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chvorda/Documents/DATA_ANALYSIS/projects/movie_rating_project/"/>
    </mc:Choice>
  </mc:AlternateContent>
  <xr:revisionPtr revIDLastSave="0" documentId="13_ncr:1_{2DB2D7BB-A0C2-6142-B940-189DB23345F8}" xr6:coauthVersionLast="47" xr6:coauthVersionMax="47" xr10:uidLastSave="{00000000-0000-0000-0000-000000000000}"/>
  <bookViews>
    <workbookView xWindow="760" yWindow="1700" windowWidth="28040" windowHeight="15980" xr2:uid="{97B53EB1-3D6C-0140-BDC5-7FC623082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" i="1" l="1"/>
  <c r="Z17" i="1"/>
  <c r="Z16" i="1"/>
  <c r="Z15" i="1"/>
  <c r="Z14" i="1"/>
  <c r="M298" i="1" l="1"/>
  <c r="M2012" i="1"/>
  <c r="M3902" i="1"/>
  <c r="M2733" i="1"/>
  <c r="M1465" i="1"/>
  <c r="M2415" i="1"/>
  <c r="M2543" i="1"/>
  <c r="M299" i="1"/>
  <c r="M3765" i="1"/>
  <c r="M342" i="1"/>
  <c r="M2508" i="1"/>
  <c r="M3863" i="1"/>
  <c r="M2013" i="1"/>
  <c r="M2980" i="1"/>
  <c r="M1673" i="1"/>
  <c r="M2697" i="1"/>
  <c r="M2610" i="1"/>
  <c r="M2014" i="1"/>
  <c r="M1723" i="1"/>
  <c r="M4153" i="1"/>
  <c r="M2593" i="1"/>
  <c r="M2174" i="1"/>
  <c r="M2871" i="1"/>
  <c r="M2825" i="1"/>
  <c r="M4152" i="1"/>
  <c r="M3345" i="1"/>
  <c r="M533" i="1"/>
  <c r="M350" i="1"/>
  <c r="M1486" i="1"/>
  <c r="M3895" i="1"/>
  <c r="M2414" i="1"/>
  <c r="M1422" i="1"/>
  <c r="M164" i="1"/>
  <c r="M4715" i="1"/>
  <c r="M1779" i="1"/>
  <c r="M3375" i="1"/>
  <c r="M3373" i="1"/>
  <c r="M1957" i="1"/>
  <c r="M2594" i="1"/>
  <c r="M3384" i="1"/>
  <c r="M541" i="1"/>
  <c r="M1165" i="1"/>
  <c r="M3365" i="1"/>
  <c r="M2566" i="1"/>
  <c r="M1077" i="1"/>
  <c r="M3579" i="1"/>
  <c r="M3589" i="1"/>
  <c r="M2435" i="1"/>
  <c r="M1435" i="1"/>
  <c r="M4771" i="1"/>
  <c r="M2054" i="1"/>
  <c r="M1959" i="1"/>
  <c r="M3374" i="1"/>
  <c r="M1386" i="1"/>
  <c r="M2826" i="1"/>
  <c r="M475" i="1"/>
  <c r="M2432" i="1"/>
  <c r="M3478" i="1"/>
  <c r="M2207" i="1"/>
  <c r="M16" i="1"/>
  <c r="M77" i="1"/>
  <c r="M1483" i="1"/>
  <c r="M2967" i="1"/>
  <c r="M2698" i="1"/>
  <c r="M3588" i="1"/>
  <c r="M2732" i="1"/>
  <c r="M3439" i="1"/>
  <c r="M1780" i="1"/>
  <c r="M1420" i="1"/>
  <c r="M1327" i="1"/>
  <c r="M3552" i="1"/>
  <c r="M3045" i="1"/>
  <c r="M2491" i="1"/>
  <c r="M921" i="1"/>
  <c r="M876" i="1"/>
  <c r="M3496" i="1"/>
  <c r="M1083" i="1"/>
  <c r="M1398" i="1"/>
  <c r="M3964" i="1"/>
  <c r="M1421" i="1"/>
  <c r="M2364" i="1"/>
  <c r="M1667" i="1"/>
  <c r="M721" i="1"/>
  <c r="M4729" i="1"/>
  <c r="M59" i="1"/>
  <c r="M535" i="1"/>
  <c r="M2321" i="1"/>
  <c r="M3352" i="1"/>
  <c r="M398" i="1"/>
  <c r="M3582" i="1"/>
  <c r="M3105" i="1"/>
  <c r="M1385" i="1"/>
  <c r="M1322" i="1"/>
  <c r="M2564" i="1"/>
  <c r="M1178" i="1"/>
  <c r="M1406" i="1"/>
  <c r="M1383" i="1"/>
  <c r="M4188" i="1"/>
  <c r="M2870" i="1"/>
  <c r="M2781" i="1"/>
  <c r="M2727" i="1"/>
  <c r="M3590" i="1"/>
  <c r="M2888" i="1"/>
  <c r="M3200" i="1"/>
  <c r="M2038" i="1"/>
  <c r="M165" i="1"/>
  <c r="M2322" i="1"/>
  <c r="M3486" i="1"/>
  <c r="M2565" i="1"/>
  <c r="M2699" i="1"/>
  <c r="M1990" i="1"/>
  <c r="M3372" i="1"/>
  <c r="M4313" i="1"/>
  <c r="M3766" i="1"/>
  <c r="M3764" i="1"/>
  <c r="M1198" i="1"/>
  <c r="M1331" i="1"/>
  <c r="M571" i="1"/>
  <c r="M2104" i="1"/>
  <c r="M339" i="1"/>
  <c r="M1652" i="1"/>
  <c r="M1872" i="1"/>
  <c r="M3587" i="1"/>
  <c r="M4775" i="1"/>
  <c r="M1066" i="1"/>
  <c r="M3022" i="1"/>
  <c r="M3333" i="1"/>
  <c r="M4759" i="1"/>
  <c r="M240" i="1"/>
  <c r="M3332" i="1"/>
  <c r="M455" i="1"/>
  <c r="M1080" i="1"/>
  <c r="M3581" i="1"/>
  <c r="M710" i="1"/>
  <c r="M4584" i="1"/>
  <c r="M3291" i="1"/>
  <c r="M362" i="1"/>
  <c r="M1535" i="1"/>
  <c r="M2945" i="1"/>
  <c r="M1762" i="1"/>
  <c r="M3537" i="1"/>
  <c r="M1688" i="1"/>
  <c r="M3739" i="1"/>
  <c r="M1964" i="1"/>
  <c r="M1797" i="1"/>
  <c r="M3388" i="1"/>
  <c r="M1651" i="1"/>
  <c r="M3708" i="1"/>
  <c r="M1117" i="1"/>
  <c r="M275" i="1"/>
  <c r="M1724" i="1"/>
  <c r="M379" i="1"/>
  <c r="M1536" i="1"/>
  <c r="M1760" i="1"/>
  <c r="M2161" i="1"/>
  <c r="M1072" i="1"/>
  <c r="M2952" i="1"/>
  <c r="M3731" i="1"/>
  <c r="M2431" i="1"/>
  <c r="M2413" i="1"/>
  <c r="M1323" i="1"/>
  <c r="M1138" i="1"/>
  <c r="M2457" i="1"/>
  <c r="M3493" i="1"/>
  <c r="M1578" i="1"/>
  <c r="M1328" i="1"/>
  <c r="M1082" i="1"/>
  <c r="M3877" i="1"/>
  <c r="M985" i="1"/>
  <c r="M534" i="1"/>
  <c r="M3999" i="1"/>
  <c r="M1696" i="1"/>
  <c r="M3251" i="1"/>
  <c r="M4749" i="1"/>
  <c r="M2905" i="1"/>
  <c r="M3924" i="1"/>
  <c r="M3139" i="1"/>
  <c r="M3398" i="1"/>
  <c r="M2101" i="1"/>
  <c r="M1993" i="1"/>
  <c r="M2660" i="1"/>
  <c r="M1534" i="1"/>
  <c r="M251" i="1"/>
  <c r="M2886" i="1"/>
  <c r="M1276" i="1"/>
  <c r="M3484" i="1"/>
  <c r="M314" i="1"/>
  <c r="M2076" i="1"/>
  <c r="M2218" i="1"/>
  <c r="M1890" i="1"/>
  <c r="M2588" i="1"/>
  <c r="M3767" i="1"/>
  <c r="M4733" i="1"/>
  <c r="M146" i="1"/>
  <c r="M782" i="1"/>
  <c r="M1873" i="1"/>
  <c r="M1717" i="1"/>
  <c r="M3768" i="1"/>
  <c r="M2082" i="1"/>
  <c r="M2015" i="1"/>
  <c r="M2887" i="1"/>
  <c r="M2730" i="1"/>
  <c r="M2159" i="1"/>
  <c r="M4714" i="1"/>
  <c r="M965" i="1"/>
  <c r="M2306" i="1"/>
  <c r="M614" i="1"/>
  <c r="M3361" i="1"/>
  <c r="M2573" i="1"/>
  <c r="M2658" i="1"/>
  <c r="M338" i="1"/>
  <c r="M1316" i="1"/>
  <c r="M2735" i="1"/>
  <c r="M1761" i="1"/>
  <c r="M3095" i="1"/>
  <c r="M960" i="1"/>
  <c r="M1587" i="1"/>
  <c r="M1112" i="1"/>
  <c r="M3787" i="1"/>
  <c r="M576" i="1"/>
  <c r="M2063" i="1"/>
  <c r="M2485" i="1"/>
  <c r="M889" i="1"/>
  <c r="M2700" i="1"/>
  <c r="M2176" i="1"/>
  <c r="M2408" i="1"/>
  <c r="M1312" i="1"/>
  <c r="M1527" i="1"/>
  <c r="M1906" i="1"/>
  <c r="M2446" i="1"/>
  <c r="M2445" i="1"/>
  <c r="M1781" i="1"/>
  <c r="M3292" i="1"/>
  <c r="M2444" i="1"/>
  <c r="M2725" i="1"/>
  <c r="M4411" i="1"/>
  <c r="M3557" i="1"/>
  <c r="M2892" i="1"/>
  <c r="M2557" i="1"/>
  <c r="M3757" i="1"/>
  <c r="M708" i="1"/>
  <c r="M2560" i="1"/>
  <c r="M961" i="1"/>
  <c r="M1871" i="1"/>
  <c r="M2220" i="1"/>
  <c r="M4010" i="1"/>
  <c r="M3087" i="1"/>
  <c r="M1911" i="1"/>
  <c r="M1793" i="1"/>
  <c r="M1405" i="1"/>
  <c r="M2611" i="1"/>
  <c r="M1181" i="1"/>
  <c r="M2842" i="1"/>
  <c r="M55" i="1"/>
  <c r="M3196" i="1"/>
  <c r="M1281" i="1"/>
  <c r="M183" i="1"/>
  <c r="M2109" i="1"/>
  <c r="M3197" i="1"/>
  <c r="M2407" i="1"/>
  <c r="M895" i="1"/>
  <c r="M1609" i="1"/>
  <c r="M4154" i="1"/>
  <c r="M279" i="1"/>
  <c r="M163" i="1"/>
  <c r="M2690" i="1"/>
  <c r="M1353" i="1"/>
  <c r="M1517" i="1"/>
  <c r="M4372" i="1"/>
  <c r="M3114" i="1"/>
  <c r="M3015" i="1"/>
  <c r="M2920" i="1"/>
  <c r="M4160" i="1"/>
  <c r="M1142" i="1"/>
  <c r="M1125" i="1"/>
  <c r="M1748" i="1"/>
  <c r="M3763" i="1"/>
  <c r="M3682" i="1"/>
  <c r="M2020" i="1"/>
  <c r="M2563" i="1"/>
  <c r="M2069" i="1"/>
  <c r="M203" i="1"/>
  <c r="M3391" i="1"/>
  <c r="M3223" i="1"/>
  <c r="M1603" i="1"/>
  <c r="M3077" i="1"/>
  <c r="M909" i="1"/>
  <c r="M789" i="1"/>
  <c r="M2883" i="1"/>
  <c r="M2763" i="1"/>
  <c r="M2770" i="1"/>
  <c r="M1847" i="1"/>
  <c r="M908" i="1"/>
  <c r="M4395" i="1"/>
  <c r="M905" i="1"/>
  <c r="M3242" i="1"/>
  <c r="M892" i="1"/>
  <c r="M4321" i="1"/>
  <c r="M3290" i="1"/>
  <c r="M340" i="1"/>
  <c r="M2451" i="1"/>
  <c r="M4325" i="1"/>
  <c r="M1569" i="1"/>
  <c r="M556" i="1"/>
  <c r="M1244" i="1"/>
  <c r="M3378" i="1"/>
  <c r="M1550" i="1"/>
  <c r="M2771" i="1"/>
  <c r="M2029" i="1"/>
  <c r="M2380" i="1"/>
  <c r="M1377" i="1"/>
  <c r="M2585" i="1"/>
  <c r="M4444" i="1"/>
  <c r="M3089" i="1"/>
  <c r="M3203" i="1"/>
  <c r="M3044" i="1"/>
  <c r="M1087" i="1"/>
  <c r="M4591" i="1"/>
  <c r="M2512" i="1"/>
  <c r="M3214" i="1"/>
  <c r="M410" i="1"/>
  <c r="M2688" i="1"/>
  <c r="M4511" i="1"/>
  <c r="M2278" i="1"/>
  <c r="M3147" i="1"/>
  <c r="M1356" i="1"/>
  <c r="M603" i="1"/>
  <c r="M3000" i="1"/>
  <c r="M987" i="1"/>
  <c r="M2988" i="1"/>
  <c r="M2989" i="1"/>
  <c r="M2277" i="1"/>
  <c r="M1552" i="1"/>
  <c r="M4015" i="1"/>
  <c r="M1485" i="1"/>
  <c r="M2162" i="1"/>
  <c r="M3206" i="1"/>
  <c r="M85" i="1"/>
  <c r="M2591" i="1"/>
  <c r="M2906" i="1"/>
  <c r="M690" i="1"/>
  <c r="M3858" i="1"/>
  <c r="M1722" i="1"/>
  <c r="M3364" i="1"/>
  <c r="M3436" i="1"/>
  <c r="M2206" i="1"/>
  <c r="M3516" i="1"/>
  <c r="M624" i="1"/>
  <c r="M1357" i="1"/>
  <c r="M3172" i="1"/>
  <c r="M575" i="1"/>
  <c r="M2743" i="1"/>
  <c r="M1803" i="1"/>
  <c r="M3386" i="1"/>
  <c r="M2818" i="1"/>
  <c r="M777" i="1"/>
  <c r="M2305" i="1"/>
  <c r="M375" i="1"/>
  <c r="M287" i="1"/>
  <c r="M194" i="1"/>
  <c r="M3449" i="1"/>
  <c r="M3601" i="1"/>
  <c r="M2019" i="1"/>
  <c r="M125" i="1"/>
  <c r="M2857" i="1"/>
  <c r="M650" i="1"/>
  <c r="M1271" i="1"/>
  <c r="M3962" i="1"/>
  <c r="M1996" i="1"/>
  <c r="M1551" i="1"/>
  <c r="M1901" i="1"/>
  <c r="M3161" i="1"/>
  <c r="M4370" i="1"/>
  <c r="M1758" i="1"/>
  <c r="M2158" i="1"/>
  <c r="M392" i="1"/>
  <c r="M3465" i="1"/>
  <c r="M2749" i="1"/>
  <c r="M3789" i="1"/>
  <c r="M642" i="1"/>
  <c r="M604" i="1"/>
  <c r="M3975" i="1"/>
  <c r="M2258" i="1"/>
  <c r="M3405" i="1"/>
  <c r="M547" i="1"/>
  <c r="M1206" i="1"/>
  <c r="M2659" i="1"/>
  <c r="M153" i="1"/>
  <c r="M1909" i="1"/>
  <c r="M4388" i="1"/>
  <c r="M1304" i="1"/>
  <c r="M891" i="1"/>
  <c r="M2213" i="1"/>
  <c r="M22" i="1"/>
  <c r="M3362" i="1"/>
  <c r="M2873" i="1"/>
  <c r="M898" i="1"/>
  <c r="M1429" i="1"/>
  <c r="M1910" i="1"/>
  <c r="M1935" i="1"/>
  <c r="M787" i="1"/>
  <c r="M897" i="1"/>
  <c r="M3159" i="1"/>
  <c r="M1556" i="1"/>
  <c r="M1720" i="1"/>
  <c r="M2782" i="1"/>
  <c r="M3658" i="1"/>
  <c r="M1711" i="1"/>
  <c r="M636" i="1"/>
  <c r="M179" i="1"/>
  <c r="M1752" i="1"/>
  <c r="M2249" i="1"/>
  <c r="M2716" i="1"/>
  <c r="M1904" i="1"/>
  <c r="M2247" i="1"/>
  <c r="M3717" i="1"/>
  <c r="M618" i="1"/>
  <c r="M678" i="1"/>
  <c r="M554" i="1"/>
  <c r="M1480" i="1"/>
  <c r="M1239" i="1"/>
  <c r="M3621" i="1"/>
  <c r="M2578" i="1"/>
  <c r="M503" i="1"/>
  <c r="M2769" i="1"/>
  <c r="M1759" i="1"/>
  <c r="M2885" i="1"/>
  <c r="M2853" i="1"/>
  <c r="M341" i="1"/>
  <c r="M1956" i="1"/>
  <c r="M1595" i="1"/>
  <c r="M577" i="1"/>
  <c r="M747" i="1"/>
  <c r="M2114" i="1"/>
  <c r="M2985" i="1"/>
  <c r="M193" i="1"/>
  <c r="M1176" i="1"/>
  <c r="M1108" i="1"/>
  <c r="M2376" i="1"/>
  <c r="M2324" i="1"/>
  <c r="M4335" i="1"/>
  <c r="M2179" i="1"/>
  <c r="M948" i="1"/>
  <c r="M361" i="1"/>
  <c r="M2168" i="1"/>
  <c r="M1487" i="1"/>
  <c r="M641" i="1"/>
  <c r="M868" i="1"/>
  <c r="M634" i="1"/>
  <c r="M2650" i="1"/>
  <c r="M1011" i="1"/>
  <c r="M2858" i="1"/>
  <c r="M2397" i="1"/>
  <c r="M3098" i="1"/>
  <c r="M2736" i="1"/>
  <c r="M649" i="1"/>
  <c r="M1079" i="1"/>
  <c r="M2340" i="1"/>
  <c r="M3597" i="1"/>
  <c r="M2416" i="1"/>
  <c r="M3624" i="1"/>
  <c r="M1624" i="1"/>
  <c r="M3012" i="1"/>
  <c r="M694" i="1"/>
  <c r="M1305" i="1"/>
  <c r="M959" i="1"/>
  <c r="M3237" i="1"/>
  <c r="M1742" i="1"/>
  <c r="M2527" i="1"/>
  <c r="M2969" i="1"/>
  <c r="M3513" i="1"/>
  <c r="M1605" i="1"/>
  <c r="M2674" i="1"/>
  <c r="M1687" i="1"/>
  <c r="M4439" i="1"/>
  <c r="M2759" i="1"/>
  <c r="M2514" i="1"/>
  <c r="M3323" i="1"/>
  <c r="M724" i="1"/>
  <c r="M3475" i="1"/>
  <c r="M349" i="1"/>
  <c r="M4346" i="1"/>
  <c r="M1878" i="1"/>
  <c r="M3341" i="1"/>
  <c r="M3107" i="1"/>
  <c r="M4735" i="1"/>
  <c r="M2960" i="1"/>
  <c r="M2117" i="1"/>
  <c r="M4409" i="1"/>
  <c r="M4478" i="1"/>
  <c r="M3641" i="1"/>
  <c r="M4668" i="1"/>
  <c r="M4179" i="1"/>
  <c r="M71" i="1"/>
  <c r="M2975" i="1"/>
  <c r="M1471" i="1"/>
  <c r="M625" i="1"/>
  <c r="M4357" i="1"/>
  <c r="M1251" i="1"/>
  <c r="M1432" i="1"/>
  <c r="M33" i="1"/>
  <c r="M4519" i="1"/>
  <c r="M2917" i="1"/>
  <c r="M2586" i="1"/>
  <c r="M4204" i="1"/>
  <c r="M2962" i="1"/>
  <c r="M757" i="1"/>
  <c r="M1384" i="1"/>
  <c r="M2997" i="1"/>
  <c r="M1650" i="1"/>
  <c r="M594" i="1"/>
  <c r="M3586" i="1"/>
  <c r="M3481" i="1"/>
  <c r="M3149" i="1"/>
  <c r="M1358" i="1"/>
  <c r="M60" i="1"/>
  <c r="M1186" i="1"/>
  <c r="M937" i="1"/>
  <c r="M1403" i="1"/>
  <c r="M1900" i="1"/>
  <c r="M1175" i="1"/>
  <c r="M3227" i="1"/>
  <c r="M1303" i="1"/>
  <c r="M3460" i="1"/>
  <c r="M574" i="1"/>
  <c r="M2294" i="1"/>
  <c r="M836" i="1"/>
  <c r="M351" i="1"/>
  <c r="M4476" i="1"/>
  <c r="M2553" i="1"/>
  <c r="M1513" i="1"/>
  <c r="M3007" i="1"/>
  <c r="M2400" i="1"/>
  <c r="M1777" i="1"/>
  <c r="M328" i="1"/>
  <c r="M995" i="1"/>
  <c r="M243" i="1"/>
  <c r="M1369" i="1"/>
  <c r="M1296" i="1"/>
  <c r="M3344" i="1"/>
  <c r="M1273" i="1"/>
  <c r="M3901" i="1"/>
  <c r="M539" i="1"/>
  <c r="M1775" i="1"/>
  <c r="M1006" i="1"/>
  <c r="M3417" i="1"/>
  <c r="M1747" i="1"/>
  <c r="M2489" i="1"/>
  <c r="M2359" i="1"/>
  <c r="M2411" i="1"/>
  <c r="M2599" i="1"/>
  <c r="M1018" i="1"/>
  <c r="M1075" i="1"/>
  <c r="M2937" i="1"/>
  <c r="M2541" i="1"/>
  <c r="M822" i="1"/>
  <c r="M477" i="1"/>
  <c r="M4344" i="1"/>
  <c r="M3184" i="1"/>
  <c r="M3005" i="1"/>
  <c r="M844" i="1"/>
  <c r="M4539" i="1"/>
  <c r="M3265" i="1"/>
  <c r="M794" i="1"/>
  <c r="M2329" i="1"/>
  <c r="M2320" i="1"/>
  <c r="M540" i="1"/>
  <c r="M2202" i="1"/>
  <c r="M3591" i="1"/>
  <c r="M3208" i="1"/>
  <c r="M2102" i="1"/>
  <c r="M1391" i="1"/>
  <c r="M1287" i="1"/>
  <c r="M776" i="1"/>
  <c r="M2209" i="1"/>
  <c r="M3455" i="1"/>
  <c r="M1544" i="1"/>
  <c r="M300" i="1"/>
  <c r="M195" i="1"/>
  <c r="M3502" i="1"/>
  <c r="M1918" i="1"/>
  <c r="M2441" i="1"/>
  <c r="M347" i="1"/>
  <c r="M397" i="1"/>
  <c r="M3569" i="1"/>
  <c r="M3483" i="1"/>
  <c r="M3039" i="1"/>
  <c r="M2579" i="1"/>
  <c r="M3477" i="1"/>
  <c r="M825" i="1"/>
  <c r="M3181" i="1"/>
  <c r="M3906" i="1"/>
  <c r="M2276" i="1"/>
  <c r="M2754" i="1"/>
  <c r="M315" i="1"/>
  <c r="M3713" i="1"/>
  <c r="M1348" i="1"/>
  <c r="M3424" i="1"/>
  <c r="M2180" i="1"/>
  <c r="M1220" i="1"/>
  <c r="M3792" i="1"/>
  <c r="M2188" i="1"/>
  <c r="M324" i="1"/>
  <c r="M1210" i="1"/>
  <c r="M1942" i="1"/>
  <c r="M1570" i="1"/>
  <c r="M419" i="1"/>
  <c r="M2342" i="1"/>
  <c r="M3662" i="1"/>
  <c r="M917" i="1"/>
  <c r="M2966" i="1"/>
  <c r="M3219" i="1"/>
  <c r="M3252" i="1"/>
  <c r="M3169" i="1"/>
  <c r="M756" i="1"/>
  <c r="M1773" i="1"/>
  <c r="M2555" i="1"/>
  <c r="M4064" i="1"/>
  <c r="M1838" i="1"/>
  <c r="M1189" i="1"/>
  <c r="M2912" i="1"/>
  <c r="M2787" i="1"/>
  <c r="M452" i="1"/>
  <c r="M780" i="1"/>
  <c r="M130" i="1"/>
  <c r="M903" i="1"/>
  <c r="M3302" i="1"/>
  <c r="M3969" i="1"/>
  <c r="M2230" i="1"/>
  <c r="M1851" i="1"/>
  <c r="M3520" i="1"/>
  <c r="M1355" i="1"/>
  <c r="M834" i="1"/>
  <c r="M1597" i="1"/>
  <c r="M3021" i="1"/>
  <c r="M262" i="1"/>
  <c r="M3165" i="1"/>
  <c r="M1573" i="1"/>
  <c r="M3606" i="1"/>
  <c r="M2459" i="1"/>
  <c r="M3017" i="1"/>
  <c r="M852" i="1"/>
  <c r="M3418" i="1"/>
  <c r="M2396" i="1"/>
  <c r="M619" i="1"/>
  <c r="M493" i="1"/>
  <c r="M2934" i="1"/>
  <c r="M3578" i="1"/>
  <c r="M1770" i="1"/>
  <c r="M2753" i="1"/>
  <c r="M3733" i="1"/>
  <c r="M245" i="1"/>
  <c r="M1014" i="1"/>
  <c r="M3330" i="1"/>
  <c r="M423" i="1"/>
  <c r="M2115" i="1"/>
  <c r="M4488" i="1"/>
  <c r="M4360" i="1"/>
  <c r="M740" i="1"/>
  <c r="M2981" i="1"/>
  <c r="M2065" i="1"/>
  <c r="M3616" i="1"/>
  <c r="M977" i="1"/>
  <c r="M3498" i="1"/>
  <c r="M1326" i="1"/>
  <c r="M4467" i="1"/>
  <c r="M4751" i="1"/>
  <c r="M3850" i="1"/>
  <c r="M4627" i="1"/>
  <c r="M2335" i="1"/>
  <c r="M2100" i="1"/>
  <c r="M3728" i="1"/>
  <c r="M4356" i="1"/>
  <c r="M293" i="1"/>
  <c r="M4286" i="1"/>
  <c r="M1484" i="1"/>
  <c r="M3585" i="1"/>
  <c r="M615" i="1"/>
  <c r="M4577" i="1"/>
  <c r="M1608" i="1"/>
  <c r="M4540" i="1"/>
  <c r="M2596" i="1"/>
  <c r="M2998" i="1"/>
  <c r="M56" i="1"/>
  <c r="M2856" i="1"/>
  <c r="M424" i="1"/>
  <c r="M1290" i="1"/>
  <c r="M11" i="1"/>
  <c r="M1713" i="1"/>
  <c r="M1684" i="1"/>
  <c r="M2844" i="1"/>
  <c r="M3550" i="1"/>
  <c r="M590" i="1"/>
  <c r="M1141" i="1"/>
  <c r="M2657" i="1"/>
  <c r="M3752" i="1"/>
  <c r="M2813" i="1"/>
  <c r="M3249" i="1"/>
  <c r="M3112" i="1"/>
  <c r="M697" i="1"/>
  <c r="M34" i="1"/>
  <c r="M553" i="1"/>
  <c r="M2922" i="1"/>
  <c r="M3410" i="1"/>
  <c r="M256" i="1"/>
  <c r="M663" i="1"/>
  <c r="M726" i="1"/>
  <c r="M585" i="1"/>
  <c r="M3168" i="1"/>
  <c r="M872" i="1"/>
  <c r="M2778" i="1"/>
  <c r="M2113" i="1"/>
  <c r="M257" i="1"/>
  <c r="M2877" i="1"/>
  <c r="M635" i="1"/>
  <c r="M3170" i="1"/>
  <c r="M1543" i="1"/>
  <c r="M1433" i="1"/>
  <c r="M746" i="1"/>
  <c r="M3326" i="1"/>
  <c r="M651" i="1"/>
  <c r="M1497" i="1"/>
  <c r="M658" i="1"/>
  <c r="M2854" i="1"/>
  <c r="M1677" i="1"/>
  <c r="M3176" i="1"/>
  <c r="M2452" i="1"/>
  <c r="M1461" i="1"/>
  <c r="M1238" i="1"/>
  <c r="M80" i="1"/>
  <c r="M1973" i="1"/>
  <c r="M2923" i="1"/>
  <c r="M1987" i="1"/>
  <c r="M3440" i="1"/>
  <c r="M3993" i="1"/>
  <c r="M3250" i="1"/>
  <c r="M3419" i="1"/>
  <c r="M1434" i="1"/>
  <c r="M1474" i="1"/>
  <c r="M3806" i="1"/>
  <c r="M168" i="1"/>
  <c r="M2310" i="1"/>
  <c r="M2662" i="1"/>
  <c r="M2041" i="1"/>
  <c r="M4772" i="1"/>
  <c r="M1756" i="1"/>
  <c r="M2127" i="1"/>
  <c r="M1088" i="1"/>
  <c r="M3593" i="1"/>
  <c r="M1417" i="1"/>
  <c r="M2454" i="1"/>
  <c r="M861" i="1"/>
  <c r="M1827" i="1"/>
  <c r="M3173" i="1"/>
  <c r="M4077" i="1"/>
  <c r="M2442" i="1"/>
  <c r="M1414" i="1"/>
  <c r="M3387" i="1"/>
  <c r="M3723" i="1"/>
  <c r="M3985" i="1"/>
  <c r="M230" i="1"/>
  <c r="M2157" i="1"/>
  <c r="M1728" i="1"/>
  <c r="M3990" i="1"/>
  <c r="M2963" i="1"/>
  <c r="M185" i="1"/>
  <c r="M3750" i="1"/>
  <c r="M3592" i="1"/>
  <c r="M2052" i="1"/>
  <c r="M2336" i="1"/>
  <c r="M3727" i="1"/>
  <c r="M829" i="1"/>
  <c r="M4377" i="1"/>
  <c r="M3740" i="1"/>
  <c r="M2947" i="1"/>
  <c r="M2509" i="1"/>
  <c r="M3562" i="1"/>
  <c r="M3040" i="1"/>
  <c r="M1710" i="1"/>
  <c r="M711" i="1"/>
  <c r="M878" i="1"/>
  <c r="M4343" i="1"/>
  <c r="M3207" i="1"/>
  <c r="M3830" i="1"/>
  <c r="M4342" i="1"/>
  <c r="M387" i="1"/>
  <c r="M4596" i="1"/>
  <c r="M2836" i="1"/>
  <c r="M735" i="1"/>
  <c r="M1275" i="1"/>
  <c r="M214" i="1"/>
  <c r="M1154" i="1"/>
  <c r="M1488" i="1"/>
  <c r="M2793" i="1"/>
  <c r="M2097" i="1"/>
  <c r="M1562" i="1"/>
  <c r="M3141" i="1"/>
  <c r="M774" i="1"/>
  <c r="M2915" i="1"/>
  <c r="M4358" i="1"/>
  <c r="M2122" i="1"/>
  <c r="M2748" i="1"/>
  <c r="M2572" i="1"/>
  <c r="M830" i="1"/>
  <c r="M147" i="1"/>
  <c r="M1113" i="1"/>
  <c r="M3681" i="1"/>
  <c r="M4700" i="1"/>
  <c r="M3474" i="1"/>
  <c r="M1027" i="1"/>
  <c r="M192" i="1"/>
  <c r="M1714" i="1"/>
  <c r="M2025" i="1"/>
  <c r="M2506" i="1"/>
  <c r="M3065" i="1"/>
  <c r="M1266" i="1"/>
  <c r="M1095" i="1"/>
  <c r="M216" i="1"/>
  <c r="M536" i="1"/>
  <c r="M717" i="1"/>
  <c r="M546" i="1"/>
  <c r="M2765" i="1"/>
  <c r="M1663" i="1"/>
  <c r="M681" i="1"/>
  <c r="M3127" i="1"/>
  <c r="M1007" i="1"/>
  <c r="M785" i="1"/>
  <c r="M4323" i="1"/>
  <c r="M1509" i="1"/>
  <c r="M467" i="1"/>
  <c r="M1510" i="1"/>
  <c r="M2544" i="1"/>
  <c r="M738" i="1"/>
  <c r="M2291" i="1"/>
  <c r="M933" i="1"/>
  <c r="M1798" i="1"/>
  <c r="M2795" i="1"/>
  <c r="M1042" i="1"/>
  <c r="M166" i="1"/>
  <c r="M931" i="1"/>
  <c r="M3874" i="1"/>
  <c r="M2815" i="1"/>
  <c r="M3856" i="1"/>
  <c r="M3274" i="1"/>
  <c r="M2890" i="1"/>
  <c r="M1404" i="1"/>
  <c r="M2486" i="1"/>
  <c r="M2268" i="1"/>
  <c r="M3981" i="1"/>
  <c r="M568" i="1"/>
  <c r="M566" i="1"/>
  <c r="M2780" i="1"/>
  <c r="M3980" i="1"/>
  <c r="M3725" i="1"/>
  <c r="M18" i="1"/>
  <c r="M1136" i="1"/>
  <c r="M3399" i="1"/>
  <c r="M1368" i="1"/>
  <c r="M1807" i="1"/>
  <c r="M4006" i="1"/>
  <c r="M513" i="1"/>
  <c r="M4403" i="1"/>
  <c r="M3804" i="1"/>
  <c r="M945" i="1"/>
  <c r="M421" i="1"/>
  <c r="M2275" i="1"/>
  <c r="M508" i="1"/>
  <c r="M2823" i="1"/>
  <c r="M885" i="1"/>
  <c r="M3605" i="1"/>
  <c r="M2507" i="1"/>
  <c r="M1120" i="1"/>
  <c r="M4314" i="1"/>
  <c r="M4366" i="1"/>
  <c r="M232" i="1"/>
  <c r="M1790" i="1"/>
  <c r="M801" i="1"/>
  <c r="M412" i="1"/>
  <c r="M997" i="1"/>
  <c r="M1560" i="1"/>
  <c r="M1170" i="1"/>
  <c r="M374" i="1"/>
  <c r="M1642" i="1"/>
  <c r="M550" i="1"/>
  <c r="M3617" i="1"/>
  <c r="M2668" i="1"/>
  <c r="M1672" i="1"/>
  <c r="M3448" i="1"/>
  <c r="M2758" i="1"/>
  <c r="M3231" i="1"/>
  <c r="M2694" i="1"/>
  <c r="M3813" i="1"/>
  <c r="M545" i="1"/>
  <c r="M4442" i="1"/>
  <c r="M509" i="1"/>
  <c r="M1704" i="1"/>
  <c r="M4319" i="1"/>
  <c r="M744" i="1"/>
  <c r="M3253" i="1"/>
  <c r="M2319" i="1"/>
  <c r="M2581" i="1"/>
  <c r="M2175" i="1"/>
  <c r="M1454" i="1"/>
  <c r="M2554" i="1"/>
  <c r="M282" i="1"/>
  <c r="M1978" i="1"/>
  <c r="M233" i="1"/>
  <c r="M1795" i="1"/>
  <c r="M2498" i="1"/>
  <c r="M911" i="1"/>
  <c r="M1321" i="1"/>
  <c r="M43" i="1"/>
  <c r="M1408" i="1"/>
  <c r="M3594" i="1"/>
  <c r="M562" i="1"/>
  <c r="M2464" i="1"/>
  <c r="M698" i="1"/>
  <c r="M1413" i="1"/>
  <c r="M1397" i="1"/>
  <c r="M1986" i="1"/>
  <c r="M646" i="1"/>
  <c r="M3499" i="1"/>
  <c r="M1530" i="1"/>
  <c r="M952" i="1"/>
  <c r="M3143" i="1"/>
  <c r="M674" i="1"/>
  <c r="M1090" i="1"/>
  <c r="M600" i="1"/>
  <c r="M1774" i="1"/>
  <c r="M1953" i="1"/>
  <c r="M3843" i="1"/>
  <c r="M2085" i="1"/>
  <c r="M3445" i="1"/>
  <c r="M2290" i="1"/>
  <c r="M688" i="1"/>
  <c r="M1243" i="1"/>
  <c r="M806" i="1"/>
  <c r="M4340" i="1"/>
  <c r="M3429" i="1"/>
  <c r="M1332" i="1"/>
  <c r="M2530" i="1"/>
  <c r="M29" i="1"/>
  <c r="M2651" i="1"/>
  <c r="M993" i="1"/>
  <c r="M132" i="1"/>
  <c r="M1081" i="1"/>
  <c r="M2810" i="1"/>
  <c r="M4682" i="1"/>
  <c r="M3137" i="1"/>
  <c r="M213" i="1"/>
  <c r="M4386" i="1"/>
  <c r="M1411" i="1"/>
  <c r="M386" i="1"/>
  <c r="M1168" i="1"/>
  <c r="M2929" i="1"/>
  <c r="M3088" i="1"/>
  <c r="M4359" i="1"/>
  <c r="M3674" i="1"/>
  <c r="M1952" i="1"/>
  <c r="M1919" i="1"/>
  <c r="M2587" i="1"/>
  <c r="M2621" i="1"/>
  <c r="M2096" i="1"/>
  <c r="M1880" i="1"/>
  <c r="M1023" i="1"/>
  <c r="M2484" i="1"/>
  <c r="M1685" i="1"/>
  <c r="M1247" i="1"/>
  <c r="M1808" i="1"/>
  <c r="M4410" i="1"/>
  <c r="M3761" i="1"/>
  <c r="M3218" i="1"/>
  <c r="M2878" i="1"/>
  <c r="M4320" i="1"/>
  <c r="M436" i="1"/>
  <c r="M2914" i="1"/>
  <c r="M913" i="1"/>
  <c r="M2919" i="1"/>
  <c r="M2970" i="1"/>
  <c r="M1043" i="1"/>
  <c r="M2972" i="1"/>
  <c r="M1674" i="1"/>
  <c r="M2200" i="1"/>
  <c r="M870" i="1"/>
  <c r="M1409" i="1"/>
  <c r="M4521" i="1"/>
  <c r="M3611" i="1"/>
  <c r="M832" i="1"/>
  <c r="M1647" i="1"/>
  <c r="M308" i="1"/>
  <c r="M3167" i="1"/>
  <c r="M953" i="1"/>
  <c r="M4433" i="1"/>
  <c r="M1440" i="1"/>
  <c r="M1086" i="1"/>
  <c r="M355" i="1"/>
  <c r="M3704" i="1"/>
  <c r="M3625" i="1"/>
  <c r="M2633" i="1"/>
  <c r="M3517" i="1"/>
  <c r="M842" i="1"/>
  <c r="M4691" i="1"/>
  <c r="M3070" i="1"/>
  <c r="M2583" i="1"/>
  <c r="M3860" i="1"/>
  <c r="M3368" i="1"/>
  <c r="M1387" i="1"/>
  <c r="M3655" i="1"/>
  <c r="M570" i="1"/>
  <c r="M2649" i="1"/>
  <c r="M1965" i="1"/>
  <c r="M3240" i="1"/>
  <c r="M3334" i="1"/>
  <c r="M4565" i="1"/>
  <c r="M4674" i="1"/>
  <c r="M1495" i="1"/>
  <c r="M1498" i="1"/>
  <c r="M360" i="1"/>
  <c r="M2718" i="1"/>
  <c r="M52" i="1"/>
  <c r="M4503" i="1"/>
  <c r="M1949" i="1"/>
  <c r="M2683" i="1"/>
  <c r="M4256" i="1"/>
  <c r="M772" i="1"/>
  <c r="M3233" i="1"/>
  <c r="M2156" i="1"/>
  <c r="M994" i="1"/>
  <c r="M4095" i="1"/>
  <c r="M1203" i="1"/>
  <c r="M1694" i="1"/>
  <c r="M1816" i="1"/>
  <c r="M199" i="1"/>
  <c r="M1401" i="1"/>
  <c r="M2439" i="1"/>
  <c r="M1469" i="1"/>
  <c r="M665" i="1"/>
  <c r="M1582" i="1"/>
  <c r="M3961" i="1"/>
  <c r="M4097" i="1"/>
  <c r="M2792" i="1"/>
  <c r="M4502" i="1"/>
  <c r="M2240" i="1"/>
  <c r="M1755" i="1"/>
  <c r="M1473" i="1"/>
  <c r="M3117" i="1"/>
  <c r="M3090" i="1"/>
  <c r="M2704" i="1"/>
  <c r="M2678" i="1"/>
  <c r="M1980" i="1"/>
  <c r="M4349" i="1"/>
  <c r="M2057" i="1"/>
  <c r="M3370" i="1"/>
  <c r="M1085" i="1"/>
  <c r="M2239" i="1"/>
  <c r="M3047" i="1"/>
  <c r="M420" i="1"/>
  <c r="M629" i="1"/>
  <c r="M569" i="1"/>
  <c r="M228" i="1"/>
  <c r="M667" i="1"/>
  <c r="M3809" i="1"/>
  <c r="M75" i="1"/>
  <c r="M1062" i="1"/>
  <c r="M4137" i="1"/>
  <c r="M3342" i="1"/>
  <c r="M3613" i="1"/>
  <c r="M1506" i="1"/>
  <c r="M2868" i="1"/>
  <c r="M968" i="1"/>
  <c r="M4492" i="1"/>
  <c r="M429" i="1"/>
  <c r="M1557" i="1"/>
  <c r="M3145" i="1"/>
  <c r="M2908" i="1"/>
  <c r="M2225" i="1"/>
  <c r="M560" i="1"/>
  <c r="M3788" i="1"/>
  <c r="M2601" i="1"/>
  <c r="M859" i="1"/>
  <c r="M136" i="1"/>
  <c r="M2149" i="1"/>
  <c r="M4305" i="1"/>
  <c r="M4413" i="1"/>
  <c r="M2820" i="1"/>
  <c r="M1804" i="1"/>
  <c r="M170" i="1"/>
  <c r="M3103" i="1"/>
  <c r="M3119" i="1"/>
  <c r="M4776" i="1"/>
  <c r="M181" i="1"/>
  <c r="M1881" i="1"/>
  <c r="M4513" i="1"/>
  <c r="M748" i="1"/>
  <c r="M1750" i="1"/>
  <c r="M4576" i="1"/>
  <c r="M331" i="1"/>
  <c r="M403" i="1"/>
  <c r="M1631" i="1"/>
  <c r="M2285" i="1"/>
  <c r="M1467" i="1"/>
  <c r="M1017" i="1"/>
  <c r="M273" i="1"/>
  <c r="M2806" i="1"/>
  <c r="M2656" i="1"/>
  <c r="M2350" i="1"/>
  <c r="M2098" i="1"/>
  <c r="M2931" i="1"/>
  <c r="M2010" i="1"/>
  <c r="M1233" i="1"/>
  <c r="M3425" i="1"/>
  <c r="M3463" i="1"/>
  <c r="M986" i="1"/>
  <c r="M46" i="1"/>
  <c r="M4543" i="1"/>
  <c r="M3220" i="1"/>
  <c r="M2788" i="1"/>
  <c r="M573" i="1"/>
  <c r="M3024" i="1"/>
  <c r="M42" i="1"/>
  <c r="M3845" i="1"/>
  <c r="M3686" i="1"/>
  <c r="M189" i="1"/>
  <c r="M460" i="1"/>
  <c r="M2861" i="1"/>
  <c r="M3689" i="1"/>
  <c r="M1245" i="1"/>
  <c r="M1254" i="1"/>
  <c r="M3033" i="1"/>
  <c r="M3042" i="1"/>
  <c r="M473" i="1"/>
  <c r="M3799" i="1"/>
  <c r="M2118" i="1"/>
  <c r="M30" i="1"/>
  <c r="M3914" i="1"/>
  <c r="M1621" i="1"/>
  <c r="M4580" i="1"/>
  <c r="M1929" i="1"/>
  <c r="M2916" i="1"/>
  <c r="M4156" i="1"/>
  <c r="M4471" i="1"/>
  <c r="M66" i="1"/>
  <c r="M4408" i="1"/>
  <c r="M93" i="1"/>
  <c r="M4298" i="1"/>
  <c r="M3191" i="1"/>
  <c r="M1676" i="1"/>
  <c r="M2638" i="1"/>
  <c r="M2932" i="1"/>
  <c r="M207" i="1"/>
  <c r="M3121" i="1"/>
  <c r="M813" i="1"/>
  <c r="M311" i="1"/>
  <c r="M4468" i="1"/>
  <c r="M976" i="1"/>
  <c r="M2424" i="1"/>
  <c r="M119" i="1"/>
  <c r="M584" i="1"/>
  <c r="M1617" i="1"/>
  <c r="M94" i="1"/>
  <c r="M2710" i="1"/>
  <c r="M3198" i="1"/>
  <c r="M1226" i="1"/>
  <c r="M2241" i="1"/>
  <c r="M2252" i="1"/>
  <c r="M312" i="1"/>
  <c r="M1100" i="1"/>
  <c r="M474" i="1"/>
  <c r="M1479" i="1"/>
  <c r="M9" i="1"/>
  <c r="M3224" i="1"/>
  <c r="M857" i="1"/>
  <c r="M880" i="1"/>
  <c r="M2913" i="1"/>
  <c r="M2153" i="1"/>
  <c r="M2951" i="1"/>
  <c r="M2105" i="1"/>
  <c r="M2334" i="1"/>
  <c r="M3457" i="1"/>
  <c r="M1343" i="1"/>
  <c r="M2288" i="1"/>
  <c r="M4454" i="1"/>
  <c r="M401" i="1"/>
  <c r="M3028" i="1"/>
  <c r="M32" i="1"/>
  <c r="M3079" i="1"/>
  <c r="M2786" i="1"/>
  <c r="M484" i="1"/>
  <c r="M371" i="1"/>
  <c r="M1101" i="1"/>
  <c r="M2287" i="1"/>
  <c r="M2356" i="1"/>
  <c r="M2403" i="1"/>
  <c r="M3937" i="1"/>
  <c r="M2974" i="1"/>
  <c r="M4024" i="1"/>
  <c r="M3109" i="1"/>
  <c r="M1294" i="1"/>
  <c r="M914" i="1"/>
  <c r="M261" i="1"/>
  <c r="M3972" i="1"/>
  <c r="M2045" i="1"/>
  <c r="M1566" i="1"/>
  <c r="M2261" i="1"/>
  <c r="M2943" i="1"/>
  <c r="M3192" i="1"/>
  <c r="M3067" i="1"/>
  <c r="M1654" i="1"/>
  <c r="M1455" i="1"/>
  <c r="M3131" i="1"/>
  <c r="M1157" i="1"/>
  <c r="M219" i="1"/>
  <c r="M1708" i="1"/>
  <c r="M171" i="1"/>
  <c r="M2150" i="1"/>
  <c r="M297" i="1"/>
  <c r="M1810" i="1"/>
  <c r="M1982" i="1"/>
  <c r="M2848" i="1"/>
  <c r="M2253" i="1"/>
  <c r="M4308" i="1"/>
  <c r="M2756" i="1"/>
  <c r="M2280" i="1"/>
  <c r="M4339" i="1"/>
  <c r="M984" i="1"/>
  <c r="M3823" i="1"/>
  <c r="M1985" i="1"/>
  <c r="M973" i="1"/>
  <c r="M839" i="1"/>
  <c r="M101" i="1"/>
  <c r="M3175" i="1"/>
  <c r="M942" i="1"/>
  <c r="M1785" i="1"/>
  <c r="M1106" i="1"/>
  <c r="M2606" i="1"/>
  <c r="M2136" i="1"/>
  <c r="M430" i="1"/>
  <c r="M3081" i="1"/>
  <c r="M2921" i="1"/>
  <c r="M4385" i="1"/>
  <c r="M3977" i="1"/>
  <c r="M2520" i="1"/>
  <c r="M3135" i="1"/>
  <c r="M1707" i="1"/>
  <c r="M2133" i="1"/>
  <c r="M4429" i="1"/>
  <c r="M3003" i="1"/>
  <c r="M608" i="1"/>
  <c r="M285" i="1"/>
  <c r="M3360" i="1"/>
  <c r="M609" i="1"/>
  <c r="M4495" i="1"/>
  <c r="M1682" i="1"/>
  <c r="M1522" i="1"/>
  <c r="M1099" i="1"/>
  <c r="M4083" i="1"/>
  <c r="M1423" i="1"/>
  <c r="M962" i="1"/>
  <c r="M1588" i="1"/>
  <c r="M1721" i="1"/>
  <c r="M4405" i="1"/>
  <c r="M1862" i="1"/>
  <c r="M3647" i="1"/>
  <c r="M399" i="1"/>
  <c r="M2742" i="1"/>
  <c r="M3734" i="1"/>
  <c r="M606" i="1"/>
  <c r="M860" i="1"/>
  <c r="M2387" i="1"/>
  <c r="M3866" i="1"/>
  <c r="M3434" i="1"/>
  <c r="M4354" i="1"/>
  <c r="M1371" i="1"/>
  <c r="M3732" i="1"/>
  <c r="M4456" i="1"/>
  <c r="M3913" i="1"/>
  <c r="M118" i="1"/>
  <c r="M749" i="1"/>
  <c r="M2849" i="1"/>
  <c r="M4312" i="1"/>
  <c r="M786" i="1"/>
  <c r="M1185" i="1"/>
  <c r="M2891" i="1"/>
  <c r="M3956" i="1"/>
  <c r="M4299" i="1"/>
  <c r="M4477" i="1"/>
  <c r="M4103" i="1"/>
  <c r="M4400" i="1"/>
  <c r="M2953" i="1"/>
  <c r="M2726" i="1"/>
  <c r="M4253" i="1"/>
  <c r="M3238" i="1"/>
  <c r="M358" i="1"/>
  <c r="M1034" i="1"/>
  <c r="M2271" i="1"/>
  <c r="M149" i="1"/>
  <c r="M3915" i="1"/>
  <c r="M1177" i="1"/>
  <c r="M4587" i="1"/>
  <c r="M2519" i="1"/>
  <c r="M3254" i="1"/>
  <c r="M2283" i="1"/>
  <c r="M2423" i="1"/>
  <c r="M2440" i="1"/>
  <c r="M4296" i="1"/>
  <c r="M3495" i="1"/>
  <c r="M4578" i="1"/>
  <c r="M2893" i="1"/>
  <c r="M899" i="1"/>
  <c r="M1230" i="1"/>
  <c r="M1984" i="1"/>
  <c r="M238" i="1"/>
  <c r="M1464" i="1"/>
  <c r="M4085" i="1"/>
  <c r="M940" i="1"/>
  <c r="M2181" i="1"/>
  <c r="M2042" i="1"/>
  <c r="M3540" i="1"/>
  <c r="M3232" i="1"/>
  <c r="M2151" i="1"/>
  <c r="M2526" i="1"/>
  <c r="M2568" i="1"/>
  <c r="M611" i="1"/>
  <c r="M3018" i="1"/>
  <c r="M4227" i="1"/>
  <c r="M2773" i="1"/>
  <c r="M2577" i="1"/>
  <c r="M677" i="1"/>
  <c r="M3243" i="1"/>
  <c r="M3519" i="1"/>
  <c r="M515" i="1"/>
  <c r="M1877" i="1"/>
  <c r="M3876" i="1"/>
  <c r="M1662" i="1"/>
  <c r="M655" i="1"/>
  <c r="M1318" i="1"/>
  <c r="M799" i="1"/>
  <c r="M3401" i="1"/>
  <c r="M1466" i="1"/>
  <c r="M446" i="1"/>
  <c r="M3504" i="1"/>
  <c r="M4124" i="1"/>
  <c r="M478" i="1"/>
  <c r="M3841" i="1"/>
  <c r="M1301" i="1"/>
  <c r="M800" i="1"/>
  <c r="M2129" i="1"/>
  <c r="M98" i="1"/>
  <c r="M186" i="1"/>
  <c r="M1119" i="1"/>
  <c r="M2363" i="1"/>
  <c r="M3144" i="1"/>
  <c r="M1091" i="1"/>
  <c r="M1424" i="1"/>
  <c r="M2395" i="1"/>
  <c r="M1227" i="1"/>
  <c r="M2852" i="1"/>
  <c r="M4289" i="1"/>
  <c r="M295" i="1"/>
  <c r="M337" i="1"/>
  <c r="M4089" i="1"/>
  <c r="M1577" i="1"/>
  <c r="M2643" i="1"/>
  <c r="M2422" i="1"/>
  <c r="M1293" i="1"/>
  <c r="M3390" i="1"/>
  <c r="M2747" i="1"/>
  <c r="M2443" i="1"/>
  <c r="M1361" i="1"/>
  <c r="M530" i="1"/>
  <c r="M8" i="1"/>
  <c r="M4206" i="1"/>
  <c r="M1179" i="1"/>
  <c r="M2764" i="1"/>
  <c r="M1539" i="1"/>
  <c r="M2343" i="1"/>
  <c r="M1372" i="1"/>
  <c r="M2405" i="1"/>
  <c r="M104" i="1"/>
  <c r="M2693" i="1"/>
  <c r="M3008" i="1"/>
  <c r="M2262" i="1"/>
  <c r="M4300" i="1"/>
  <c r="M2088" i="1"/>
  <c r="M1057" i="1"/>
  <c r="M1853" i="1"/>
  <c r="M2229" i="1"/>
  <c r="M1666" i="1"/>
  <c r="M3325" i="1"/>
  <c r="M1915" i="1"/>
  <c r="M3426" i="1"/>
  <c r="M1583" i="1"/>
  <c r="M2626" i="1"/>
  <c r="M1811" i="1"/>
  <c r="M807" i="1"/>
  <c r="M3868" i="1"/>
  <c r="M2033" i="1"/>
  <c r="M2942" i="1"/>
  <c r="M4658" i="1"/>
  <c r="M1381" i="1"/>
  <c r="M2612" i="1"/>
  <c r="M2374" i="1"/>
  <c r="M411" i="1"/>
  <c r="M2613" i="1"/>
  <c r="M4201" i="1"/>
  <c r="M4524" i="1"/>
  <c r="M3051" i="1"/>
  <c r="M4750" i="1"/>
  <c r="M623" i="1"/>
  <c r="M1431" i="1"/>
  <c r="M1753" i="1"/>
  <c r="M2079" i="1"/>
  <c r="M2044" i="1"/>
  <c r="M3438" i="1"/>
  <c r="M425" i="1"/>
  <c r="M3737" i="1"/>
  <c r="M1456" i="1"/>
  <c r="M160" i="1"/>
  <c r="M1740" i="1"/>
  <c r="M1235" i="1"/>
  <c r="M3839" i="1"/>
  <c r="M1269" i="1"/>
  <c r="M3303" i="1"/>
  <c r="M886" i="1"/>
  <c r="M3693" i="1"/>
  <c r="M127" i="1"/>
  <c r="M4025" i="1"/>
  <c r="M3573" i="1"/>
  <c r="M2505" i="1"/>
  <c r="M494" i="1"/>
  <c r="M689" i="1"/>
  <c r="M2047" i="1"/>
  <c r="M1299" i="1"/>
  <c r="M3948" i="1"/>
  <c r="M1975" i="1"/>
  <c r="M4040" i="1"/>
  <c r="M1078" i="1"/>
  <c r="M4736" i="1"/>
  <c r="M3793" i="1"/>
  <c r="M1598" i="1"/>
  <c r="M1005" i="1"/>
  <c r="M3472" i="1"/>
  <c r="M3180" i="1"/>
  <c r="M209" i="1"/>
  <c r="M4001" i="1"/>
  <c r="M3541" i="1"/>
  <c r="M3246" i="1"/>
  <c r="M4783" i="1"/>
  <c r="M2210" i="1"/>
  <c r="M3074" i="1"/>
  <c r="M2073" i="1"/>
  <c r="M3626" i="1"/>
  <c r="M3271" i="1"/>
  <c r="M3492" i="1"/>
  <c r="M86" i="1"/>
  <c r="M2090" i="1"/>
  <c r="M435" i="1"/>
  <c r="M4562" i="1"/>
  <c r="M4441" i="1"/>
  <c r="M4183" i="1"/>
  <c r="M4516" i="1"/>
  <c r="M2154" i="1"/>
  <c r="M4167" i="1"/>
  <c r="M4414" i="1"/>
  <c r="M3023" i="1"/>
  <c r="M3430" i="1"/>
  <c r="M2590" i="1"/>
  <c r="M2798" i="1"/>
  <c r="M595" i="1"/>
  <c r="M2469" i="1"/>
  <c r="M4194" i="1"/>
  <c r="M2984" i="1"/>
  <c r="M2609" i="1"/>
  <c r="M1337" i="1"/>
  <c r="M2022" i="1"/>
  <c r="M3815" i="1"/>
  <c r="M2126" i="1"/>
  <c r="M83" i="1"/>
  <c r="M935" i="1"/>
  <c r="M400" i="1"/>
  <c r="M4730" i="1"/>
  <c r="M2734" i="1"/>
  <c r="M2463" i="1"/>
  <c r="M4368" i="1"/>
  <c r="M3275" i="1"/>
  <c r="M3123" i="1"/>
  <c r="M1133" i="1"/>
  <c r="M2211" i="1"/>
  <c r="M2075" i="1"/>
  <c r="M2449" i="1"/>
  <c r="M3714" i="1"/>
  <c r="M3133" i="1"/>
  <c r="M3480" i="1"/>
  <c r="M884" i="1"/>
  <c r="M2002" i="1"/>
  <c r="M4687" i="1"/>
  <c r="M2255" i="1"/>
  <c r="M4350" i="1"/>
  <c r="M483" i="1"/>
  <c r="M3328" i="1"/>
  <c r="M2466" i="1"/>
  <c r="M1725" i="1"/>
  <c r="M2536" i="1"/>
  <c r="M2637" i="1"/>
  <c r="M402" i="1"/>
  <c r="M2392" i="1"/>
  <c r="M172" i="1"/>
  <c r="M3062" i="1"/>
  <c r="M4535" i="1"/>
  <c r="M14" i="1"/>
  <c r="M835" i="1"/>
  <c r="M91" i="1"/>
  <c r="M4538" i="1"/>
  <c r="M4203" i="1"/>
  <c r="M4234" i="1"/>
  <c r="M490" i="1"/>
  <c r="M2138" i="1"/>
  <c r="M4096" i="1"/>
  <c r="M453" i="1"/>
  <c r="M2904" i="1"/>
  <c r="M555" i="1"/>
  <c r="M669" i="1"/>
  <c r="M2827" i="1"/>
  <c r="M1094" i="1"/>
  <c r="M260" i="1"/>
  <c r="M1140" i="1"/>
  <c r="M1796" i="1"/>
  <c r="M3698" i="1"/>
  <c r="M1948" i="1"/>
  <c r="M1004" i="1"/>
  <c r="M3829" i="1"/>
  <c r="M2833" i="1"/>
  <c r="M1231" i="1"/>
  <c r="M268" i="1"/>
  <c r="M1047" i="1"/>
  <c r="M3446" i="1"/>
  <c r="M1107" i="1"/>
  <c r="M588" i="1"/>
  <c r="M394" i="1"/>
  <c r="M211" i="1"/>
  <c r="M3363" i="1"/>
  <c r="M2406" i="1"/>
  <c r="M3269" i="1"/>
  <c r="M939" i="1"/>
  <c r="M2132" i="1"/>
  <c r="M2889" i="1"/>
  <c r="M1564" i="1"/>
  <c r="M796" i="1"/>
  <c r="M2580" i="1"/>
  <c r="M135" i="1"/>
  <c r="M3116" i="1"/>
  <c r="M2789" i="1"/>
  <c r="M2256" i="1"/>
  <c r="M4109" i="1"/>
  <c r="M3209" i="1"/>
  <c r="M1840" i="1"/>
  <c r="M1745" i="1"/>
  <c r="M231" i="1"/>
  <c r="M3060" i="1"/>
  <c r="M45" i="1"/>
  <c r="M1201" i="1"/>
  <c r="M4362" i="1"/>
  <c r="M3113" i="1"/>
  <c r="M1571" i="1"/>
  <c r="M3441" i="1"/>
  <c r="M129" i="1"/>
  <c r="M3490" i="1"/>
  <c r="M1620" i="1"/>
  <c r="M820" i="1"/>
  <c r="M4734" i="1"/>
  <c r="M1292" i="1"/>
  <c r="M1026" i="1"/>
  <c r="M1030" i="1"/>
  <c r="M307" i="1"/>
  <c r="M1291" i="1"/>
  <c r="M482" i="1"/>
  <c r="M3564" i="1"/>
  <c r="M28" i="1"/>
  <c r="M4072" i="1"/>
  <c r="M4699" i="1"/>
  <c r="M439" i="1"/>
  <c r="M1730" i="1"/>
  <c r="M2437" i="1"/>
  <c r="M1594" i="1"/>
  <c r="M1841" i="1"/>
  <c r="M3642" i="1"/>
  <c r="M3940" i="1"/>
  <c r="M1958" i="1"/>
  <c r="M2087" i="1"/>
  <c r="M3659" i="1"/>
  <c r="M1581" i="1"/>
  <c r="M415" i="1"/>
  <c r="M3234" i="1"/>
  <c r="M660" i="1"/>
  <c r="M1130" i="1"/>
  <c r="M2325" i="1"/>
  <c r="M2394" i="1"/>
  <c r="M827" i="1"/>
  <c r="M2589" i="1"/>
  <c r="M2259" i="1"/>
  <c r="M2462" i="1"/>
  <c r="M442" i="1"/>
  <c r="M2480" i="1"/>
  <c r="M53" i="1"/>
  <c r="M2682" i="1"/>
  <c r="M1715" i="1"/>
  <c r="M1741" i="1"/>
  <c r="M3160" i="1"/>
  <c r="M1606" i="1"/>
  <c r="M1200" i="1"/>
  <c r="M1787" i="1"/>
  <c r="M1553" i="1"/>
  <c r="M538" i="1"/>
  <c r="M2535" i="1"/>
  <c r="M1169" i="1"/>
  <c r="M3523" i="1"/>
  <c r="M7" i="1"/>
  <c r="M2327" i="1"/>
  <c r="M3111" i="1"/>
  <c r="M3559" i="1"/>
  <c r="M858" i="1"/>
  <c r="M512" i="1"/>
  <c r="M1104" i="1"/>
  <c r="M1932" i="1"/>
  <c r="M3464" i="1"/>
  <c r="M1837" i="1"/>
  <c r="M750" i="1"/>
  <c r="M2222" i="1"/>
  <c r="M1601" i="1"/>
  <c r="M2791" i="1"/>
  <c r="M1792" i="1"/>
  <c r="M3057" i="1"/>
  <c r="M3415" i="1"/>
  <c r="M284" i="1"/>
  <c r="M3136" i="1"/>
  <c r="M1002" i="1"/>
  <c r="M881" i="1"/>
  <c r="M1629" i="1"/>
  <c r="M68" i="1"/>
  <c r="M1891" i="1"/>
  <c r="M3283" i="1"/>
  <c r="M4689" i="1"/>
  <c r="M1324" i="1"/>
  <c r="M2050" i="1"/>
  <c r="M2691" i="1"/>
  <c r="M159" i="1"/>
  <c r="M3547" i="1"/>
  <c r="M1059" i="1"/>
  <c r="M3054" i="1"/>
  <c r="M3558" i="1"/>
  <c r="M1374" i="1"/>
  <c r="M828" i="1"/>
  <c r="M2956" i="1"/>
  <c r="M1139" i="1"/>
  <c r="M580" i="1"/>
  <c r="M1285" i="1"/>
  <c r="M227" i="1"/>
  <c r="M3958" i="1"/>
  <c r="M4608" i="1"/>
  <c r="M2203" i="1"/>
  <c r="M254" i="1"/>
  <c r="M1129" i="1"/>
  <c r="M4215" i="1"/>
  <c r="M730" i="1"/>
  <c r="M3026" i="1"/>
  <c r="M4515" i="1"/>
  <c r="M2504" i="1"/>
  <c r="M3825" i="1"/>
  <c r="M4594" i="1"/>
  <c r="M792" i="1"/>
  <c r="M2607" i="1"/>
  <c r="M4569" i="1"/>
  <c r="M4464" i="1"/>
  <c r="M3549" i="1"/>
  <c r="M1646" i="1"/>
  <c r="M4317" i="1"/>
  <c r="M4378" i="1"/>
  <c r="M4542" i="1"/>
  <c r="M4055" i="1"/>
  <c r="M4119" i="1"/>
  <c r="M4218" i="1"/>
  <c r="M2224" i="1"/>
  <c r="M2018" i="1"/>
  <c r="M3473" i="1"/>
  <c r="M1501" i="1"/>
  <c r="M3927" i="1"/>
  <c r="M1065" i="1"/>
  <c r="M644" i="1"/>
  <c r="M4365" i="1"/>
  <c r="M2655" i="1"/>
  <c r="M3699" i="1"/>
  <c r="M1805" i="1"/>
  <c r="M4132" i="1"/>
  <c r="M2924" i="1"/>
  <c r="M157" i="1"/>
  <c r="M2478" i="1"/>
  <c r="M1388" i="1"/>
  <c r="M3155" i="1"/>
  <c r="M188" i="1"/>
  <c r="M3738" i="1"/>
  <c r="M1924" i="1"/>
  <c r="M775" i="1"/>
  <c r="M4361" i="1"/>
  <c r="M2636" i="1"/>
  <c r="M2537" i="1"/>
  <c r="M1749" i="1"/>
  <c r="M720" i="1"/>
  <c r="M4390" i="1"/>
  <c r="M4189" i="1"/>
  <c r="M3154" i="1"/>
  <c r="M1360" i="1"/>
  <c r="M1558" i="1"/>
  <c r="M3741" i="1"/>
  <c r="M2270" i="1"/>
  <c r="M4707" i="1"/>
  <c r="M4397" i="1"/>
  <c r="M2212" i="1"/>
  <c r="M1268" i="1"/>
  <c r="M1887" i="1"/>
  <c r="M3790" i="1"/>
  <c r="M4306" i="1"/>
  <c r="M824" i="1"/>
  <c r="M161" i="1"/>
  <c r="M4487" i="1"/>
  <c r="M422" i="1"/>
  <c r="M2172" i="1"/>
  <c r="M48" i="1"/>
  <c r="M3501" i="1"/>
  <c r="M1626" i="1"/>
  <c r="M4548" i="1"/>
  <c r="M1491" i="1"/>
  <c r="M4661" i="1"/>
  <c r="M3210" i="1"/>
  <c r="M114" i="1"/>
  <c r="M1118" i="1"/>
  <c r="M1944" i="1"/>
  <c r="M2051" i="1"/>
  <c r="M1533" i="1"/>
  <c r="M3776" i="1"/>
  <c r="M1505" i="1"/>
  <c r="M4068" i="1"/>
  <c r="M4420" i="1"/>
  <c r="M3849" i="1"/>
  <c r="M1529" i="1"/>
  <c r="M1834" i="1"/>
  <c r="M3505" i="1"/>
  <c r="M3637" i="1"/>
  <c r="M3844" i="1"/>
  <c r="M2134" i="1"/>
  <c r="M2438" i="1"/>
  <c r="M788" i="1"/>
  <c r="M1524" i="1"/>
  <c r="M2647" i="1"/>
  <c r="M3189" i="1"/>
  <c r="M1476" i="1"/>
  <c r="M3644" i="1"/>
  <c r="M1548" i="1"/>
  <c r="M4347" i="1"/>
  <c r="M3142" i="1"/>
  <c r="M3656" i="1"/>
  <c r="M3" i="1"/>
  <c r="M4743" i="1"/>
  <c r="M3944" i="1"/>
  <c r="M3870" i="1"/>
  <c r="M3055" i="1"/>
  <c r="M544" i="1"/>
  <c r="M2517" i="1"/>
  <c r="M1690" i="1"/>
  <c r="M2425" i="1"/>
  <c r="M1771" i="1"/>
  <c r="M3743" i="1"/>
  <c r="M1001" i="1"/>
  <c r="M1746" i="1"/>
  <c r="M3515" i="1"/>
  <c r="M4704" i="1"/>
  <c r="M4520" i="1"/>
  <c r="M1983" i="1"/>
  <c r="M1038" i="1"/>
  <c r="M2574" i="1"/>
  <c r="M2286" i="1"/>
  <c r="M122" i="1"/>
  <c r="M1515" i="1"/>
  <c r="M2007" i="1"/>
  <c r="M923" i="1"/>
  <c r="M1934" i="1"/>
  <c r="M1000" i="1"/>
  <c r="M74" i="1"/>
  <c r="M2116" i="1"/>
  <c r="M983" i="1"/>
  <c r="M3848" i="1"/>
  <c r="M1572" i="1"/>
  <c r="M1960" i="1"/>
  <c r="M1375" i="1"/>
  <c r="M620" i="1"/>
  <c r="M2332" i="1"/>
  <c r="M501" i="1"/>
  <c r="M151" i="1"/>
  <c r="M1861" i="1"/>
  <c r="M4482" i="1"/>
  <c r="M3132" i="1"/>
  <c r="M3507" i="1"/>
  <c r="M4640" i="1"/>
  <c r="M433" i="1"/>
  <c r="M2367" i="1"/>
  <c r="M2729" i="1"/>
  <c r="M133" i="1"/>
  <c r="M1009" i="1"/>
  <c r="M2267" i="1"/>
  <c r="M3935" i="1"/>
  <c r="M3085" i="1"/>
  <c r="M1800" i="1"/>
  <c r="M2093" i="1"/>
  <c r="M1161" i="1"/>
  <c r="M3466" i="1"/>
  <c r="M4501" i="1"/>
  <c r="M2630" i="1"/>
  <c r="M2648" i="1"/>
  <c r="M2243" i="1"/>
  <c r="M2864" i="1"/>
  <c r="M2784" i="1"/>
  <c r="M2248" i="1"/>
  <c r="M4129" i="1"/>
  <c r="M1040" i="1"/>
  <c r="M3947" i="1"/>
  <c r="M1460" i="1"/>
  <c r="M626" i="1"/>
  <c r="M2558" i="1"/>
  <c r="M3257" i="1"/>
  <c r="M1882" i="1"/>
  <c r="M2152" i="1"/>
  <c r="M3675" i="1"/>
  <c r="M3688" i="1"/>
  <c r="M1568" i="1"/>
  <c r="M1974" i="1"/>
  <c r="M1888" i="1"/>
  <c r="M3350" i="1"/>
  <c r="M2191" i="1"/>
  <c r="M3976" i="1"/>
  <c r="M4333" i="1"/>
  <c r="M3001" i="1"/>
  <c r="M485" i="1"/>
  <c r="M988" i="1"/>
  <c r="M97" i="1"/>
  <c r="M2845" i="1"/>
  <c r="M1252" i="1"/>
  <c r="M234" i="1"/>
  <c r="M1153" i="1"/>
  <c r="M150" i="1"/>
  <c r="M1843" i="1"/>
  <c r="M2238" i="1"/>
  <c r="M1897" i="1"/>
  <c r="M4592" i="1"/>
  <c r="M652" i="1"/>
  <c r="M1772" i="1"/>
  <c r="M3309" i="1"/>
  <c r="M3286" i="1"/>
  <c r="M2199" i="1"/>
  <c r="M3423" i="1"/>
  <c r="M3188" i="1"/>
  <c r="M4459" i="1"/>
  <c r="M2880" i="1"/>
  <c r="M356" i="1"/>
  <c r="M1744" i="1"/>
  <c r="M4113" i="1"/>
  <c r="M3512" i="1"/>
  <c r="M1450" i="1"/>
  <c r="M1149" i="1"/>
  <c r="M668" i="1"/>
  <c r="M2879" i="1"/>
  <c r="M2303" i="1"/>
  <c r="M3832" i="1"/>
  <c r="M229" i="1"/>
  <c r="M4418" i="1"/>
  <c r="M291" i="1"/>
  <c r="M3724" i="1"/>
  <c r="M4614" i="1"/>
  <c r="M4205" i="1"/>
  <c r="M3903" i="1"/>
  <c r="M3190" i="1"/>
  <c r="M702" i="1"/>
  <c r="M3178" i="1"/>
  <c r="M4742" i="1"/>
  <c r="M1519" i="1"/>
  <c r="M2809" i="1"/>
  <c r="M292" i="1"/>
  <c r="M1359" i="1"/>
  <c r="M95" i="1"/>
  <c r="M3721" i="1"/>
  <c r="M1225" i="1"/>
  <c r="M803" i="1"/>
  <c r="M736" i="1"/>
  <c r="M2991" i="1"/>
  <c r="M805" i="1"/>
  <c r="M3482" i="1"/>
  <c r="M2072" i="1"/>
  <c r="M920" i="1"/>
  <c r="M4338" i="1"/>
  <c r="M3416" i="1"/>
  <c r="M487" i="1"/>
  <c r="M3920" i="1"/>
  <c r="M2838" i="1"/>
  <c r="M2661" i="1"/>
  <c r="M3156" i="1"/>
  <c r="M3056" i="1"/>
  <c r="M1835" i="1"/>
  <c r="M2817" i="1"/>
  <c r="M1699" i="1"/>
  <c r="M2456" i="1"/>
  <c r="M3797" i="1"/>
  <c r="M1300" i="1"/>
  <c r="M2293" i="1"/>
  <c r="M239" i="1"/>
  <c r="M826" i="1"/>
  <c r="M3800" i="1"/>
  <c r="M2711" i="1"/>
  <c r="M1622" i="1"/>
  <c r="M4597" i="1"/>
  <c r="M404" i="1"/>
  <c r="M4401" i="1"/>
  <c r="M3491" i="1"/>
  <c r="M3822" i="1"/>
  <c r="M1110" i="1"/>
  <c r="M2475" i="1"/>
  <c r="M126" i="1"/>
  <c r="M492" i="1"/>
  <c r="M3106" i="1"/>
  <c r="M1801" i="1"/>
  <c r="M2481" i="1"/>
  <c r="M2869" i="1"/>
  <c r="M2473" i="1"/>
  <c r="M3146" i="1"/>
  <c r="M3893" i="1"/>
  <c r="M3422" i="1"/>
  <c r="M2237" i="1"/>
  <c r="M4157" i="1"/>
  <c r="M2545" i="1"/>
  <c r="M1516" i="1"/>
  <c r="M4612" i="1"/>
  <c r="M437" i="1"/>
  <c r="M4423" i="1"/>
  <c r="M4712" i="1"/>
  <c r="M607" i="1"/>
  <c r="M3565" i="1"/>
  <c r="M3819" i="1"/>
  <c r="M4220" i="1"/>
  <c r="M317" i="1"/>
  <c r="M4402" i="1"/>
  <c r="M4465" i="1"/>
  <c r="M1636" i="1"/>
  <c r="M4533" i="1"/>
  <c r="M4126" i="1"/>
  <c r="M2719" i="1"/>
  <c r="M3784" i="1"/>
  <c r="M4228" i="1"/>
  <c r="M4582" i="1"/>
  <c r="M2120" i="1"/>
  <c r="M706" i="1"/>
  <c r="M4480" i="1"/>
  <c r="M2436" i="1"/>
  <c r="M2184" i="1"/>
  <c r="M2251" i="1"/>
  <c r="M1441" i="1"/>
  <c r="M3318" i="1"/>
  <c r="M3282" i="1"/>
  <c r="M1020" i="1"/>
  <c r="M1917" i="1"/>
  <c r="M2790" i="1"/>
  <c r="M1349" i="1"/>
  <c r="M2146" i="1"/>
  <c r="M3615" i="1"/>
  <c r="M4352" i="1"/>
  <c r="M3025" i="1"/>
  <c r="M814" i="1"/>
  <c r="M1122" i="1"/>
  <c r="M3554" i="1"/>
  <c r="M1806" i="1"/>
  <c r="M3288" i="1"/>
  <c r="M2108" i="1"/>
  <c r="M2021" i="1"/>
  <c r="M1336" i="1"/>
  <c r="M2011" i="1"/>
  <c r="M390" i="1"/>
  <c r="M1712" i="1"/>
  <c r="M3982" i="1"/>
  <c r="M3931" i="1"/>
  <c r="M967" i="1"/>
  <c r="M4190" i="1"/>
  <c r="M3623" i="1"/>
  <c r="M3276" i="1"/>
  <c r="M2448" i="1"/>
  <c r="M313" i="1"/>
  <c r="M3049" i="1"/>
  <c r="M982" i="1"/>
  <c r="M2899" i="1"/>
  <c r="M2016" i="1"/>
  <c r="M2373" i="1"/>
  <c r="M1241" i="1"/>
  <c r="M1475" i="1"/>
  <c r="M3919" i="1"/>
  <c r="M259" i="1"/>
  <c r="M2724" i="1"/>
  <c r="M4233" i="1"/>
  <c r="M1448" i="1"/>
  <c r="M1692" i="1"/>
  <c r="M2986" i="1"/>
  <c r="M3946" i="1"/>
  <c r="M1213" i="1"/>
  <c r="M1380" i="1"/>
  <c r="M4428" i="1"/>
  <c r="M4634" i="1"/>
  <c r="M3684" i="1"/>
  <c r="M3456" i="1"/>
  <c r="M4572" i="1"/>
  <c r="M12" i="1"/>
  <c r="M2398" i="1"/>
  <c r="M4780" i="1"/>
  <c r="M1111" i="1"/>
  <c r="M3310" i="1"/>
  <c r="M3164" i="1"/>
  <c r="M3151" i="1"/>
  <c r="M2812" i="1"/>
  <c r="M2669" i="1"/>
  <c r="M2600" i="1"/>
  <c r="M3749" i="1"/>
  <c r="M2884" i="1"/>
  <c r="M3052" i="1"/>
  <c r="M1333" i="1"/>
  <c r="M2379" i="1"/>
  <c r="M4023" i="1"/>
  <c r="M753" i="1"/>
  <c r="M2909" i="1"/>
  <c r="M3887" i="1"/>
  <c r="M761" i="1"/>
  <c r="M751" i="1"/>
  <c r="M3854" i="1"/>
  <c r="M2231" i="1"/>
  <c r="M769" i="1"/>
  <c r="M2493" i="1"/>
  <c r="M1449" i="1"/>
  <c r="M2819" i="1"/>
  <c r="M3759" i="1"/>
  <c r="M4653" i="1"/>
  <c r="M1283" i="1"/>
  <c r="M4382" i="1"/>
  <c r="M1339" i="1"/>
  <c r="M2177" i="1"/>
  <c r="M1718" i="1"/>
  <c r="M715" i="1"/>
  <c r="M851" i="1"/>
  <c r="M4531" i="1"/>
  <c r="M3971" i="1"/>
  <c r="M4161" i="1"/>
  <c r="M4455" i="1"/>
  <c r="M1265" i="1"/>
  <c r="M1649" i="1"/>
  <c r="M3665" i="1"/>
  <c r="M2383" i="1"/>
  <c r="M2472" i="1"/>
  <c r="M4473" i="1"/>
  <c r="M1951" i="1"/>
  <c r="M1735" i="1"/>
  <c r="M1828" i="1"/>
  <c r="M274" i="1"/>
  <c r="M4092" i="1"/>
  <c r="M3348" i="1"/>
  <c r="M990" i="1"/>
  <c r="M2393" i="1"/>
  <c r="M737" i="1"/>
  <c r="M2559" i="1"/>
  <c r="M1211" i="1"/>
  <c r="M2331" i="1"/>
  <c r="M4336" i="1"/>
  <c r="M1022" i="1"/>
  <c r="M4530" i="1"/>
  <c r="M1857" i="1"/>
  <c r="M3130" i="1"/>
  <c r="M302" i="1"/>
  <c r="M2524" i="1"/>
  <c r="M1782" i="1"/>
  <c r="M4537" i="1"/>
  <c r="M1767" i="1"/>
  <c r="M2624" i="1"/>
  <c r="M2627" i="1"/>
  <c r="M4628" i="1"/>
  <c r="M2092" i="1"/>
  <c r="M1278" i="1"/>
  <c r="M621" i="1"/>
  <c r="M2071" i="1"/>
  <c r="M385" i="1"/>
  <c r="M489" i="1"/>
  <c r="M3183" i="1"/>
  <c r="M3497" i="1"/>
  <c r="M1436" i="1"/>
  <c r="M1447" i="1"/>
  <c r="M383" i="1"/>
  <c r="M2709" i="1"/>
  <c r="M271" i="1"/>
  <c r="M2542" i="1"/>
  <c r="M2246" i="1"/>
  <c r="M1786" i="1"/>
  <c r="M3535" i="1"/>
  <c r="M2745" i="1"/>
  <c r="M1270" i="1"/>
  <c r="M2955" i="1"/>
  <c r="M26" i="1"/>
  <c r="M847" i="1"/>
  <c r="M3544" i="1"/>
  <c r="M879" i="1"/>
  <c r="M3820" i="1"/>
  <c r="M1657" i="1"/>
  <c r="M2802" i="1"/>
  <c r="M318" i="1"/>
  <c r="M716" i="1"/>
  <c r="M2147" i="1"/>
  <c r="M3882" i="1"/>
  <c r="M2930" i="1"/>
  <c r="M456" i="1"/>
  <c r="M2048" i="1"/>
  <c r="M3235" i="1"/>
  <c r="M1940" i="1"/>
  <c r="M1697" i="1"/>
  <c r="M906" i="1"/>
  <c r="M2418" i="1"/>
  <c r="M1549" i="1"/>
  <c r="M2847" i="1"/>
  <c r="M1315" i="1"/>
  <c r="M405" i="1"/>
  <c r="M1675" i="1"/>
  <c r="M2640" i="1"/>
  <c r="M2595" i="1"/>
  <c r="M2266" i="1"/>
  <c r="M3453" i="1"/>
  <c r="M4412" i="1"/>
  <c r="M3329" i="1"/>
  <c r="M815" i="1"/>
  <c r="M2552" i="1"/>
  <c r="M2567" i="1"/>
  <c r="M656" i="1"/>
  <c r="M2242" i="1"/>
  <c r="M1961" i="1"/>
  <c r="M1743" i="1"/>
  <c r="M2163" i="1"/>
  <c r="M1114" i="1"/>
  <c r="M121" i="1"/>
  <c r="M3551" i="1"/>
  <c r="M3213" i="1"/>
  <c r="M2741" i="1"/>
  <c r="M3771" i="1"/>
  <c r="M4192" i="1"/>
  <c r="M943" i="1"/>
  <c r="M3922" i="1"/>
  <c r="M918" i="1"/>
  <c r="M3598" i="1"/>
  <c r="M2482" i="1"/>
  <c r="M4000" i="1"/>
  <c r="M1842" i="1"/>
  <c r="M4744" i="1"/>
  <c r="M2302" i="1"/>
  <c r="M4284" i="1"/>
  <c r="M2455" i="1"/>
  <c r="M4763" i="1"/>
  <c r="M191" i="1"/>
  <c r="M2721" i="1"/>
  <c r="M4371" i="1"/>
  <c r="M2315" i="1"/>
  <c r="M3346" i="1"/>
  <c r="M1854" i="1"/>
  <c r="M264" i="1"/>
  <c r="M3452" i="1"/>
  <c r="M2068" i="1"/>
  <c r="M1815" i="1"/>
  <c r="M896" i="1"/>
  <c r="M1097" i="1"/>
  <c r="M3420" i="1"/>
  <c r="M1546" i="1"/>
  <c r="M2333" i="1"/>
  <c r="M2128" i="1"/>
  <c r="M1412" i="1"/>
  <c r="M2245" i="1"/>
  <c r="M4496" i="1"/>
  <c r="M1061" i="1"/>
  <c r="M2035" i="1"/>
  <c r="M1279" i="1"/>
  <c r="M4290" i="1"/>
  <c r="M2720" i="1"/>
  <c r="M2938" i="1"/>
  <c r="M41" i="1"/>
  <c r="M1966" i="1"/>
  <c r="M88" i="1"/>
  <c r="M1623" i="1"/>
  <c r="M531" i="1"/>
  <c r="M2841" i="1"/>
  <c r="M2260" i="1"/>
  <c r="M784" i="1"/>
  <c r="M276" i="1"/>
  <c r="M3009" i="1"/>
  <c r="M3524" i="1"/>
  <c r="M4466" i="1"/>
  <c r="M904" i="1"/>
  <c r="M671" i="1"/>
  <c r="M510" i="1"/>
  <c r="M1931" i="1"/>
  <c r="M3984" i="1"/>
  <c r="M3279" i="1"/>
  <c r="M3427" i="1"/>
  <c r="M1115" i="1"/>
  <c r="M25" i="1"/>
  <c r="M3798" i="1"/>
  <c r="M50" i="1"/>
  <c r="M3663" i="1"/>
  <c r="M3834" i="1"/>
  <c r="M3382" i="1"/>
  <c r="M745" i="1"/>
  <c r="M4781" i="1"/>
  <c r="M516" i="1"/>
  <c r="M3503" i="1"/>
  <c r="M925" i="1"/>
  <c r="M742" i="1"/>
  <c r="M924" i="1"/>
  <c r="M4375" i="1"/>
  <c r="M4384" i="1"/>
  <c r="M631" i="1"/>
  <c r="M647" i="1"/>
  <c r="M2518" i="1"/>
  <c r="M1392" i="1"/>
  <c r="M810" i="1"/>
  <c r="M348" i="1"/>
  <c r="M222" i="1"/>
  <c r="M4121" i="1"/>
  <c r="M4713" i="1"/>
  <c r="M2479" i="1"/>
  <c r="M4011" i="1"/>
  <c r="M4176" i="1"/>
  <c r="M3632" i="1"/>
  <c r="M112" i="1"/>
  <c r="M581" i="1"/>
  <c r="M4602" i="1"/>
  <c r="M329" i="1"/>
  <c r="M408" i="1"/>
  <c r="M102" i="1"/>
  <c r="M4666" i="1"/>
  <c r="M998" i="1"/>
  <c r="M1354" i="1"/>
  <c r="M2705" i="1"/>
  <c r="M2673" i="1"/>
  <c r="M2529" i="1"/>
  <c r="M4195" i="1"/>
  <c r="M4419" i="1"/>
  <c r="M529" i="1"/>
  <c r="M4777" i="1"/>
  <c r="M664" i="1"/>
  <c r="M1679" i="1"/>
  <c r="M907" i="1"/>
  <c r="M4769" i="1"/>
  <c r="M3304" i="1"/>
  <c r="M3071" i="1"/>
  <c r="M521" i="1"/>
  <c r="M4200" i="1"/>
  <c r="M2811" i="1"/>
  <c r="M175" i="1"/>
  <c r="M2103" i="1"/>
  <c r="M4287" i="1"/>
  <c r="M4462" i="1"/>
  <c r="M864" i="1"/>
  <c r="M1995" i="1"/>
  <c r="M3225" i="1"/>
  <c r="M4079" i="1"/>
  <c r="M3241" i="1"/>
  <c r="M4595" i="1"/>
  <c r="M3891" i="1"/>
  <c r="M4116" i="1"/>
  <c r="M4273" i="1"/>
  <c r="M863" i="1"/>
  <c r="M4138" i="1"/>
  <c r="M2516" i="1"/>
  <c r="M2805" i="1"/>
  <c r="M4593" i="1"/>
  <c r="M4376" i="1"/>
  <c r="M704" i="1"/>
  <c r="M320" i="1"/>
  <c r="M2257" i="1"/>
  <c r="M79" i="1"/>
  <c r="M2250" i="1"/>
  <c r="M3320" i="1"/>
  <c r="M3179" i="1"/>
  <c r="M310" i="1"/>
  <c r="M1310" i="1"/>
  <c r="M1335" i="1"/>
  <c r="M979" i="1"/>
  <c r="M3221" i="1"/>
  <c r="M1490" i="1"/>
  <c r="M4728" i="1"/>
  <c r="M4004" i="1"/>
  <c r="M2723" i="1"/>
  <c r="M4199" i="1"/>
  <c r="M4579" i="1"/>
  <c r="M3928" i="1"/>
  <c r="M2653" i="1"/>
  <c r="M2279" i="1"/>
  <c r="M1561" i="1"/>
  <c r="M2777" i="1"/>
  <c r="M2533" i="1"/>
  <c r="M3572" i="1"/>
  <c r="M3064" i="1"/>
  <c r="M4457" i="1"/>
  <c r="M1389" i="1"/>
  <c r="M2597" i="1"/>
  <c r="M140" i="1"/>
  <c r="M4654" i="1"/>
  <c r="M4586" i="1"/>
  <c r="M970" i="1"/>
  <c r="M2918" i="1"/>
  <c r="M1852" i="1"/>
  <c r="M3016" i="1"/>
  <c r="M393" i="1"/>
  <c r="M461" i="1"/>
  <c r="M1567" i="1"/>
  <c r="M2434" i="1"/>
  <c r="M2767" i="1"/>
  <c r="M762" i="1"/>
  <c r="M1565" i="1"/>
  <c r="M2779" i="1"/>
  <c r="M333" i="1"/>
  <c r="M319" i="1"/>
  <c r="M294" i="1"/>
  <c r="M1818" i="1"/>
  <c r="M770" i="1"/>
  <c r="M2043" i="1"/>
  <c r="M197" i="1"/>
  <c r="M2062" i="1"/>
  <c r="M1706" i="1"/>
  <c r="M3421" i="1"/>
  <c r="M3755" i="1"/>
  <c r="M1992" i="1"/>
  <c r="M407" i="1"/>
  <c r="M443" i="1"/>
  <c r="M3433" i="1"/>
  <c r="M1284" i="1"/>
  <c r="M2421" i="1"/>
  <c r="M2794" i="1"/>
  <c r="M2389" i="1"/>
  <c r="M552" i="1"/>
  <c r="M1907" i="1"/>
  <c r="M643" i="1"/>
  <c r="M2091" i="1"/>
  <c r="M1630" i="1"/>
  <c r="M3610" i="1"/>
  <c r="M956" i="1"/>
  <c r="M27" i="1"/>
  <c r="M2357" i="1"/>
  <c r="M561" i="1"/>
  <c r="M1638" i="1"/>
  <c r="M551" i="1"/>
  <c r="M1585" i="1"/>
  <c r="M3908" i="1"/>
  <c r="M4644" i="1"/>
  <c r="M3614" i="1"/>
  <c r="M2968" i="1"/>
  <c r="M3222" i="1"/>
  <c r="M440" i="1"/>
  <c r="M1109" i="1"/>
  <c r="M2897" i="1"/>
  <c r="M235" i="1"/>
  <c r="M3385" i="1"/>
  <c r="M4609" i="1"/>
  <c r="M69" i="1"/>
  <c r="M831" i="1"/>
  <c r="M4381" i="1"/>
  <c r="M875" i="1"/>
  <c r="M1542" i="1"/>
  <c r="M4122" i="1"/>
  <c r="M3872" i="1"/>
  <c r="M1716" i="1"/>
  <c r="M3760" i="1"/>
  <c r="M4760" i="1"/>
  <c r="M4303" i="1"/>
  <c r="M258" i="1"/>
  <c r="M4778" i="1"/>
  <c r="M4391" i="1"/>
  <c r="M2143" i="1"/>
  <c r="M3300" i="1"/>
  <c r="M3163" i="1"/>
  <c r="M1731" i="1"/>
  <c r="M4380" i="1"/>
  <c r="M4448" i="1"/>
  <c r="M4075" i="1"/>
  <c r="M722" i="1"/>
  <c r="M1334" i="1"/>
  <c r="M4491" i="1"/>
  <c r="M4163" i="1"/>
  <c r="M4078" i="1"/>
  <c r="M2502" i="1"/>
  <c r="M1655" i="1"/>
  <c r="M4549" i="1"/>
  <c r="M2461" i="1"/>
  <c r="M1286" i="1"/>
  <c r="M3775" i="1"/>
  <c r="M4446" i="1"/>
  <c r="M413" i="1"/>
  <c r="M3110" i="1"/>
  <c r="M612" i="1"/>
  <c r="M3080" i="1"/>
  <c r="M169" i="1"/>
  <c r="M1826" i="1"/>
  <c r="M1341" i="1"/>
  <c r="M1574" i="1"/>
  <c r="M2328" i="1"/>
  <c r="M364" i="1"/>
  <c r="M1190" i="1"/>
  <c r="M1144" i="1"/>
  <c r="M2629" i="1"/>
  <c r="M3899" i="1"/>
  <c r="M4678" i="1"/>
  <c r="M57" i="1"/>
  <c r="M103" i="1"/>
  <c r="M352" i="1"/>
  <c r="M2865" i="1"/>
  <c r="M773" i="1"/>
  <c r="M1701" i="1"/>
  <c r="M1627" i="1"/>
  <c r="M286" i="1"/>
  <c r="M2017" i="1"/>
  <c r="M2492" i="1"/>
  <c r="M3640" i="1"/>
  <c r="M3312" i="1"/>
  <c r="M1554" i="1"/>
  <c r="M2582" i="1"/>
  <c r="M498" i="1"/>
  <c r="M63" i="1"/>
  <c r="M929" i="1"/>
  <c r="M1831" i="1"/>
  <c r="M202" i="1"/>
  <c r="M3916" i="1"/>
  <c r="M4643" i="1"/>
  <c r="M4364" i="1"/>
  <c r="M450" i="1"/>
  <c r="M3890" i="1"/>
  <c r="M2900" i="1"/>
  <c r="M2171" i="1"/>
  <c r="M4244" i="1"/>
  <c r="M4438" i="1"/>
  <c r="M4498" i="1"/>
  <c r="M4434" i="1"/>
  <c r="M700" i="1"/>
  <c r="M2604" i="1"/>
  <c r="M1829" i="1"/>
  <c r="M1076" i="1"/>
  <c r="M3476" i="1"/>
  <c r="M2269" i="1"/>
  <c r="M3664" i="1"/>
  <c r="M2528" i="1"/>
  <c r="M1309" i="1"/>
  <c r="M732" i="1"/>
  <c r="M856" i="1"/>
  <c r="M3528" i="1"/>
  <c r="M3264" i="1"/>
  <c r="M2169" i="1"/>
  <c r="M3458" i="1"/>
  <c r="M4504" i="1"/>
  <c r="M3256" i="1"/>
  <c r="M1783" i="1"/>
  <c r="M3230" i="1"/>
  <c r="M3306" i="1"/>
  <c r="M3019" i="1"/>
  <c r="M4076" i="1"/>
  <c r="M2264" i="1"/>
  <c r="M305" i="1"/>
  <c r="M3152" i="1"/>
  <c r="M1463" i="1"/>
  <c r="M812" i="1"/>
  <c r="M3774" i="1"/>
  <c r="M3294" i="1"/>
  <c r="M4093" i="1"/>
  <c r="M4057" i="1"/>
  <c r="M470" i="1"/>
  <c r="M3539" i="1"/>
  <c r="M1453" i="1"/>
  <c r="M846" i="1"/>
  <c r="M2089" i="1"/>
  <c r="M2131" i="1"/>
  <c r="M1319" i="1"/>
  <c r="M1836" i="1"/>
  <c r="M2003" i="1"/>
  <c r="M4387" i="1"/>
  <c r="M2714" i="1"/>
  <c r="M1732" i="1"/>
  <c r="M854" i="1"/>
  <c r="M1272" i="1"/>
  <c r="M760" i="1"/>
  <c r="M3773" i="1"/>
  <c r="M3316" i="1"/>
  <c r="M2458" i="1"/>
  <c r="M2902" i="1"/>
  <c r="M3996" i="1"/>
  <c r="M4014" i="1"/>
  <c r="M2388" i="1"/>
  <c r="M4545" i="1"/>
  <c r="M3754" i="1"/>
  <c r="M4436" i="1"/>
  <c r="M3454" i="1"/>
  <c r="M1184" i="1"/>
  <c r="M4550" i="1"/>
  <c r="M2874" i="1"/>
  <c r="M1494" i="1"/>
  <c r="M4605" i="1"/>
  <c r="M1658" i="1"/>
  <c r="M2353" i="1"/>
  <c r="M4544" i="1"/>
  <c r="M4685" i="1"/>
  <c r="M384" i="1"/>
  <c r="M1277" i="1"/>
  <c r="M49" i="1"/>
  <c r="M3353" i="1"/>
  <c r="M3355" i="1"/>
  <c r="M4052" i="1"/>
  <c r="M200" i="1"/>
  <c r="M3965" i="1"/>
  <c r="M3404" i="1"/>
  <c r="M3305" i="1"/>
  <c r="M2708" i="1"/>
  <c r="M4108" i="1"/>
  <c r="M3959" i="1"/>
  <c r="M2058" i="1"/>
  <c r="M630" i="1"/>
  <c r="M768" i="1"/>
  <c r="M4656" i="1"/>
  <c r="M1846" i="1"/>
  <c r="M316" i="1"/>
  <c r="M3983" i="1"/>
  <c r="M365" i="1"/>
  <c r="M3545" i="1"/>
  <c r="M1607" i="1"/>
  <c r="M3998" i="1"/>
  <c r="M3527" i="1"/>
  <c r="M396" i="1"/>
  <c r="M3942" i="1"/>
  <c r="M3467" i="1"/>
  <c r="M2979" i="1"/>
  <c r="M2360" i="1"/>
  <c r="M1531" i="1"/>
  <c r="M2776" i="1"/>
  <c r="M3522" i="1"/>
  <c r="M654" i="1"/>
  <c r="M1893" i="1"/>
  <c r="M894" i="1"/>
  <c r="M3194" i="1"/>
  <c r="M3995" i="1"/>
  <c r="M1669" i="1"/>
  <c r="M3530" i="1"/>
  <c r="M3795" i="1"/>
  <c r="M1193" i="1"/>
  <c r="M3548" i="1"/>
  <c r="M2950" i="1"/>
  <c r="M3280" i="1"/>
  <c r="M1195" i="1"/>
  <c r="M3115" i="1"/>
  <c r="M2834" i="1"/>
  <c r="M841" i="1"/>
  <c r="M4326" i="1"/>
  <c r="M3066" i="1"/>
  <c r="M3631" i="1"/>
  <c r="M3529" i="1"/>
  <c r="M359" i="1"/>
  <c r="M1628" i="1"/>
  <c r="M1172" i="1"/>
  <c r="M173" i="1"/>
  <c r="M458" i="1"/>
  <c r="M2722" i="1"/>
  <c r="M3817" i="1"/>
  <c r="M2099" i="1"/>
  <c r="M3986" i="1"/>
  <c r="M457" i="1"/>
  <c r="M1902" i="1"/>
  <c r="M1003" i="1"/>
  <c r="M2866" i="1"/>
  <c r="M3443" i="1"/>
  <c r="M3395" i="1"/>
  <c r="M3013" i="1"/>
  <c r="M1500" i="1"/>
  <c r="M4139" i="1"/>
  <c r="M4745" i="1"/>
  <c r="M3101" i="1"/>
  <c r="M3061" i="1"/>
  <c r="M4630" i="1"/>
  <c r="M2894" i="1"/>
  <c r="M992" i="1"/>
  <c r="M1514" i="1"/>
  <c r="M3636" i="1"/>
  <c r="M1039" i="1"/>
  <c r="M3100" i="1"/>
  <c r="M3412" i="1"/>
  <c r="M1262" i="1"/>
  <c r="M1364" i="1"/>
  <c r="M1926" i="1"/>
  <c r="M3532" i="1"/>
  <c r="M1528" i="1"/>
  <c r="M645" i="1"/>
  <c r="M3048" i="1"/>
  <c r="M728" i="1"/>
  <c r="M1863" i="1"/>
  <c r="M4607" i="1"/>
  <c r="M3011" i="1"/>
  <c r="M1280" i="1"/>
  <c r="M1246" i="1"/>
  <c r="M3671" i="1"/>
  <c r="M2094" i="1"/>
  <c r="M2635" i="1"/>
  <c r="M417" i="1"/>
  <c r="M709" i="1"/>
  <c r="M99" i="1"/>
  <c r="M3525" i="1"/>
  <c r="M448" i="1"/>
  <c r="M3960" i="1"/>
  <c r="M2999" i="1"/>
  <c r="M1289" i="1"/>
  <c r="M3780" i="1"/>
  <c r="M1991" i="1"/>
  <c r="M3150" i="1"/>
  <c r="M2039" i="1"/>
  <c r="M2064" i="1"/>
  <c r="M3526" i="1"/>
  <c r="M2903" i="1"/>
  <c r="M4536" i="1"/>
  <c r="M4452" i="1"/>
  <c r="M1521" i="1"/>
  <c r="M1363" i="1"/>
  <c r="M4475" i="1"/>
  <c r="M432" i="1"/>
  <c r="M3604" i="1"/>
  <c r="M3840" i="1"/>
  <c r="M4091" i="1"/>
  <c r="M2703" i="1"/>
  <c r="M673" i="1"/>
  <c r="M1073" i="1"/>
  <c r="M4718" i="1"/>
  <c r="M4631" i="1"/>
  <c r="M4348" i="1"/>
  <c r="M4432" i="1"/>
  <c r="M3315" i="1"/>
  <c r="M4053" i="1"/>
  <c r="M3680" i="1"/>
  <c r="M4128" i="1"/>
  <c r="M4047" i="1"/>
  <c r="M3683" i="1"/>
  <c r="M4683" i="1"/>
  <c r="M3029" i="1"/>
  <c r="M4115" i="1"/>
  <c r="M3199" i="1"/>
  <c r="M4315" i="1"/>
  <c r="M2830" i="1"/>
  <c r="M4118" i="1"/>
  <c r="M4112" i="1"/>
  <c r="M4719" i="1"/>
  <c r="M4331" i="1"/>
  <c r="M4208" i="1"/>
  <c r="M4295" i="1"/>
  <c r="M3857" i="1"/>
  <c r="M1173" i="1"/>
  <c r="M1661" i="1"/>
  <c r="M2190" i="1"/>
  <c r="M4494" i="1"/>
  <c r="M1044" i="1"/>
  <c r="M3431" i="1"/>
  <c r="M4558" i="1"/>
  <c r="M3898" i="1"/>
  <c r="M969" i="1"/>
  <c r="M2049" i="1"/>
  <c r="M4741" i="1"/>
  <c r="M495" i="1"/>
  <c r="M462" i="1"/>
  <c r="M653" i="1"/>
  <c r="M1820" i="1"/>
  <c r="M2471" i="1"/>
  <c r="M3991" i="1"/>
  <c r="M3442" i="1"/>
  <c r="M1145" i="1"/>
  <c r="M3536" i="1"/>
  <c r="M2510" i="1"/>
  <c r="M3963" i="1"/>
  <c r="M1470" i="1"/>
  <c r="M2027" i="1"/>
  <c r="M174" i="1"/>
  <c r="M3451" i="1"/>
  <c r="M936" i="1"/>
  <c r="M3652" i="1"/>
  <c r="M1821" i="1"/>
  <c r="M109" i="1"/>
  <c r="M1945" i="1"/>
  <c r="M731" i="1"/>
  <c r="M4219" i="1"/>
  <c r="M3319" i="1"/>
  <c r="M1864" i="1"/>
  <c r="M682" i="1"/>
  <c r="M1350" i="1"/>
  <c r="M1444" i="1"/>
  <c r="M449" i="1"/>
  <c r="M1228" i="1"/>
  <c r="M1071" i="1"/>
  <c r="M4510" i="1"/>
  <c r="M1602" i="1"/>
  <c r="M1156" i="1"/>
  <c r="M123" i="1"/>
  <c r="M4424" i="1"/>
  <c r="M2390" i="1"/>
  <c r="M4453" i="1"/>
  <c r="M3720" i="1"/>
  <c r="M4246" i="1"/>
  <c r="M3833" i="1"/>
  <c r="M4547" i="1"/>
  <c r="M4406" i="1"/>
  <c r="M4588" i="1"/>
  <c r="M3002" i="1"/>
  <c r="M1680" i="1"/>
  <c r="M4690" i="1"/>
  <c r="M1008" i="1"/>
  <c r="M491" i="1"/>
  <c r="M628" i="1"/>
  <c r="M963" i="1"/>
  <c r="M1302" i="1"/>
  <c r="M3865" i="1"/>
  <c r="M3883" i="1"/>
  <c r="M2692" i="1"/>
  <c r="M4329" i="1"/>
  <c r="M4088" i="1"/>
  <c r="M4022" i="1"/>
  <c r="M1150" i="1"/>
  <c r="M4106" i="1"/>
  <c r="M1493" i="1"/>
  <c r="M418" i="1"/>
  <c r="M2822" i="1"/>
  <c r="M2226" i="1"/>
  <c r="M107" i="1"/>
  <c r="M1751" i="1"/>
  <c r="M849" i="1"/>
  <c r="M3609" i="1"/>
  <c r="M2426" i="1"/>
  <c r="M128" i="1"/>
  <c r="M21" i="1"/>
  <c r="M3053" i="1"/>
  <c r="M1612" i="1"/>
  <c r="M3177" i="1"/>
  <c r="M2681" i="1"/>
  <c r="M2362" i="1"/>
  <c r="M3324" i="1"/>
  <c r="M306" i="1"/>
  <c r="M2634" i="1"/>
  <c r="M1217" i="1"/>
  <c r="M592" i="1"/>
  <c r="M1885" i="1"/>
  <c r="M3036" i="1"/>
  <c r="M3729" i="1"/>
  <c r="M372" i="1"/>
  <c r="M3407" i="1"/>
  <c r="M869" i="1"/>
  <c r="M675" i="1"/>
  <c r="M1579" i="1"/>
  <c r="M2608" i="1"/>
  <c r="M3575" i="1"/>
  <c r="M4238" i="1"/>
  <c r="M4623" i="1"/>
  <c r="M2272" i="1"/>
  <c r="M4431" i="1"/>
  <c r="M1590" i="1"/>
  <c r="M10" i="1"/>
  <c r="M505" i="1"/>
  <c r="M3668" i="1"/>
  <c r="M40" i="1"/>
  <c r="M4483" i="1"/>
  <c r="M2144" i="1"/>
  <c r="M142" i="1"/>
  <c r="M4534" i="1"/>
  <c r="M596" i="1"/>
  <c r="M954" i="1"/>
  <c r="M4334" i="1"/>
  <c r="M3096" i="1"/>
  <c r="M932" i="1"/>
  <c r="M1390" i="1"/>
  <c r="M3934" i="1"/>
  <c r="M3261" i="1"/>
  <c r="M3660" i="1"/>
  <c r="M1378" i="1"/>
  <c r="M2685" i="1"/>
  <c r="M4101" i="1"/>
  <c r="M4770" i="1"/>
  <c r="M4449" i="1"/>
  <c r="M255" i="1"/>
  <c r="M2762" i="1"/>
  <c r="M3392" i="1"/>
  <c r="M4396" i="1"/>
  <c r="M1127" i="1"/>
  <c r="M2936" i="1"/>
  <c r="M549" i="1"/>
  <c r="M2385" i="1"/>
  <c r="M3118" i="1"/>
  <c r="M1555" i="1"/>
  <c r="M3929" i="1"/>
  <c r="M4555" i="1"/>
  <c r="M1941" i="1"/>
  <c r="M2807" i="1"/>
  <c r="M2368" i="1"/>
  <c r="M1645" i="1"/>
  <c r="M4616" i="1"/>
  <c r="M2944" i="1"/>
  <c r="M4104" i="1"/>
  <c r="M4701" i="1"/>
  <c r="M2768" i="1"/>
  <c r="M1446" i="1"/>
  <c r="M210" i="1"/>
  <c r="M4437" i="1"/>
  <c r="M2824" i="1"/>
  <c r="M3317" i="1"/>
  <c r="M332" i="1"/>
  <c r="M2433" i="1"/>
  <c r="M134" i="1"/>
  <c r="M3487" i="1"/>
  <c r="M3568" i="1"/>
  <c r="M137" i="1"/>
  <c r="M2460" i="1"/>
  <c r="M357" i="1"/>
  <c r="M1439" i="1"/>
  <c r="M1214" i="1"/>
  <c r="M601" i="1"/>
  <c r="M4043" i="1"/>
  <c r="M4007" i="1"/>
  <c r="M685" i="1"/>
  <c r="M2060" i="1"/>
  <c r="M1981" i="1"/>
  <c r="M1930" i="1"/>
  <c r="M2077" i="1"/>
  <c r="M2775" i="1"/>
  <c r="M1468" i="1"/>
  <c r="M1314" i="1"/>
  <c r="M3046" i="1"/>
  <c r="M1048" i="1"/>
  <c r="M1499" i="1"/>
  <c r="M2783" i="1"/>
  <c r="M2195" i="1"/>
  <c r="M3354" i="1"/>
  <c r="M2066" i="1"/>
  <c r="M2468" i="1"/>
  <c r="M3859" i="1"/>
  <c r="M3258" i="1"/>
  <c r="M3930" i="1"/>
  <c r="M267" i="1"/>
  <c r="M1967" i="1"/>
  <c r="M1814" i="1"/>
  <c r="M1850" i="1"/>
  <c r="M2538" i="1"/>
  <c r="M1698" i="1"/>
  <c r="M3607" i="1"/>
  <c r="M670" i="1"/>
  <c r="M1317" i="1"/>
  <c r="M1611" i="1"/>
  <c r="M1492" i="1"/>
  <c r="M2086" i="1"/>
  <c r="M3108" i="1"/>
  <c r="M3751" i="1"/>
  <c r="M2" i="1"/>
  <c r="M2384" i="1"/>
  <c r="M3645" i="1"/>
  <c r="M4581" i="1"/>
  <c r="M269" i="1"/>
  <c r="M2059" i="1"/>
  <c r="M526" i="1"/>
  <c r="M2254" i="1"/>
  <c r="M4747" i="1"/>
  <c r="M1024" i="1"/>
  <c r="M558" i="1"/>
  <c r="M2205" i="1"/>
  <c r="M1064" i="1"/>
  <c r="M1121" i="1"/>
  <c r="M4752" i="1"/>
  <c r="M3409" i="1"/>
  <c r="M3794" i="1"/>
  <c r="M3126" i="1"/>
  <c r="M4567" i="1"/>
  <c r="M572" i="1"/>
  <c r="M4224" i="1"/>
  <c r="M2731" i="1"/>
  <c r="M3910" i="1"/>
  <c r="M4285" i="1"/>
  <c r="M1686" i="1"/>
  <c r="M855" i="1"/>
  <c r="M4236" i="1"/>
  <c r="M499" i="1"/>
  <c r="M3506" i="1"/>
  <c r="M4739" i="1"/>
  <c r="M2971" i="1"/>
  <c r="M714" i="1"/>
  <c r="M4392" i="1"/>
  <c r="M4283" i="1"/>
  <c r="M479" i="1"/>
  <c r="M4571" i="1"/>
  <c r="M691" i="1"/>
  <c r="M4573" i="1"/>
  <c r="M4583" i="1"/>
  <c r="M4198" i="1"/>
  <c r="M4398" i="1"/>
  <c r="M4017" i="1"/>
  <c r="M20" i="1"/>
  <c r="M1232" i="1"/>
  <c r="M3900" i="1"/>
  <c r="M705" i="1"/>
  <c r="M1998" i="1"/>
  <c r="M4191" i="1"/>
  <c r="M3938" i="1"/>
  <c r="M4570" i="1"/>
  <c r="M1167" i="1"/>
  <c r="M2447" i="1"/>
  <c r="M783" i="1"/>
  <c r="M795" i="1"/>
  <c r="M4016" i="1"/>
  <c r="M1260" i="1"/>
  <c r="M2785" i="1"/>
  <c r="M1437" i="1"/>
  <c r="M1822" i="1"/>
  <c r="M1365" i="1"/>
  <c r="M4625" i="1"/>
  <c r="M1665" i="1"/>
  <c r="M3905" i="1"/>
  <c r="M2004" i="1"/>
  <c r="M124" i="1"/>
  <c r="M3701" i="1"/>
  <c r="M686" i="1"/>
  <c r="M4679" i="1"/>
  <c r="M1264" i="1"/>
  <c r="M3171" i="1"/>
  <c r="M659" i="1"/>
  <c r="M2095" i="1"/>
  <c r="M946" i="1"/>
  <c r="M1415" i="1"/>
  <c r="M3679" i="1"/>
  <c r="M3661" i="1"/>
  <c r="M1947" i="1"/>
  <c r="M2940" i="1"/>
  <c r="M3864" i="1"/>
  <c r="M3351" i="1"/>
  <c r="M1032" i="1"/>
  <c r="M4042" i="1"/>
  <c r="M1520" i="1"/>
  <c r="M277" i="1"/>
  <c r="M4684" i="1"/>
  <c r="M3521" i="1"/>
  <c r="M4706" i="1"/>
  <c r="M4028" i="1"/>
  <c r="M3951" i="1"/>
  <c r="M3091" i="1"/>
  <c r="M1396" i="1"/>
  <c r="M1905" i="1"/>
  <c r="M2148" i="1"/>
  <c r="M3037" i="1"/>
  <c r="M2189" i="1"/>
  <c r="M657" i="1"/>
  <c r="M3677" i="1"/>
  <c r="M2236" i="1"/>
  <c r="M4214" i="1"/>
  <c r="M1615" i="1"/>
  <c r="M4753" i="1"/>
  <c r="M4263" i="1"/>
  <c r="M3654" i="1"/>
  <c r="M3967" i="1"/>
  <c r="M712" i="1"/>
  <c r="M3628" i="1"/>
  <c r="M867" i="1"/>
  <c r="M1379" i="1"/>
  <c r="M4694" i="1"/>
  <c r="M3308" i="1"/>
  <c r="M4261" i="1"/>
  <c r="M4172" i="1"/>
  <c r="M4461" i="1"/>
  <c r="M1152" i="1"/>
  <c r="M1754" i="1"/>
  <c r="M2234" i="1"/>
  <c r="M2483" i="1"/>
  <c r="M488" i="1"/>
  <c r="M4525" i="1"/>
  <c r="M2300" i="1"/>
  <c r="M2235" i="1"/>
  <c r="M4038" i="1"/>
  <c r="M1656" i="1"/>
  <c r="M2707" i="1"/>
  <c r="M2983" i="1"/>
  <c r="M3031" i="1"/>
  <c r="M2846" i="1"/>
  <c r="M1207" i="1"/>
  <c r="M4345" i="1"/>
  <c r="M406" i="1"/>
  <c r="M3851" i="1"/>
  <c r="M3923" i="1"/>
  <c r="M2112" i="1"/>
  <c r="M4758" i="1"/>
  <c r="M639" i="1"/>
  <c r="M2663" i="1"/>
  <c r="M764" i="1"/>
  <c r="M1050" i="1"/>
  <c r="M4651" i="1"/>
  <c r="M2948" i="1"/>
  <c r="M3970" i="1"/>
  <c r="M1870" i="1"/>
  <c r="M797" i="1"/>
  <c r="M2617" i="1"/>
  <c r="M3402" i="1"/>
  <c r="M2167" i="1"/>
  <c r="M96" i="1"/>
  <c r="M2523" i="1"/>
  <c r="M890" i="1"/>
  <c r="M528" i="1"/>
  <c r="M3083" i="1"/>
  <c r="M1999" i="1"/>
  <c r="M2739" i="1"/>
  <c r="M2339" i="1"/>
  <c r="M2401" i="1"/>
  <c r="M3447" i="1"/>
  <c r="M2800" i="1"/>
  <c r="M111" i="1"/>
  <c r="M2490" i="1"/>
  <c r="M1416" i="1"/>
  <c r="M2187" i="1"/>
  <c r="M2208" i="1"/>
  <c r="M2344" i="1"/>
  <c r="M3989" i="1"/>
  <c r="M1526" i="1"/>
  <c r="M3093" i="1"/>
  <c r="M1763" i="1"/>
  <c r="M1537" i="1"/>
  <c r="M3381" i="1"/>
  <c r="M3584" i="1"/>
  <c r="M2982" i="1"/>
  <c r="M2717" i="1"/>
  <c r="M1802" i="1"/>
  <c r="M2135" i="1"/>
  <c r="M1927" i="1"/>
  <c r="M2831" i="1"/>
  <c r="M1250" i="1"/>
  <c r="M3838" i="1"/>
  <c r="M3020" i="1"/>
  <c r="M1633" i="1"/>
  <c r="M2816" i="1"/>
  <c r="M893" i="1"/>
  <c r="M1105" i="1"/>
  <c r="M1914" i="1"/>
  <c r="M4330" i="1"/>
  <c r="M395" i="1"/>
  <c r="M3461" i="1"/>
  <c r="M2351" i="1"/>
  <c r="M451" i="1"/>
  <c r="M1644" i="1"/>
  <c r="M3709" i="1"/>
  <c r="M1791" i="1"/>
  <c r="M1955" i="1"/>
  <c r="M2265" i="1"/>
  <c r="M557" i="1"/>
  <c r="M206" i="1"/>
  <c r="M2706" i="1"/>
  <c r="M2551" i="1"/>
  <c r="M4702" i="1"/>
  <c r="M4527" i="1"/>
  <c r="M763" i="1"/>
  <c r="M321" i="1"/>
  <c r="M3875" i="1"/>
  <c r="M1229" i="1"/>
  <c r="M414" i="1"/>
  <c r="M1921" i="1"/>
  <c r="M2141" i="1"/>
  <c r="M707" i="1"/>
  <c r="M1451" i="1"/>
  <c r="M4211" i="1"/>
  <c r="M288" i="1"/>
  <c r="M3873" i="1"/>
  <c r="M2973" i="1"/>
  <c r="M4327" i="1"/>
  <c r="M3955" i="1"/>
  <c r="M1671" i="1"/>
  <c r="M4355" i="1"/>
  <c r="M506" i="1"/>
  <c r="M326" i="1"/>
  <c r="M2796" i="1"/>
  <c r="M2412" i="1"/>
  <c r="M3531" i="1"/>
  <c r="M73" i="1"/>
  <c r="M4688" i="1"/>
  <c r="M1182" i="1"/>
  <c r="M3842" i="1"/>
  <c r="M2898" i="1"/>
  <c r="M4266" i="1"/>
  <c r="M4425" i="1"/>
  <c r="M1512" i="1"/>
  <c r="M2928" i="1"/>
  <c r="M4664" i="1"/>
  <c r="M2676" i="1"/>
  <c r="M4292" i="1"/>
  <c r="M4071" i="1"/>
  <c r="M3917" i="1"/>
  <c r="M3485" i="1"/>
  <c r="M4294" i="1"/>
  <c r="M2677" i="1"/>
  <c r="M4528" i="1"/>
  <c r="M2193" i="1"/>
  <c r="M4507" i="1"/>
  <c r="M3697" i="1"/>
  <c r="M1367" i="1"/>
  <c r="M3772" i="1"/>
  <c r="M3580" i="1"/>
  <c r="M3884" i="1"/>
  <c r="M877" i="1"/>
  <c r="M4035" i="1"/>
  <c r="M2031" i="1"/>
  <c r="M434" i="1"/>
  <c r="M4169" i="1"/>
  <c r="M888" i="1"/>
  <c r="M221" i="1"/>
  <c r="M3072" i="1"/>
  <c r="M2829" i="1"/>
  <c r="M1789" i="1"/>
  <c r="M4635" i="1"/>
  <c r="M4767" i="1"/>
  <c r="M2925" i="1"/>
  <c r="M431" i="1"/>
  <c r="M4087" i="1"/>
  <c r="M4779" i="1"/>
  <c r="M919" i="1"/>
  <c r="M3538" i="1"/>
  <c r="M4716" i="1"/>
  <c r="M3735" i="1"/>
  <c r="M4098" i="1"/>
  <c r="M4309" i="1"/>
  <c r="M4281" i="1"/>
  <c r="M3785" i="1"/>
  <c r="M2751" i="1"/>
  <c r="M4665" i="1"/>
  <c r="M1147" i="1"/>
  <c r="M4105" i="1"/>
  <c r="M1903" i="1"/>
  <c r="M4638" i="1"/>
  <c r="M144" i="1"/>
  <c r="M2994" i="1"/>
  <c r="M1867" i="1"/>
  <c r="M4603" i="1"/>
  <c r="M4045" i="1"/>
  <c r="M3861" i="1"/>
  <c r="M4407" i="1"/>
  <c r="M2034" i="1"/>
  <c r="M2107" i="1"/>
  <c r="M1427" i="1"/>
  <c r="M4094" i="1"/>
  <c r="M4639" i="1"/>
  <c r="M1093" i="1"/>
  <c r="M3871" i="1"/>
  <c r="M1410" i="1"/>
  <c r="M4265" i="1"/>
  <c r="M4559" i="1"/>
  <c r="M4765" i="1"/>
  <c r="M4262" i="1"/>
  <c r="M3648" i="1"/>
  <c r="M3228" i="1"/>
  <c r="M3158" i="1"/>
  <c r="M974" i="1"/>
  <c r="M4005" i="1"/>
  <c r="M758" i="1"/>
  <c r="M4213" i="1"/>
  <c r="M2274" i="1"/>
  <c r="M2628" i="1"/>
  <c r="M591" i="1"/>
  <c r="M2326" i="1"/>
  <c r="M3125" i="1"/>
  <c r="M821" i="1"/>
  <c r="M1215" i="1"/>
  <c r="M2712" i="1"/>
  <c r="M454" i="1"/>
  <c r="M3367" i="1"/>
  <c r="M409" i="1"/>
  <c r="M480" i="1"/>
  <c r="M3770" i="1"/>
  <c r="M3166" i="1"/>
  <c r="M582" i="1"/>
  <c r="M3277" i="1"/>
  <c r="M1366" i="1"/>
  <c r="M1988" i="1"/>
  <c r="M3255" i="1"/>
  <c r="M2896" i="1"/>
  <c r="M1159" i="1"/>
  <c r="M3394" i="1"/>
  <c r="M1197" i="1"/>
  <c r="M4027" i="1"/>
  <c r="M4107" i="1"/>
  <c r="M1126" i="1"/>
  <c r="M4049" i="1"/>
  <c r="M4226" i="1"/>
  <c r="M4416" i="1"/>
  <c r="M3650" i="1"/>
  <c r="M2055" i="1"/>
  <c r="M4761" i="1"/>
  <c r="M4556" i="1"/>
  <c r="M4393" i="1"/>
  <c r="M3867" i="1"/>
  <c r="M4514" i="1"/>
  <c r="M3459" i="1"/>
  <c r="M4740" i="1"/>
  <c r="M4021" i="1"/>
  <c r="M3957" i="1"/>
  <c r="M4737" i="1"/>
  <c r="M4486" i="1"/>
  <c r="M301" i="1"/>
  <c r="M4048" i="1"/>
  <c r="M2993" i="1"/>
  <c r="M672" i="1"/>
  <c r="M3153" i="1"/>
  <c r="M322" i="1"/>
  <c r="M4415" i="1"/>
  <c r="M4144" i="1"/>
  <c r="M883" i="1"/>
  <c r="M3050" i="1"/>
  <c r="M2757" i="1"/>
  <c r="M1128" i="1"/>
  <c r="M2859" i="1"/>
  <c r="M4102" i="1"/>
  <c r="M3676" i="1"/>
  <c r="M4269" i="1"/>
  <c r="M177" i="1"/>
  <c r="M1596" i="1"/>
  <c r="M4270" i="1"/>
  <c r="M4242" i="1"/>
  <c r="M4280" i="1"/>
  <c r="M2081" i="1"/>
  <c r="M2139" i="1"/>
  <c r="M4046" i="1"/>
  <c r="M2070" i="1"/>
  <c r="M3974" i="1"/>
  <c r="M1875" i="1"/>
  <c r="M627" i="1"/>
  <c r="M3202" i="1"/>
  <c r="M2417" i="1"/>
  <c r="M1604" i="1"/>
  <c r="M2428" i="1"/>
  <c r="M3630" i="1"/>
  <c r="M3602" i="1"/>
  <c r="M912" i="1"/>
  <c r="M502" i="1"/>
  <c r="M117" i="1"/>
  <c r="M61" i="1"/>
  <c r="M2323" i="1"/>
  <c r="M2570" i="1"/>
  <c r="M1765" i="1"/>
  <c r="M1507" i="1"/>
  <c r="M3835" i="1"/>
  <c r="M3852" i="1"/>
  <c r="M1860" i="1"/>
  <c r="M843" i="1"/>
  <c r="M156" i="1"/>
  <c r="M1187" i="1"/>
  <c r="M1859" i="1"/>
  <c r="M212" i="1"/>
  <c r="M2828" i="1"/>
  <c r="M4613" i="1"/>
  <c r="M2654" i="1"/>
  <c r="M2702" i="1"/>
  <c r="M900" i="1"/>
  <c r="M871" i="1"/>
  <c r="M2910" i="1"/>
  <c r="M3886" i="1"/>
  <c r="M2061" i="1"/>
  <c r="M3084" i="1"/>
  <c r="M1236" i="1"/>
  <c r="M3570" i="1"/>
  <c r="M3777" i="1"/>
  <c r="M248" i="1"/>
  <c r="M3657" i="1"/>
  <c r="M4399" i="1"/>
  <c r="M2318" i="1"/>
  <c r="M4324" i="1"/>
  <c r="M1430" i="1"/>
  <c r="M3812" i="1"/>
  <c r="M4036" i="1"/>
  <c r="M2046" i="1"/>
  <c r="M3997" i="1"/>
  <c r="M4526" i="1"/>
  <c r="M369" i="1"/>
  <c r="M819" i="1"/>
  <c r="M497" i="1"/>
  <c r="M3869" i="1"/>
  <c r="M3185" i="1"/>
  <c r="M3966" i="1"/>
  <c r="M4633" i="1"/>
  <c r="M3281" i="1"/>
  <c r="M4039" i="1"/>
  <c r="M1979" i="1"/>
  <c r="M23" i="1"/>
  <c r="M4209" i="1"/>
  <c r="M4065" i="1"/>
  <c r="M4186" i="1"/>
  <c r="M2740" i="1"/>
  <c r="M4703" i="1"/>
  <c r="M2522" i="1"/>
  <c r="M4585" i="1"/>
  <c r="M3779" i="1"/>
  <c r="M1794" i="1"/>
  <c r="M4500" i="1"/>
  <c r="M3758" i="1"/>
  <c r="M4768" i="1"/>
  <c r="M632" i="1"/>
  <c r="M845" i="1"/>
  <c r="M2386" i="1"/>
  <c r="M4293" i="1"/>
  <c r="M4440" i="1"/>
  <c r="M2569" i="1"/>
  <c r="M1298" i="1"/>
  <c r="M3653" i="1"/>
  <c r="M2312" i="1"/>
  <c r="M3954" i="1"/>
  <c r="M1845" i="1"/>
  <c r="M4659" i="1"/>
  <c r="M3567" i="1"/>
  <c r="M3297" i="1"/>
  <c r="M938" i="1"/>
  <c r="M1695" i="1"/>
  <c r="M4404" i="1"/>
  <c r="M3692" i="1"/>
  <c r="M3855" i="1"/>
  <c r="M3646" i="1"/>
  <c r="M4147" i="1"/>
  <c r="M2531" i="1"/>
  <c r="M4484" i="1"/>
  <c r="M2872" i="1"/>
  <c r="M4389" i="1"/>
  <c r="M4523" i="1"/>
  <c r="M3762" i="1"/>
  <c r="M3069" i="1"/>
  <c r="M1482" i="1"/>
  <c r="M4671" i="1"/>
  <c r="M3707" i="1"/>
  <c r="M2821" i="1"/>
  <c r="M999" i="1"/>
  <c r="M62" i="1"/>
  <c r="M4155" i="1"/>
  <c r="M1660" i="1"/>
  <c r="M713" i="1"/>
  <c r="M3802" i="1"/>
  <c r="M1824" i="1"/>
  <c r="M4328" i="1"/>
  <c r="M1481" i="1"/>
  <c r="M1151" i="1"/>
  <c r="M4615" i="1"/>
  <c r="M755" i="1"/>
  <c r="M1614" i="1"/>
  <c r="M3973" i="1"/>
  <c r="M138" i="1"/>
  <c r="M3943" i="1"/>
  <c r="M1736" i="1"/>
  <c r="M765" i="1"/>
  <c r="M1010" i="1"/>
  <c r="M2750" i="1"/>
  <c r="M811" i="1"/>
  <c r="M1382" i="1"/>
  <c r="M1307" i="1"/>
  <c r="M167" i="1"/>
  <c r="M113" i="1"/>
  <c r="M1102" i="1"/>
  <c r="M3488" i="1"/>
  <c r="M388" i="1"/>
  <c r="M115" i="1"/>
  <c r="M2957" i="1"/>
  <c r="M1954" i="1"/>
  <c r="M3673" i="1"/>
  <c r="M4764" i="1"/>
  <c r="M3543" i="1"/>
  <c r="M3904" i="1"/>
  <c r="M3078" i="1"/>
  <c r="M4279" i="1"/>
  <c r="M2124" i="1"/>
  <c r="M692" i="1"/>
  <c r="M81" i="1"/>
  <c r="M296" i="1"/>
  <c r="M950" i="1"/>
  <c r="M4033" i="1"/>
  <c r="M3933" i="1"/>
  <c r="M3032" i="1"/>
  <c r="M4655" i="1"/>
  <c r="M1788" i="1"/>
  <c r="M3816" i="1"/>
  <c r="M4463" i="1"/>
  <c r="M2377" i="1"/>
  <c r="M1340" i="1"/>
  <c r="M567" i="1"/>
  <c r="M1249" i="1"/>
  <c r="M3711" i="1"/>
  <c r="M1098" i="1"/>
  <c r="M3952" i="1"/>
  <c r="M1045" i="1"/>
  <c r="M2774" i="1"/>
  <c r="M4120" i="1"/>
  <c r="M523" i="1"/>
  <c r="M4029" i="1"/>
  <c r="M4695" i="1"/>
  <c r="M4301" i="1"/>
  <c r="M3406" i="1"/>
  <c r="M4125" i="1"/>
  <c r="M1962" i="1"/>
  <c r="M2450" i="1"/>
  <c r="M727" i="1"/>
  <c r="M1259" i="1"/>
  <c r="M4709" i="1"/>
  <c r="M680" i="1"/>
  <c r="M4310" i="1"/>
  <c r="M2701" i="1"/>
  <c r="M2284" i="1"/>
  <c r="M4642" i="1"/>
  <c r="M4647" i="1"/>
  <c r="M4217" i="1"/>
  <c r="M4237" i="1"/>
  <c r="M4722" i="1"/>
  <c r="M244" i="1"/>
  <c r="M4738" i="1"/>
  <c r="M472" i="1"/>
  <c r="M1541" i="1"/>
  <c r="M2799" i="1"/>
  <c r="M838" i="1"/>
  <c r="M2584" i="1"/>
  <c r="M1131" i="1"/>
  <c r="M1058" i="1"/>
  <c r="M2598" i="1"/>
  <c r="M345" i="1"/>
  <c r="M4351" i="1"/>
  <c r="M3889" i="1"/>
  <c r="M3796" i="1"/>
  <c r="M3298" i="1"/>
  <c r="M3945" i="1"/>
  <c r="M92" i="1"/>
  <c r="M3643" i="1"/>
  <c r="M3027" i="1"/>
  <c r="M4158" i="1"/>
  <c r="M3695" i="1"/>
  <c r="M3994" i="1"/>
  <c r="M4337" i="1"/>
  <c r="M3941" i="1"/>
  <c r="M3138" i="1"/>
  <c r="M1670" i="1"/>
  <c r="M1164" i="1"/>
  <c r="M3862" i="1"/>
  <c r="M951" i="1"/>
  <c r="M518" i="1"/>
  <c r="M1693" i="1"/>
  <c r="M1938" i="1"/>
  <c r="M3510" i="1"/>
  <c r="M525" i="1"/>
  <c r="M2672" i="1"/>
  <c r="M3295" i="1"/>
  <c r="M3259" i="1"/>
  <c r="M108" i="1"/>
  <c r="M4394" i="1"/>
  <c r="M3301" i="1"/>
  <c r="M853" i="1"/>
  <c r="M381" i="1"/>
  <c r="M3726" i="1"/>
  <c r="M2244" i="1"/>
  <c r="M696" i="1"/>
  <c r="M4291" i="1"/>
  <c r="M100" i="1"/>
  <c r="M1839" i="1"/>
  <c r="M3896" i="1"/>
  <c r="M2539" i="1"/>
  <c r="M3968" i="1"/>
  <c r="M1192" i="1"/>
  <c r="M380" i="1"/>
  <c r="M3710" i="1"/>
  <c r="M2032" i="1"/>
  <c r="M38" i="1"/>
  <c r="M3296" i="1"/>
  <c r="M542" i="1"/>
  <c r="M610" i="1"/>
  <c r="M4241" i="1"/>
  <c r="M637" i="1"/>
  <c r="M3266" i="1"/>
  <c r="M3801" i="1"/>
  <c r="M1757" i="1"/>
  <c r="M3563" i="1"/>
  <c r="M4367" i="1"/>
  <c r="M1234" i="1"/>
  <c r="M1933" i="1"/>
  <c r="M1135" i="1"/>
  <c r="M2297" i="1"/>
  <c r="M1899" i="1"/>
  <c r="M2680" i="1"/>
  <c r="M3285" i="1"/>
  <c r="M3270" i="1"/>
  <c r="M3950" i="1"/>
  <c r="M3831" i="1"/>
  <c r="M353" i="1"/>
  <c r="M2576" i="1"/>
  <c r="M4512" i="1"/>
  <c r="M2837" i="1"/>
  <c r="M4590" i="1"/>
  <c r="M638" i="1"/>
  <c r="M3811" i="1"/>
  <c r="M1478" i="1"/>
  <c r="M2513" i="1"/>
  <c r="M1547" i="1"/>
  <c r="M6" i="1"/>
  <c r="M1726" i="1"/>
  <c r="M804" i="1"/>
  <c r="M733" i="1"/>
  <c r="M4599" i="1"/>
  <c r="M2867" i="1"/>
  <c r="M4710" i="1"/>
  <c r="M4460" i="1"/>
  <c r="M2381" i="1"/>
  <c r="M4165" i="1"/>
  <c r="M1037" i="1"/>
  <c r="M4529" i="1"/>
  <c r="M3366" i="1"/>
  <c r="M4051" i="1"/>
  <c r="M3909" i="1"/>
  <c r="M3666" i="1"/>
  <c r="M2496" i="1"/>
  <c r="M684" i="1"/>
  <c r="M4264" i="1"/>
  <c r="M4063" i="1"/>
  <c r="M2430" i="1"/>
  <c r="M3217" i="1"/>
  <c r="M3685" i="1"/>
  <c r="M767" i="1"/>
  <c r="M4766" i="1"/>
  <c r="M802" i="1"/>
  <c r="M1256" i="1"/>
  <c r="M1116" i="1"/>
  <c r="M3783" i="1"/>
  <c r="M1084" i="1"/>
  <c r="M4508" i="1"/>
  <c r="M4657" i="1"/>
  <c r="M3574" i="1"/>
  <c r="M790" i="1"/>
  <c r="M1221" i="1"/>
  <c r="M4551" i="1"/>
  <c r="M4451" i="1"/>
  <c r="M4196" i="1"/>
  <c r="M4274" i="1"/>
  <c r="M242" i="1"/>
  <c r="M2219" i="1"/>
  <c r="M3226" i="1"/>
  <c r="M3638" i="1"/>
  <c r="M4142" i="1"/>
  <c r="M3756" i="1"/>
  <c r="M4676" i="1"/>
  <c r="M4143" i="1"/>
  <c r="M2378" i="1"/>
  <c r="M4255" i="1"/>
  <c r="M1400" i="1"/>
  <c r="M2233" i="1"/>
  <c r="M19" i="1"/>
  <c r="M1438" i="1"/>
  <c r="M1592" i="1"/>
  <c r="M1970" i="1"/>
  <c r="M1943" i="1"/>
  <c r="M106" i="1"/>
  <c r="M4174" i="1"/>
  <c r="M1971" i="1"/>
  <c r="M3148" i="1"/>
  <c r="M3987" i="1"/>
  <c r="M1041" i="1"/>
  <c r="M1776" i="1"/>
  <c r="M37" i="1"/>
  <c r="M1972" i="1"/>
  <c r="M2761" i="1"/>
  <c r="M699" i="1"/>
  <c r="M2961" i="1"/>
  <c r="M1719" i="1"/>
  <c r="M1913" i="1"/>
  <c r="M617" i="1"/>
  <c r="M3667" i="1"/>
  <c r="M3278" i="1"/>
  <c r="M1311" i="1"/>
  <c r="M4774" i="1"/>
  <c r="M816" i="1"/>
  <c r="M2603" i="1"/>
  <c r="M1768" i="1"/>
  <c r="M1946" i="1"/>
  <c r="M4672" i="1"/>
  <c r="M3102" i="1"/>
  <c r="M281" i="1"/>
  <c r="M141" i="1"/>
  <c r="M922" i="1"/>
  <c r="M2467" i="1"/>
  <c r="M2760" i="1"/>
  <c r="M1876" i="1"/>
  <c r="M1054" i="1"/>
  <c r="M1817" i="1"/>
  <c r="M2419" i="1"/>
  <c r="M1196" i="1"/>
  <c r="M4182" i="1"/>
  <c r="M3892" i="1"/>
  <c r="M2860" i="1"/>
  <c r="M1616" i="1"/>
  <c r="M1191" i="1"/>
  <c r="M265" i="1"/>
  <c r="M779" i="1"/>
  <c r="M1618" i="1"/>
  <c r="M263" i="1"/>
  <c r="M2495" i="1"/>
  <c r="M1884" i="1"/>
  <c r="M2623" i="1"/>
  <c r="M2370" i="1"/>
  <c r="M975" i="1"/>
  <c r="M1895" i="1"/>
  <c r="M82" i="1"/>
  <c r="M3094" i="1"/>
  <c r="M778" i="1"/>
  <c r="M2227" i="1"/>
  <c r="M4693" i="1"/>
  <c r="M2173" i="1"/>
  <c r="M2797" i="1"/>
  <c r="M3742" i="1"/>
  <c r="M3413" i="1"/>
  <c r="M1163" i="1"/>
  <c r="M2354" i="1"/>
  <c r="M4216" i="1"/>
  <c r="M1653" i="1"/>
  <c r="M3828" i="1"/>
  <c r="M1502" i="1"/>
  <c r="M3881" i="1"/>
  <c r="M4705" i="1"/>
  <c r="M4479" i="1"/>
  <c r="M465" i="1"/>
  <c r="M1452" i="1"/>
  <c r="M4150" i="1"/>
  <c r="M70" i="1"/>
  <c r="M926" i="1"/>
  <c r="M3618" i="1"/>
  <c r="M4084" i="1"/>
  <c r="M1591" i="1"/>
  <c r="M1511" i="1"/>
  <c r="M2084" i="1"/>
  <c r="M1976" i="1"/>
  <c r="M1166" i="1"/>
  <c r="M3068" i="1"/>
  <c r="M289" i="1"/>
  <c r="M464" i="1"/>
  <c r="M158" i="1"/>
  <c r="M4260" i="1"/>
  <c r="M2429" i="1"/>
  <c r="M4663" i="1"/>
  <c r="M4708" i="1"/>
  <c r="M1640" i="1"/>
  <c r="M3411" i="1"/>
  <c r="M754" i="1"/>
  <c r="M4620" i="1"/>
  <c r="M3268" i="1"/>
  <c r="M2123" i="1"/>
  <c r="M4332" i="1"/>
  <c r="M272" i="1"/>
  <c r="M4081" i="1"/>
  <c r="M3936" i="1"/>
  <c r="M729" i="1"/>
  <c r="M964" i="1"/>
  <c r="M1012" i="1"/>
  <c r="M2198" i="1"/>
  <c r="M1240" i="1"/>
  <c r="M598" i="1"/>
  <c r="M3500" i="1"/>
  <c r="M4731" i="1"/>
  <c r="M3670" i="1"/>
  <c r="M532" i="1"/>
  <c r="M2204" i="1"/>
  <c r="M3596" i="1"/>
  <c r="M1849" i="1"/>
  <c r="M4566" i="1"/>
  <c r="M4369" i="1"/>
  <c r="M2352" i="1"/>
  <c r="M3921" i="1"/>
  <c r="M1297" i="1"/>
  <c r="M4018" i="1"/>
  <c r="M2534" i="1"/>
  <c r="M1545" i="1"/>
  <c r="M3718" i="1"/>
  <c r="M1576" i="1"/>
  <c r="M3229" i="1"/>
  <c r="M1977" i="1"/>
  <c r="M4560" i="1"/>
  <c r="M4421" i="1"/>
  <c r="M3566" i="1"/>
  <c r="M3703" i="1"/>
  <c r="M4601" i="1"/>
  <c r="M4522" i="1"/>
  <c r="M4180" i="1"/>
  <c r="M4080" i="1"/>
  <c r="M2030" i="1"/>
  <c r="M2646" i="1"/>
  <c r="M3745" i="1"/>
  <c r="M966" i="1"/>
  <c r="M1764" i="1"/>
  <c r="M44" i="1"/>
  <c r="M466" i="1"/>
  <c r="M2140" i="1"/>
  <c r="M2453" i="1"/>
  <c r="M4082" i="1"/>
  <c r="M3878" i="1"/>
  <c r="M1769" i="1"/>
  <c r="M808" i="1"/>
  <c r="M4177" i="1"/>
  <c r="M4162" i="1"/>
  <c r="M2420" i="1"/>
  <c r="M1586" i="1"/>
  <c r="M4099" i="1"/>
  <c r="M4474" i="1"/>
  <c r="M3821" i="1"/>
  <c r="M4288" i="1"/>
  <c r="M4066" i="1"/>
  <c r="M4061" i="1"/>
  <c r="M148" i="1"/>
  <c r="M4259" i="1"/>
  <c r="M1928" i="1"/>
  <c r="M2083" i="1"/>
  <c r="M4251" i="1"/>
  <c r="M955" i="1"/>
  <c r="M3992" i="1"/>
  <c r="M3885" i="1"/>
  <c r="M4060" i="1"/>
  <c r="M4159" i="1"/>
  <c r="M4272" i="1"/>
  <c r="M4054" i="1"/>
  <c r="M1258" i="1"/>
  <c r="M3810" i="1"/>
  <c r="M4123" i="1"/>
  <c r="M3939" i="1"/>
  <c r="M4670" i="1"/>
  <c r="M2515" i="1"/>
  <c r="M1874" i="1"/>
  <c r="M1625" i="1"/>
  <c r="M247" i="1"/>
  <c r="M2840" i="1"/>
  <c r="M1778" i="1"/>
  <c r="M1659" i="1"/>
  <c r="M1563" i="1"/>
  <c r="M1202" i="1"/>
  <c r="M2803" i="1"/>
  <c r="M2664" i="1"/>
  <c r="M3376" i="1"/>
  <c r="M2935" i="1"/>
  <c r="M3314" i="1"/>
  <c r="M2835" i="1"/>
  <c r="M3518" i="1"/>
  <c r="M4518" i="1"/>
  <c r="M468" i="1"/>
  <c r="M3879" i="1"/>
  <c r="M3273" i="1"/>
  <c r="M51" i="1"/>
  <c r="M2715" i="1"/>
  <c r="M3034" i="1"/>
  <c r="M3058" i="1"/>
  <c r="M2926" i="1"/>
  <c r="M4086" i="1"/>
  <c r="M90" i="1"/>
  <c r="M3157" i="1"/>
  <c r="M3358" i="1"/>
  <c r="M1575" i="1"/>
  <c r="M1031" i="1"/>
  <c r="M2263" i="1"/>
  <c r="M3134" i="1"/>
  <c r="M2540" i="1"/>
  <c r="M3468" i="1"/>
  <c r="M1637" i="1"/>
  <c r="M3603" i="1"/>
  <c r="M3335" i="1"/>
  <c r="M2121" i="1"/>
  <c r="M3824" i="1"/>
  <c r="M2618" i="1"/>
  <c r="M2605" i="1"/>
  <c r="M3619" i="1"/>
  <c r="M2036" i="1"/>
  <c r="M2992" i="1"/>
  <c r="M4447" i="1"/>
  <c r="M1462" i="1"/>
  <c r="M3894" i="1"/>
  <c r="M2056" i="1"/>
  <c r="M4762" i="1"/>
  <c r="M3926" i="1"/>
  <c r="M4168" i="1"/>
  <c r="M3393" i="1"/>
  <c r="M225" i="1"/>
  <c r="M3651" i="1"/>
  <c r="M4732" i="1"/>
  <c r="M3263" i="1"/>
  <c r="M4073" i="1"/>
  <c r="M2427" i="1"/>
  <c r="M2958" i="1"/>
  <c r="M4723" i="1"/>
  <c r="M250" i="1"/>
  <c r="M3634" i="1"/>
  <c r="M4662" i="1"/>
  <c r="M4127" i="1"/>
  <c r="M13" i="1"/>
  <c r="M4650" i="1"/>
  <c r="M1237" i="1"/>
  <c r="M2074" i="1"/>
  <c r="M3262" i="1"/>
  <c r="M4773" i="1"/>
  <c r="M1889" i="1"/>
  <c r="M1320" i="1"/>
  <c r="M4114" i="1"/>
  <c r="M3635" i="1"/>
  <c r="M1855" i="1"/>
  <c r="M1143" i="1"/>
  <c r="M3706" i="1"/>
  <c r="M1664" i="1"/>
  <c r="M818" i="1"/>
  <c r="M246" i="1"/>
  <c r="M3744" i="1"/>
  <c r="M4725" i="1"/>
  <c r="M4622" i="1"/>
  <c r="M3099" i="1"/>
  <c r="M4282" i="1"/>
  <c r="M3953" i="1"/>
  <c r="M1739" i="1"/>
  <c r="M3949" i="1"/>
  <c r="M155" i="1"/>
  <c r="M565" i="1"/>
  <c r="M1049" i="1"/>
  <c r="M1727" i="1"/>
  <c r="M679" i="1"/>
  <c r="M2614" i="1"/>
  <c r="M1373" i="1"/>
  <c r="M3063" i="1"/>
  <c r="M1216" i="1"/>
  <c r="M3747" i="1"/>
  <c r="M3287" i="1"/>
  <c r="M1338" i="1"/>
  <c r="M2304" i="1"/>
  <c r="M1137" i="1"/>
  <c r="M4787" i="1"/>
  <c r="M3369" i="1"/>
  <c r="M930" i="1"/>
  <c r="M2037" i="1"/>
  <c r="M2295" i="1"/>
  <c r="M4175" i="1"/>
  <c r="M4146" i="1"/>
  <c r="M1418" i="1"/>
  <c r="M3560" i="1"/>
  <c r="M693" i="1"/>
  <c r="M4698" i="1"/>
  <c r="M2632" i="1"/>
  <c r="M2550" i="1"/>
  <c r="M5" i="1"/>
  <c r="M343" i="1"/>
  <c r="M3340" i="1"/>
  <c r="M4646" i="1"/>
  <c r="M3546" i="1"/>
  <c r="M3808" i="1"/>
  <c r="M1253" i="1"/>
  <c r="M4470" i="1"/>
  <c r="M1681" i="1"/>
  <c r="M290" i="1"/>
  <c r="M597" i="1"/>
  <c r="M3533" i="1"/>
  <c r="M4721" i="1"/>
  <c r="M3778" i="1"/>
  <c r="M723" i="1"/>
  <c r="M2737" i="1"/>
  <c r="M4564" i="1"/>
  <c r="M78" i="1"/>
  <c r="M373" i="1"/>
  <c r="M4617" i="1"/>
  <c r="M3073" i="1"/>
  <c r="M837" i="1"/>
  <c r="M4509" i="1"/>
  <c r="M2192" i="1"/>
  <c r="M3010" i="1"/>
  <c r="M139" i="1"/>
  <c r="M4568" i="1"/>
  <c r="M370" i="1"/>
  <c r="M972" i="1"/>
  <c r="M241" i="1"/>
  <c r="M3753" i="1"/>
  <c r="M4604" i="1"/>
  <c r="M1428" i="1"/>
  <c r="M4013" i="1"/>
  <c r="M3075" i="1"/>
  <c r="M1969" i="1"/>
  <c r="M4030" i="1"/>
  <c r="M4322" i="1"/>
  <c r="M4574" i="1"/>
  <c r="M105" i="1"/>
  <c r="M3639" i="1"/>
  <c r="M3124" i="1"/>
  <c r="M2338" i="1"/>
  <c r="M1691" i="1"/>
  <c r="M548" i="1"/>
  <c r="M377" i="1"/>
  <c r="M152" i="1"/>
  <c r="M4193" i="1"/>
  <c r="M1443" i="1"/>
  <c r="M3932" i="1"/>
  <c r="M2399" i="1"/>
  <c r="M957" i="1"/>
  <c r="M2602" i="1"/>
  <c r="M1442" i="1"/>
  <c r="M3359" i="1"/>
  <c r="M718" i="1"/>
  <c r="M3897" i="1"/>
  <c r="M1532" i="1"/>
  <c r="M1866" i="1"/>
  <c r="M887" i="1"/>
  <c r="M1477" i="1"/>
  <c r="M3383" i="1"/>
  <c r="M2119" i="1"/>
  <c r="M2001" i="1"/>
  <c r="M366" i="1"/>
  <c r="M2556" i="1"/>
  <c r="M2000" i="1"/>
  <c r="M3571" i="1"/>
  <c r="M2110" i="1"/>
  <c r="M4711" i="1"/>
  <c r="M3719" i="1"/>
  <c r="M3534" i="1"/>
  <c r="M1496" i="1"/>
  <c r="M2023" i="1"/>
  <c r="M3553" i="1"/>
  <c r="M3489" i="1"/>
  <c r="M65" i="1"/>
  <c r="M725" i="1"/>
  <c r="M3322" i="1"/>
  <c r="M1445" i="1"/>
  <c r="M335" i="1"/>
  <c r="M1033" i="1"/>
  <c r="M4020" i="1"/>
  <c r="M1204" i="1"/>
  <c r="M866" i="1"/>
  <c r="M3400" i="1"/>
  <c r="M4100" i="1"/>
  <c r="M1580" i="1"/>
  <c r="M4641" i="1"/>
  <c r="M4170" i="1"/>
  <c r="M1046" i="1"/>
  <c r="M3736" i="1"/>
  <c r="M701" i="1"/>
  <c r="M309" i="1"/>
  <c r="M476" i="1"/>
  <c r="M3337" i="1"/>
  <c r="M4374" i="1"/>
  <c r="M1028" i="1"/>
  <c r="M564" i="1"/>
  <c r="M1489" i="1"/>
  <c r="M4379" i="1"/>
  <c r="M4240" i="1"/>
  <c r="M752" i="1"/>
  <c r="M1819" i="1"/>
  <c r="M2744" i="1"/>
  <c r="M2546" i="1"/>
  <c r="M4726" i="1"/>
  <c r="M3313" i="1"/>
  <c r="M54" i="1"/>
  <c r="M1858" i="1"/>
  <c r="M2028" i="1"/>
  <c r="M4210" i="1"/>
  <c r="M902" i="1"/>
  <c r="M2375" i="1"/>
  <c r="M303" i="1"/>
  <c r="M4212" i="1"/>
  <c r="M589" i="1"/>
  <c r="M334" i="1"/>
  <c r="M4720" i="1"/>
  <c r="M2026" i="1"/>
  <c r="M622" i="1"/>
  <c r="M469" i="1"/>
  <c r="M220" i="1"/>
  <c r="M1036" i="1"/>
  <c r="M4445" i="1"/>
  <c r="M4748" i="1"/>
  <c r="M3435" i="1"/>
  <c r="M1330" i="1"/>
  <c r="M2372" i="1"/>
  <c r="M1053" i="1"/>
  <c r="M3289" i="1"/>
  <c r="M3608" i="1"/>
  <c r="M771" i="1"/>
  <c r="M4267" i="1"/>
  <c r="M3414" i="1"/>
  <c r="M2641" i="1"/>
  <c r="M4677" i="1"/>
  <c r="M4557" i="1"/>
  <c r="M809" i="1"/>
  <c r="M4164" i="1"/>
  <c r="M87" i="1"/>
  <c r="M426" i="1"/>
  <c r="M1056" i="1"/>
  <c r="M4134" i="1"/>
  <c r="M3818" i="1"/>
  <c r="M363" i="1"/>
  <c r="M2155" i="1"/>
  <c r="M4090" i="1"/>
  <c r="M4589" i="1"/>
  <c r="M3338" i="1"/>
  <c r="M2337" i="1"/>
  <c r="M4746" i="1"/>
  <c r="M89" i="1"/>
  <c r="M39" i="1"/>
  <c r="M2571" i="1"/>
  <c r="M1194" i="1"/>
  <c r="M915" i="1"/>
  <c r="M1325" i="1"/>
  <c r="M1504" i="1"/>
  <c r="M1833" i="1"/>
  <c r="M1089" i="1"/>
  <c r="M367" i="1"/>
  <c r="M4692" i="1"/>
  <c r="M1458" i="1"/>
  <c r="M2228" i="1"/>
  <c r="M3672" i="1"/>
  <c r="M2178" i="1"/>
  <c r="M4074" i="1"/>
  <c r="M3205" i="1"/>
  <c r="M1683" i="1"/>
  <c r="M2130" i="1"/>
  <c r="M1069" i="1"/>
  <c r="M3450" i="1"/>
  <c r="M944" i="1"/>
  <c r="M67" i="1"/>
  <c r="M3978" i="1"/>
  <c r="M4316" i="1"/>
  <c r="M2348" i="1"/>
  <c r="M2497" i="1"/>
  <c r="M599" i="1"/>
  <c r="M4373" i="1"/>
  <c r="M253" i="1"/>
  <c r="M1103" i="1"/>
  <c r="M4135" i="1"/>
  <c r="M1362" i="1"/>
  <c r="M3988" i="1"/>
  <c r="M4003" i="1"/>
  <c r="M3649" i="1"/>
  <c r="M336" i="1"/>
  <c r="M1132" i="1"/>
  <c r="M703" i="1"/>
  <c r="M2317" i="1"/>
  <c r="M2125" i="1"/>
  <c r="M2687" i="1"/>
  <c r="M2667" i="1"/>
  <c r="M958" i="1"/>
  <c r="M64" i="1"/>
  <c r="M1052" i="1"/>
  <c r="M1055" i="1"/>
  <c r="M2954" i="1"/>
  <c r="M791" i="1"/>
  <c r="M1370" i="1"/>
  <c r="M3260" i="1"/>
  <c r="M4069" i="1"/>
  <c r="M3687" i="1"/>
  <c r="M196" i="1"/>
  <c r="M4652" i="1"/>
  <c r="M2631" i="1"/>
  <c r="M511" i="1"/>
  <c r="M4141" i="1"/>
  <c r="M1734" i="1"/>
  <c r="M4062" i="1"/>
  <c r="M1584" i="1"/>
  <c r="M2296" i="1"/>
  <c r="M3694" i="1"/>
  <c r="M3236" i="1"/>
  <c r="M3748" i="1"/>
  <c r="M3245" i="1"/>
  <c r="M2349" i="1"/>
  <c r="M1425" i="1"/>
  <c r="M928" i="1"/>
  <c r="M3347" i="1"/>
  <c r="M4757" i="1"/>
  <c r="M4297" i="1"/>
  <c r="M471" i="1"/>
  <c r="M4497" i="1"/>
  <c r="M4383" i="1"/>
  <c r="M666" i="1"/>
  <c r="M2895" i="1"/>
  <c r="M459" i="1"/>
  <c r="M4532" i="1"/>
  <c r="M4686" i="1"/>
  <c r="M215" i="1"/>
  <c r="M368" i="1"/>
  <c r="M4166" i="1"/>
  <c r="M3321" i="1"/>
  <c r="M1092" i="1"/>
  <c r="M3561" i="1"/>
  <c r="M4012" i="1"/>
  <c r="M162" i="1"/>
  <c r="M1702" i="1"/>
  <c r="M1395" i="1"/>
  <c r="M4032" i="1"/>
  <c r="M4443" i="1"/>
  <c r="M1219" i="1"/>
  <c r="M537" i="1"/>
  <c r="M1070" i="1"/>
  <c r="M4041" i="1"/>
  <c r="M2314" i="1"/>
  <c r="M4232" i="1"/>
  <c r="M2652" i="1"/>
  <c r="M1883" i="1"/>
  <c r="M2752" i="1"/>
  <c r="M3781" i="1"/>
  <c r="M1709" i="1"/>
  <c r="M1394" i="1"/>
  <c r="M781" i="1"/>
  <c r="M3690" i="1"/>
  <c r="M3267" i="1"/>
  <c r="M4499" i="1"/>
  <c r="M1308" i="1"/>
  <c r="M2561" i="1"/>
  <c r="M2341" i="1"/>
  <c r="M3786" i="1"/>
  <c r="M2216" i="1"/>
  <c r="M3629" i="1"/>
  <c r="M2474" i="1"/>
  <c r="M4275" i="1"/>
  <c r="M3331" i="1"/>
  <c r="M4050" i="1"/>
  <c r="M2949" i="1"/>
  <c r="M3035" i="1"/>
  <c r="M2145" i="1"/>
  <c r="M3805" i="1"/>
  <c r="M2307" i="1"/>
  <c r="M605" i="1"/>
  <c r="M3722" i="1"/>
  <c r="M2024" i="1"/>
  <c r="M4026" i="1"/>
  <c r="M4111" i="1"/>
  <c r="M3746" i="1"/>
  <c r="M4637" i="1"/>
  <c r="M4239" i="1"/>
  <c r="M1879" i="1"/>
  <c r="M4008" i="1"/>
  <c r="M327" i="1"/>
  <c r="M2503" i="1"/>
  <c r="M2182" i="1"/>
  <c r="M2941" i="1"/>
  <c r="M1886" i="1"/>
  <c r="M1263" i="1"/>
  <c r="M2355" i="1"/>
  <c r="M633" i="1"/>
  <c r="M2814" i="1"/>
  <c r="M176" i="1"/>
  <c r="M4" i="1"/>
  <c r="M2476" i="1"/>
  <c r="M84" i="1"/>
  <c r="M2346" i="1"/>
  <c r="M2965" i="1"/>
  <c r="M3272" i="1"/>
  <c r="M2728" i="1"/>
  <c r="M2292" i="1"/>
  <c r="M2164" i="1"/>
  <c r="M1892" i="1"/>
  <c r="M3014" i="1"/>
  <c r="M4067" i="1"/>
  <c r="M3911" i="1"/>
  <c r="M4552" i="1"/>
  <c r="M4481" i="1"/>
  <c r="M4250" i="1"/>
  <c r="M3814" i="1"/>
  <c r="M4148" i="1"/>
  <c r="M500" i="1"/>
  <c r="M4517" i="1"/>
  <c r="M3847" i="1"/>
  <c r="M116" i="1"/>
  <c r="M823" i="1"/>
  <c r="M4171" i="1"/>
  <c r="M354" i="1"/>
  <c r="M346" i="1"/>
  <c r="M2382" i="1"/>
  <c r="M1261" i="1"/>
  <c r="M4278" i="1"/>
  <c r="M2839" i="1"/>
  <c r="M874" i="1"/>
  <c r="M4782" i="1"/>
  <c r="M1199" i="1"/>
  <c r="M734" i="1"/>
  <c r="M2488" i="1"/>
  <c r="M72" i="1"/>
  <c r="M4648" i="1"/>
  <c r="M865" i="1"/>
  <c r="M4363" i="1"/>
  <c r="M1700" i="1"/>
  <c r="M4600" i="1"/>
  <c r="M1610" i="1"/>
  <c r="M4181" i="1"/>
  <c r="M648" i="1"/>
  <c r="M1376" i="1"/>
  <c r="M1347" i="1"/>
  <c r="M1208" i="1"/>
  <c r="M3837" i="1"/>
  <c r="M4277" i="1"/>
  <c r="M4044" i="1"/>
  <c r="M3600" i="1"/>
  <c r="M1063" i="1"/>
  <c r="M2299" i="1"/>
  <c r="M1158" i="1"/>
  <c r="M1019" i="1"/>
  <c r="M4422" i="1"/>
  <c r="M1950" i="1"/>
  <c r="M4230" i="1"/>
  <c r="M2713" i="1"/>
  <c r="M4472" i="1"/>
  <c r="M1344" i="1"/>
  <c r="M524" i="1"/>
  <c r="M3470" i="1"/>
  <c r="M438" i="1"/>
  <c r="M1799" i="1"/>
  <c r="M1508" i="1"/>
  <c r="M3211" i="1"/>
  <c r="M1525" i="1"/>
  <c r="M2410" i="1"/>
  <c r="M4629" i="1"/>
  <c r="M507" i="1"/>
  <c r="M1399" i="1"/>
  <c r="M2137" i="1"/>
  <c r="M4785" i="1"/>
  <c r="M4231" i="1"/>
  <c r="M2616" i="1"/>
  <c r="M3239" i="1"/>
  <c r="M4458" i="1"/>
  <c r="M2625" i="1"/>
  <c r="M2361" i="1"/>
  <c r="M3437" i="1"/>
  <c r="M2273" i="1"/>
  <c r="M1351" i="1"/>
  <c r="M1784" i="1"/>
  <c r="M1222" i="1"/>
  <c r="M1766" i="1"/>
  <c r="M2470" i="1"/>
  <c r="M1832" i="1"/>
  <c r="M3162" i="1"/>
  <c r="M2166" i="1"/>
  <c r="M1029" i="1"/>
  <c r="M218" i="1"/>
  <c r="M4669" i="1"/>
  <c r="M3389" i="1"/>
  <c r="M1703" i="1"/>
  <c r="M2990" i="1"/>
  <c r="M4151" i="1"/>
  <c r="M3471" i="1"/>
  <c r="M4632" i="1"/>
  <c r="M1925" i="1"/>
  <c r="M4131" i="1"/>
  <c r="M4660" i="1"/>
  <c r="M1174" i="1"/>
  <c r="M586" i="1"/>
  <c r="M17" i="1"/>
  <c r="M3555" i="1"/>
  <c r="M2365" i="1"/>
  <c r="M4786" i="1"/>
  <c r="M3888" i="1"/>
  <c r="M3782" i="1"/>
  <c r="M2755" i="1"/>
  <c r="M4636" i="1"/>
  <c r="M4505" i="1"/>
  <c r="M1306" i="1"/>
  <c r="M344" i="1"/>
  <c r="M3803" i="1"/>
  <c r="M2615" i="1"/>
  <c r="M4563" i="1"/>
  <c r="M3379" i="1"/>
  <c r="M1472" i="1"/>
  <c r="M2619" i="1"/>
  <c r="M4626" i="1"/>
  <c r="M4184" i="1"/>
  <c r="M4621" i="1"/>
  <c r="M2862" i="1"/>
  <c r="M4271" i="1"/>
  <c r="M2575" i="1"/>
  <c r="M1025" i="1"/>
  <c r="M2111" i="1"/>
  <c r="M1051" i="1"/>
  <c r="M2996" i="1"/>
  <c r="M522" i="1"/>
  <c r="M981" i="1"/>
  <c r="M2976" i="1"/>
  <c r="M1869" i="1"/>
  <c r="M1313" i="1"/>
  <c r="M695" i="1"/>
  <c r="M2282" i="1"/>
  <c r="M2232" i="1"/>
  <c r="M2501" i="1"/>
  <c r="M2592" i="1"/>
  <c r="M4178" i="1"/>
  <c r="M4268" i="1"/>
  <c r="M3599" i="1"/>
  <c r="M3248" i="1"/>
  <c r="M517" i="1"/>
  <c r="M1282" i="1"/>
  <c r="M2142" i="1"/>
  <c r="M2645" i="1"/>
  <c r="M4223" i="1"/>
  <c r="M4727" i="1"/>
  <c r="M444" i="1"/>
  <c r="M817" i="1"/>
  <c r="M4667" i="1"/>
  <c r="M563" i="1"/>
  <c r="M4489" i="1"/>
  <c r="M2939" i="1"/>
  <c r="M1162" i="1"/>
  <c r="M941" i="1"/>
  <c r="M2695" i="1"/>
  <c r="M4610" i="1"/>
  <c r="M4618" i="1"/>
  <c r="M154" i="1"/>
  <c r="M661" i="1"/>
  <c r="M3284" i="1"/>
  <c r="M428" i="1"/>
  <c r="M3469" i="1"/>
  <c r="M3702" i="1"/>
  <c r="M1060" i="1"/>
  <c r="M2281" i="1"/>
  <c r="M4624" i="1"/>
  <c r="M4110" i="1"/>
  <c r="M4611" i="1"/>
  <c r="M4249" i="1"/>
  <c r="M2738" i="1"/>
  <c r="M4225" i="1"/>
  <c r="M543" i="1"/>
  <c r="M4754" i="1"/>
  <c r="M4276" i="1"/>
  <c r="M2330" i="1"/>
  <c r="M2183" i="1"/>
  <c r="M4145" i="1"/>
  <c r="M4009" i="1"/>
  <c r="M3432" i="1"/>
  <c r="M2548" i="1"/>
  <c r="M2882" i="1"/>
  <c r="M3716" i="1"/>
  <c r="M587" i="1"/>
  <c r="M3769" i="1"/>
  <c r="M1134" i="1"/>
  <c r="M687" i="1"/>
  <c r="M4187" i="1"/>
  <c r="M447" i="1"/>
  <c r="M3371" i="1"/>
  <c r="M2746" i="1"/>
  <c r="M391" i="1"/>
  <c r="M1635" i="1"/>
  <c r="M226" i="1"/>
  <c r="M2223" i="1"/>
  <c r="M2308" i="1"/>
  <c r="M2843" i="1"/>
  <c r="M3705" i="1"/>
  <c r="M3174" i="1"/>
  <c r="M1016" i="1"/>
  <c r="M1912" i="1"/>
  <c r="M1868" i="1"/>
  <c r="M3193" i="1"/>
  <c r="M1689" i="1"/>
  <c r="M1908" i="1"/>
  <c r="M1067" i="1"/>
  <c r="M36" i="1"/>
  <c r="M3408" i="1"/>
  <c r="M4031" i="1"/>
  <c r="M3542" i="1"/>
  <c r="M2671" i="1"/>
  <c r="M504" i="1"/>
  <c r="M2347" i="1"/>
  <c r="M486" i="1"/>
  <c r="M4258" i="1"/>
  <c r="M1939" i="1"/>
  <c r="M182" i="1"/>
  <c r="M833" i="1"/>
  <c r="M441" i="1"/>
  <c r="M1643" i="1"/>
  <c r="M1963" i="1"/>
  <c r="M4311" i="1"/>
  <c r="M3583" i="1"/>
  <c r="M1346" i="1"/>
  <c r="M2620" i="1"/>
  <c r="M3918" i="1"/>
  <c r="M2549" i="1"/>
  <c r="M3853" i="1"/>
  <c r="M1180" i="1"/>
  <c r="M1599" i="1"/>
  <c r="M4149" i="1"/>
  <c r="M4554" i="1"/>
  <c r="M1212" i="1"/>
  <c r="M4254" i="1"/>
  <c r="M2881" i="1"/>
  <c r="M3092" i="1"/>
  <c r="M2214" i="1"/>
  <c r="M2409" i="1"/>
  <c r="M2946" i="1"/>
  <c r="M3204" i="1"/>
  <c r="M31" i="1"/>
  <c r="M187" i="1"/>
  <c r="M676" i="1"/>
  <c r="M2404" i="1"/>
  <c r="M2402" i="1"/>
  <c r="M2863" i="1"/>
  <c r="M4341" i="1"/>
  <c r="M2927" i="1"/>
  <c r="M4173" i="1"/>
  <c r="M1641" i="1"/>
  <c r="M1267" i="1"/>
  <c r="M1459" i="1"/>
  <c r="M1035" i="1"/>
  <c r="M3979" i="1"/>
  <c r="M2067" i="1"/>
  <c r="M3104" i="1"/>
  <c r="M593" i="1"/>
  <c r="M3620" i="1"/>
  <c r="M2366" i="1"/>
  <c r="M4070" i="1"/>
  <c r="M1830" i="1"/>
  <c r="M2465" i="1"/>
  <c r="M793" i="1"/>
  <c r="M416" i="1"/>
  <c r="M4019" i="1"/>
  <c r="M3097" i="1"/>
  <c r="M4606" i="1"/>
  <c r="M971" i="1"/>
  <c r="M3622" i="1"/>
  <c r="M578" i="1"/>
  <c r="M4318" i="1"/>
  <c r="M283" i="1"/>
  <c r="M236" i="1"/>
  <c r="M1015" i="1"/>
  <c r="M1923" i="1"/>
  <c r="M1538" i="1"/>
  <c r="M4130" i="1"/>
  <c r="M2875" i="1"/>
  <c r="M1209" i="1"/>
  <c r="M3128" i="1"/>
  <c r="M4426" i="1"/>
  <c r="M1068" i="1"/>
  <c r="M2666" i="1"/>
  <c r="M325" i="1"/>
  <c r="M2851" i="1"/>
  <c r="M1559" i="1"/>
  <c r="M4435" i="1"/>
  <c r="M15" i="1"/>
  <c r="M1021" i="1"/>
  <c r="M559" i="1"/>
  <c r="M3339" i="1"/>
  <c r="M3807" i="1"/>
  <c r="M205" i="1"/>
  <c r="M3556" i="1"/>
  <c r="M4245" i="1"/>
  <c r="M3700" i="1"/>
  <c r="M3508" i="1"/>
  <c r="M2197" i="1"/>
  <c r="M4490" i="1"/>
  <c r="M4353" i="1"/>
  <c r="M1218" i="1"/>
  <c r="M4784" i="1"/>
  <c r="M4430" i="1"/>
  <c r="M3043" i="1"/>
  <c r="M3307" i="1"/>
  <c r="M1894" i="1"/>
  <c r="M4140" i="1"/>
  <c r="M2217" i="1"/>
  <c r="M3462" i="1"/>
  <c r="M204" i="1"/>
  <c r="M1419" i="1"/>
  <c r="M266" i="1"/>
  <c r="M2215" i="1"/>
  <c r="M1503" i="1"/>
  <c r="M3791" i="1"/>
  <c r="M2911" i="1"/>
  <c r="M4222" i="1"/>
  <c r="M1407" i="1"/>
  <c r="M3712" i="1"/>
  <c r="M180" i="1"/>
  <c r="M427" i="1"/>
  <c r="M1255" i="1"/>
  <c r="M1288" i="1"/>
  <c r="M2165" i="1"/>
  <c r="M1540" i="1"/>
  <c r="M3187" i="1"/>
  <c r="M304" i="1"/>
  <c r="M1188" i="1"/>
  <c r="M1848" i="1"/>
  <c r="M1223" i="1"/>
  <c r="M143" i="1"/>
  <c r="M916" i="1"/>
  <c r="M3907" i="1"/>
  <c r="M2850" i="1"/>
  <c r="M145" i="1"/>
  <c r="M3377" i="1"/>
  <c r="M3479" i="1"/>
  <c r="M3356" i="1"/>
  <c r="M2642" i="1"/>
  <c r="M3576" i="1"/>
  <c r="M2933" i="1"/>
  <c r="M1729" i="1"/>
  <c r="M278" i="1"/>
  <c r="M496" i="1"/>
  <c r="M3494" i="1"/>
  <c r="M4002" i="1"/>
  <c r="M683" i="1"/>
  <c r="M1589" i="1"/>
  <c r="M4450" i="1"/>
  <c r="M3004" i="1"/>
  <c r="M3633" i="1"/>
  <c r="M2855" i="1"/>
  <c r="M1634" i="1"/>
  <c r="M4117" i="1"/>
  <c r="M991" i="1"/>
  <c r="M4257" i="1"/>
  <c r="M378" i="1"/>
  <c r="M1937" i="1"/>
  <c r="M1257" i="1"/>
  <c r="M1518" i="1"/>
  <c r="M1648" i="1"/>
  <c r="M3212" i="1"/>
  <c r="M3349" i="1"/>
  <c r="M3577" i="1"/>
  <c r="M389" i="1"/>
  <c r="M3186" i="1"/>
  <c r="M4788" i="1"/>
  <c r="M2309" i="1"/>
  <c r="M1171" i="1"/>
  <c r="M3129" i="1"/>
  <c r="M3403" i="1"/>
  <c r="M1705" i="1"/>
  <c r="M1329" i="1"/>
  <c r="M1856" i="1"/>
  <c r="M613" i="1"/>
  <c r="M1619" i="1"/>
  <c r="M840" i="1"/>
  <c r="M743" i="1"/>
  <c r="M4197" i="1"/>
  <c r="M3076" i="1"/>
  <c r="M4056" i="1"/>
  <c r="M989" i="1"/>
  <c r="M4493" i="1"/>
  <c r="M1523" i="1"/>
  <c r="M3195" i="1"/>
  <c r="M3826" i="1"/>
  <c r="M2684" i="1"/>
  <c r="M2978" i="1"/>
  <c r="M759" i="1"/>
  <c r="M4575" i="1"/>
  <c r="M3880" i="1"/>
  <c r="M927" i="1"/>
  <c r="M1148" i="1"/>
  <c r="M1402" i="1"/>
  <c r="M3082" i="1"/>
  <c r="M3846" i="1"/>
  <c r="M1123" i="1"/>
  <c r="M198" i="1"/>
  <c r="M2487" i="1"/>
  <c r="M901" i="1"/>
  <c r="M4553" i="1"/>
  <c r="M978" i="1"/>
  <c r="M184" i="1"/>
  <c r="M3201" i="1"/>
  <c r="M2185" i="1"/>
  <c r="M463" i="1"/>
  <c r="M2977" i="1"/>
  <c r="M3244" i="1"/>
  <c r="M2477" i="1"/>
  <c r="M3669" i="1"/>
  <c r="M766" i="1"/>
  <c r="M3696" i="1"/>
  <c r="M2040" i="1"/>
  <c r="M1813" i="1"/>
  <c r="M58" i="1"/>
  <c r="M2160" i="1"/>
  <c r="M1733" i="1"/>
  <c r="M4058" i="1"/>
  <c r="M2170" i="1"/>
  <c r="M1844" i="1"/>
  <c r="M445" i="1"/>
  <c r="M1968" i="1"/>
  <c r="M798" i="1"/>
  <c r="M3827" i="1"/>
  <c r="M2080" i="1"/>
  <c r="M1155" i="1"/>
  <c r="M2547" i="1"/>
  <c r="M1352" i="1"/>
  <c r="M1632" i="1"/>
  <c r="M4221" i="1"/>
  <c r="M3514" i="1"/>
  <c r="M4696" i="1"/>
  <c r="M3836" i="1"/>
  <c r="M947" i="1"/>
  <c r="M4680" i="1"/>
  <c r="M4059" i="1"/>
  <c r="M3380" i="1"/>
  <c r="M2670" i="1"/>
  <c r="M2766" i="1"/>
  <c r="M4469" i="1"/>
  <c r="M4229" i="1"/>
  <c r="M1809" i="1"/>
  <c r="M208" i="1"/>
  <c r="M4307" i="1"/>
  <c r="M2194" i="1"/>
  <c r="M24" i="1"/>
  <c r="M1825" i="1"/>
  <c r="M1426" i="1"/>
  <c r="M4302" i="1"/>
  <c r="M3397" i="1"/>
  <c r="M3396" i="1"/>
  <c r="M3120" i="1"/>
  <c r="M4546" i="1"/>
  <c r="M2006" i="1"/>
  <c r="M3925" i="1"/>
  <c r="M1916" i="1"/>
  <c r="M3509" i="1"/>
  <c r="M47" i="1"/>
  <c r="M4485" i="1"/>
  <c r="M4717" i="1"/>
  <c r="M4252" i="1"/>
  <c r="M1896" i="1"/>
  <c r="M996" i="1"/>
  <c r="M980" i="1"/>
  <c r="M2196" i="1"/>
  <c r="M2987" i="1"/>
  <c r="M741" i="1"/>
  <c r="M1613" i="1"/>
  <c r="M1738" i="1"/>
  <c r="M237" i="1"/>
  <c r="M4417" i="1"/>
  <c r="M1160" i="1"/>
  <c r="M2371" i="1"/>
  <c r="M640" i="1"/>
  <c r="M579" i="1"/>
  <c r="M1639" i="1"/>
  <c r="M739" i="1"/>
  <c r="M382" i="1"/>
  <c r="M2907" i="1"/>
  <c r="M602" i="1"/>
  <c r="M201" i="1"/>
  <c r="M217" i="1"/>
  <c r="M4619" i="1"/>
  <c r="M4755" i="1"/>
  <c r="M1345" i="1"/>
  <c r="M1898" i="1"/>
  <c r="M1593" i="1"/>
  <c r="M2562" i="1"/>
  <c r="M3912" i="1"/>
  <c r="M3041" i="1"/>
  <c r="M2689" i="1"/>
  <c r="M1922" i="1"/>
  <c r="M2316" i="1"/>
  <c r="M3730" i="1"/>
  <c r="M3216" i="1"/>
  <c r="M2494" i="1"/>
  <c r="M4675" i="1"/>
  <c r="M1393" i="1"/>
  <c r="M2696" i="1"/>
  <c r="M1457" i="1"/>
  <c r="M519" i="1"/>
  <c r="M3428" i="1"/>
  <c r="M2804" i="1"/>
  <c r="M1295" i="1"/>
  <c r="M1124" i="1"/>
  <c r="M1600" i="1"/>
  <c r="M190" i="1"/>
  <c r="M3678" i="1"/>
  <c r="M3511" i="1"/>
  <c r="M514" i="1"/>
  <c r="M3444" i="1"/>
  <c r="M3215" i="1"/>
  <c r="M2622" i="1"/>
  <c r="M4756" i="1"/>
  <c r="M2525" i="1"/>
  <c r="M4207" i="1"/>
  <c r="M2298" i="1"/>
  <c r="M2313" i="1"/>
  <c r="M2832" i="1"/>
  <c r="M1737" i="1"/>
  <c r="M4304" i="1"/>
  <c r="M2679" i="1"/>
  <c r="M527" i="1"/>
  <c r="M1668" i="1"/>
  <c r="M2311" i="1"/>
  <c r="M2499" i="1"/>
  <c r="M323" i="1"/>
  <c r="M2369" i="1"/>
  <c r="M4506" i="1"/>
  <c r="M4561" i="1"/>
  <c r="M1146" i="1"/>
  <c r="M3006" i="1"/>
  <c r="M3247" i="1"/>
  <c r="M223" i="1"/>
  <c r="M3595" i="1"/>
  <c r="M3311" i="1"/>
  <c r="M1183" i="1"/>
  <c r="M270" i="1"/>
  <c r="M4247" i="1"/>
  <c r="M4034" i="1"/>
  <c r="M2301" i="1"/>
  <c r="M520" i="1"/>
  <c r="M4133" i="1"/>
  <c r="M249" i="1"/>
  <c r="M2521" i="1"/>
  <c r="M1997" i="1"/>
  <c r="M2532" i="1"/>
  <c r="M4235" i="1"/>
  <c r="M3293" i="1"/>
  <c r="M2876" i="1"/>
  <c r="M4037" i="1"/>
  <c r="M1248" i="1"/>
  <c r="M76" i="1"/>
  <c r="M252" i="1"/>
  <c r="M280" i="1"/>
  <c r="M3357" i="1"/>
  <c r="M2186" i="1"/>
  <c r="M224" i="1"/>
  <c r="M2391" i="1"/>
  <c r="M3627" i="1"/>
  <c r="M2644" i="1"/>
  <c r="M3612" i="1"/>
  <c r="M4598" i="1"/>
  <c r="M4541" i="1"/>
  <c r="M2639" i="1"/>
  <c r="M3299" i="1"/>
  <c r="M949" i="1"/>
  <c r="M2808" i="1"/>
  <c r="M910" i="1"/>
  <c r="M1274" i="1"/>
  <c r="M3030" i="1"/>
  <c r="M1994" i="1"/>
  <c r="M2995" i="1"/>
  <c r="M850" i="1"/>
  <c r="M583" i="1"/>
  <c r="M4649" i="1"/>
  <c r="M3691" i="1"/>
  <c r="M1936" i="1"/>
  <c r="M873" i="1"/>
  <c r="M3059" i="1"/>
  <c r="M3086" i="1"/>
  <c r="M1989" i="1"/>
  <c r="M2005" i="1"/>
  <c r="M1342" i="1"/>
  <c r="M35" i="1"/>
  <c r="M2078" i="1"/>
  <c r="M2500" i="1"/>
  <c r="M2801" i="1"/>
  <c r="M1205" i="1"/>
  <c r="M2665" i="1"/>
  <c r="M3336" i="1"/>
  <c r="M2511" i="1"/>
  <c r="M131" i="1"/>
  <c r="M2675" i="1"/>
  <c r="M4697" i="1"/>
  <c r="M4724" i="1"/>
  <c r="M3343" i="1"/>
  <c r="M1224" i="1"/>
  <c r="M662" i="1"/>
  <c r="M2686" i="1"/>
  <c r="M376" i="1"/>
  <c r="M3182" i="1"/>
  <c r="M2901" i="1"/>
  <c r="M3327" i="1"/>
  <c r="M120" i="1"/>
  <c r="M1096" i="1"/>
  <c r="M2358" i="1"/>
  <c r="M719" i="1"/>
  <c r="M2106" i="1"/>
  <c r="M2959" i="1"/>
  <c r="M2201" i="1"/>
  <c r="M2772" i="1"/>
  <c r="M2964" i="1"/>
  <c r="M1812" i="1"/>
  <c r="M1242" i="1"/>
  <c r="M3715" i="1"/>
  <c r="M616" i="1"/>
  <c r="M2009" i="1"/>
  <c r="M1074" i="1"/>
  <c r="M4645" i="1"/>
  <c r="M1678" i="1"/>
  <c r="M4673" i="1"/>
  <c r="M2345" i="1"/>
  <c r="M862" i="1"/>
  <c r="M848" i="1"/>
  <c r="M1013" i="1"/>
  <c r="M934" i="1"/>
  <c r="M3140" i="1"/>
  <c r="M3122" i="1"/>
  <c r="M4185" i="1"/>
  <c r="M481" i="1"/>
  <c r="M178" i="1"/>
  <c r="M2008" i="1"/>
  <c r="M4427" i="1"/>
  <c r="M4248" i="1"/>
  <c r="M4243" i="1"/>
  <c r="M4202" i="1"/>
  <c r="M1920" i="1"/>
  <c r="M2221" i="1"/>
  <c r="M330" i="1"/>
  <c r="M2053" i="1"/>
  <c r="M4136" i="1"/>
  <c r="M882" i="1"/>
  <c r="M3038" i="1"/>
  <c r="M1865" i="1"/>
  <c r="M4681" i="1"/>
  <c r="M110" i="1"/>
  <c r="M2289" i="1"/>
  <c r="M1823" i="1"/>
  <c r="Z11" i="1"/>
  <c r="C3216" i="1" s="1"/>
  <c r="Z10" i="1"/>
  <c r="Z9" i="1"/>
  <c r="C1242" i="1" s="1"/>
  <c r="Z8" i="1"/>
  <c r="Z7" i="1"/>
  <c r="W298" i="1"/>
  <c r="W2012" i="1"/>
  <c r="W3902" i="1"/>
  <c r="W2733" i="1"/>
  <c r="W1465" i="1"/>
  <c r="W2415" i="1"/>
  <c r="W2543" i="1"/>
  <c r="W299" i="1"/>
  <c r="W3765" i="1"/>
  <c r="W342" i="1"/>
  <c r="W2508" i="1"/>
  <c r="W3863" i="1"/>
  <c r="W2013" i="1"/>
  <c r="W2980" i="1"/>
  <c r="W1673" i="1"/>
  <c r="W2697" i="1"/>
  <c r="W2610" i="1"/>
  <c r="W2014" i="1"/>
  <c r="W1723" i="1"/>
  <c r="W4153" i="1"/>
  <c r="W2593" i="1"/>
  <c r="W2174" i="1"/>
  <c r="W2871" i="1"/>
  <c r="W2825" i="1"/>
  <c r="W4152" i="1"/>
  <c r="W3345" i="1"/>
  <c r="W533" i="1"/>
  <c r="W350" i="1"/>
  <c r="W1486" i="1"/>
  <c r="W3895" i="1"/>
  <c r="W2414" i="1"/>
  <c r="W1422" i="1"/>
  <c r="W164" i="1"/>
  <c r="W4715" i="1"/>
  <c r="W1779" i="1"/>
  <c r="W3375" i="1"/>
  <c r="W3373" i="1"/>
  <c r="W1957" i="1"/>
  <c r="W2594" i="1"/>
  <c r="W3384" i="1"/>
  <c r="W541" i="1"/>
  <c r="W1165" i="1"/>
  <c r="W3365" i="1"/>
  <c r="W2566" i="1"/>
  <c r="W1077" i="1"/>
  <c r="W3579" i="1"/>
  <c r="W3589" i="1"/>
  <c r="W2435" i="1"/>
  <c r="W1435" i="1"/>
  <c r="W4771" i="1"/>
  <c r="W2054" i="1"/>
  <c r="W1959" i="1"/>
  <c r="W3374" i="1"/>
  <c r="W1386" i="1"/>
  <c r="W2826" i="1"/>
  <c r="W475" i="1"/>
  <c r="W2432" i="1"/>
  <c r="W3478" i="1"/>
  <c r="W2207" i="1"/>
  <c r="W16" i="1"/>
  <c r="W77" i="1"/>
  <c r="W1483" i="1"/>
  <c r="W2967" i="1"/>
  <c r="W2698" i="1"/>
  <c r="W3588" i="1"/>
  <c r="W2732" i="1"/>
  <c r="W3439" i="1"/>
  <c r="W1780" i="1"/>
  <c r="W1420" i="1"/>
  <c r="W1327" i="1"/>
  <c r="W3552" i="1"/>
  <c r="W3045" i="1"/>
  <c r="W2491" i="1"/>
  <c r="W921" i="1"/>
  <c r="W876" i="1"/>
  <c r="W3496" i="1"/>
  <c r="W1083" i="1"/>
  <c r="W1398" i="1"/>
  <c r="W3964" i="1"/>
  <c r="W1421" i="1"/>
  <c r="W2364" i="1"/>
  <c r="W1667" i="1"/>
  <c r="W721" i="1"/>
  <c r="W4729" i="1"/>
  <c r="W59" i="1"/>
  <c r="W535" i="1"/>
  <c r="W2321" i="1"/>
  <c r="W3352" i="1"/>
  <c r="W398" i="1"/>
  <c r="W3582" i="1"/>
  <c r="W3105" i="1"/>
  <c r="W1385" i="1"/>
  <c r="W1322" i="1"/>
  <c r="W2564" i="1"/>
  <c r="W1178" i="1"/>
  <c r="W1406" i="1"/>
  <c r="W1383" i="1"/>
  <c r="W4188" i="1"/>
  <c r="W2870" i="1"/>
  <c r="W2781" i="1"/>
  <c r="W2727" i="1"/>
  <c r="W3590" i="1"/>
  <c r="W2888" i="1"/>
  <c r="W3200" i="1"/>
  <c r="W2038" i="1"/>
  <c r="W165" i="1"/>
  <c r="W2322" i="1"/>
  <c r="W3486" i="1"/>
  <c r="W2565" i="1"/>
  <c r="W2699" i="1"/>
  <c r="W1990" i="1"/>
  <c r="W3372" i="1"/>
  <c r="W4313" i="1"/>
  <c r="W3766" i="1"/>
  <c r="W3764" i="1"/>
  <c r="W1198" i="1"/>
  <c r="W1331" i="1"/>
  <c r="W571" i="1"/>
  <c r="W2104" i="1"/>
  <c r="W339" i="1"/>
  <c r="W1652" i="1"/>
  <c r="W1872" i="1"/>
  <c r="W3587" i="1"/>
  <c r="W4775" i="1"/>
  <c r="W1066" i="1"/>
  <c r="W3022" i="1"/>
  <c r="W3333" i="1"/>
  <c r="W4759" i="1"/>
  <c r="W240" i="1"/>
  <c r="W3332" i="1"/>
  <c r="W455" i="1"/>
  <c r="W1080" i="1"/>
  <c r="W3581" i="1"/>
  <c r="W710" i="1"/>
  <c r="W4584" i="1"/>
  <c r="W3291" i="1"/>
  <c r="W362" i="1"/>
  <c r="W1535" i="1"/>
  <c r="W2945" i="1"/>
  <c r="W1762" i="1"/>
  <c r="W3537" i="1"/>
  <c r="W1688" i="1"/>
  <c r="W3739" i="1"/>
  <c r="W1964" i="1"/>
  <c r="W1797" i="1"/>
  <c r="W3388" i="1"/>
  <c r="W1651" i="1"/>
  <c r="W3708" i="1"/>
  <c r="W1117" i="1"/>
  <c r="W275" i="1"/>
  <c r="W1724" i="1"/>
  <c r="W379" i="1"/>
  <c r="W1536" i="1"/>
  <c r="W1760" i="1"/>
  <c r="W2161" i="1"/>
  <c r="W1072" i="1"/>
  <c r="W2952" i="1"/>
  <c r="W3731" i="1"/>
  <c r="W2431" i="1"/>
  <c r="W2413" i="1"/>
  <c r="W1323" i="1"/>
  <c r="W1138" i="1"/>
  <c r="W2457" i="1"/>
  <c r="W3493" i="1"/>
  <c r="W1578" i="1"/>
  <c r="W1328" i="1"/>
  <c r="W1082" i="1"/>
  <c r="W3877" i="1"/>
  <c r="W985" i="1"/>
  <c r="W534" i="1"/>
  <c r="W3999" i="1"/>
  <c r="W1696" i="1"/>
  <c r="W3251" i="1"/>
  <c r="W4749" i="1"/>
  <c r="W2905" i="1"/>
  <c r="W3924" i="1"/>
  <c r="W3139" i="1"/>
  <c r="W3398" i="1"/>
  <c r="W2101" i="1"/>
  <c r="W1993" i="1"/>
  <c r="W2660" i="1"/>
  <c r="W1534" i="1"/>
  <c r="W251" i="1"/>
  <c r="W2886" i="1"/>
  <c r="W1276" i="1"/>
  <c r="W3484" i="1"/>
  <c r="W314" i="1"/>
  <c r="W2076" i="1"/>
  <c r="W2218" i="1"/>
  <c r="W1890" i="1"/>
  <c r="W2588" i="1"/>
  <c r="W3767" i="1"/>
  <c r="W4733" i="1"/>
  <c r="W146" i="1"/>
  <c r="W782" i="1"/>
  <c r="W1873" i="1"/>
  <c r="W1717" i="1"/>
  <c r="W3768" i="1"/>
  <c r="W2082" i="1"/>
  <c r="W2015" i="1"/>
  <c r="W2887" i="1"/>
  <c r="W2730" i="1"/>
  <c r="W2159" i="1"/>
  <c r="W4714" i="1"/>
  <c r="W965" i="1"/>
  <c r="W2306" i="1"/>
  <c r="W614" i="1"/>
  <c r="W3361" i="1"/>
  <c r="W2573" i="1"/>
  <c r="W2658" i="1"/>
  <c r="W338" i="1"/>
  <c r="W1316" i="1"/>
  <c r="W2735" i="1"/>
  <c r="W1761" i="1"/>
  <c r="W3095" i="1"/>
  <c r="W960" i="1"/>
  <c r="W1587" i="1"/>
  <c r="W1112" i="1"/>
  <c r="W3787" i="1"/>
  <c r="W576" i="1"/>
  <c r="W2063" i="1"/>
  <c r="W2485" i="1"/>
  <c r="W889" i="1"/>
  <c r="W2700" i="1"/>
  <c r="W2176" i="1"/>
  <c r="W2408" i="1"/>
  <c r="W1312" i="1"/>
  <c r="W1527" i="1"/>
  <c r="W1906" i="1"/>
  <c r="W2446" i="1"/>
  <c r="W2445" i="1"/>
  <c r="W1781" i="1"/>
  <c r="W3292" i="1"/>
  <c r="W2444" i="1"/>
  <c r="W2725" i="1"/>
  <c r="W4411" i="1"/>
  <c r="W3557" i="1"/>
  <c r="W2892" i="1"/>
  <c r="W2557" i="1"/>
  <c r="W3757" i="1"/>
  <c r="W708" i="1"/>
  <c r="W2560" i="1"/>
  <c r="W961" i="1"/>
  <c r="W1871" i="1"/>
  <c r="W2220" i="1"/>
  <c r="W4010" i="1"/>
  <c r="W3087" i="1"/>
  <c r="W1911" i="1"/>
  <c r="W1793" i="1"/>
  <c r="W1405" i="1"/>
  <c r="W2611" i="1"/>
  <c r="W1181" i="1"/>
  <c r="W2842" i="1"/>
  <c r="W55" i="1"/>
  <c r="W3196" i="1"/>
  <c r="W1281" i="1"/>
  <c r="W183" i="1"/>
  <c r="W2109" i="1"/>
  <c r="W3197" i="1"/>
  <c r="W2407" i="1"/>
  <c r="W895" i="1"/>
  <c r="W1609" i="1"/>
  <c r="W4154" i="1"/>
  <c r="W279" i="1"/>
  <c r="W163" i="1"/>
  <c r="W2690" i="1"/>
  <c r="W1353" i="1"/>
  <c r="W1517" i="1"/>
  <c r="W4372" i="1"/>
  <c r="W3114" i="1"/>
  <c r="W3015" i="1"/>
  <c r="W2920" i="1"/>
  <c r="W4160" i="1"/>
  <c r="W1142" i="1"/>
  <c r="W1125" i="1"/>
  <c r="W1748" i="1"/>
  <c r="W3763" i="1"/>
  <c r="W3682" i="1"/>
  <c r="W2020" i="1"/>
  <c r="W2563" i="1"/>
  <c r="W2069" i="1"/>
  <c r="W203" i="1"/>
  <c r="W3391" i="1"/>
  <c r="W3223" i="1"/>
  <c r="W1603" i="1"/>
  <c r="W3077" i="1"/>
  <c r="W909" i="1"/>
  <c r="W789" i="1"/>
  <c r="W2883" i="1"/>
  <c r="W2763" i="1"/>
  <c r="W2770" i="1"/>
  <c r="W1847" i="1"/>
  <c r="W908" i="1"/>
  <c r="W4395" i="1"/>
  <c r="W905" i="1"/>
  <c r="W3242" i="1"/>
  <c r="W892" i="1"/>
  <c r="W4321" i="1"/>
  <c r="W3290" i="1"/>
  <c r="W340" i="1"/>
  <c r="W2451" i="1"/>
  <c r="W4325" i="1"/>
  <c r="W1569" i="1"/>
  <c r="W556" i="1"/>
  <c r="W1244" i="1"/>
  <c r="W3378" i="1"/>
  <c r="W1550" i="1"/>
  <c r="W2771" i="1"/>
  <c r="W2029" i="1"/>
  <c r="W2380" i="1"/>
  <c r="W1377" i="1"/>
  <c r="W2585" i="1"/>
  <c r="W4444" i="1"/>
  <c r="W3089" i="1"/>
  <c r="W3203" i="1"/>
  <c r="W3044" i="1"/>
  <c r="W1087" i="1"/>
  <c r="W4591" i="1"/>
  <c r="W2512" i="1"/>
  <c r="W3214" i="1"/>
  <c r="W410" i="1"/>
  <c r="W2688" i="1"/>
  <c r="W4511" i="1"/>
  <c r="W2278" i="1"/>
  <c r="W3147" i="1"/>
  <c r="W1356" i="1"/>
  <c r="W603" i="1"/>
  <c r="W3000" i="1"/>
  <c r="W987" i="1"/>
  <c r="W2988" i="1"/>
  <c r="W2989" i="1"/>
  <c r="W2277" i="1"/>
  <c r="W1552" i="1"/>
  <c r="W4015" i="1"/>
  <c r="W1485" i="1"/>
  <c r="W2162" i="1"/>
  <c r="W3206" i="1"/>
  <c r="W85" i="1"/>
  <c r="W2591" i="1"/>
  <c r="W2906" i="1"/>
  <c r="W690" i="1"/>
  <c r="W3858" i="1"/>
  <c r="W1722" i="1"/>
  <c r="W3364" i="1"/>
  <c r="W3436" i="1"/>
  <c r="W2206" i="1"/>
  <c r="W3516" i="1"/>
  <c r="W624" i="1"/>
  <c r="W1357" i="1"/>
  <c r="W3172" i="1"/>
  <c r="W575" i="1"/>
  <c r="W2743" i="1"/>
  <c r="W1803" i="1"/>
  <c r="W3386" i="1"/>
  <c r="W2818" i="1"/>
  <c r="W777" i="1"/>
  <c r="W2305" i="1"/>
  <c r="W375" i="1"/>
  <c r="W287" i="1"/>
  <c r="W194" i="1"/>
  <c r="W3449" i="1"/>
  <c r="W3601" i="1"/>
  <c r="W2019" i="1"/>
  <c r="W125" i="1"/>
  <c r="W2857" i="1"/>
  <c r="W650" i="1"/>
  <c r="W1271" i="1"/>
  <c r="W3962" i="1"/>
  <c r="W1996" i="1"/>
  <c r="W1551" i="1"/>
  <c r="W1901" i="1"/>
  <c r="W3161" i="1"/>
  <c r="W4370" i="1"/>
  <c r="W1758" i="1"/>
  <c r="W2158" i="1"/>
  <c r="W392" i="1"/>
  <c r="W3465" i="1"/>
  <c r="W2749" i="1"/>
  <c r="W3789" i="1"/>
  <c r="W642" i="1"/>
  <c r="W604" i="1"/>
  <c r="W3975" i="1"/>
  <c r="W2258" i="1"/>
  <c r="W3405" i="1"/>
  <c r="W547" i="1"/>
  <c r="W1206" i="1"/>
  <c r="W2659" i="1"/>
  <c r="W153" i="1"/>
  <c r="W1909" i="1"/>
  <c r="W4388" i="1"/>
  <c r="W1304" i="1"/>
  <c r="W891" i="1"/>
  <c r="W2213" i="1"/>
  <c r="W22" i="1"/>
  <c r="W3362" i="1"/>
  <c r="W2873" i="1"/>
  <c r="W898" i="1"/>
  <c r="W1429" i="1"/>
  <c r="W1910" i="1"/>
  <c r="W1935" i="1"/>
  <c r="W787" i="1"/>
  <c r="W897" i="1"/>
  <c r="W3159" i="1"/>
  <c r="W1556" i="1"/>
  <c r="W1720" i="1"/>
  <c r="W2782" i="1"/>
  <c r="W3658" i="1"/>
  <c r="W1711" i="1"/>
  <c r="W636" i="1"/>
  <c r="W179" i="1"/>
  <c r="W1752" i="1"/>
  <c r="W2249" i="1"/>
  <c r="W2716" i="1"/>
  <c r="W1904" i="1"/>
  <c r="W2247" i="1"/>
  <c r="W3717" i="1"/>
  <c r="W618" i="1"/>
  <c r="W678" i="1"/>
  <c r="W554" i="1"/>
  <c r="W1480" i="1"/>
  <c r="W1239" i="1"/>
  <c r="W3621" i="1"/>
  <c r="W2578" i="1"/>
  <c r="W503" i="1"/>
  <c r="W2769" i="1"/>
  <c r="W1759" i="1"/>
  <c r="W2885" i="1"/>
  <c r="W2853" i="1"/>
  <c r="W341" i="1"/>
  <c r="W1956" i="1"/>
  <c r="W1595" i="1"/>
  <c r="W577" i="1"/>
  <c r="W747" i="1"/>
  <c r="W2114" i="1"/>
  <c r="W2985" i="1"/>
  <c r="W193" i="1"/>
  <c r="W1176" i="1"/>
  <c r="W1108" i="1"/>
  <c r="W2376" i="1"/>
  <c r="W2324" i="1"/>
  <c r="W4335" i="1"/>
  <c r="W2179" i="1"/>
  <c r="W948" i="1"/>
  <c r="W361" i="1"/>
  <c r="W2168" i="1"/>
  <c r="W1487" i="1"/>
  <c r="W641" i="1"/>
  <c r="W868" i="1"/>
  <c r="W634" i="1"/>
  <c r="W2650" i="1"/>
  <c r="W1011" i="1"/>
  <c r="W2858" i="1"/>
  <c r="W2397" i="1"/>
  <c r="W3098" i="1"/>
  <c r="W2736" i="1"/>
  <c r="W649" i="1"/>
  <c r="W1079" i="1"/>
  <c r="W2340" i="1"/>
  <c r="W3597" i="1"/>
  <c r="W2416" i="1"/>
  <c r="W3624" i="1"/>
  <c r="W1624" i="1"/>
  <c r="W3012" i="1"/>
  <c r="W694" i="1"/>
  <c r="W1305" i="1"/>
  <c r="W959" i="1"/>
  <c r="W3237" i="1"/>
  <c r="W1742" i="1"/>
  <c r="W2527" i="1"/>
  <c r="W2969" i="1"/>
  <c r="W3513" i="1"/>
  <c r="W1605" i="1"/>
  <c r="W2674" i="1"/>
  <c r="W1687" i="1"/>
  <c r="W4439" i="1"/>
  <c r="W2759" i="1"/>
  <c r="W2514" i="1"/>
  <c r="W3323" i="1"/>
  <c r="W724" i="1"/>
  <c r="W3475" i="1"/>
  <c r="W349" i="1"/>
  <c r="W4346" i="1"/>
  <c r="W1878" i="1"/>
  <c r="W3341" i="1"/>
  <c r="W3107" i="1"/>
  <c r="W4735" i="1"/>
  <c r="W2960" i="1"/>
  <c r="W2117" i="1"/>
  <c r="W4409" i="1"/>
  <c r="W4478" i="1"/>
  <c r="W3641" i="1"/>
  <c r="W4668" i="1"/>
  <c r="W4179" i="1"/>
  <c r="W71" i="1"/>
  <c r="W2975" i="1"/>
  <c r="W1471" i="1"/>
  <c r="W625" i="1"/>
  <c r="W4357" i="1"/>
  <c r="W1251" i="1"/>
  <c r="W1432" i="1"/>
  <c r="W33" i="1"/>
  <c r="W4519" i="1"/>
  <c r="W2917" i="1"/>
  <c r="W2586" i="1"/>
  <c r="W4204" i="1"/>
  <c r="W2962" i="1"/>
  <c r="W757" i="1"/>
  <c r="W1384" i="1"/>
  <c r="W2997" i="1"/>
  <c r="W1650" i="1"/>
  <c r="W594" i="1"/>
  <c r="W3586" i="1"/>
  <c r="W3481" i="1"/>
  <c r="W3149" i="1"/>
  <c r="W1358" i="1"/>
  <c r="W60" i="1"/>
  <c r="W1186" i="1"/>
  <c r="W937" i="1"/>
  <c r="W1403" i="1"/>
  <c r="W1900" i="1"/>
  <c r="W1175" i="1"/>
  <c r="W3227" i="1"/>
  <c r="W1303" i="1"/>
  <c r="W3460" i="1"/>
  <c r="W574" i="1"/>
  <c r="W2294" i="1"/>
  <c r="W836" i="1"/>
  <c r="W351" i="1"/>
  <c r="W4476" i="1"/>
  <c r="W2553" i="1"/>
  <c r="W1513" i="1"/>
  <c r="W3007" i="1"/>
  <c r="W2400" i="1"/>
  <c r="W1777" i="1"/>
  <c r="W328" i="1"/>
  <c r="W995" i="1"/>
  <c r="W243" i="1"/>
  <c r="W1369" i="1"/>
  <c r="W1296" i="1"/>
  <c r="W3344" i="1"/>
  <c r="W1273" i="1"/>
  <c r="W3901" i="1"/>
  <c r="W539" i="1"/>
  <c r="W1775" i="1"/>
  <c r="W1006" i="1"/>
  <c r="W3417" i="1"/>
  <c r="W1747" i="1"/>
  <c r="W2489" i="1"/>
  <c r="W2359" i="1"/>
  <c r="W2411" i="1"/>
  <c r="W2599" i="1"/>
  <c r="W1018" i="1"/>
  <c r="W1075" i="1"/>
  <c r="W2937" i="1"/>
  <c r="W2541" i="1"/>
  <c r="W822" i="1"/>
  <c r="W477" i="1"/>
  <c r="W4344" i="1"/>
  <c r="W3184" i="1"/>
  <c r="W3005" i="1"/>
  <c r="W844" i="1"/>
  <c r="W4539" i="1"/>
  <c r="W3265" i="1"/>
  <c r="W794" i="1"/>
  <c r="W2329" i="1"/>
  <c r="W2320" i="1"/>
  <c r="W540" i="1"/>
  <c r="W2202" i="1"/>
  <c r="W3591" i="1"/>
  <c r="W3208" i="1"/>
  <c r="W2102" i="1"/>
  <c r="W1391" i="1"/>
  <c r="W1287" i="1"/>
  <c r="W776" i="1"/>
  <c r="W2209" i="1"/>
  <c r="W3455" i="1"/>
  <c r="W1544" i="1"/>
  <c r="W300" i="1"/>
  <c r="W195" i="1"/>
  <c r="W3502" i="1"/>
  <c r="W1918" i="1"/>
  <c r="W2441" i="1"/>
  <c r="W347" i="1"/>
  <c r="W397" i="1"/>
  <c r="W3569" i="1"/>
  <c r="W3483" i="1"/>
  <c r="W3039" i="1"/>
  <c r="W2579" i="1"/>
  <c r="W3477" i="1"/>
  <c r="W825" i="1"/>
  <c r="W3181" i="1"/>
  <c r="W3906" i="1"/>
  <c r="W2276" i="1"/>
  <c r="W2754" i="1"/>
  <c r="W315" i="1"/>
  <c r="W3713" i="1"/>
  <c r="W1348" i="1"/>
  <c r="W3424" i="1"/>
  <c r="W2180" i="1"/>
  <c r="W1220" i="1"/>
  <c r="W3792" i="1"/>
  <c r="W2188" i="1"/>
  <c r="W324" i="1"/>
  <c r="W1210" i="1"/>
  <c r="W1942" i="1"/>
  <c r="W1570" i="1"/>
  <c r="W419" i="1"/>
  <c r="W2342" i="1"/>
  <c r="W3662" i="1"/>
  <c r="W917" i="1"/>
  <c r="W2966" i="1"/>
  <c r="W3219" i="1"/>
  <c r="W3252" i="1"/>
  <c r="W3169" i="1"/>
  <c r="W756" i="1"/>
  <c r="W1773" i="1"/>
  <c r="W2555" i="1"/>
  <c r="W4064" i="1"/>
  <c r="W1838" i="1"/>
  <c r="W1189" i="1"/>
  <c r="W2912" i="1"/>
  <c r="W2787" i="1"/>
  <c r="W452" i="1"/>
  <c r="W780" i="1"/>
  <c r="W130" i="1"/>
  <c r="W903" i="1"/>
  <c r="W3302" i="1"/>
  <c r="W3969" i="1"/>
  <c r="W2230" i="1"/>
  <c r="W1851" i="1"/>
  <c r="W3520" i="1"/>
  <c r="W1355" i="1"/>
  <c r="W834" i="1"/>
  <c r="W1597" i="1"/>
  <c r="W3021" i="1"/>
  <c r="W262" i="1"/>
  <c r="W3165" i="1"/>
  <c r="W1573" i="1"/>
  <c r="W3606" i="1"/>
  <c r="W2459" i="1"/>
  <c r="W3017" i="1"/>
  <c r="W852" i="1"/>
  <c r="W3418" i="1"/>
  <c r="W2396" i="1"/>
  <c r="W619" i="1"/>
  <c r="W493" i="1"/>
  <c r="W2934" i="1"/>
  <c r="W3578" i="1"/>
  <c r="W1770" i="1"/>
  <c r="W2753" i="1"/>
  <c r="W3733" i="1"/>
  <c r="W245" i="1"/>
  <c r="W1014" i="1"/>
  <c r="W3330" i="1"/>
  <c r="W423" i="1"/>
  <c r="W2115" i="1"/>
  <c r="W4488" i="1"/>
  <c r="W4360" i="1"/>
  <c r="W740" i="1"/>
  <c r="W2981" i="1"/>
  <c r="W2065" i="1"/>
  <c r="W3616" i="1"/>
  <c r="W977" i="1"/>
  <c r="W3498" i="1"/>
  <c r="W1326" i="1"/>
  <c r="W4467" i="1"/>
  <c r="W4751" i="1"/>
  <c r="W3850" i="1"/>
  <c r="W4627" i="1"/>
  <c r="W2335" i="1"/>
  <c r="W2100" i="1"/>
  <c r="W3728" i="1"/>
  <c r="W4356" i="1"/>
  <c r="W293" i="1"/>
  <c r="W4286" i="1"/>
  <c r="W1484" i="1"/>
  <c r="W3585" i="1"/>
  <c r="W615" i="1"/>
  <c r="W4577" i="1"/>
  <c r="W1608" i="1"/>
  <c r="W4540" i="1"/>
  <c r="W2596" i="1"/>
  <c r="W2998" i="1"/>
  <c r="W56" i="1"/>
  <c r="W2856" i="1"/>
  <c r="W424" i="1"/>
  <c r="W1290" i="1"/>
  <c r="W11" i="1"/>
  <c r="W1713" i="1"/>
  <c r="W1684" i="1"/>
  <c r="W2844" i="1"/>
  <c r="W3550" i="1"/>
  <c r="W590" i="1"/>
  <c r="W1141" i="1"/>
  <c r="W2657" i="1"/>
  <c r="W3752" i="1"/>
  <c r="W2813" i="1"/>
  <c r="W3249" i="1"/>
  <c r="W3112" i="1"/>
  <c r="W697" i="1"/>
  <c r="W34" i="1"/>
  <c r="W553" i="1"/>
  <c r="W2922" i="1"/>
  <c r="W3410" i="1"/>
  <c r="W256" i="1"/>
  <c r="W663" i="1"/>
  <c r="W726" i="1"/>
  <c r="W585" i="1"/>
  <c r="W3168" i="1"/>
  <c r="W872" i="1"/>
  <c r="W2778" i="1"/>
  <c r="W2113" i="1"/>
  <c r="W257" i="1"/>
  <c r="W2877" i="1"/>
  <c r="W635" i="1"/>
  <c r="W3170" i="1"/>
  <c r="W1543" i="1"/>
  <c r="W1433" i="1"/>
  <c r="W746" i="1"/>
  <c r="W3326" i="1"/>
  <c r="W651" i="1"/>
  <c r="W1497" i="1"/>
  <c r="W658" i="1"/>
  <c r="W2854" i="1"/>
  <c r="W1677" i="1"/>
  <c r="W3176" i="1"/>
  <c r="W2452" i="1"/>
  <c r="W1461" i="1"/>
  <c r="W1238" i="1"/>
  <c r="W80" i="1"/>
  <c r="W1973" i="1"/>
  <c r="W2923" i="1"/>
  <c r="W1987" i="1"/>
  <c r="W3440" i="1"/>
  <c r="W3993" i="1"/>
  <c r="W3250" i="1"/>
  <c r="W3419" i="1"/>
  <c r="W1434" i="1"/>
  <c r="W1474" i="1"/>
  <c r="W3806" i="1"/>
  <c r="W168" i="1"/>
  <c r="W2310" i="1"/>
  <c r="W2662" i="1"/>
  <c r="W2041" i="1"/>
  <c r="W4772" i="1"/>
  <c r="W1756" i="1"/>
  <c r="W2127" i="1"/>
  <c r="W1088" i="1"/>
  <c r="W3593" i="1"/>
  <c r="W1417" i="1"/>
  <c r="W2454" i="1"/>
  <c r="W861" i="1"/>
  <c r="W1827" i="1"/>
  <c r="W3173" i="1"/>
  <c r="W4077" i="1"/>
  <c r="W2442" i="1"/>
  <c r="W1414" i="1"/>
  <c r="W3387" i="1"/>
  <c r="W3723" i="1"/>
  <c r="W3985" i="1"/>
  <c r="W230" i="1"/>
  <c r="W2157" i="1"/>
  <c r="W1728" i="1"/>
  <c r="W3990" i="1"/>
  <c r="W2963" i="1"/>
  <c r="W185" i="1"/>
  <c r="W3750" i="1"/>
  <c r="W3592" i="1"/>
  <c r="W2052" i="1"/>
  <c r="W2336" i="1"/>
  <c r="W3727" i="1"/>
  <c r="W829" i="1"/>
  <c r="W4377" i="1"/>
  <c r="W3740" i="1"/>
  <c r="W2947" i="1"/>
  <c r="W2509" i="1"/>
  <c r="W3562" i="1"/>
  <c r="W3040" i="1"/>
  <c r="W1710" i="1"/>
  <c r="W711" i="1"/>
  <c r="W878" i="1"/>
  <c r="W4343" i="1"/>
  <c r="W3207" i="1"/>
  <c r="W3830" i="1"/>
  <c r="W4342" i="1"/>
  <c r="W387" i="1"/>
  <c r="W4596" i="1"/>
  <c r="W2836" i="1"/>
  <c r="W735" i="1"/>
  <c r="W1275" i="1"/>
  <c r="W214" i="1"/>
  <c r="W1154" i="1"/>
  <c r="W1488" i="1"/>
  <c r="W2793" i="1"/>
  <c r="W2097" i="1"/>
  <c r="W1562" i="1"/>
  <c r="W3141" i="1"/>
  <c r="W774" i="1"/>
  <c r="W2915" i="1"/>
  <c r="W4358" i="1"/>
  <c r="W2122" i="1"/>
  <c r="W2748" i="1"/>
  <c r="W2572" i="1"/>
  <c r="W830" i="1"/>
  <c r="W147" i="1"/>
  <c r="W1113" i="1"/>
  <c r="W3681" i="1"/>
  <c r="W4700" i="1"/>
  <c r="W3474" i="1"/>
  <c r="W1027" i="1"/>
  <c r="W192" i="1"/>
  <c r="W1714" i="1"/>
  <c r="W2025" i="1"/>
  <c r="W2506" i="1"/>
  <c r="W3065" i="1"/>
  <c r="W1266" i="1"/>
  <c r="W1095" i="1"/>
  <c r="W216" i="1"/>
  <c r="W536" i="1"/>
  <c r="W717" i="1"/>
  <c r="W546" i="1"/>
  <c r="W2765" i="1"/>
  <c r="W1663" i="1"/>
  <c r="W681" i="1"/>
  <c r="W3127" i="1"/>
  <c r="W1007" i="1"/>
  <c r="W785" i="1"/>
  <c r="W4323" i="1"/>
  <c r="W1509" i="1"/>
  <c r="W467" i="1"/>
  <c r="W1510" i="1"/>
  <c r="W2544" i="1"/>
  <c r="W738" i="1"/>
  <c r="W2291" i="1"/>
  <c r="W933" i="1"/>
  <c r="W1798" i="1"/>
  <c r="W2795" i="1"/>
  <c r="W1042" i="1"/>
  <c r="W166" i="1"/>
  <c r="W931" i="1"/>
  <c r="W3874" i="1"/>
  <c r="W2815" i="1"/>
  <c r="W3856" i="1"/>
  <c r="W3274" i="1"/>
  <c r="W2890" i="1"/>
  <c r="W1404" i="1"/>
  <c r="W2486" i="1"/>
  <c r="W2268" i="1"/>
  <c r="W3981" i="1"/>
  <c r="W568" i="1"/>
  <c r="W566" i="1"/>
  <c r="W2780" i="1"/>
  <c r="W3980" i="1"/>
  <c r="W3725" i="1"/>
  <c r="W18" i="1"/>
  <c r="W1136" i="1"/>
  <c r="W3399" i="1"/>
  <c r="W1368" i="1"/>
  <c r="W1807" i="1"/>
  <c r="W4006" i="1"/>
  <c r="W513" i="1"/>
  <c r="W4403" i="1"/>
  <c r="W3804" i="1"/>
  <c r="W945" i="1"/>
  <c r="W421" i="1"/>
  <c r="W2275" i="1"/>
  <c r="W508" i="1"/>
  <c r="W2823" i="1"/>
  <c r="W885" i="1"/>
  <c r="W3605" i="1"/>
  <c r="W2507" i="1"/>
  <c r="W1120" i="1"/>
  <c r="W4314" i="1"/>
  <c r="W4366" i="1"/>
  <c r="W232" i="1"/>
  <c r="W1790" i="1"/>
  <c r="W801" i="1"/>
  <c r="W412" i="1"/>
  <c r="W997" i="1"/>
  <c r="W1560" i="1"/>
  <c r="W1170" i="1"/>
  <c r="W374" i="1"/>
  <c r="W1642" i="1"/>
  <c r="W550" i="1"/>
  <c r="W3617" i="1"/>
  <c r="W2668" i="1"/>
  <c r="W1672" i="1"/>
  <c r="W3448" i="1"/>
  <c r="W2758" i="1"/>
  <c r="W3231" i="1"/>
  <c r="W2694" i="1"/>
  <c r="W3813" i="1"/>
  <c r="W545" i="1"/>
  <c r="W4442" i="1"/>
  <c r="W509" i="1"/>
  <c r="W1704" i="1"/>
  <c r="W4319" i="1"/>
  <c r="W744" i="1"/>
  <c r="W3253" i="1"/>
  <c r="W2319" i="1"/>
  <c r="W2581" i="1"/>
  <c r="W2175" i="1"/>
  <c r="W1454" i="1"/>
  <c r="W2554" i="1"/>
  <c r="W282" i="1"/>
  <c r="W1978" i="1"/>
  <c r="W233" i="1"/>
  <c r="W1795" i="1"/>
  <c r="W2498" i="1"/>
  <c r="W911" i="1"/>
  <c r="W1321" i="1"/>
  <c r="W43" i="1"/>
  <c r="W1408" i="1"/>
  <c r="W3594" i="1"/>
  <c r="W562" i="1"/>
  <c r="W2464" i="1"/>
  <c r="W698" i="1"/>
  <c r="W1413" i="1"/>
  <c r="W1397" i="1"/>
  <c r="W1986" i="1"/>
  <c r="W646" i="1"/>
  <c r="W3499" i="1"/>
  <c r="W1530" i="1"/>
  <c r="W952" i="1"/>
  <c r="W3143" i="1"/>
  <c r="W674" i="1"/>
  <c r="W1090" i="1"/>
  <c r="W600" i="1"/>
  <c r="W1774" i="1"/>
  <c r="W1953" i="1"/>
  <c r="W3843" i="1"/>
  <c r="W2085" i="1"/>
  <c r="W3445" i="1"/>
  <c r="W2290" i="1"/>
  <c r="W688" i="1"/>
  <c r="W1243" i="1"/>
  <c r="W806" i="1"/>
  <c r="W4340" i="1"/>
  <c r="W3429" i="1"/>
  <c r="W1332" i="1"/>
  <c r="W2530" i="1"/>
  <c r="W29" i="1"/>
  <c r="W2651" i="1"/>
  <c r="W993" i="1"/>
  <c r="W132" i="1"/>
  <c r="W1081" i="1"/>
  <c r="W2810" i="1"/>
  <c r="W4682" i="1"/>
  <c r="W3137" i="1"/>
  <c r="W213" i="1"/>
  <c r="W4386" i="1"/>
  <c r="W1411" i="1"/>
  <c r="W386" i="1"/>
  <c r="W1168" i="1"/>
  <c r="W2929" i="1"/>
  <c r="W3088" i="1"/>
  <c r="W4359" i="1"/>
  <c r="W3674" i="1"/>
  <c r="W1952" i="1"/>
  <c r="W1919" i="1"/>
  <c r="W2587" i="1"/>
  <c r="W2621" i="1"/>
  <c r="W2096" i="1"/>
  <c r="W1880" i="1"/>
  <c r="W1023" i="1"/>
  <c r="W2484" i="1"/>
  <c r="W1685" i="1"/>
  <c r="W1247" i="1"/>
  <c r="W1808" i="1"/>
  <c r="W4410" i="1"/>
  <c r="W3761" i="1"/>
  <c r="W3218" i="1"/>
  <c r="W2878" i="1"/>
  <c r="W4320" i="1"/>
  <c r="W436" i="1"/>
  <c r="W2914" i="1"/>
  <c r="W913" i="1"/>
  <c r="W2919" i="1"/>
  <c r="W2970" i="1"/>
  <c r="W1043" i="1"/>
  <c r="W2972" i="1"/>
  <c r="W1674" i="1"/>
  <c r="W2200" i="1"/>
  <c r="W870" i="1"/>
  <c r="W1409" i="1"/>
  <c r="W4521" i="1"/>
  <c r="W3611" i="1"/>
  <c r="W832" i="1"/>
  <c r="W1647" i="1"/>
  <c r="W308" i="1"/>
  <c r="W3167" i="1"/>
  <c r="W953" i="1"/>
  <c r="W4433" i="1"/>
  <c r="W1440" i="1"/>
  <c r="W1086" i="1"/>
  <c r="W355" i="1"/>
  <c r="W3704" i="1"/>
  <c r="W3625" i="1"/>
  <c r="W2633" i="1"/>
  <c r="W3517" i="1"/>
  <c r="W842" i="1"/>
  <c r="W4691" i="1"/>
  <c r="W3070" i="1"/>
  <c r="W2583" i="1"/>
  <c r="W3860" i="1"/>
  <c r="W3368" i="1"/>
  <c r="W1387" i="1"/>
  <c r="W3655" i="1"/>
  <c r="W570" i="1"/>
  <c r="W2649" i="1"/>
  <c r="W1965" i="1"/>
  <c r="W3240" i="1"/>
  <c r="W3334" i="1"/>
  <c r="W4565" i="1"/>
  <c r="W4674" i="1"/>
  <c r="W1495" i="1"/>
  <c r="W1498" i="1"/>
  <c r="W360" i="1"/>
  <c r="W2718" i="1"/>
  <c r="W52" i="1"/>
  <c r="W4503" i="1"/>
  <c r="W1949" i="1"/>
  <c r="W2683" i="1"/>
  <c r="W4256" i="1"/>
  <c r="W772" i="1"/>
  <c r="W3233" i="1"/>
  <c r="W2156" i="1"/>
  <c r="W994" i="1"/>
  <c r="W4095" i="1"/>
  <c r="W1203" i="1"/>
  <c r="W1694" i="1"/>
  <c r="W1816" i="1"/>
  <c r="W199" i="1"/>
  <c r="W1401" i="1"/>
  <c r="W2439" i="1"/>
  <c r="W1469" i="1"/>
  <c r="W665" i="1"/>
  <c r="W1582" i="1"/>
  <c r="W3961" i="1"/>
  <c r="W4097" i="1"/>
  <c r="W2792" i="1"/>
  <c r="W4502" i="1"/>
  <c r="W2240" i="1"/>
  <c r="W1755" i="1"/>
  <c r="W1473" i="1"/>
  <c r="W3117" i="1"/>
  <c r="W3090" i="1"/>
  <c r="W2704" i="1"/>
  <c r="W2678" i="1"/>
  <c r="W1980" i="1"/>
  <c r="W4349" i="1"/>
  <c r="W2057" i="1"/>
  <c r="W3370" i="1"/>
  <c r="W1085" i="1"/>
  <c r="W2239" i="1"/>
  <c r="W3047" i="1"/>
  <c r="W420" i="1"/>
  <c r="W629" i="1"/>
  <c r="W569" i="1"/>
  <c r="W228" i="1"/>
  <c r="W667" i="1"/>
  <c r="W3809" i="1"/>
  <c r="W75" i="1"/>
  <c r="W1062" i="1"/>
  <c r="W4137" i="1"/>
  <c r="W3342" i="1"/>
  <c r="W3613" i="1"/>
  <c r="W1506" i="1"/>
  <c r="W2868" i="1"/>
  <c r="W968" i="1"/>
  <c r="W4492" i="1"/>
  <c r="W429" i="1"/>
  <c r="W1557" i="1"/>
  <c r="W3145" i="1"/>
  <c r="W2908" i="1"/>
  <c r="W2225" i="1"/>
  <c r="W560" i="1"/>
  <c r="W3788" i="1"/>
  <c r="W2601" i="1"/>
  <c r="W859" i="1"/>
  <c r="W136" i="1"/>
  <c r="W2149" i="1"/>
  <c r="W4305" i="1"/>
  <c r="W4413" i="1"/>
  <c r="W2820" i="1"/>
  <c r="W1804" i="1"/>
  <c r="W170" i="1"/>
  <c r="W3103" i="1"/>
  <c r="W3119" i="1"/>
  <c r="W4776" i="1"/>
  <c r="W181" i="1"/>
  <c r="W1881" i="1"/>
  <c r="W4513" i="1"/>
  <c r="W748" i="1"/>
  <c r="W1750" i="1"/>
  <c r="W4576" i="1"/>
  <c r="W331" i="1"/>
  <c r="W403" i="1"/>
  <c r="W1631" i="1"/>
  <c r="W2285" i="1"/>
  <c r="W1467" i="1"/>
  <c r="W1017" i="1"/>
  <c r="W273" i="1"/>
  <c r="W2806" i="1"/>
  <c r="W2656" i="1"/>
  <c r="W2350" i="1"/>
  <c r="W2098" i="1"/>
  <c r="W2931" i="1"/>
  <c r="W2010" i="1"/>
  <c r="W1233" i="1"/>
  <c r="W3425" i="1"/>
  <c r="W3463" i="1"/>
  <c r="W986" i="1"/>
  <c r="W46" i="1"/>
  <c r="W4543" i="1"/>
  <c r="W3220" i="1"/>
  <c r="W2788" i="1"/>
  <c r="W573" i="1"/>
  <c r="W3024" i="1"/>
  <c r="W42" i="1"/>
  <c r="W3845" i="1"/>
  <c r="W3686" i="1"/>
  <c r="W189" i="1"/>
  <c r="W460" i="1"/>
  <c r="W2861" i="1"/>
  <c r="W3689" i="1"/>
  <c r="W1245" i="1"/>
  <c r="W1254" i="1"/>
  <c r="W3033" i="1"/>
  <c r="W3042" i="1"/>
  <c r="W473" i="1"/>
  <c r="W3799" i="1"/>
  <c r="W2118" i="1"/>
  <c r="W30" i="1"/>
  <c r="W3914" i="1"/>
  <c r="W1621" i="1"/>
  <c r="W4580" i="1"/>
  <c r="W1929" i="1"/>
  <c r="W2916" i="1"/>
  <c r="W4156" i="1"/>
  <c r="W4471" i="1"/>
  <c r="W66" i="1"/>
  <c r="W4408" i="1"/>
  <c r="W93" i="1"/>
  <c r="W4298" i="1"/>
  <c r="W3191" i="1"/>
  <c r="W1676" i="1"/>
  <c r="W2638" i="1"/>
  <c r="W2932" i="1"/>
  <c r="W207" i="1"/>
  <c r="W3121" i="1"/>
  <c r="W813" i="1"/>
  <c r="W311" i="1"/>
  <c r="W4468" i="1"/>
  <c r="W976" i="1"/>
  <c r="W2424" i="1"/>
  <c r="W119" i="1"/>
  <c r="W584" i="1"/>
  <c r="W1617" i="1"/>
  <c r="W94" i="1"/>
  <c r="W2710" i="1"/>
  <c r="W3198" i="1"/>
  <c r="W1226" i="1"/>
  <c r="W2241" i="1"/>
  <c r="W2252" i="1"/>
  <c r="W312" i="1"/>
  <c r="W1100" i="1"/>
  <c r="W474" i="1"/>
  <c r="W1479" i="1"/>
  <c r="W9" i="1"/>
  <c r="W3224" i="1"/>
  <c r="W857" i="1"/>
  <c r="W880" i="1"/>
  <c r="W2913" i="1"/>
  <c r="W2153" i="1"/>
  <c r="W2951" i="1"/>
  <c r="W2105" i="1"/>
  <c r="W2334" i="1"/>
  <c r="W3457" i="1"/>
  <c r="W1343" i="1"/>
  <c r="W2288" i="1"/>
  <c r="W4454" i="1"/>
  <c r="W401" i="1"/>
  <c r="W3028" i="1"/>
  <c r="W32" i="1"/>
  <c r="W3079" i="1"/>
  <c r="W2786" i="1"/>
  <c r="W484" i="1"/>
  <c r="W371" i="1"/>
  <c r="W1101" i="1"/>
  <c r="W2287" i="1"/>
  <c r="W2356" i="1"/>
  <c r="W2403" i="1"/>
  <c r="W3937" i="1"/>
  <c r="W2974" i="1"/>
  <c r="W4024" i="1"/>
  <c r="W3109" i="1"/>
  <c r="W1294" i="1"/>
  <c r="W914" i="1"/>
  <c r="W261" i="1"/>
  <c r="W3972" i="1"/>
  <c r="W2045" i="1"/>
  <c r="W1566" i="1"/>
  <c r="W2261" i="1"/>
  <c r="W2943" i="1"/>
  <c r="W3192" i="1"/>
  <c r="W3067" i="1"/>
  <c r="W1654" i="1"/>
  <c r="W1455" i="1"/>
  <c r="W3131" i="1"/>
  <c r="W1157" i="1"/>
  <c r="W219" i="1"/>
  <c r="W1708" i="1"/>
  <c r="W171" i="1"/>
  <c r="W2150" i="1"/>
  <c r="W297" i="1"/>
  <c r="W1810" i="1"/>
  <c r="W1982" i="1"/>
  <c r="W2848" i="1"/>
  <c r="W2253" i="1"/>
  <c r="W4308" i="1"/>
  <c r="W2756" i="1"/>
  <c r="W2280" i="1"/>
  <c r="W4339" i="1"/>
  <c r="W984" i="1"/>
  <c r="W3823" i="1"/>
  <c r="W1985" i="1"/>
  <c r="W973" i="1"/>
  <c r="W839" i="1"/>
  <c r="W101" i="1"/>
  <c r="W3175" i="1"/>
  <c r="W942" i="1"/>
  <c r="W1785" i="1"/>
  <c r="W1106" i="1"/>
  <c r="W2606" i="1"/>
  <c r="W2136" i="1"/>
  <c r="W430" i="1"/>
  <c r="W3081" i="1"/>
  <c r="W2921" i="1"/>
  <c r="W4385" i="1"/>
  <c r="W3977" i="1"/>
  <c r="W2520" i="1"/>
  <c r="W3135" i="1"/>
  <c r="W1707" i="1"/>
  <c r="W2133" i="1"/>
  <c r="W4429" i="1"/>
  <c r="W3003" i="1"/>
  <c r="W608" i="1"/>
  <c r="W285" i="1"/>
  <c r="W3360" i="1"/>
  <c r="W609" i="1"/>
  <c r="W4495" i="1"/>
  <c r="W1682" i="1"/>
  <c r="W1522" i="1"/>
  <c r="W1099" i="1"/>
  <c r="W4083" i="1"/>
  <c r="W1423" i="1"/>
  <c r="W962" i="1"/>
  <c r="W1588" i="1"/>
  <c r="W1721" i="1"/>
  <c r="W4405" i="1"/>
  <c r="W1862" i="1"/>
  <c r="W3647" i="1"/>
  <c r="W399" i="1"/>
  <c r="W2742" i="1"/>
  <c r="W3734" i="1"/>
  <c r="W606" i="1"/>
  <c r="W860" i="1"/>
  <c r="W2387" i="1"/>
  <c r="W3866" i="1"/>
  <c r="W3434" i="1"/>
  <c r="W4354" i="1"/>
  <c r="W1371" i="1"/>
  <c r="W3732" i="1"/>
  <c r="W4456" i="1"/>
  <c r="W3913" i="1"/>
  <c r="W118" i="1"/>
  <c r="W749" i="1"/>
  <c r="W2849" i="1"/>
  <c r="W4312" i="1"/>
  <c r="W786" i="1"/>
  <c r="W1185" i="1"/>
  <c r="W2891" i="1"/>
  <c r="W3956" i="1"/>
  <c r="W4299" i="1"/>
  <c r="W4477" i="1"/>
  <c r="W4103" i="1"/>
  <c r="W4400" i="1"/>
  <c r="W2953" i="1"/>
  <c r="W2726" i="1"/>
  <c r="W4253" i="1"/>
  <c r="W3238" i="1"/>
  <c r="W358" i="1"/>
  <c r="W1034" i="1"/>
  <c r="W2271" i="1"/>
  <c r="W149" i="1"/>
  <c r="W3915" i="1"/>
  <c r="W1177" i="1"/>
  <c r="W4587" i="1"/>
  <c r="W2519" i="1"/>
  <c r="W3254" i="1"/>
  <c r="W2283" i="1"/>
  <c r="W2423" i="1"/>
  <c r="W2440" i="1"/>
  <c r="W4296" i="1"/>
  <c r="W3495" i="1"/>
  <c r="W4578" i="1"/>
  <c r="W2893" i="1"/>
  <c r="W899" i="1"/>
  <c r="W1230" i="1"/>
  <c r="W1984" i="1"/>
  <c r="W238" i="1"/>
  <c r="W1464" i="1"/>
  <c r="W4085" i="1"/>
  <c r="W940" i="1"/>
  <c r="W2181" i="1"/>
  <c r="W2042" i="1"/>
  <c r="W3540" i="1"/>
  <c r="W3232" i="1"/>
  <c r="W2151" i="1"/>
  <c r="W2526" i="1"/>
  <c r="W2568" i="1"/>
  <c r="W611" i="1"/>
  <c r="W3018" i="1"/>
  <c r="W4227" i="1"/>
  <c r="W2773" i="1"/>
  <c r="W2577" i="1"/>
  <c r="W677" i="1"/>
  <c r="W3243" i="1"/>
  <c r="W3519" i="1"/>
  <c r="W515" i="1"/>
  <c r="W1877" i="1"/>
  <c r="W3876" i="1"/>
  <c r="W1662" i="1"/>
  <c r="W655" i="1"/>
  <c r="W1318" i="1"/>
  <c r="W799" i="1"/>
  <c r="W3401" i="1"/>
  <c r="W1466" i="1"/>
  <c r="W446" i="1"/>
  <c r="W3504" i="1"/>
  <c r="W4124" i="1"/>
  <c r="W478" i="1"/>
  <c r="W3841" i="1"/>
  <c r="W1301" i="1"/>
  <c r="W800" i="1"/>
  <c r="W2129" i="1"/>
  <c r="W98" i="1"/>
  <c r="W186" i="1"/>
  <c r="W1119" i="1"/>
  <c r="W2363" i="1"/>
  <c r="W3144" i="1"/>
  <c r="W1091" i="1"/>
  <c r="W1424" i="1"/>
  <c r="W2395" i="1"/>
  <c r="W1227" i="1"/>
  <c r="W2852" i="1"/>
  <c r="W4289" i="1"/>
  <c r="W295" i="1"/>
  <c r="W337" i="1"/>
  <c r="W4089" i="1"/>
  <c r="W1577" i="1"/>
  <c r="W2643" i="1"/>
  <c r="W2422" i="1"/>
  <c r="W1293" i="1"/>
  <c r="W3390" i="1"/>
  <c r="W2747" i="1"/>
  <c r="W2443" i="1"/>
  <c r="W1361" i="1"/>
  <c r="W530" i="1"/>
  <c r="W8" i="1"/>
  <c r="W4206" i="1"/>
  <c r="W1179" i="1"/>
  <c r="W2764" i="1"/>
  <c r="W1539" i="1"/>
  <c r="W2343" i="1"/>
  <c r="W1372" i="1"/>
  <c r="W2405" i="1"/>
  <c r="W104" i="1"/>
  <c r="W2693" i="1"/>
  <c r="W3008" i="1"/>
  <c r="W2262" i="1"/>
  <c r="W4300" i="1"/>
  <c r="W2088" i="1"/>
  <c r="W1057" i="1"/>
  <c r="W1853" i="1"/>
  <c r="W2229" i="1"/>
  <c r="W1666" i="1"/>
  <c r="W3325" i="1"/>
  <c r="W1915" i="1"/>
  <c r="W3426" i="1"/>
  <c r="W1583" i="1"/>
  <c r="W2626" i="1"/>
  <c r="W1811" i="1"/>
  <c r="W807" i="1"/>
  <c r="W3868" i="1"/>
  <c r="W2033" i="1"/>
  <c r="W2942" i="1"/>
  <c r="W4658" i="1"/>
  <c r="W1381" i="1"/>
  <c r="W2612" i="1"/>
  <c r="W2374" i="1"/>
  <c r="W411" i="1"/>
  <c r="W2613" i="1"/>
  <c r="W4201" i="1"/>
  <c r="W4524" i="1"/>
  <c r="W3051" i="1"/>
  <c r="W4750" i="1"/>
  <c r="W623" i="1"/>
  <c r="W1431" i="1"/>
  <c r="W1753" i="1"/>
  <c r="W2079" i="1"/>
  <c r="W2044" i="1"/>
  <c r="W3438" i="1"/>
  <c r="W425" i="1"/>
  <c r="W3737" i="1"/>
  <c r="W1456" i="1"/>
  <c r="W160" i="1"/>
  <c r="W1740" i="1"/>
  <c r="W1235" i="1"/>
  <c r="W3839" i="1"/>
  <c r="W1269" i="1"/>
  <c r="W3303" i="1"/>
  <c r="W886" i="1"/>
  <c r="W3693" i="1"/>
  <c r="W127" i="1"/>
  <c r="W4025" i="1"/>
  <c r="W3573" i="1"/>
  <c r="W2505" i="1"/>
  <c r="W494" i="1"/>
  <c r="W689" i="1"/>
  <c r="W2047" i="1"/>
  <c r="W1299" i="1"/>
  <c r="W3948" i="1"/>
  <c r="W1975" i="1"/>
  <c r="W4040" i="1"/>
  <c r="W1078" i="1"/>
  <c r="W4736" i="1"/>
  <c r="W3793" i="1"/>
  <c r="W1598" i="1"/>
  <c r="W1005" i="1"/>
  <c r="W3472" i="1"/>
  <c r="W3180" i="1"/>
  <c r="W209" i="1"/>
  <c r="W4001" i="1"/>
  <c r="W3541" i="1"/>
  <c r="W3246" i="1"/>
  <c r="W4783" i="1"/>
  <c r="W2210" i="1"/>
  <c r="W3074" i="1"/>
  <c r="W2073" i="1"/>
  <c r="W3626" i="1"/>
  <c r="W3271" i="1"/>
  <c r="W3492" i="1"/>
  <c r="W86" i="1"/>
  <c r="W2090" i="1"/>
  <c r="W435" i="1"/>
  <c r="W4562" i="1"/>
  <c r="W4441" i="1"/>
  <c r="W4183" i="1"/>
  <c r="W4516" i="1"/>
  <c r="W2154" i="1"/>
  <c r="W4167" i="1"/>
  <c r="W4414" i="1"/>
  <c r="W3023" i="1"/>
  <c r="W3430" i="1"/>
  <c r="W2590" i="1"/>
  <c r="W2798" i="1"/>
  <c r="W595" i="1"/>
  <c r="W2469" i="1"/>
  <c r="W4194" i="1"/>
  <c r="W2984" i="1"/>
  <c r="W2609" i="1"/>
  <c r="W1337" i="1"/>
  <c r="W2022" i="1"/>
  <c r="W3815" i="1"/>
  <c r="W2126" i="1"/>
  <c r="W83" i="1"/>
  <c r="W935" i="1"/>
  <c r="W400" i="1"/>
  <c r="W4730" i="1"/>
  <c r="W2734" i="1"/>
  <c r="W2463" i="1"/>
  <c r="W4368" i="1"/>
  <c r="W3275" i="1"/>
  <c r="W3123" i="1"/>
  <c r="W1133" i="1"/>
  <c r="W2211" i="1"/>
  <c r="W2075" i="1"/>
  <c r="W2449" i="1"/>
  <c r="W3714" i="1"/>
  <c r="W3133" i="1"/>
  <c r="W3480" i="1"/>
  <c r="W884" i="1"/>
  <c r="W2002" i="1"/>
  <c r="W4687" i="1"/>
  <c r="W2255" i="1"/>
  <c r="W4350" i="1"/>
  <c r="W483" i="1"/>
  <c r="W3328" i="1"/>
  <c r="W2466" i="1"/>
  <c r="W1725" i="1"/>
  <c r="W2536" i="1"/>
  <c r="W2637" i="1"/>
  <c r="W402" i="1"/>
  <c r="W2392" i="1"/>
  <c r="W172" i="1"/>
  <c r="W3062" i="1"/>
  <c r="W4535" i="1"/>
  <c r="W14" i="1"/>
  <c r="W835" i="1"/>
  <c r="W91" i="1"/>
  <c r="W4538" i="1"/>
  <c r="W4203" i="1"/>
  <c r="W4234" i="1"/>
  <c r="W490" i="1"/>
  <c r="W2138" i="1"/>
  <c r="W4096" i="1"/>
  <c r="W453" i="1"/>
  <c r="W2904" i="1"/>
  <c r="W555" i="1"/>
  <c r="W669" i="1"/>
  <c r="W2827" i="1"/>
  <c r="W1094" i="1"/>
  <c r="W260" i="1"/>
  <c r="W1140" i="1"/>
  <c r="W1796" i="1"/>
  <c r="W3698" i="1"/>
  <c r="W1948" i="1"/>
  <c r="W1004" i="1"/>
  <c r="W3829" i="1"/>
  <c r="W2833" i="1"/>
  <c r="W1231" i="1"/>
  <c r="W268" i="1"/>
  <c r="W1047" i="1"/>
  <c r="W3446" i="1"/>
  <c r="W1107" i="1"/>
  <c r="W588" i="1"/>
  <c r="W394" i="1"/>
  <c r="W211" i="1"/>
  <c r="W3363" i="1"/>
  <c r="W2406" i="1"/>
  <c r="W3269" i="1"/>
  <c r="W939" i="1"/>
  <c r="W2132" i="1"/>
  <c r="W2889" i="1"/>
  <c r="W1564" i="1"/>
  <c r="W796" i="1"/>
  <c r="W2580" i="1"/>
  <c r="W135" i="1"/>
  <c r="W3116" i="1"/>
  <c r="W2789" i="1"/>
  <c r="W2256" i="1"/>
  <c r="W4109" i="1"/>
  <c r="W3209" i="1"/>
  <c r="W1840" i="1"/>
  <c r="W1745" i="1"/>
  <c r="W231" i="1"/>
  <c r="W3060" i="1"/>
  <c r="W45" i="1"/>
  <c r="W1201" i="1"/>
  <c r="W4362" i="1"/>
  <c r="W3113" i="1"/>
  <c r="W1571" i="1"/>
  <c r="W3441" i="1"/>
  <c r="W129" i="1"/>
  <c r="W3490" i="1"/>
  <c r="W1620" i="1"/>
  <c r="W820" i="1"/>
  <c r="W4734" i="1"/>
  <c r="W1292" i="1"/>
  <c r="W1026" i="1"/>
  <c r="W1030" i="1"/>
  <c r="W307" i="1"/>
  <c r="W1291" i="1"/>
  <c r="W482" i="1"/>
  <c r="W3564" i="1"/>
  <c r="W28" i="1"/>
  <c r="W4072" i="1"/>
  <c r="W4699" i="1"/>
  <c r="W439" i="1"/>
  <c r="W1730" i="1"/>
  <c r="W2437" i="1"/>
  <c r="W1594" i="1"/>
  <c r="W1841" i="1"/>
  <c r="W3642" i="1"/>
  <c r="W3940" i="1"/>
  <c r="W1958" i="1"/>
  <c r="W2087" i="1"/>
  <c r="W3659" i="1"/>
  <c r="W1581" i="1"/>
  <c r="W415" i="1"/>
  <c r="W3234" i="1"/>
  <c r="W660" i="1"/>
  <c r="W1130" i="1"/>
  <c r="W2325" i="1"/>
  <c r="W2394" i="1"/>
  <c r="W827" i="1"/>
  <c r="W2589" i="1"/>
  <c r="W2259" i="1"/>
  <c r="W2462" i="1"/>
  <c r="W442" i="1"/>
  <c r="W2480" i="1"/>
  <c r="W53" i="1"/>
  <c r="W2682" i="1"/>
  <c r="W1715" i="1"/>
  <c r="W1741" i="1"/>
  <c r="W3160" i="1"/>
  <c r="W1606" i="1"/>
  <c r="W1200" i="1"/>
  <c r="W1787" i="1"/>
  <c r="W1553" i="1"/>
  <c r="W538" i="1"/>
  <c r="W2535" i="1"/>
  <c r="W1169" i="1"/>
  <c r="W3523" i="1"/>
  <c r="W7" i="1"/>
  <c r="W2327" i="1"/>
  <c r="W3111" i="1"/>
  <c r="W3559" i="1"/>
  <c r="W858" i="1"/>
  <c r="W512" i="1"/>
  <c r="W1104" i="1"/>
  <c r="W1932" i="1"/>
  <c r="W3464" i="1"/>
  <c r="W1837" i="1"/>
  <c r="W750" i="1"/>
  <c r="W2222" i="1"/>
  <c r="W1601" i="1"/>
  <c r="W2791" i="1"/>
  <c r="W1792" i="1"/>
  <c r="W3057" i="1"/>
  <c r="W3415" i="1"/>
  <c r="W284" i="1"/>
  <c r="W3136" i="1"/>
  <c r="W1002" i="1"/>
  <c r="W881" i="1"/>
  <c r="W1629" i="1"/>
  <c r="W68" i="1"/>
  <c r="W1891" i="1"/>
  <c r="W3283" i="1"/>
  <c r="W4689" i="1"/>
  <c r="W1324" i="1"/>
  <c r="W2050" i="1"/>
  <c r="W2691" i="1"/>
  <c r="W159" i="1"/>
  <c r="W3547" i="1"/>
  <c r="W1059" i="1"/>
  <c r="W3054" i="1"/>
  <c r="W3558" i="1"/>
  <c r="W1374" i="1"/>
  <c r="W828" i="1"/>
  <c r="W2956" i="1"/>
  <c r="W1139" i="1"/>
  <c r="W580" i="1"/>
  <c r="W1285" i="1"/>
  <c r="W227" i="1"/>
  <c r="W3958" i="1"/>
  <c r="W4608" i="1"/>
  <c r="W2203" i="1"/>
  <c r="W254" i="1"/>
  <c r="W1129" i="1"/>
  <c r="W4215" i="1"/>
  <c r="W730" i="1"/>
  <c r="W3026" i="1"/>
  <c r="W4515" i="1"/>
  <c r="W2504" i="1"/>
  <c r="W3825" i="1"/>
  <c r="W4594" i="1"/>
  <c r="W792" i="1"/>
  <c r="W2607" i="1"/>
  <c r="W4569" i="1"/>
  <c r="W4464" i="1"/>
  <c r="W3549" i="1"/>
  <c r="W1646" i="1"/>
  <c r="W4317" i="1"/>
  <c r="W4378" i="1"/>
  <c r="W4542" i="1"/>
  <c r="W4055" i="1"/>
  <c r="W4119" i="1"/>
  <c r="W4218" i="1"/>
  <c r="W2224" i="1"/>
  <c r="W2018" i="1"/>
  <c r="W3473" i="1"/>
  <c r="W1501" i="1"/>
  <c r="W3927" i="1"/>
  <c r="W1065" i="1"/>
  <c r="W644" i="1"/>
  <c r="W4365" i="1"/>
  <c r="W2655" i="1"/>
  <c r="W3699" i="1"/>
  <c r="W1805" i="1"/>
  <c r="W4132" i="1"/>
  <c r="W2924" i="1"/>
  <c r="W157" i="1"/>
  <c r="W2478" i="1"/>
  <c r="W1388" i="1"/>
  <c r="W3155" i="1"/>
  <c r="W188" i="1"/>
  <c r="W3738" i="1"/>
  <c r="W1924" i="1"/>
  <c r="W775" i="1"/>
  <c r="W4361" i="1"/>
  <c r="W2636" i="1"/>
  <c r="W2537" i="1"/>
  <c r="W1749" i="1"/>
  <c r="W720" i="1"/>
  <c r="W4390" i="1"/>
  <c r="W4189" i="1"/>
  <c r="W3154" i="1"/>
  <c r="W1360" i="1"/>
  <c r="W1558" i="1"/>
  <c r="W3741" i="1"/>
  <c r="W2270" i="1"/>
  <c r="W4707" i="1"/>
  <c r="W4397" i="1"/>
  <c r="W2212" i="1"/>
  <c r="W1268" i="1"/>
  <c r="W1887" i="1"/>
  <c r="W3790" i="1"/>
  <c r="W4306" i="1"/>
  <c r="W824" i="1"/>
  <c r="W161" i="1"/>
  <c r="W4487" i="1"/>
  <c r="W422" i="1"/>
  <c r="W2172" i="1"/>
  <c r="W48" i="1"/>
  <c r="W3501" i="1"/>
  <c r="W1626" i="1"/>
  <c r="W4548" i="1"/>
  <c r="W1491" i="1"/>
  <c r="W4661" i="1"/>
  <c r="W3210" i="1"/>
  <c r="W114" i="1"/>
  <c r="W1118" i="1"/>
  <c r="W1944" i="1"/>
  <c r="W2051" i="1"/>
  <c r="W1533" i="1"/>
  <c r="W3776" i="1"/>
  <c r="W1505" i="1"/>
  <c r="W4068" i="1"/>
  <c r="W4420" i="1"/>
  <c r="W3849" i="1"/>
  <c r="W1529" i="1"/>
  <c r="W1834" i="1"/>
  <c r="W3505" i="1"/>
  <c r="W3637" i="1"/>
  <c r="W3844" i="1"/>
  <c r="W2134" i="1"/>
  <c r="W2438" i="1"/>
  <c r="W788" i="1"/>
  <c r="W1524" i="1"/>
  <c r="W2647" i="1"/>
  <c r="W3189" i="1"/>
  <c r="W1476" i="1"/>
  <c r="W3644" i="1"/>
  <c r="W1548" i="1"/>
  <c r="W4347" i="1"/>
  <c r="W3142" i="1"/>
  <c r="W3656" i="1"/>
  <c r="W3" i="1"/>
  <c r="W4743" i="1"/>
  <c r="W3944" i="1"/>
  <c r="W3870" i="1"/>
  <c r="W3055" i="1"/>
  <c r="W544" i="1"/>
  <c r="W2517" i="1"/>
  <c r="W1690" i="1"/>
  <c r="W2425" i="1"/>
  <c r="W1771" i="1"/>
  <c r="W3743" i="1"/>
  <c r="W1001" i="1"/>
  <c r="W1746" i="1"/>
  <c r="W3515" i="1"/>
  <c r="W4704" i="1"/>
  <c r="W4520" i="1"/>
  <c r="W1983" i="1"/>
  <c r="W1038" i="1"/>
  <c r="W2574" i="1"/>
  <c r="W2286" i="1"/>
  <c r="W122" i="1"/>
  <c r="W1515" i="1"/>
  <c r="W2007" i="1"/>
  <c r="W923" i="1"/>
  <c r="W1934" i="1"/>
  <c r="W1000" i="1"/>
  <c r="W74" i="1"/>
  <c r="W2116" i="1"/>
  <c r="W983" i="1"/>
  <c r="W3848" i="1"/>
  <c r="W1572" i="1"/>
  <c r="W1960" i="1"/>
  <c r="W1375" i="1"/>
  <c r="W620" i="1"/>
  <c r="W2332" i="1"/>
  <c r="W501" i="1"/>
  <c r="W151" i="1"/>
  <c r="W1861" i="1"/>
  <c r="W4482" i="1"/>
  <c r="W3132" i="1"/>
  <c r="W3507" i="1"/>
  <c r="W4640" i="1"/>
  <c r="W433" i="1"/>
  <c r="W2367" i="1"/>
  <c r="W2729" i="1"/>
  <c r="W133" i="1"/>
  <c r="W1009" i="1"/>
  <c r="W2267" i="1"/>
  <c r="W3935" i="1"/>
  <c r="W3085" i="1"/>
  <c r="W1800" i="1"/>
  <c r="W2093" i="1"/>
  <c r="W1161" i="1"/>
  <c r="W3466" i="1"/>
  <c r="W4501" i="1"/>
  <c r="W2630" i="1"/>
  <c r="W2648" i="1"/>
  <c r="W2243" i="1"/>
  <c r="W2864" i="1"/>
  <c r="W2784" i="1"/>
  <c r="W2248" i="1"/>
  <c r="W4129" i="1"/>
  <c r="W1040" i="1"/>
  <c r="W3947" i="1"/>
  <c r="W1460" i="1"/>
  <c r="W626" i="1"/>
  <c r="W2558" i="1"/>
  <c r="W3257" i="1"/>
  <c r="W1882" i="1"/>
  <c r="W2152" i="1"/>
  <c r="W3675" i="1"/>
  <c r="W3688" i="1"/>
  <c r="W1568" i="1"/>
  <c r="W1974" i="1"/>
  <c r="W1888" i="1"/>
  <c r="W3350" i="1"/>
  <c r="W2191" i="1"/>
  <c r="W3976" i="1"/>
  <c r="W4333" i="1"/>
  <c r="W3001" i="1"/>
  <c r="W485" i="1"/>
  <c r="W988" i="1"/>
  <c r="W97" i="1"/>
  <c r="W2845" i="1"/>
  <c r="W1252" i="1"/>
  <c r="W234" i="1"/>
  <c r="W1153" i="1"/>
  <c r="W150" i="1"/>
  <c r="W1843" i="1"/>
  <c r="W2238" i="1"/>
  <c r="W1897" i="1"/>
  <c r="W4592" i="1"/>
  <c r="W652" i="1"/>
  <c r="W1772" i="1"/>
  <c r="W3309" i="1"/>
  <c r="W3286" i="1"/>
  <c r="W2199" i="1"/>
  <c r="W3423" i="1"/>
  <c r="W3188" i="1"/>
  <c r="W4459" i="1"/>
  <c r="W2880" i="1"/>
  <c r="W356" i="1"/>
  <c r="W1744" i="1"/>
  <c r="W4113" i="1"/>
  <c r="W3512" i="1"/>
  <c r="W1450" i="1"/>
  <c r="W1149" i="1"/>
  <c r="W668" i="1"/>
  <c r="W2879" i="1"/>
  <c r="W2303" i="1"/>
  <c r="W3832" i="1"/>
  <c r="W229" i="1"/>
  <c r="W4418" i="1"/>
  <c r="W291" i="1"/>
  <c r="W3724" i="1"/>
  <c r="W4614" i="1"/>
  <c r="W4205" i="1"/>
  <c r="W3903" i="1"/>
  <c r="W3190" i="1"/>
  <c r="W702" i="1"/>
  <c r="W3178" i="1"/>
  <c r="W4742" i="1"/>
  <c r="W1519" i="1"/>
  <c r="W2809" i="1"/>
  <c r="W292" i="1"/>
  <c r="W1359" i="1"/>
  <c r="W95" i="1"/>
  <c r="W3721" i="1"/>
  <c r="W1225" i="1"/>
  <c r="W803" i="1"/>
  <c r="W736" i="1"/>
  <c r="W2991" i="1"/>
  <c r="W805" i="1"/>
  <c r="W3482" i="1"/>
  <c r="W2072" i="1"/>
  <c r="W920" i="1"/>
  <c r="W4338" i="1"/>
  <c r="W3416" i="1"/>
  <c r="W487" i="1"/>
  <c r="W3920" i="1"/>
  <c r="W2838" i="1"/>
  <c r="W2661" i="1"/>
  <c r="W3156" i="1"/>
  <c r="W3056" i="1"/>
  <c r="W1835" i="1"/>
  <c r="W2817" i="1"/>
  <c r="W1699" i="1"/>
  <c r="W2456" i="1"/>
  <c r="W3797" i="1"/>
  <c r="W1300" i="1"/>
  <c r="W2293" i="1"/>
  <c r="W239" i="1"/>
  <c r="W826" i="1"/>
  <c r="W3800" i="1"/>
  <c r="W2711" i="1"/>
  <c r="W1622" i="1"/>
  <c r="W4597" i="1"/>
  <c r="W404" i="1"/>
  <c r="W4401" i="1"/>
  <c r="W3491" i="1"/>
  <c r="W3822" i="1"/>
  <c r="W1110" i="1"/>
  <c r="W2475" i="1"/>
  <c r="W126" i="1"/>
  <c r="W492" i="1"/>
  <c r="W3106" i="1"/>
  <c r="W1801" i="1"/>
  <c r="W2481" i="1"/>
  <c r="W2869" i="1"/>
  <c r="W2473" i="1"/>
  <c r="W3146" i="1"/>
  <c r="W3893" i="1"/>
  <c r="W3422" i="1"/>
  <c r="W2237" i="1"/>
  <c r="W4157" i="1"/>
  <c r="W2545" i="1"/>
  <c r="W1516" i="1"/>
  <c r="W4612" i="1"/>
  <c r="W437" i="1"/>
  <c r="W4423" i="1"/>
  <c r="W4712" i="1"/>
  <c r="W607" i="1"/>
  <c r="W3565" i="1"/>
  <c r="W3819" i="1"/>
  <c r="W4220" i="1"/>
  <c r="W317" i="1"/>
  <c r="W4402" i="1"/>
  <c r="W4465" i="1"/>
  <c r="W1636" i="1"/>
  <c r="W4533" i="1"/>
  <c r="W4126" i="1"/>
  <c r="W2719" i="1"/>
  <c r="W3784" i="1"/>
  <c r="W4228" i="1"/>
  <c r="W4582" i="1"/>
  <c r="W2120" i="1"/>
  <c r="W706" i="1"/>
  <c r="W4480" i="1"/>
  <c r="W2436" i="1"/>
  <c r="W2184" i="1"/>
  <c r="W2251" i="1"/>
  <c r="W1441" i="1"/>
  <c r="W3318" i="1"/>
  <c r="W3282" i="1"/>
  <c r="W1020" i="1"/>
  <c r="W1917" i="1"/>
  <c r="W2790" i="1"/>
  <c r="W1349" i="1"/>
  <c r="W2146" i="1"/>
  <c r="W3615" i="1"/>
  <c r="W4352" i="1"/>
  <c r="W3025" i="1"/>
  <c r="W814" i="1"/>
  <c r="W1122" i="1"/>
  <c r="W3554" i="1"/>
  <c r="W1806" i="1"/>
  <c r="W3288" i="1"/>
  <c r="W2108" i="1"/>
  <c r="W2021" i="1"/>
  <c r="W1336" i="1"/>
  <c r="W2011" i="1"/>
  <c r="W390" i="1"/>
  <c r="W1712" i="1"/>
  <c r="W3982" i="1"/>
  <c r="W3931" i="1"/>
  <c r="W967" i="1"/>
  <c r="W4190" i="1"/>
  <c r="W3623" i="1"/>
  <c r="W3276" i="1"/>
  <c r="W2448" i="1"/>
  <c r="W313" i="1"/>
  <c r="W3049" i="1"/>
  <c r="W982" i="1"/>
  <c r="W2899" i="1"/>
  <c r="W2016" i="1"/>
  <c r="W2373" i="1"/>
  <c r="W1241" i="1"/>
  <c r="W1475" i="1"/>
  <c r="W3919" i="1"/>
  <c r="W259" i="1"/>
  <c r="W2724" i="1"/>
  <c r="W4233" i="1"/>
  <c r="W1448" i="1"/>
  <c r="W1692" i="1"/>
  <c r="W2986" i="1"/>
  <c r="W3946" i="1"/>
  <c r="W1213" i="1"/>
  <c r="W1380" i="1"/>
  <c r="W4428" i="1"/>
  <c r="W4634" i="1"/>
  <c r="W3684" i="1"/>
  <c r="W3456" i="1"/>
  <c r="W4572" i="1"/>
  <c r="W12" i="1"/>
  <c r="W2398" i="1"/>
  <c r="W4780" i="1"/>
  <c r="W1111" i="1"/>
  <c r="W3310" i="1"/>
  <c r="W3164" i="1"/>
  <c r="W3151" i="1"/>
  <c r="W2812" i="1"/>
  <c r="W2669" i="1"/>
  <c r="W2600" i="1"/>
  <c r="W3749" i="1"/>
  <c r="W2884" i="1"/>
  <c r="W3052" i="1"/>
  <c r="W1333" i="1"/>
  <c r="W2379" i="1"/>
  <c r="W4023" i="1"/>
  <c r="W753" i="1"/>
  <c r="W2909" i="1"/>
  <c r="W3887" i="1"/>
  <c r="W761" i="1"/>
  <c r="W751" i="1"/>
  <c r="W3854" i="1"/>
  <c r="W2231" i="1"/>
  <c r="W769" i="1"/>
  <c r="W2493" i="1"/>
  <c r="W1449" i="1"/>
  <c r="W2819" i="1"/>
  <c r="W3759" i="1"/>
  <c r="W4653" i="1"/>
  <c r="W1283" i="1"/>
  <c r="W4382" i="1"/>
  <c r="W1339" i="1"/>
  <c r="W2177" i="1"/>
  <c r="W1718" i="1"/>
  <c r="W715" i="1"/>
  <c r="W851" i="1"/>
  <c r="W4531" i="1"/>
  <c r="W3971" i="1"/>
  <c r="W4161" i="1"/>
  <c r="W4455" i="1"/>
  <c r="W1265" i="1"/>
  <c r="W1649" i="1"/>
  <c r="W3665" i="1"/>
  <c r="W2383" i="1"/>
  <c r="W2472" i="1"/>
  <c r="W4473" i="1"/>
  <c r="W1951" i="1"/>
  <c r="W1735" i="1"/>
  <c r="W1828" i="1"/>
  <c r="W274" i="1"/>
  <c r="W4092" i="1"/>
  <c r="W3348" i="1"/>
  <c r="W990" i="1"/>
  <c r="W2393" i="1"/>
  <c r="W737" i="1"/>
  <c r="W2559" i="1"/>
  <c r="W1211" i="1"/>
  <c r="W2331" i="1"/>
  <c r="W4336" i="1"/>
  <c r="W1022" i="1"/>
  <c r="W4530" i="1"/>
  <c r="W1857" i="1"/>
  <c r="W3130" i="1"/>
  <c r="W302" i="1"/>
  <c r="W2524" i="1"/>
  <c r="W1782" i="1"/>
  <c r="W4537" i="1"/>
  <c r="W1767" i="1"/>
  <c r="W2624" i="1"/>
  <c r="W2627" i="1"/>
  <c r="W4628" i="1"/>
  <c r="W2092" i="1"/>
  <c r="W1278" i="1"/>
  <c r="W621" i="1"/>
  <c r="W2071" i="1"/>
  <c r="W385" i="1"/>
  <c r="W489" i="1"/>
  <c r="W3183" i="1"/>
  <c r="W3497" i="1"/>
  <c r="W1436" i="1"/>
  <c r="W1447" i="1"/>
  <c r="W383" i="1"/>
  <c r="W2709" i="1"/>
  <c r="W271" i="1"/>
  <c r="W2542" i="1"/>
  <c r="W2246" i="1"/>
  <c r="W1786" i="1"/>
  <c r="W3535" i="1"/>
  <c r="W2745" i="1"/>
  <c r="W1270" i="1"/>
  <c r="W2955" i="1"/>
  <c r="W26" i="1"/>
  <c r="W847" i="1"/>
  <c r="W3544" i="1"/>
  <c r="W879" i="1"/>
  <c r="W3820" i="1"/>
  <c r="W1657" i="1"/>
  <c r="W2802" i="1"/>
  <c r="W318" i="1"/>
  <c r="W716" i="1"/>
  <c r="W2147" i="1"/>
  <c r="W3882" i="1"/>
  <c r="W2930" i="1"/>
  <c r="W456" i="1"/>
  <c r="W2048" i="1"/>
  <c r="W3235" i="1"/>
  <c r="W1940" i="1"/>
  <c r="W1697" i="1"/>
  <c r="W906" i="1"/>
  <c r="W2418" i="1"/>
  <c r="W1549" i="1"/>
  <c r="W2847" i="1"/>
  <c r="W1315" i="1"/>
  <c r="W405" i="1"/>
  <c r="W1675" i="1"/>
  <c r="W2640" i="1"/>
  <c r="W2595" i="1"/>
  <c r="W2266" i="1"/>
  <c r="W3453" i="1"/>
  <c r="W4412" i="1"/>
  <c r="W3329" i="1"/>
  <c r="W815" i="1"/>
  <c r="W2552" i="1"/>
  <c r="W2567" i="1"/>
  <c r="W656" i="1"/>
  <c r="W2242" i="1"/>
  <c r="W1961" i="1"/>
  <c r="W1743" i="1"/>
  <c r="W2163" i="1"/>
  <c r="W1114" i="1"/>
  <c r="W121" i="1"/>
  <c r="W3551" i="1"/>
  <c r="W3213" i="1"/>
  <c r="W2741" i="1"/>
  <c r="W3771" i="1"/>
  <c r="W4192" i="1"/>
  <c r="W943" i="1"/>
  <c r="W3922" i="1"/>
  <c r="W918" i="1"/>
  <c r="W3598" i="1"/>
  <c r="W2482" i="1"/>
  <c r="W4000" i="1"/>
  <c r="W1842" i="1"/>
  <c r="W4744" i="1"/>
  <c r="W2302" i="1"/>
  <c r="W4284" i="1"/>
  <c r="W2455" i="1"/>
  <c r="W4763" i="1"/>
  <c r="W191" i="1"/>
  <c r="W2721" i="1"/>
  <c r="W4371" i="1"/>
  <c r="W2315" i="1"/>
  <c r="W3346" i="1"/>
  <c r="W1854" i="1"/>
  <c r="W264" i="1"/>
  <c r="W3452" i="1"/>
  <c r="W2068" i="1"/>
  <c r="W1815" i="1"/>
  <c r="W896" i="1"/>
  <c r="W1097" i="1"/>
  <c r="W3420" i="1"/>
  <c r="W1546" i="1"/>
  <c r="W2333" i="1"/>
  <c r="W2128" i="1"/>
  <c r="W1412" i="1"/>
  <c r="W2245" i="1"/>
  <c r="W4496" i="1"/>
  <c r="W1061" i="1"/>
  <c r="W2035" i="1"/>
  <c r="W1279" i="1"/>
  <c r="W4290" i="1"/>
  <c r="W2720" i="1"/>
  <c r="W2938" i="1"/>
  <c r="W41" i="1"/>
  <c r="W1966" i="1"/>
  <c r="W88" i="1"/>
  <c r="W1623" i="1"/>
  <c r="W531" i="1"/>
  <c r="W2841" i="1"/>
  <c r="W2260" i="1"/>
  <c r="W784" i="1"/>
  <c r="W276" i="1"/>
  <c r="W3009" i="1"/>
  <c r="W3524" i="1"/>
  <c r="W4466" i="1"/>
  <c r="W904" i="1"/>
  <c r="W671" i="1"/>
  <c r="W510" i="1"/>
  <c r="W1931" i="1"/>
  <c r="W3984" i="1"/>
  <c r="W3279" i="1"/>
  <c r="W3427" i="1"/>
  <c r="W1115" i="1"/>
  <c r="W25" i="1"/>
  <c r="W3798" i="1"/>
  <c r="W50" i="1"/>
  <c r="W3663" i="1"/>
  <c r="W3834" i="1"/>
  <c r="W3382" i="1"/>
  <c r="W745" i="1"/>
  <c r="W4781" i="1"/>
  <c r="W516" i="1"/>
  <c r="W3503" i="1"/>
  <c r="W925" i="1"/>
  <c r="W742" i="1"/>
  <c r="W924" i="1"/>
  <c r="W4375" i="1"/>
  <c r="W4384" i="1"/>
  <c r="W631" i="1"/>
  <c r="W647" i="1"/>
  <c r="W2518" i="1"/>
  <c r="W1392" i="1"/>
  <c r="W810" i="1"/>
  <c r="W348" i="1"/>
  <c r="W222" i="1"/>
  <c r="W4121" i="1"/>
  <c r="W4713" i="1"/>
  <c r="W2479" i="1"/>
  <c r="W4011" i="1"/>
  <c r="W4176" i="1"/>
  <c r="W3632" i="1"/>
  <c r="W112" i="1"/>
  <c r="W581" i="1"/>
  <c r="W4602" i="1"/>
  <c r="W329" i="1"/>
  <c r="W408" i="1"/>
  <c r="W102" i="1"/>
  <c r="W4666" i="1"/>
  <c r="W998" i="1"/>
  <c r="W1354" i="1"/>
  <c r="W2705" i="1"/>
  <c r="W2673" i="1"/>
  <c r="W2529" i="1"/>
  <c r="W4195" i="1"/>
  <c r="W4419" i="1"/>
  <c r="W529" i="1"/>
  <c r="W4777" i="1"/>
  <c r="W664" i="1"/>
  <c r="W1679" i="1"/>
  <c r="W907" i="1"/>
  <c r="W4769" i="1"/>
  <c r="W3304" i="1"/>
  <c r="W3071" i="1"/>
  <c r="W521" i="1"/>
  <c r="W4200" i="1"/>
  <c r="W2811" i="1"/>
  <c r="W175" i="1"/>
  <c r="W2103" i="1"/>
  <c r="W4287" i="1"/>
  <c r="W4462" i="1"/>
  <c r="W864" i="1"/>
  <c r="W1995" i="1"/>
  <c r="W3225" i="1"/>
  <c r="W4079" i="1"/>
  <c r="W3241" i="1"/>
  <c r="W4595" i="1"/>
  <c r="W3891" i="1"/>
  <c r="W4116" i="1"/>
  <c r="W4273" i="1"/>
  <c r="W863" i="1"/>
  <c r="W4138" i="1"/>
  <c r="W2516" i="1"/>
  <c r="W2805" i="1"/>
  <c r="W4593" i="1"/>
  <c r="W4376" i="1"/>
  <c r="W704" i="1"/>
  <c r="W320" i="1"/>
  <c r="W2257" i="1"/>
  <c r="W79" i="1"/>
  <c r="W2250" i="1"/>
  <c r="W3320" i="1"/>
  <c r="W3179" i="1"/>
  <c r="W310" i="1"/>
  <c r="W1310" i="1"/>
  <c r="W1335" i="1"/>
  <c r="W979" i="1"/>
  <c r="W3221" i="1"/>
  <c r="W1490" i="1"/>
  <c r="W4728" i="1"/>
  <c r="W4004" i="1"/>
  <c r="W2723" i="1"/>
  <c r="W4199" i="1"/>
  <c r="W4579" i="1"/>
  <c r="W3928" i="1"/>
  <c r="W2653" i="1"/>
  <c r="W2279" i="1"/>
  <c r="W1561" i="1"/>
  <c r="W2777" i="1"/>
  <c r="W2533" i="1"/>
  <c r="W3572" i="1"/>
  <c r="W3064" i="1"/>
  <c r="W4457" i="1"/>
  <c r="W1389" i="1"/>
  <c r="W2597" i="1"/>
  <c r="W140" i="1"/>
  <c r="W4654" i="1"/>
  <c r="W4586" i="1"/>
  <c r="W970" i="1"/>
  <c r="W2918" i="1"/>
  <c r="W1852" i="1"/>
  <c r="W3016" i="1"/>
  <c r="W393" i="1"/>
  <c r="W461" i="1"/>
  <c r="W1567" i="1"/>
  <c r="W2434" i="1"/>
  <c r="W2767" i="1"/>
  <c r="W762" i="1"/>
  <c r="W1565" i="1"/>
  <c r="W2779" i="1"/>
  <c r="W333" i="1"/>
  <c r="W319" i="1"/>
  <c r="W294" i="1"/>
  <c r="W1818" i="1"/>
  <c r="W770" i="1"/>
  <c r="W2043" i="1"/>
  <c r="W197" i="1"/>
  <c r="W2062" i="1"/>
  <c r="W1706" i="1"/>
  <c r="W3421" i="1"/>
  <c r="W3755" i="1"/>
  <c r="W1992" i="1"/>
  <c r="W407" i="1"/>
  <c r="W443" i="1"/>
  <c r="W3433" i="1"/>
  <c r="W1284" i="1"/>
  <c r="W2421" i="1"/>
  <c r="W2794" i="1"/>
  <c r="W2389" i="1"/>
  <c r="W552" i="1"/>
  <c r="W1907" i="1"/>
  <c r="W643" i="1"/>
  <c r="W2091" i="1"/>
  <c r="W1630" i="1"/>
  <c r="W3610" i="1"/>
  <c r="W956" i="1"/>
  <c r="W27" i="1"/>
  <c r="W2357" i="1"/>
  <c r="W561" i="1"/>
  <c r="W1638" i="1"/>
  <c r="W551" i="1"/>
  <c r="W1585" i="1"/>
  <c r="W3908" i="1"/>
  <c r="W4644" i="1"/>
  <c r="W3614" i="1"/>
  <c r="W2968" i="1"/>
  <c r="W3222" i="1"/>
  <c r="W440" i="1"/>
  <c r="W1109" i="1"/>
  <c r="W2897" i="1"/>
  <c r="W235" i="1"/>
  <c r="W3385" i="1"/>
  <c r="W4609" i="1"/>
  <c r="W69" i="1"/>
  <c r="W831" i="1"/>
  <c r="W4381" i="1"/>
  <c r="W875" i="1"/>
  <c r="W1542" i="1"/>
  <c r="W4122" i="1"/>
  <c r="W3872" i="1"/>
  <c r="W1716" i="1"/>
  <c r="W3760" i="1"/>
  <c r="W4760" i="1"/>
  <c r="W4303" i="1"/>
  <c r="W258" i="1"/>
  <c r="W4778" i="1"/>
  <c r="W4391" i="1"/>
  <c r="W2143" i="1"/>
  <c r="W3300" i="1"/>
  <c r="W3163" i="1"/>
  <c r="W1731" i="1"/>
  <c r="W4380" i="1"/>
  <c r="W4448" i="1"/>
  <c r="W4075" i="1"/>
  <c r="W722" i="1"/>
  <c r="W1334" i="1"/>
  <c r="W4491" i="1"/>
  <c r="W4163" i="1"/>
  <c r="W4078" i="1"/>
  <c r="W2502" i="1"/>
  <c r="W1655" i="1"/>
  <c r="W4549" i="1"/>
  <c r="W2461" i="1"/>
  <c r="W1286" i="1"/>
  <c r="W3775" i="1"/>
  <c r="W4446" i="1"/>
  <c r="W413" i="1"/>
  <c r="W3110" i="1"/>
  <c r="W612" i="1"/>
  <c r="W3080" i="1"/>
  <c r="W169" i="1"/>
  <c r="W1826" i="1"/>
  <c r="W1341" i="1"/>
  <c r="W1574" i="1"/>
  <c r="W2328" i="1"/>
  <c r="W364" i="1"/>
  <c r="W1190" i="1"/>
  <c r="W1144" i="1"/>
  <c r="W2629" i="1"/>
  <c r="W3899" i="1"/>
  <c r="W4678" i="1"/>
  <c r="W57" i="1"/>
  <c r="W103" i="1"/>
  <c r="W352" i="1"/>
  <c r="W2865" i="1"/>
  <c r="W773" i="1"/>
  <c r="W1701" i="1"/>
  <c r="W1627" i="1"/>
  <c r="W286" i="1"/>
  <c r="W2017" i="1"/>
  <c r="W2492" i="1"/>
  <c r="W3640" i="1"/>
  <c r="W3312" i="1"/>
  <c r="W1554" i="1"/>
  <c r="W2582" i="1"/>
  <c r="W498" i="1"/>
  <c r="W63" i="1"/>
  <c r="W929" i="1"/>
  <c r="W1831" i="1"/>
  <c r="W202" i="1"/>
  <c r="W3916" i="1"/>
  <c r="W4643" i="1"/>
  <c r="W4364" i="1"/>
  <c r="W450" i="1"/>
  <c r="W3890" i="1"/>
  <c r="W2900" i="1"/>
  <c r="W2171" i="1"/>
  <c r="W4244" i="1"/>
  <c r="W4438" i="1"/>
  <c r="W4498" i="1"/>
  <c r="W4434" i="1"/>
  <c r="W700" i="1"/>
  <c r="W2604" i="1"/>
  <c r="W1829" i="1"/>
  <c r="W1076" i="1"/>
  <c r="W3476" i="1"/>
  <c r="W2269" i="1"/>
  <c r="W3664" i="1"/>
  <c r="W2528" i="1"/>
  <c r="W1309" i="1"/>
  <c r="W732" i="1"/>
  <c r="W856" i="1"/>
  <c r="W3528" i="1"/>
  <c r="W3264" i="1"/>
  <c r="W2169" i="1"/>
  <c r="W3458" i="1"/>
  <c r="W4504" i="1"/>
  <c r="W3256" i="1"/>
  <c r="W1783" i="1"/>
  <c r="W3230" i="1"/>
  <c r="W3306" i="1"/>
  <c r="W3019" i="1"/>
  <c r="W4076" i="1"/>
  <c r="W2264" i="1"/>
  <c r="W305" i="1"/>
  <c r="W3152" i="1"/>
  <c r="W1463" i="1"/>
  <c r="W812" i="1"/>
  <c r="W3774" i="1"/>
  <c r="W3294" i="1"/>
  <c r="W4093" i="1"/>
  <c r="W4057" i="1"/>
  <c r="W470" i="1"/>
  <c r="W3539" i="1"/>
  <c r="W1453" i="1"/>
  <c r="W846" i="1"/>
  <c r="W2089" i="1"/>
  <c r="W2131" i="1"/>
  <c r="W1319" i="1"/>
  <c r="W1836" i="1"/>
  <c r="W2003" i="1"/>
  <c r="W4387" i="1"/>
  <c r="W2714" i="1"/>
  <c r="W1732" i="1"/>
  <c r="W854" i="1"/>
  <c r="W1272" i="1"/>
  <c r="W760" i="1"/>
  <c r="W3773" i="1"/>
  <c r="W3316" i="1"/>
  <c r="W2458" i="1"/>
  <c r="W2902" i="1"/>
  <c r="W3996" i="1"/>
  <c r="W4014" i="1"/>
  <c r="W2388" i="1"/>
  <c r="W4545" i="1"/>
  <c r="W3754" i="1"/>
  <c r="W4436" i="1"/>
  <c r="W3454" i="1"/>
  <c r="W1184" i="1"/>
  <c r="W4550" i="1"/>
  <c r="W2874" i="1"/>
  <c r="W1494" i="1"/>
  <c r="W4605" i="1"/>
  <c r="W1658" i="1"/>
  <c r="W2353" i="1"/>
  <c r="W4544" i="1"/>
  <c r="W4685" i="1"/>
  <c r="W384" i="1"/>
  <c r="W1277" i="1"/>
  <c r="W49" i="1"/>
  <c r="W3353" i="1"/>
  <c r="W3355" i="1"/>
  <c r="W4052" i="1"/>
  <c r="W200" i="1"/>
  <c r="W3965" i="1"/>
  <c r="W3404" i="1"/>
  <c r="W3305" i="1"/>
  <c r="W2708" i="1"/>
  <c r="W4108" i="1"/>
  <c r="W3959" i="1"/>
  <c r="W2058" i="1"/>
  <c r="W630" i="1"/>
  <c r="W768" i="1"/>
  <c r="W4656" i="1"/>
  <c r="W1846" i="1"/>
  <c r="W316" i="1"/>
  <c r="W3983" i="1"/>
  <c r="W365" i="1"/>
  <c r="W3545" i="1"/>
  <c r="W1607" i="1"/>
  <c r="W3998" i="1"/>
  <c r="W3527" i="1"/>
  <c r="W396" i="1"/>
  <c r="W3942" i="1"/>
  <c r="W3467" i="1"/>
  <c r="W2979" i="1"/>
  <c r="W2360" i="1"/>
  <c r="W1531" i="1"/>
  <c r="W2776" i="1"/>
  <c r="W3522" i="1"/>
  <c r="W654" i="1"/>
  <c r="W1893" i="1"/>
  <c r="W894" i="1"/>
  <c r="W3194" i="1"/>
  <c r="W3995" i="1"/>
  <c r="W1669" i="1"/>
  <c r="W3530" i="1"/>
  <c r="W3795" i="1"/>
  <c r="W1193" i="1"/>
  <c r="W3548" i="1"/>
  <c r="W2950" i="1"/>
  <c r="W3280" i="1"/>
  <c r="W1195" i="1"/>
  <c r="W3115" i="1"/>
  <c r="W2834" i="1"/>
  <c r="W841" i="1"/>
  <c r="W4326" i="1"/>
  <c r="W3066" i="1"/>
  <c r="W3631" i="1"/>
  <c r="W3529" i="1"/>
  <c r="W359" i="1"/>
  <c r="W1628" i="1"/>
  <c r="W1172" i="1"/>
  <c r="W173" i="1"/>
  <c r="W458" i="1"/>
  <c r="W2722" i="1"/>
  <c r="W3817" i="1"/>
  <c r="W2099" i="1"/>
  <c r="W3986" i="1"/>
  <c r="W457" i="1"/>
  <c r="W1902" i="1"/>
  <c r="W1003" i="1"/>
  <c r="W2866" i="1"/>
  <c r="W3443" i="1"/>
  <c r="W3395" i="1"/>
  <c r="W3013" i="1"/>
  <c r="W1500" i="1"/>
  <c r="W4139" i="1"/>
  <c r="W4745" i="1"/>
  <c r="W3101" i="1"/>
  <c r="W3061" i="1"/>
  <c r="W4630" i="1"/>
  <c r="W2894" i="1"/>
  <c r="W992" i="1"/>
  <c r="W1514" i="1"/>
  <c r="W3636" i="1"/>
  <c r="W1039" i="1"/>
  <c r="W3100" i="1"/>
  <c r="W3412" i="1"/>
  <c r="W1262" i="1"/>
  <c r="W1364" i="1"/>
  <c r="W1926" i="1"/>
  <c r="W3532" i="1"/>
  <c r="W1528" i="1"/>
  <c r="W645" i="1"/>
  <c r="W3048" i="1"/>
  <c r="W728" i="1"/>
  <c r="W1863" i="1"/>
  <c r="W4607" i="1"/>
  <c r="W3011" i="1"/>
  <c r="W1280" i="1"/>
  <c r="W1246" i="1"/>
  <c r="W3671" i="1"/>
  <c r="W2094" i="1"/>
  <c r="W2635" i="1"/>
  <c r="W417" i="1"/>
  <c r="W709" i="1"/>
  <c r="W99" i="1"/>
  <c r="W3525" i="1"/>
  <c r="W448" i="1"/>
  <c r="W3960" i="1"/>
  <c r="W2999" i="1"/>
  <c r="W1289" i="1"/>
  <c r="W3780" i="1"/>
  <c r="W1991" i="1"/>
  <c r="W3150" i="1"/>
  <c r="W2039" i="1"/>
  <c r="W2064" i="1"/>
  <c r="W3526" i="1"/>
  <c r="W2903" i="1"/>
  <c r="W4536" i="1"/>
  <c r="W4452" i="1"/>
  <c r="W1521" i="1"/>
  <c r="W1363" i="1"/>
  <c r="W4475" i="1"/>
  <c r="W432" i="1"/>
  <c r="W3604" i="1"/>
  <c r="W3840" i="1"/>
  <c r="W4091" i="1"/>
  <c r="W2703" i="1"/>
  <c r="W673" i="1"/>
  <c r="W1073" i="1"/>
  <c r="W4718" i="1"/>
  <c r="W4631" i="1"/>
  <c r="W4348" i="1"/>
  <c r="W4432" i="1"/>
  <c r="W3315" i="1"/>
  <c r="W4053" i="1"/>
  <c r="W3680" i="1"/>
  <c r="W4128" i="1"/>
  <c r="W4047" i="1"/>
  <c r="W3683" i="1"/>
  <c r="W4683" i="1"/>
  <c r="W3029" i="1"/>
  <c r="W4115" i="1"/>
  <c r="W3199" i="1"/>
  <c r="W4315" i="1"/>
  <c r="W2830" i="1"/>
  <c r="W4118" i="1"/>
  <c r="W4112" i="1"/>
  <c r="W4719" i="1"/>
  <c r="W4331" i="1"/>
  <c r="W4208" i="1"/>
  <c r="W4295" i="1"/>
  <c r="W3857" i="1"/>
  <c r="W1173" i="1"/>
  <c r="W1661" i="1"/>
  <c r="W2190" i="1"/>
  <c r="W4494" i="1"/>
  <c r="W1044" i="1"/>
  <c r="W3431" i="1"/>
  <c r="W4558" i="1"/>
  <c r="W3898" i="1"/>
  <c r="W969" i="1"/>
  <c r="W2049" i="1"/>
  <c r="W4741" i="1"/>
  <c r="W495" i="1"/>
  <c r="W462" i="1"/>
  <c r="W653" i="1"/>
  <c r="W1820" i="1"/>
  <c r="W2471" i="1"/>
  <c r="W3991" i="1"/>
  <c r="W3442" i="1"/>
  <c r="W1145" i="1"/>
  <c r="W3536" i="1"/>
  <c r="W2510" i="1"/>
  <c r="W3963" i="1"/>
  <c r="W1470" i="1"/>
  <c r="W2027" i="1"/>
  <c r="W174" i="1"/>
  <c r="W3451" i="1"/>
  <c r="W936" i="1"/>
  <c r="W3652" i="1"/>
  <c r="W1821" i="1"/>
  <c r="W109" i="1"/>
  <c r="W1945" i="1"/>
  <c r="W731" i="1"/>
  <c r="W4219" i="1"/>
  <c r="W3319" i="1"/>
  <c r="W1864" i="1"/>
  <c r="W682" i="1"/>
  <c r="W1350" i="1"/>
  <c r="W1444" i="1"/>
  <c r="W449" i="1"/>
  <c r="W1228" i="1"/>
  <c r="W1071" i="1"/>
  <c r="W4510" i="1"/>
  <c r="W1602" i="1"/>
  <c r="W1156" i="1"/>
  <c r="W123" i="1"/>
  <c r="W4424" i="1"/>
  <c r="W2390" i="1"/>
  <c r="W4453" i="1"/>
  <c r="W3720" i="1"/>
  <c r="W4246" i="1"/>
  <c r="W3833" i="1"/>
  <c r="W4547" i="1"/>
  <c r="W4406" i="1"/>
  <c r="W4588" i="1"/>
  <c r="W3002" i="1"/>
  <c r="W1680" i="1"/>
  <c r="W4690" i="1"/>
  <c r="W1008" i="1"/>
  <c r="W491" i="1"/>
  <c r="W628" i="1"/>
  <c r="W963" i="1"/>
  <c r="W1302" i="1"/>
  <c r="W3865" i="1"/>
  <c r="W3883" i="1"/>
  <c r="W2692" i="1"/>
  <c r="W4329" i="1"/>
  <c r="W4088" i="1"/>
  <c r="W4022" i="1"/>
  <c r="W1150" i="1"/>
  <c r="W4106" i="1"/>
  <c r="W1493" i="1"/>
  <c r="W418" i="1"/>
  <c r="W2822" i="1"/>
  <c r="W2226" i="1"/>
  <c r="W107" i="1"/>
  <c r="W1751" i="1"/>
  <c r="W849" i="1"/>
  <c r="W3609" i="1"/>
  <c r="W2426" i="1"/>
  <c r="W128" i="1"/>
  <c r="W21" i="1"/>
  <c r="W3053" i="1"/>
  <c r="W1612" i="1"/>
  <c r="W3177" i="1"/>
  <c r="W2681" i="1"/>
  <c r="W2362" i="1"/>
  <c r="W3324" i="1"/>
  <c r="W306" i="1"/>
  <c r="W2634" i="1"/>
  <c r="W1217" i="1"/>
  <c r="W592" i="1"/>
  <c r="W1885" i="1"/>
  <c r="W3036" i="1"/>
  <c r="W3729" i="1"/>
  <c r="W372" i="1"/>
  <c r="W3407" i="1"/>
  <c r="W869" i="1"/>
  <c r="W675" i="1"/>
  <c r="W1579" i="1"/>
  <c r="W2608" i="1"/>
  <c r="W3575" i="1"/>
  <c r="W4238" i="1"/>
  <c r="W4623" i="1"/>
  <c r="W2272" i="1"/>
  <c r="W4431" i="1"/>
  <c r="W1590" i="1"/>
  <c r="W10" i="1"/>
  <c r="W505" i="1"/>
  <c r="W3668" i="1"/>
  <c r="W40" i="1"/>
  <c r="W4483" i="1"/>
  <c r="W2144" i="1"/>
  <c r="W142" i="1"/>
  <c r="W4534" i="1"/>
  <c r="W596" i="1"/>
  <c r="W954" i="1"/>
  <c r="W4334" i="1"/>
  <c r="W3096" i="1"/>
  <c r="W932" i="1"/>
  <c r="W1390" i="1"/>
  <c r="W3934" i="1"/>
  <c r="W3261" i="1"/>
  <c r="W3660" i="1"/>
  <c r="W1378" i="1"/>
  <c r="W2685" i="1"/>
  <c r="W4101" i="1"/>
  <c r="W4770" i="1"/>
  <c r="W4449" i="1"/>
  <c r="W255" i="1"/>
  <c r="W2762" i="1"/>
  <c r="W3392" i="1"/>
  <c r="W4396" i="1"/>
  <c r="W1127" i="1"/>
  <c r="W2936" i="1"/>
  <c r="W549" i="1"/>
  <c r="W2385" i="1"/>
  <c r="W3118" i="1"/>
  <c r="W1555" i="1"/>
  <c r="W3929" i="1"/>
  <c r="W4555" i="1"/>
  <c r="W1941" i="1"/>
  <c r="W2807" i="1"/>
  <c r="W2368" i="1"/>
  <c r="W1645" i="1"/>
  <c r="W4616" i="1"/>
  <c r="W2944" i="1"/>
  <c r="W4104" i="1"/>
  <c r="W4701" i="1"/>
  <c r="W2768" i="1"/>
  <c r="W1446" i="1"/>
  <c r="W210" i="1"/>
  <c r="W4437" i="1"/>
  <c r="W2824" i="1"/>
  <c r="W3317" i="1"/>
  <c r="W332" i="1"/>
  <c r="W2433" i="1"/>
  <c r="W134" i="1"/>
  <c r="W3487" i="1"/>
  <c r="W3568" i="1"/>
  <c r="W137" i="1"/>
  <c r="W2460" i="1"/>
  <c r="W357" i="1"/>
  <c r="W1439" i="1"/>
  <c r="W1214" i="1"/>
  <c r="W601" i="1"/>
  <c r="W4043" i="1"/>
  <c r="W4007" i="1"/>
  <c r="W685" i="1"/>
  <c r="W2060" i="1"/>
  <c r="W1981" i="1"/>
  <c r="W1930" i="1"/>
  <c r="W2077" i="1"/>
  <c r="W2775" i="1"/>
  <c r="W1468" i="1"/>
  <c r="W1314" i="1"/>
  <c r="W3046" i="1"/>
  <c r="W1048" i="1"/>
  <c r="W1499" i="1"/>
  <c r="W2783" i="1"/>
  <c r="W2195" i="1"/>
  <c r="W3354" i="1"/>
  <c r="W2066" i="1"/>
  <c r="W2468" i="1"/>
  <c r="W3859" i="1"/>
  <c r="W3258" i="1"/>
  <c r="W3930" i="1"/>
  <c r="W267" i="1"/>
  <c r="W1967" i="1"/>
  <c r="W1814" i="1"/>
  <c r="W1850" i="1"/>
  <c r="W2538" i="1"/>
  <c r="W1698" i="1"/>
  <c r="W3607" i="1"/>
  <c r="W670" i="1"/>
  <c r="W1317" i="1"/>
  <c r="W1611" i="1"/>
  <c r="W1492" i="1"/>
  <c r="W2086" i="1"/>
  <c r="W3108" i="1"/>
  <c r="W3751" i="1"/>
  <c r="W2" i="1"/>
  <c r="W2384" i="1"/>
  <c r="W3645" i="1"/>
  <c r="W4581" i="1"/>
  <c r="W269" i="1"/>
  <c r="W2059" i="1"/>
  <c r="W526" i="1"/>
  <c r="W2254" i="1"/>
  <c r="W4747" i="1"/>
  <c r="W1024" i="1"/>
  <c r="W558" i="1"/>
  <c r="W2205" i="1"/>
  <c r="W1064" i="1"/>
  <c r="W1121" i="1"/>
  <c r="W4752" i="1"/>
  <c r="W3409" i="1"/>
  <c r="W3794" i="1"/>
  <c r="W3126" i="1"/>
  <c r="W4567" i="1"/>
  <c r="W572" i="1"/>
  <c r="W4224" i="1"/>
  <c r="W2731" i="1"/>
  <c r="W3910" i="1"/>
  <c r="W4285" i="1"/>
  <c r="W1686" i="1"/>
  <c r="W855" i="1"/>
  <c r="W4236" i="1"/>
  <c r="W499" i="1"/>
  <c r="W3506" i="1"/>
  <c r="W4739" i="1"/>
  <c r="W2971" i="1"/>
  <c r="W714" i="1"/>
  <c r="W4392" i="1"/>
  <c r="W4283" i="1"/>
  <c r="W479" i="1"/>
  <c r="W4571" i="1"/>
  <c r="W691" i="1"/>
  <c r="W4573" i="1"/>
  <c r="W4583" i="1"/>
  <c r="W4198" i="1"/>
  <c r="W4398" i="1"/>
  <c r="W4017" i="1"/>
  <c r="W20" i="1"/>
  <c r="W1232" i="1"/>
  <c r="W3900" i="1"/>
  <c r="W705" i="1"/>
  <c r="W1998" i="1"/>
  <c r="W4191" i="1"/>
  <c r="W3938" i="1"/>
  <c r="W4570" i="1"/>
  <c r="W1167" i="1"/>
  <c r="W2447" i="1"/>
  <c r="W783" i="1"/>
  <c r="W795" i="1"/>
  <c r="W4016" i="1"/>
  <c r="W1260" i="1"/>
  <c r="W2785" i="1"/>
  <c r="W1437" i="1"/>
  <c r="W1822" i="1"/>
  <c r="W1365" i="1"/>
  <c r="W4625" i="1"/>
  <c r="W1665" i="1"/>
  <c r="W3905" i="1"/>
  <c r="W2004" i="1"/>
  <c r="W124" i="1"/>
  <c r="W3701" i="1"/>
  <c r="W686" i="1"/>
  <c r="W4679" i="1"/>
  <c r="W1264" i="1"/>
  <c r="W3171" i="1"/>
  <c r="W659" i="1"/>
  <c r="W2095" i="1"/>
  <c r="W946" i="1"/>
  <c r="W1415" i="1"/>
  <c r="W3679" i="1"/>
  <c r="W3661" i="1"/>
  <c r="W1947" i="1"/>
  <c r="W2940" i="1"/>
  <c r="W3864" i="1"/>
  <c r="W3351" i="1"/>
  <c r="W1032" i="1"/>
  <c r="W4042" i="1"/>
  <c r="W1520" i="1"/>
  <c r="W277" i="1"/>
  <c r="W4684" i="1"/>
  <c r="W3521" i="1"/>
  <c r="W4706" i="1"/>
  <c r="W4028" i="1"/>
  <c r="W3951" i="1"/>
  <c r="W3091" i="1"/>
  <c r="W1396" i="1"/>
  <c r="W1905" i="1"/>
  <c r="W2148" i="1"/>
  <c r="W3037" i="1"/>
  <c r="W2189" i="1"/>
  <c r="W657" i="1"/>
  <c r="W3677" i="1"/>
  <c r="W2236" i="1"/>
  <c r="W4214" i="1"/>
  <c r="W1615" i="1"/>
  <c r="W4753" i="1"/>
  <c r="W4263" i="1"/>
  <c r="W3654" i="1"/>
  <c r="W3967" i="1"/>
  <c r="W712" i="1"/>
  <c r="W3628" i="1"/>
  <c r="W867" i="1"/>
  <c r="W1379" i="1"/>
  <c r="W4694" i="1"/>
  <c r="W3308" i="1"/>
  <c r="W4261" i="1"/>
  <c r="W4172" i="1"/>
  <c r="W4461" i="1"/>
  <c r="W1152" i="1"/>
  <c r="W1754" i="1"/>
  <c r="W2234" i="1"/>
  <c r="W2483" i="1"/>
  <c r="W488" i="1"/>
  <c r="W4525" i="1"/>
  <c r="W2300" i="1"/>
  <c r="W2235" i="1"/>
  <c r="W4038" i="1"/>
  <c r="W1656" i="1"/>
  <c r="W2707" i="1"/>
  <c r="W2983" i="1"/>
  <c r="W3031" i="1"/>
  <c r="W2846" i="1"/>
  <c r="W1207" i="1"/>
  <c r="W4345" i="1"/>
  <c r="W406" i="1"/>
  <c r="W3851" i="1"/>
  <c r="W3923" i="1"/>
  <c r="W2112" i="1"/>
  <c r="W4758" i="1"/>
  <c r="W639" i="1"/>
  <c r="W2663" i="1"/>
  <c r="W764" i="1"/>
  <c r="W1050" i="1"/>
  <c r="W4651" i="1"/>
  <c r="W2948" i="1"/>
  <c r="W3970" i="1"/>
  <c r="W1870" i="1"/>
  <c r="W797" i="1"/>
  <c r="W2617" i="1"/>
  <c r="W3402" i="1"/>
  <c r="W2167" i="1"/>
  <c r="W96" i="1"/>
  <c r="W2523" i="1"/>
  <c r="W890" i="1"/>
  <c r="W528" i="1"/>
  <c r="W3083" i="1"/>
  <c r="W1999" i="1"/>
  <c r="W2739" i="1"/>
  <c r="W2339" i="1"/>
  <c r="W2401" i="1"/>
  <c r="W3447" i="1"/>
  <c r="W2800" i="1"/>
  <c r="W111" i="1"/>
  <c r="W2490" i="1"/>
  <c r="W1416" i="1"/>
  <c r="W2187" i="1"/>
  <c r="W2208" i="1"/>
  <c r="W2344" i="1"/>
  <c r="W3989" i="1"/>
  <c r="W1526" i="1"/>
  <c r="W3093" i="1"/>
  <c r="W1763" i="1"/>
  <c r="W1537" i="1"/>
  <c r="W3381" i="1"/>
  <c r="W3584" i="1"/>
  <c r="W2982" i="1"/>
  <c r="W2717" i="1"/>
  <c r="W1802" i="1"/>
  <c r="W2135" i="1"/>
  <c r="W1927" i="1"/>
  <c r="W2831" i="1"/>
  <c r="W1250" i="1"/>
  <c r="W3838" i="1"/>
  <c r="W3020" i="1"/>
  <c r="W1633" i="1"/>
  <c r="W2816" i="1"/>
  <c r="W893" i="1"/>
  <c r="W1105" i="1"/>
  <c r="W1914" i="1"/>
  <c r="W4330" i="1"/>
  <c r="W395" i="1"/>
  <c r="W3461" i="1"/>
  <c r="W2351" i="1"/>
  <c r="W451" i="1"/>
  <c r="W1644" i="1"/>
  <c r="W3709" i="1"/>
  <c r="W1791" i="1"/>
  <c r="W1955" i="1"/>
  <c r="W2265" i="1"/>
  <c r="W557" i="1"/>
  <c r="W206" i="1"/>
  <c r="W2706" i="1"/>
  <c r="W2551" i="1"/>
  <c r="W4702" i="1"/>
  <c r="W4527" i="1"/>
  <c r="W763" i="1"/>
  <c r="W321" i="1"/>
  <c r="W3875" i="1"/>
  <c r="W1229" i="1"/>
  <c r="W414" i="1"/>
  <c r="W1921" i="1"/>
  <c r="W2141" i="1"/>
  <c r="W707" i="1"/>
  <c r="W1451" i="1"/>
  <c r="W4211" i="1"/>
  <c r="W288" i="1"/>
  <c r="W3873" i="1"/>
  <c r="W2973" i="1"/>
  <c r="W4327" i="1"/>
  <c r="W3955" i="1"/>
  <c r="W1671" i="1"/>
  <c r="W4355" i="1"/>
  <c r="W506" i="1"/>
  <c r="W326" i="1"/>
  <c r="W2796" i="1"/>
  <c r="W2412" i="1"/>
  <c r="W3531" i="1"/>
  <c r="W73" i="1"/>
  <c r="W4688" i="1"/>
  <c r="W1182" i="1"/>
  <c r="W3842" i="1"/>
  <c r="W2898" i="1"/>
  <c r="W4266" i="1"/>
  <c r="W4425" i="1"/>
  <c r="W1512" i="1"/>
  <c r="W2928" i="1"/>
  <c r="W4664" i="1"/>
  <c r="W2676" i="1"/>
  <c r="W4292" i="1"/>
  <c r="W4071" i="1"/>
  <c r="W3917" i="1"/>
  <c r="W3485" i="1"/>
  <c r="W4294" i="1"/>
  <c r="W2677" i="1"/>
  <c r="W4528" i="1"/>
  <c r="W2193" i="1"/>
  <c r="W4507" i="1"/>
  <c r="W3697" i="1"/>
  <c r="W1367" i="1"/>
  <c r="W3772" i="1"/>
  <c r="W3580" i="1"/>
  <c r="W3884" i="1"/>
  <c r="W877" i="1"/>
  <c r="W4035" i="1"/>
  <c r="W2031" i="1"/>
  <c r="W434" i="1"/>
  <c r="W4169" i="1"/>
  <c r="W888" i="1"/>
  <c r="W221" i="1"/>
  <c r="W3072" i="1"/>
  <c r="W2829" i="1"/>
  <c r="W1789" i="1"/>
  <c r="W4635" i="1"/>
  <c r="W4767" i="1"/>
  <c r="W2925" i="1"/>
  <c r="W431" i="1"/>
  <c r="W4087" i="1"/>
  <c r="W4779" i="1"/>
  <c r="W919" i="1"/>
  <c r="W3538" i="1"/>
  <c r="W4716" i="1"/>
  <c r="W3735" i="1"/>
  <c r="W4098" i="1"/>
  <c r="W4309" i="1"/>
  <c r="W4281" i="1"/>
  <c r="W3785" i="1"/>
  <c r="W2751" i="1"/>
  <c r="W4665" i="1"/>
  <c r="W1147" i="1"/>
  <c r="W4105" i="1"/>
  <c r="W1903" i="1"/>
  <c r="W4638" i="1"/>
  <c r="W144" i="1"/>
  <c r="W2994" i="1"/>
  <c r="W1867" i="1"/>
  <c r="W4603" i="1"/>
  <c r="W4045" i="1"/>
  <c r="W3861" i="1"/>
  <c r="W4407" i="1"/>
  <c r="W2034" i="1"/>
  <c r="W2107" i="1"/>
  <c r="W1427" i="1"/>
  <c r="W4094" i="1"/>
  <c r="W4639" i="1"/>
  <c r="W1093" i="1"/>
  <c r="W3871" i="1"/>
  <c r="W1410" i="1"/>
  <c r="W4265" i="1"/>
  <c r="W4559" i="1"/>
  <c r="W4765" i="1"/>
  <c r="W4262" i="1"/>
  <c r="W3648" i="1"/>
  <c r="W3228" i="1"/>
  <c r="W3158" i="1"/>
  <c r="W974" i="1"/>
  <c r="W4005" i="1"/>
  <c r="W758" i="1"/>
  <c r="W4213" i="1"/>
  <c r="W2274" i="1"/>
  <c r="W2628" i="1"/>
  <c r="W591" i="1"/>
  <c r="W2326" i="1"/>
  <c r="W3125" i="1"/>
  <c r="W821" i="1"/>
  <c r="W1215" i="1"/>
  <c r="W2712" i="1"/>
  <c r="W454" i="1"/>
  <c r="W3367" i="1"/>
  <c r="W409" i="1"/>
  <c r="W480" i="1"/>
  <c r="W3770" i="1"/>
  <c r="W3166" i="1"/>
  <c r="W582" i="1"/>
  <c r="W3277" i="1"/>
  <c r="W1366" i="1"/>
  <c r="W1988" i="1"/>
  <c r="W3255" i="1"/>
  <c r="W2896" i="1"/>
  <c r="W1159" i="1"/>
  <c r="W3394" i="1"/>
  <c r="W1197" i="1"/>
  <c r="W4027" i="1"/>
  <c r="W4107" i="1"/>
  <c r="W1126" i="1"/>
  <c r="W4049" i="1"/>
  <c r="W4226" i="1"/>
  <c r="W4416" i="1"/>
  <c r="W3650" i="1"/>
  <c r="W2055" i="1"/>
  <c r="W4761" i="1"/>
  <c r="W4556" i="1"/>
  <c r="W4393" i="1"/>
  <c r="W3867" i="1"/>
  <c r="W4514" i="1"/>
  <c r="W3459" i="1"/>
  <c r="W4740" i="1"/>
  <c r="W4021" i="1"/>
  <c r="W3957" i="1"/>
  <c r="W4737" i="1"/>
  <c r="W4486" i="1"/>
  <c r="W301" i="1"/>
  <c r="W4048" i="1"/>
  <c r="W2993" i="1"/>
  <c r="W672" i="1"/>
  <c r="W3153" i="1"/>
  <c r="W322" i="1"/>
  <c r="W4415" i="1"/>
  <c r="W4144" i="1"/>
  <c r="W883" i="1"/>
  <c r="W3050" i="1"/>
  <c r="W2757" i="1"/>
  <c r="W1128" i="1"/>
  <c r="W2859" i="1"/>
  <c r="W4102" i="1"/>
  <c r="W3676" i="1"/>
  <c r="W4269" i="1"/>
  <c r="W177" i="1"/>
  <c r="W1596" i="1"/>
  <c r="W4270" i="1"/>
  <c r="W4242" i="1"/>
  <c r="W4280" i="1"/>
  <c r="W2081" i="1"/>
  <c r="W2139" i="1"/>
  <c r="W4046" i="1"/>
  <c r="W2070" i="1"/>
  <c r="W3974" i="1"/>
  <c r="W1875" i="1"/>
  <c r="W627" i="1"/>
  <c r="W3202" i="1"/>
  <c r="W2417" i="1"/>
  <c r="W1604" i="1"/>
  <c r="W2428" i="1"/>
  <c r="W3630" i="1"/>
  <c r="W3602" i="1"/>
  <c r="W912" i="1"/>
  <c r="W502" i="1"/>
  <c r="W117" i="1"/>
  <c r="W61" i="1"/>
  <c r="W2323" i="1"/>
  <c r="W2570" i="1"/>
  <c r="W1765" i="1"/>
  <c r="W1507" i="1"/>
  <c r="W3835" i="1"/>
  <c r="W3852" i="1"/>
  <c r="W1860" i="1"/>
  <c r="W843" i="1"/>
  <c r="W156" i="1"/>
  <c r="W1187" i="1"/>
  <c r="W1859" i="1"/>
  <c r="W212" i="1"/>
  <c r="W2828" i="1"/>
  <c r="W4613" i="1"/>
  <c r="W2654" i="1"/>
  <c r="W2702" i="1"/>
  <c r="W900" i="1"/>
  <c r="W871" i="1"/>
  <c r="W2910" i="1"/>
  <c r="W3886" i="1"/>
  <c r="W2061" i="1"/>
  <c r="W3084" i="1"/>
  <c r="W1236" i="1"/>
  <c r="W3570" i="1"/>
  <c r="W3777" i="1"/>
  <c r="W248" i="1"/>
  <c r="W3657" i="1"/>
  <c r="W4399" i="1"/>
  <c r="W2318" i="1"/>
  <c r="W4324" i="1"/>
  <c r="W1430" i="1"/>
  <c r="W3812" i="1"/>
  <c r="W4036" i="1"/>
  <c r="W2046" i="1"/>
  <c r="W3997" i="1"/>
  <c r="W4526" i="1"/>
  <c r="W369" i="1"/>
  <c r="W819" i="1"/>
  <c r="W497" i="1"/>
  <c r="W3869" i="1"/>
  <c r="W3185" i="1"/>
  <c r="W3966" i="1"/>
  <c r="W4633" i="1"/>
  <c r="W3281" i="1"/>
  <c r="W4039" i="1"/>
  <c r="W1979" i="1"/>
  <c r="W23" i="1"/>
  <c r="W4209" i="1"/>
  <c r="W4065" i="1"/>
  <c r="W4186" i="1"/>
  <c r="W2740" i="1"/>
  <c r="W4703" i="1"/>
  <c r="W2522" i="1"/>
  <c r="W4585" i="1"/>
  <c r="W3779" i="1"/>
  <c r="W1794" i="1"/>
  <c r="W4500" i="1"/>
  <c r="W3758" i="1"/>
  <c r="W4768" i="1"/>
  <c r="W632" i="1"/>
  <c r="W845" i="1"/>
  <c r="W2386" i="1"/>
  <c r="W4293" i="1"/>
  <c r="W4440" i="1"/>
  <c r="W2569" i="1"/>
  <c r="W1298" i="1"/>
  <c r="W3653" i="1"/>
  <c r="W2312" i="1"/>
  <c r="W3954" i="1"/>
  <c r="W1845" i="1"/>
  <c r="W4659" i="1"/>
  <c r="W3567" i="1"/>
  <c r="W3297" i="1"/>
  <c r="W938" i="1"/>
  <c r="W1695" i="1"/>
  <c r="W4404" i="1"/>
  <c r="W3692" i="1"/>
  <c r="W3855" i="1"/>
  <c r="W3646" i="1"/>
  <c r="W4147" i="1"/>
  <c r="W2531" i="1"/>
  <c r="W4484" i="1"/>
  <c r="W2872" i="1"/>
  <c r="W4389" i="1"/>
  <c r="W4523" i="1"/>
  <c r="W3762" i="1"/>
  <c r="W3069" i="1"/>
  <c r="W1482" i="1"/>
  <c r="W4671" i="1"/>
  <c r="W3707" i="1"/>
  <c r="W2821" i="1"/>
  <c r="W999" i="1"/>
  <c r="W62" i="1"/>
  <c r="W4155" i="1"/>
  <c r="W1660" i="1"/>
  <c r="W713" i="1"/>
  <c r="W3802" i="1"/>
  <c r="W1824" i="1"/>
  <c r="W4328" i="1"/>
  <c r="W1481" i="1"/>
  <c r="W1151" i="1"/>
  <c r="W4615" i="1"/>
  <c r="W755" i="1"/>
  <c r="W1614" i="1"/>
  <c r="W3973" i="1"/>
  <c r="W138" i="1"/>
  <c r="W3943" i="1"/>
  <c r="W1736" i="1"/>
  <c r="W765" i="1"/>
  <c r="W1010" i="1"/>
  <c r="W2750" i="1"/>
  <c r="W811" i="1"/>
  <c r="W1382" i="1"/>
  <c r="W1307" i="1"/>
  <c r="W167" i="1"/>
  <c r="W113" i="1"/>
  <c r="W1102" i="1"/>
  <c r="W3488" i="1"/>
  <c r="W388" i="1"/>
  <c r="W115" i="1"/>
  <c r="W2957" i="1"/>
  <c r="W1954" i="1"/>
  <c r="W3673" i="1"/>
  <c r="W4764" i="1"/>
  <c r="W3543" i="1"/>
  <c r="W3904" i="1"/>
  <c r="W3078" i="1"/>
  <c r="W4279" i="1"/>
  <c r="W2124" i="1"/>
  <c r="W692" i="1"/>
  <c r="W81" i="1"/>
  <c r="W296" i="1"/>
  <c r="W950" i="1"/>
  <c r="W4033" i="1"/>
  <c r="W3933" i="1"/>
  <c r="W3032" i="1"/>
  <c r="W4655" i="1"/>
  <c r="W1788" i="1"/>
  <c r="W3816" i="1"/>
  <c r="W4463" i="1"/>
  <c r="W2377" i="1"/>
  <c r="W1340" i="1"/>
  <c r="W567" i="1"/>
  <c r="W1249" i="1"/>
  <c r="W3711" i="1"/>
  <c r="W1098" i="1"/>
  <c r="W3952" i="1"/>
  <c r="W1045" i="1"/>
  <c r="W2774" i="1"/>
  <c r="W4120" i="1"/>
  <c r="W523" i="1"/>
  <c r="W4029" i="1"/>
  <c r="W4695" i="1"/>
  <c r="W4301" i="1"/>
  <c r="W3406" i="1"/>
  <c r="W4125" i="1"/>
  <c r="W1962" i="1"/>
  <c r="W2450" i="1"/>
  <c r="W727" i="1"/>
  <c r="W1259" i="1"/>
  <c r="W4709" i="1"/>
  <c r="W680" i="1"/>
  <c r="W4310" i="1"/>
  <c r="W2701" i="1"/>
  <c r="W2284" i="1"/>
  <c r="W4642" i="1"/>
  <c r="W4647" i="1"/>
  <c r="W4217" i="1"/>
  <c r="W4237" i="1"/>
  <c r="W4722" i="1"/>
  <c r="W244" i="1"/>
  <c r="W4738" i="1"/>
  <c r="W472" i="1"/>
  <c r="W1541" i="1"/>
  <c r="W2799" i="1"/>
  <c r="W838" i="1"/>
  <c r="W2584" i="1"/>
  <c r="W1131" i="1"/>
  <c r="W1058" i="1"/>
  <c r="W2598" i="1"/>
  <c r="W345" i="1"/>
  <c r="W4351" i="1"/>
  <c r="W3889" i="1"/>
  <c r="W3796" i="1"/>
  <c r="W3298" i="1"/>
  <c r="W3945" i="1"/>
  <c r="W92" i="1"/>
  <c r="W3643" i="1"/>
  <c r="W3027" i="1"/>
  <c r="W4158" i="1"/>
  <c r="W3695" i="1"/>
  <c r="W3994" i="1"/>
  <c r="W4337" i="1"/>
  <c r="W3941" i="1"/>
  <c r="W3138" i="1"/>
  <c r="W1670" i="1"/>
  <c r="W1164" i="1"/>
  <c r="W3862" i="1"/>
  <c r="W951" i="1"/>
  <c r="W518" i="1"/>
  <c r="W1693" i="1"/>
  <c r="W1938" i="1"/>
  <c r="W3510" i="1"/>
  <c r="W525" i="1"/>
  <c r="W2672" i="1"/>
  <c r="W3295" i="1"/>
  <c r="W3259" i="1"/>
  <c r="W108" i="1"/>
  <c r="W4394" i="1"/>
  <c r="W3301" i="1"/>
  <c r="W853" i="1"/>
  <c r="W381" i="1"/>
  <c r="W3726" i="1"/>
  <c r="W2244" i="1"/>
  <c r="W696" i="1"/>
  <c r="W4291" i="1"/>
  <c r="W100" i="1"/>
  <c r="W1839" i="1"/>
  <c r="W3896" i="1"/>
  <c r="W2539" i="1"/>
  <c r="W3968" i="1"/>
  <c r="W1192" i="1"/>
  <c r="W380" i="1"/>
  <c r="W3710" i="1"/>
  <c r="W2032" i="1"/>
  <c r="W38" i="1"/>
  <c r="W3296" i="1"/>
  <c r="W542" i="1"/>
  <c r="W610" i="1"/>
  <c r="W4241" i="1"/>
  <c r="W637" i="1"/>
  <c r="W3266" i="1"/>
  <c r="W3801" i="1"/>
  <c r="W1757" i="1"/>
  <c r="W3563" i="1"/>
  <c r="W4367" i="1"/>
  <c r="W1234" i="1"/>
  <c r="W1933" i="1"/>
  <c r="W1135" i="1"/>
  <c r="W2297" i="1"/>
  <c r="W1899" i="1"/>
  <c r="W2680" i="1"/>
  <c r="W3285" i="1"/>
  <c r="W3270" i="1"/>
  <c r="W3950" i="1"/>
  <c r="W3831" i="1"/>
  <c r="W353" i="1"/>
  <c r="W2576" i="1"/>
  <c r="W4512" i="1"/>
  <c r="W2837" i="1"/>
  <c r="W4590" i="1"/>
  <c r="W638" i="1"/>
  <c r="W3811" i="1"/>
  <c r="W1478" i="1"/>
  <c r="W2513" i="1"/>
  <c r="W1547" i="1"/>
  <c r="W6" i="1"/>
  <c r="W1726" i="1"/>
  <c r="W804" i="1"/>
  <c r="W733" i="1"/>
  <c r="W4599" i="1"/>
  <c r="W2867" i="1"/>
  <c r="W4710" i="1"/>
  <c r="W4460" i="1"/>
  <c r="W2381" i="1"/>
  <c r="W4165" i="1"/>
  <c r="W1037" i="1"/>
  <c r="W4529" i="1"/>
  <c r="W3366" i="1"/>
  <c r="W4051" i="1"/>
  <c r="W3909" i="1"/>
  <c r="W3666" i="1"/>
  <c r="W2496" i="1"/>
  <c r="W684" i="1"/>
  <c r="W4264" i="1"/>
  <c r="W4063" i="1"/>
  <c r="W2430" i="1"/>
  <c r="W3217" i="1"/>
  <c r="W3685" i="1"/>
  <c r="W767" i="1"/>
  <c r="W4766" i="1"/>
  <c r="W802" i="1"/>
  <c r="W1256" i="1"/>
  <c r="W1116" i="1"/>
  <c r="W3783" i="1"/>
  <c r="W1084" i="1"/>
  <c r="W4508" i="1"/>
  <c r="W4657" i="1"/>
  <c r="W3574" i="1"/>
  <c r="W790" i="1"/>
  <c r="W1221" i="1"/>
  <c r="W4551" i="1"/>
  <c r="W4451" i="1"/>
  <c r="W4196" i="1"/>
  <c r="W4274" i="1"/>
  <c r="W242" i="1"/>
  <c r="W2219" i="1"/>
  <c r="W3226" i="1"/>
  <c r="W3638" i="1"/>
  <c r="W4142" i="1"/>
  <c r="W3756" i="1"/>
  <c r="W4676" i="1"/>
  <c r="W4143" i="1"/>
  <c r="W2378" i="1"/>
  <c r="W4255" i="1"/>
  <c r="W1400" i="1"/>
  <c r="W2233" i="1"/>
  <c r="W19" i="1"/>
  <c r="W1438" i="1"/>
  <c r="W1592" i="1"/>
  <c r="W1970" i="1"/>
  <c r="W1943" i="1"/>
  <c r="W106" i="1"/>
  <c r="W4174" i="1"/>
  <c r="W1971" i="1"/>
  <c r="W3148" i="1"/>
  <c r="W3987" i="1"/>
  <c r="W1041" i="1"/>
  <c r="W1776" i="1"/>
  <c r="W37" i="1"/>
  <c r="W1972" i="1"/>
  <c r="W2761" i="1"/>
  <c r="W699" i="1"/>
  <c r="W2961" i="1"/>
  <c r="W1719" i="1"/>
  <c r="W1913" i="1"/>
  <c r="W617" i="1"/>
  <c r="W3667" i="1"/>
  <c r="W3278" i="1"/>
  <c r="W1311" i="1"/>
  <c r="W4774" i="1"/>
  <c r="W816" i="1"/>
  <c r="W2603" i="1"/>
  <c r="W1768" i="1"/>
  <c r="W1946" i="1"/>
  <c r="W4672" i="1"/>
  <c r="W3102" i="1"/>
  <c r="W281" i="1"/>
  <c r="W141" i="1"/>
  <c r="W922" i="1"/>
  <c r="W2467" i="1"/>
  <c r="W2760" i="1"/>
  <c r="W1876" i="1"/>
  <c r="W1054" i="1"/>
  <c r="W1817" i="1"/>
  <c r="W2419" i="1"/>
  <c r="W1196" i="1"/>
  <c r="W4182" i="1"/>
  <c r="W3892" i="1"/>
  <c r="W2860" i="1"/>
  <c r="W1616" i="1"/>
  <c r="W1191" i="1"/>
  <c r="W265" i="1"/>
  <c r="W779" i="1"/>
  <c r="W1618" i="1"/>
  <c r="W263" i="1"/>
  <c r="W2495" i="1"/>
  <c r="W1884" i="1"/>
  <c r="W2623" i="1"/>
  <c r="W2370" i="1"/>
  <c r="W975" i="1"/>
  <c r="W1895" i="1"/>
  <c r="W82" i="1"/>
  <c r="W3094" i="1"/>
  <c r="W778" i="1"/>
  <c r="W2227" i="1"/>
  <c r="W4693" i="1"/>
  <c r="W2173" i="1"/>
  <c r="W2797" i="1"/>
  <c r="W3742" i="1"/>
  <c r="W3413" i="1"/>
  <c r="W1163" i="1"/>
  <c r="W2354" i="1"/>
  <c r="W4216" i="1"/>
  <c r="W1653" i="1"/>
  <c r="W3828" i="1"/>
  <c r="W1502" i="1"/>
  <c r="W3881" i="1"/>
  <c r="W4705" i="1"/>
  <c r="W4479" i="1"/>
  <c r="W465" i="1"/>
  <c r="W1452" i="1"/>
  <c r="W4150" i="1"/>
  <c r="W70" i="1"/>
  <c r="W926" i="1"/>
  <c r="W3618" i="1"/>
  <c r="W4084" i="1"/>
  <c r="W1591" i="1"/>
  <c r="W1511" i="1"/>
  <c r="W2084" i="1"/>
  <c r="W1976" i="1"/>
  <c r="W1166" i="1"/>
  <c r="W3068" i="1"/>
  <c r="W289" i="1"/>
  <c r="W464" i="1"/>
  <c r="W158" i="1"/>
  <c r="W4260" i="1"/>
  <c r="W2429" i="1"/>
  <c r="W4663" i="1"/>
  <c r="W4708" i="1"/>
  <c r="W1640" i="1"/>
  <c r="W3411" i="1"/>
  <c r="W754" i="1"/>
  <c r="W4620" i="1"/>
  <c r="W3268" i="1"/>
  <c r="W2123" i="1"/>
  <c r="W4332" i="1"/>
  <c r="W272" i="1"/>
  <c r="W4081" i="1"/>
  <c r="W3936" i="1"/>
  <c r="W729" i="1"/>
  <c r="W964" i="1"/>
  <c r="W1012" i="1"/>
  <c r="W2198" i="1"/>
  <c r="W1240" i="1"/>
  <c r="W598" i="1"/>
  <c r="W3500" i="1"/>
  <c r="W4731" i="1"/>
  <c r="W3670" i="1"/>
  <c r="W532" i="1"/>
  <c r="W2204" i="1"/>
  <c r="W3596" i="1"/>
  <c r="W1849" i="1"/>
  <c r="W4566" i="1"/>
  <c r="W4369" i="1"/>
  <c r="W2352" i="1"/>
  <c r="W3921" i="1"/>
  <c r="W1297" i="1"/>
  <c r="W4018" i="1"/>
  <c r="W2534" i="1"/>
  <c r="W1545" i="1"/>
  <c r="W3718" i="1"/>
  <c r="W1576" i="1"/>
  <c r="W3229" i="1"/>
  <c r="W1977" i="1"/>
  <c r="W4560" i="1"/>
  <c r="W4421" i="1"/>
  <c r="W3566" i="1"/>
  <c r="W3703" i="1"/>
  <c r="W4601" i="1"/>
  <c r="W4522" i="1"/>
  <c r="W4180" i="1"/>
  <c r="W4080" i="1"/>
  <c r="W2030" i="1"/>
  <c r="W2646" i="1"/>
  <c r="W3745" i="1"/>
  <c r="W966" i="1"/>
  <c r="W1764" i="1"/>
  <c r="W44" i="1"/>
  <c r="W466" i="1"/>
  <c r="W2140" i="1"/>
  <c r="W2453" i="1"/>
  <c r="W4082" i="1"/>
  <c r="W3878" i="1"/>
  <c r="W1769" i="1"/>
  <c r="W808" i="1"/>
  <c r="W4177" i="1"/>
  <c r="W4162" i="1"/>
  <c r="W2420" i="1"/>
  <c r="W1586" i="1"/>
  <c r="W4099" i="1"/>
  <c r="W4474" i="1"/>
  <c r="W3821" i="1"/>
  <c r="W4288" i="1"/>
  <c r="W4066" i="1"/>
  <c r="W4061" i="1"/>
  <c r="W148" i="1"/>
  <c r="W4259" i="1"/>
  <c r="W1928" i="1"/>
  <c r="W2083" i="1"/>
  <c r="W4251" i="1"/>
  <c r="W955" i="1"/>
  <c r="W3992" i="1"/>
  <c r="W3885" i="1"/>
  <c r="W4060" i="1"/>
  <c r="W4159" i="1"/>
  <c r="W4272" i="1"/>
  <c r="W4054" i="1"/>
  <c r="W1258" i="1"/>
  <c r="W3810" i="1"/>
  <c r="W4123" i="1"/>
  <c r="W3939" i="1"/>
  <c r="W4670" i="1"/>
  <c r="W2515" i="1"/>
  <c r="W1874" i="1"/>
  <c r="W1625" i="1"/>
  <c r="W247" i="1"/>
  <c r="W2840" i="1"/>
  <c r="W1778" i="1"/>
  <c r="W1659" i="1"/>
  <c r="W1563" i="1"/>
  <c r="W1202" i="1"/>
  <c r="W2803" i="1"/>
  <c r="W2664" i="1"/>
  <c r="W3376" i="1"/>
  <c r="W2935" i="1"/>
  <c r="W3314" i="1"/>
  <c r="W2835" i="1"/>
  <c r="W3518" i="1"/>
  <c r="W4518" i="1"/>
  <c r="W468" i="1"/>
  <c r="W3879" i="1"/>
  <c r="W3273" i="1"/>
  <c r="W51" i="1"/>
  <c r="W2715" i="1"/>
  <c r="W3034" i="1"/>
  <c r="W3058" i="1"/>
  <c r="W2926" i="1"/>
  <c r="W4086" i="1"/>
  <c r="W90" i="1"/>
  <c r="W3157" i="1"/>
  <c r="W3358" i="1"/>
  <c r="W1575" i="1"/>
  <c r="W1031" i="1"/>
  <c r="W2263" i="1"/>
  <c r="W3134" i="1"/>
  <c r="W2540" i="1"/>
  <c r="W3468" i="1"/>
  <c r="W1637" i="1"/>
  <c r="W3603" i="1"/>
  <c r="W3335" i="1"/>
  <c r="W2121" i="1"/>
  <c r="W3824" i="1"/>
  <c r="W2618" i="1"/>
  <c r="W2605" i="1"/>
  <c r="W3619" i="1"/>
  <c r="W2036" i="1"/>
  <c r="W2992" i="1"/>
  <c r="W4447" i="1"/>
  <c r="W1462" i="1"/>
  <c r="W3894" i="1"/>
  <c r="W2056" i="1"/>
  <c r="W4762" i="1"/>
  <c r="W3926" i="1"/>
  <c r="W4168" i="1"/>
  <c r="W3393" i="1"/>
  <c r="W225" i="1"/>
  <c r="W3651" i="1"/>
  <c r="W4732" i="1"/>
  <c r="W3263" i="1"/>
  <c r="W4073" i="1"/>
  <c r="W2427" i="1"/>
  <c r="W2958" i="1"/>
  <c r="W4723" i="1"/>
  <c r="W250" i="1"/>
  <c r="W3634" i="1"/>
  <c r="W4662" i="1"/>
  <c r="W4127" i="1"/>
  <c r="W13" i="1"/>
  <c r="W4650" i="1"/>
  <c r="W1237" i="1"/>
  <c r="W2074" i="1"/>
  <c r="W3262" i="1"/>
  <c r="W4773" i="1"/>
  <c r="W1889" i="1"/>
  <c r="W1320" i="1"/>
  <c r="W4114" i="1"/>
  <c r="W3635" i="1"/>
  <c r="W1855" i="1"/>
  <c r="W1143" i="1"/>
  <c r="W3706" i="1"/>
  <c r="W1664" i="1"/>
  <c r="W818" i="1"/>
  <c r="W246" i="1"/>
  <c r="W3744" i="1"/>
  <c r="W4725" i="1"/>
  <c r="W4622" i="1"/>
  <c r="W3099" i="1"/>
  <c r="W4282" i="1"/>
  <c r="W3953" i="1"/>
  <c r="W1739" i="1"/>
  <c r="W3949" i="1"/>
  <c r="W155" i="1"/>
  <c r="W565" i="1"/>
  <c r="W1049" i="1"/>
  <c r="W1727" i="1"/>
  <c r="W679" i="1"/>
  <c r="W2614" i="1"/>
  <c r="W1373" i="1"/>
  <c r="W3063" i="1"/>
  <c r="W1216" i="1"/>
  <c r="W3747" i="1"/>
  <c r="W3287" i="1"/>
  <c r="W1338" i="1"/>
  <c r="W2304" i="1"/>
  <c r="W1137" i="1"/>
  <c r="W4787" i="1"/>
  <c r="W3369" i="1"/>
  <c r="W930" i="1"/>
  <c r="W2037" i="1"/>
  <c r="W2295" i="1"/>
  <c r="W4175" i="1"/>
  <c r="W4146" i="1"/>
  <c r="W1418" i="1"/>
  <c r="W3560" i="1"/>
  <c r="W693" i="1"/>
  <c r="W4698" i="1"/>
  <c r="W2632" i="1"/>
  <c r="W2550" i="1"/>
  <c r="W5" i="1"/>
  <c r="W343" i="1"/>
  <c r="W3340" i="1"/>
  <c r="W4646" i="1"/>
  <c r="W3546" i="1"/>
  <c r="W3808" i="1"/>
  <c r="W1253" i="1"/>
  <c r="W4470" i="1"/>
  <c r="W1681" i="1"/>
  <c r="W290" i="1"/>
  <c r="W597" i="1"/>
  <c r="W3533" i="1"/>
  <c r="W4721" i="1"/>
  <c r="W3778" i="1"/>
  <c r="W723" i="1"/>
  <c r="W2737" i="1"/>
  <c r="W4564" i="1"/>
  <c r="W78" i="1"/>
  <c r="W373" i="1"/>
  <c r="W4617" i="1"/>
  <c r="W3073" i="1"/>
  <c r="W837" i="1"/>
  <c r="W4509" i="1"/>
  <c r="W2192" i="1"/>
  <c r="W3010" i="1"/>
  <c r="W139" i="1"/>
  <c r="W4568" i="1"/>
  <c r="W370" i="1"/>
  <c r="W972" i="1"/>
  <c r="W241" i="1"/>
  <c r="W3753" i="1"/>
  <c r="W4604" i="1"/>
  <c r="W1428" i="1"/>
  <c r="W4013" i="1"/>
  <c r="W3075" i="1"/>
  <c r="W1969" i="1"/>
  <c r="W4030" i="1"/>
  <c r="W4322" i="1"/>
  <c r="W4574" i="1"/>
  <c r="W105" i="1"/>
  <c r="W3639" i="1"/>
  <c r="W3124" i="1"/>
  <c r="W2338" i="1"/>
  <c r="W1691" i="1"/>
  <c r="W548" i="1"/>
  <c r="W377" i="1"/>
  <c r="W152" i="1"/>
  <c r="W4193" i="1"/>
  <c r="W1443" i="1"/>
  <c r="W3932" i="1"/>
  <c r="W2399" i="1"/>
  <c r="W957" i="1"/>
  <c r="W2602" i="1"/>
  <c r="W1442" i="1"/>
  <c r="W3359" i="1"/>
  <c r="W718" i="1"/>
  <c r="W3897" i="1"/>
  <c r="W1532" i="1"/>
  <c r="W1866" i="1"/>
  <c r="W887" i="1"/>
  <c r="W1477" i="1"/>
  <c r="W3383" i="1"/>
  <c r="W2119" i="1"/>
  <c r="W2001" i="1"/>
  <c r="W366" i="1"/>
  <c r="W2556" i="1"/>
  <c r="W2000" i="1"/>
  <c r="W3571" i="1"/>
  <c r="W2110" i="1"/>
  <c r="W4711" i="1"/>
  <c r="W3719" i="1"/>
  <c r="W3534" i="1"/>
  <c r="W1496" i="1"/>
  <c r="W2023" i="1"/>
  <c r="W3553" i="1"/>
  <c r="W3489" i="1"/>
  <c r="W65" i="1"/>
  <c r="W725" i="1"/>
  <c r="W3322" i="1"/>
  <c r="W1445" i="1"/>
  <c r="W335" i="1"/>
  <c r="W1033" i="1"/>
  <c r="W4020" i="1"/>
  <c r="W1204" i="1"/>
  <c r="W866" i="1"/>
  <c r="W3400" i="1"/>
  <c r="W4100" i="1"/>
  <c r="W1580" i="1"/>
  <c r="W4641" i="1"/>
  <c r="W4170" i="1"/>
  <c r="W1046" i="1"/>
  <c r="W3736" i="1"/>
  <c r="W701" i="1"/>
  <c r="W309" i="1"/>
  <c r="W476" i="1"/>
  <c r="W3337" i="1"/>
  <c r="W4374" i="1"/>
  <c r="W1028" i="1"/>
  <c r="W564" i="1"/>
  <c r="W1489" i="1"/>
  <c r="W4379" i="1"/>
  <c r="W4240" i="1"/>
  <c r="W752" i="1"/>
  <c r="W1819" i="1"/>
  <c r="W2744" i="1"/>
  <c r="W2546" i="1"/>
  <c r="W4726" i="1"/>
  <c r="W3313" i="1"/>
  <c r="W54" i="1"/>
  <c r="W1858" i="1"/>
  <c r="W2028" i="1"/>
  <c r="W4210" i="1"/>
  <c r="W902" i="1"/>
  <c r="W2375" i="1"/>
  <c r="W303" i="1"/>
  <c r="W4212" i="1"/>
  <c r="W589" i="1"/>
  <c r="W334" i="1"/>
  <c r="W4720" i="1"/>
  <c r="W2026" i="1"/>
  <c r="W622" i="1"/>
  <c r="W469" i="1"/>
  <c r="W220" i="1"/>
  <c r="W1036" i="1"/>
  <c r="W4445" i="1"/>
  <c r="W4748" i="1"/>
  <c r="W3435" i="1"/>
  <c r="W1330" i="1"/>
  <c r="W2372" i="1"/>
  <c r="W1053" i="1"/>
  <c r="W3289" i="1"/>
  <c r="W3608" i="1"/>
  <c r="W771" i="1"/>
  <c r="W4267" i="1"/>
  <c r="W3414" i="1"/>
  <c r="W2641" i="1"/>
  <c r="W4677" i="1"/>
  <c r="W4557" i="1"/>
  <c r="W809" i="1"/>
  <c r="W4164" i="1"/>
  <c r="W87" i="1"/>
  <c r="W426" i="1"/>
  <c r="W1056" i="1"/>
  <c r="W4134" i="1"/>
  <c r="W3818" i="1"/>
  <c r="W363" i="1"/>
  <c r="W2155" i="1"/>
  <c r="W4090" i="1"/>
  <c r="W4589" i="1"/>
  <c r="W3338" i="1"/>
  <c r="W2337" i="1"/>
  <c r="W4746" i="1"/>
  <c r="W89" i="1"/>
  <c r="W39" i="1"/>
  <c r="W2571" i="1"/>
  <c r="W1194" i="1"/>
  <c r="W915" i="1"/>
  <c r="W1325" i="1"/>
  <c r="W1504" i="1"/>
  <c r="W1833" i="1"/>
  <c r="W1089" i="1"/>
  <c r="W367" i="1"/>
  <c r="W4692" i="1"/>
  <c r="W1458" i="1"/>
  <c r="W2228" i="1"/>
  <c r="W3672" i="1"/>
  <c r="W2178" i="1"/>
  <c r="W4074" i="1"/>
  <c r="W3205" i="1"/>
  <c r="W1683" i="1"/>
  <c r="W2130" i="1"/>
  <c r="W1069" i="1"/>
  <c r="W3450" i="1"/>
  <c r="W944" i="1"/>
  <c r="W67" i="1"/>
  <c r="W3978" i="1"/>
  <c r="W4316" i="1"/>
  <c r="W2348" i="1"/>
  <c r="W2497" i="1"/>
  <c r="W599" i="1"/>
  <c r="W4373" i="1"/>
  <c r="W253" i="1"/>
  <c r="W1103" i="1"/>
  <c r="W4135" i="1"/>
  <c r="W1362" i="1"/>
  <c r="W3988" i="1"/>
  <c r="W4003" i="1"/>
  <c r="W3649" i="1"/>
  <c r="W336" i="1"/>
  <c r="W1132" i="1"/>
  <c r="W703" i="1"/>
  <c r="W2317" i="1"/>
  <c r="W2125" i="1"/>
  <c r="W2687" i="1"/>
  <c r="W2667" i="1"/>
  <c r="W958" i="1"/>
  <c r="W64" i="1"/>
  <c r="W1052" i="1"/>
  <c r="W1055" i="1"/>
  <c r="W2954" i="1"/>
  <c r="W791" i="1"/>
  <c r="W1370" i="1"/>
  <c r="W3260" i="1"/>
  <c r="W4069" i="1"/>
  <c r="W3687" i="1"/>
  <c r="W196" i="1"/>
  <c r="W4652" i="1"/>
  <c r="W2631" i="1"/>
  <c r="W511" i="1"/>
  <c r="W4141" i="1"/>
  <c r="W1734" i="1"/>
  <c r="W4062" i="1"/>
  <c r="W1584" i="1"/>
  <c r="W2296" i="1"/>
  <c r="W3694" i="1"/>
  <c r="W3236" i="1"/>
  <c r="W3748" i="1"/>
  <c r="W3245" i="1"/>
  <c r="W2349" i="1"/>
  <c r="W1425" i="1"/>
  <c r="W928" i="1"/>
  <c r="W3347" i="1"/>
  <c r="W4757" i="1"/>
  <c r="W4297" i="1"/>
  <c r="W471" i="1"/>
  <c r="W4497" i="1"/>
  <c r="W4383" i="1"/>
  <c r="W666" i="1"/>
  <c r="W2895" i="1"/>
  <c r="W459" i="1"/>
  <c r="W4532" i="1"/>
  <c r="W4686" i="1"/>
  <c r="W215" i="1"/>
  <c r="W368" i="1"/>
  <c r="W4166" i="1"/>
  <c r="W3321" i="1"/>
  <c r="W1092" i="1"/>
  <c r="W3561" i="1"/>
  <c r="W4012" i="1"/>
  <c r="W162" i="1"/>
  <c r="W1702" i="1"/>
  <c r="W1395" i="1"/>
  <c r="W4032" i="1"/>
  <c r="W4443" i="1"/>
  <c r="W1219" i="1"/>
  <c r="W537" i="1"/>
  <c r="W1070" i="1"/>
  <c r="W4041" i="1"/>
  <c r="W2314" i="1"/>
  <c r="W4232" i="1"/>
  <c r="W2652" i="1"/>
  <c r="W1883" i="1"/>
  <c r="W2752" i="1"/>
  <c r="W3781" i="1"/>
  <c r="W1709" i="1"/>
  <c r="W1394" i="1"/>
  <c r="W781" i="1"/>
  <c r="W3690" i="1"/>
  <c r="W3267" i="1"/>
  <c r="W4499" i="1"/>
  <c r="W1308" i="1"/>
  <c r="W2561" i="1"/>
  <c r="W2341" i="1"/>
  <c r="W3786" i="1"/>
  <c r="W2216" i="1"/>
  <c r="W3629" i="1"/>
  <c r="W2474" i="1"/>
  <c r="W4275" i="1"/>
  <c r="W3331" i="1"/>
  <c r="W4050" i="1"/>
  <c r="W2949" i="1"/>
  <c r="W3035" i="1"/>
  <c r="W2145" i="1"/>
  <c r="W3805" i="1"/>
  <c r="W2307" i="1"/>
  <c r="W605" i="1"/>
  <c r="W3722" i="1"/>
  <c r="W2024" i="1"/>
  <c r="W4026" i="1"/>
  <c r="W4111" i="1"/>
  <c r="W3746" i="1"/>
  <c r="W4637" i="1"/>
  <c r="W4239" i="1"/>
  <c r="W1879" i="1"/>
  <c r="W4008" i="1"/>
  <c r="W327" i="1"/>
  <c r="W2503" i="1"/>
  <c r="W2182" i="1"/>
  <c r="W2941" i="1"/>
  <c r="W1886" i="1"/>
  <c r="W1263" i="1"/>
  <c r="W2355" i="1"/>
  <c r="W633" i="1"/>
  <c r="W2814" i="1"/>
  <c r="W176" i="1"/>
  <c r="W4" i="1"/>
  <c r="W2476" i="1"/>
  <c r="W84" i="1"/>
  <c r="W2346" i="1"/>
  <c r="W2965" i="1"/>
  <c r="W3272" i="1"/>
  <c r="W2728" i="1"/>
  <c r="W2292" i="1"/>
  <c r="W2164" i="1"/>
  <c r="W1892" i="1"/>
  <c r="W3014" i="1"/>
  <c r="W4067" i="1"/>
  <c r="W3911" i="1"/>
  <c r="W4552" i="1"/>
  <c r="W4481" i="1"/>
  <c r="W4250" i="1"/>
  <c r="W3814" i="1"/>
  <c r="W4148" i="1"/>
  <c r="W500" i="1"/>
  <c r="W4517" i="1"/>
  <c r="W3847" i="1"/>
  <c r="W116" i="1"/>
  <c r="W823" i="1"/>
  <c r="W4171" i="1"/>
  <c r="W354" i="1"/>
  <c r="W346" i="1"/>
  <c r="W2382" i="1"/>
  <c r="W1261" i="1"/>
  <c r="W4278" i="1"/>
  <c r="W2839" i="1"/>
  <c r="W874" i="1"/>
  <c r="W4782" i="1"/>
  <c r="W1199" i="1"/>
  <c r="W734" i="1"/>
  <c r="W2488" i="1"/>
  <c r="W72" i="1"/>
  <c r="W4648" i="1"/>
  <c r="W865" i="1"/>
  <c r="W4363" i="1"/>
  <c r="W1700" i="1"/>
  <c r="W4600" i="1"/>
  <c r="W1610" i="1"/>
  <c r="W4181" i="1"/>
  <c r="W648" i="1"/>
  <c r="W1376" i="1"/>
  <c r="W1347" i="1"/>
  <c r="W1208" i="1"/>
  <c r="W3837" i="1"/>
  <c r="W4277" i="1"/>
  <c r="W4044" i="1"/>
  <c r="W3600" i="1"/>
  <c r="W1063" i="1"/>
  <c r="W2299" i="1"/>
  <c r="W1158" i="1"/>
  <c r="W1019" i="1"/>
  <c r="W4422" i="1"/>
  <c r="W1950" i="1"/>
  <c r="W4230" i="1"/>
  <c r="W2713" i="1"/>
  <c r="W4472" i="1"/>
  <c r="W1344" i="1"/>
  <c r="W524" i="1"/>
  <c r="W3470" i="1"/>
  <c r="W438" i="1"/>
  <c r="W1799" i="1"/>
  <c r="W1508" i="1"/>
  <c r="W3211" i="1"/>
  <c r="W1525" i="1"/>
  <c r="W2410" i="1"/>
  <c r="W4629" i="1"/>
  <c r="W507" i="1"/>
  <c r="W1399" i="1"/>
  <c r="W2137" i="1"/>
  <c r="W4785" i="1"/>
  <c r="W4231" i="1"/>
  <c r="W2616" i="1"/>
  <c r="W3239" i="1"/>
  <c r="W4458" i="1"/>
  <c r="W2625" i="1"/>
  <c r="W2361" i="1"/>
  <c r="W3437" i="1"/>
  <c r="W2273" i="1"/>
  <c r="W1351" i="1"/>
  <c r="W1784" i="1"/>
  <c r="W1222" i="1"/>
  <c r="W1766" i="1"/>
  <c r="W2470" i="1"/>
  <c r="W1832" i="1"/>
  <c r="W3162" i="1"/>
  <c r="W2166" i="1"/>
  <c r="W1029" i="1"/>
  <c r="W218" i="1"/>
  <c r="W4669" i="1"/>
  <c r="W3389" i="1"/>
  <c r="W1703" i="1"/>
  <c r="W2990" i="1"/>
  <c r="W4151" i="1"/>
  <c r="W3471" i="1"/>
  <c r="W4632" i="1"/>
  <c r="W1925" i="1"/>
  <c r="W4131" i="1"/>
  <c r="W4660" i="1"/>
  <c r="W1174" i="1"/>
  <c r="W586" i="1"/>
  <c r="W17" i="1"/>
  <c r="W3555" i="1"/>
  <c r="W2365" i="1"/>
  <c r="W4786" i="1"/>
  <c r="W3888" i="1"/>
  <c r="W3782" i="1"/>
  <c r="W2755" i="1"/>
  <c r="W4636" i="1"/>
  <c r="W4505" i="1"/>
  <c r="W1306" i="1"/>
  <c r="W344" i="1"/>
  <c r="W3803" i="1"/>
  <c r="W2615" i="1"/>
  <c r="W4563" i="1"/>
  <c r="W3379" i="1"/>
  <c r="W1472" i="1"/>
  <c r="W2619" i="1"/>
  <c r="W4626" i="1"/>
  <c r="W4184" i="1"/>
  <c r="W4621" i="1"/>
  <c r="W2862" i="1"/>
  <c r="W4271" i="1"/>
  <c r="W2575" i="1"/>
  <c r="W1025" i="1"/>
  <c r="W2111" i="1"/>
  <c r="W1051" i="1"/>
  <c r="W2996" i="1"/>
  <c r="W522" i="1"/>
  <c r="W981" i="1"/>
  <c r="W2976" i="1"/>
  <c r="W1869" i="1"/>
  <c r="W1313" i="1"/>
  <c r="W695" i="1"/>
  <c r="W2282" i="1"/>
  <c r="W2232" i="1"/>
  <c r="W2501" i="1"/>
  <c r="W2592" i="1"/>
  <c r="W4178" i="1"/>
  <c r="W4268" i="1"/>
  <c r="W3599" i="1"/>
  <c r="W3248" i="1"/>
  <c r="W517" i="1"/>
  <c r="W1282" i="1"/>
  <c r="W2142" i="1"/>
  <c r="W2645" i="1"/>
  <c r="W4223" i="1"/>
  <c r="W4727" i="1"/>
  <c r="W444" i="1"/>
  <c r="W817" i="1"/>
  <c r="W4667" i="1"/>
  <c r="W563" i="1"/>
  <c r="W4489" i="1"/>
  <c r="W2939" i="1"/>
  <c r="W1162" i="1"/>
  <c r="W941" i="1"/>
  <c r="W2695" i="1"/>
  <c r="W4610" i="1"/>
  <c r="W4618" i="1"/>
  <c r="W154" i="1"/>
  <c r="W661" i="1"/>
  <c r="W3284" i="1"/>
  <c r="W428" i="1"/>
  <c r="W3469" i="1"/>
  <c r="W3702" i="1"/>
  <c r="W1060" i="1"/>
  <c r="W2281" i="1"/>
  <c r="W4624" i="1"/>
  <c r="W4110" i="1"/>
  <c r="W4611" i="1"/>
  <c r="W4249" i="1"/>
  <c r="W2738" i="1"/>
  <c r="W4225" i="1"/>
  <c r="W543" i="1"/>
  <c r="W4754" i="1"/>
  <c r="W4276" i="1"/>
  <c r="W2330" i="1"/>
  <c r="W2183" i="1"/>
  <c r="W4145" i="1"/>
  <c r="W4009" i="1"/>
  <c r="W3432" i="1"/>
  <c r="W2548" i="1"/>
  <c r="W2882" i="1"/>
  <c r="W3716" i="1"/>
  <c r="W587" i="1"/>
  <c r="W3769" i="1"/>
  <c r="W1134" i="1"/>
  <c r="W687" i="1"/>
  <c r="W4187" i="1"/>
  <c r="W447" i="1"/>
  <c r="W3371" i="1"/>
  <c r="W2746" i="1"/>
  <c r="W391" i="1"/>
  <c r="W1635" i="1"/>
  <c r="W226" i="1"/>
  <c r="W2223" i="1"/>
  <c r="W2308" i="1"/>
  <c r="W2843" i="1"/>
  <c r="W3705" i="1"/>
  <c r="W3174" i="1"/>
  <c r="W1016" i="1"/>
  <c r="W1912" i="1"/>
  <c r="W1868" i="1"/>
  <c r="W3193" i="1"/>
  <c r="W1689" i="1"/>
  <c r="W1908" i="1"/>
  <c r="W1067" i="1"/>
  <c r="W36" i="1"/>
  <c r="W3408" i="1"/>
  <c r="W4031" i="1"/>
  <c r="W3542" i="1"/>
  <c r="W2671" i="1"/>
  <c r="W504" i="1"/>
  <c r="W2347" i="1"/>
  <c r="W486" i="1"/>
  <c r="W4258" i="1"/>
  <c r="W1939" i="1"/>
  <c r="W182" i="1"/>
  <c r="W833" i="1"/>
  <c r="W441" i="1"/>
  <c r="W1643" i="1"/>
  <c r="W1963" i="1"/>
  <c r="W4311" i="1"/>
  <c r="W3583" i="1"/>
  <c r="W1346" i="1"/>
  <c r="W2620" i="1"/>
  <c r="W3918" i="1"/>
  <c r="W2549" i="1"/>
  <c r="W3853" i="1"/>
  <c r="W1180" i="1"/>
  <c r="W1599" i="1"/>
  <c r="W4149" i="1"/>
  <c r="W4554" i="1"/>
  <c r="W1212" i="1"/>
  <c r="W4254" i="1"/>
  <c r="W2881" i="1"/>
  <c r="W3092" i="1"/>
  <c r="W2214" i="1"/>
  <c r="W2409" i="1"/>
  <c r="W2946" i="1"/>
  <c r="W3204" i="1"/>
  <c r="W31" i="1"/>
  <c r="W187" i="1"/>
  <c r="W676" i="1"/>
  <c r="W2404" i="1"/>
  <c r="W2402" i="1"/>
  <c r="W2863" i="1"/>
  <c r="W4341" i="1"/>
  <c r="W2927" i="1"/>
  <c r="W4173" i="1"/>
  <c r="W1641" i="1"/>
  <c r="W1267" i="1"/>
  <c r="W1459" i="1"/>
  <c r="W1035" i="1"/>
  <c r="W3979" i="1"/>
  <c r="W2067" i="1"/>
  <c r="W3104" i="1"/>
  <c r="W593" i="1"/>
  <c r="W3620" i="1"/>
  <c r="W2366" i="1"/>
  <c r="W4070" i="1"/>
  <c r="W1830" i="1"/>
  <c r="W2465" i="1"/>
  <c r="W793" i="1"/>
  <c r="W416" i="1"/>
  <c r="W4019" i="1"/>
  <c r="W3097" i="1"/>
  <c r="W4606" i="1"/>
  <c r="W971" i="1"/>
  <c r="W3622" i="1"/>
  <c r="W578" i="1"/>
  <c r="W4318" i="1"/>
  <c r="W283" i="1"/>
  <c r="W236" i="1"/>
  <c r="W1015" i="1"/>
  <c r="W1923" i="1"/>
  <c r="W1538" i="1"/>
  <c r="W4130" i="1"/>
  <c r="W2875" i="1"/>
  <c r="W1209" i="1"/>
  <c r="W3128" i="1"/>
  <c r="W4426" i="1"/>
  <c r="W1068" i="1"/>
  <c r="W2666" i="1"/>
  <c r="W325" i="1"/>
  <c r="W2851" i="1"/>
  <c r="W1559" i="1"/>
  <c r="W4435" i="1"/>
  <c r="W15" i="1"/>
  <c r="W1021" i="1"/>
  <c r="W559" i="1"/>
  <c r="W3339" i="1"/>
  <c r="W3807" i="1"/>
  <c r="W205" i="1"/>
  <c r="W3556" i="1"/>
  <c r="W4245" i="1"/>
  <c r="W3700" i="1"/>
  <c r="W3508" i="1"/>
  <c r="W2197" i="1"/>
  <c r="W4490" i="1"/>
  <c r="W4353" i="1"/>
  <c r="W1218" i="1"/>
  <c r="W4784" i="1"/>
  <c r="W4430" i="1"/>
  <c r="W3043" i="1"/>
  <c r="W3307" i="1"/>
  <c r="W1894" i="1"/>
  <c r="W4140" i="1"/>
  <c r="W2217" i="1"/>
  <c r="W3462" i="1"/>
  <c r="W204" i="1"/>
  <c r="W1419" i="1"/>
  <c r="W266" i="1"/>
  <c r="W2215" i="1"/>
  <c r="W1503" i="1"/>
  <c r="W3791" i="1"/>
  <c r="W2911" i="1"/>
  <c r="W4222" i="1"/>
  <c r="W1407" i="1"/>
  <c r="W3712" i="1"/>
  <c r="W180" i="1"/>
  <c r="W427" i="1"/>
  <c r="W1255" i="1"/>
  <c r="W1288" i="1"/>
  <c r="W2165" i="1"/>
  <c r="W1540" i="1"/>
  <c r="W3187" i="1"/>
  <c r="W304" i="1"/>
  <c r="W1188" i="1"/>
  <c r="W1848" i="1"/>
  <c r="W1223" i="1"/>
  <c r="W143" i="1"/>
  <c r="W916" i="1"/>
  <c r="W3907" i="1"/>
  <c r="W2850" i="1"/>
  <c r="W145" i="1"/>
  <c r="W3377" i="1"/>
  <c r="W3479" i="1"/>
  <c r="W3356" i="1"/>
  <c r="W2642" i="1"/>
  <c r="W3576" i="1"/>
  <c r="W2933" i="1"/>
  <c r="W1729" i="1"/>
  <c r="W278" i="1"/>
  <c r="W496" i="1"/>
  <c r="W3494" i="1"/>
  <c r="W4002" i="1"/>
  <c r="W683" i="1"/>
  <c r="W1589" i="1"/>
  <c r="W4450" i="1"/>
  <c r="W3004" i="1"/>
  <c r="W3633" i="1"/>
  <c r="W2855" i="1"/>
  <c r="W1634" i="1"/>
  <c r="W4117" i="1"/>
  <c r="W991" i="1"/>
  <c r="W4257" i="1"/>
  <c r="W378" i="1"/>
  <c r="W1937" i="1"/>
  <c r="W1257" i="1"/>
  <c r="W1518" i="1"/>
  <c r="W1648" i="1"/>
  <c r="W3212" i="1"/>
  <c r="W3349" i="1"/>
  <c r="W3577" i="1"/>
  <c r="W389" i="1"/>
  <c r="W3186" i="1"/>
  <c r="W4788" i="1"/>
  <c r="W2309" i="1"/>
  <c r="W1171" i="1"/>
  <c r="W3129" i="1"/>
  <c r="W3403" i="1"/>
  <c r="W1705" i="1"/>
  <c r="W1329" i="1"/>
  <c r="W1856" i="1"/>
  <c r="W613" i="1"/>
  <c r="W1619" i="1"/>
  <c r="W840" i="1"/>
  <c r="W743" i="1"/>
  <c r="W4197" i="1"/>
  <c r="W3076" i="1"/>
  <c r="W4056" i="1"/>
  <c r="W989" i="1"/>
  <c r="W4493" i="1"/>
  <c r="W1523" i="1"/>
  <c r="W3195" i="1"/>
  <c r="W3826" i="1"/>
  <c r="W2684" i="1"/>
  <c r="W2978" i="1"/>
  <c r="W759" i="1"/>
  <c r="W4575" i="1"/>
  <c r="W3880" i="1"/>
  <c r="W927" i="1"/>
  <c r="W1148" i="1"/>
  <c r="W1402" i="1"/>
  <c r="W3082" i="1"/>
  <c r="W3846" i="1"/>
  <c r="W1123" i="1"/>
  <c r="W198" i="1"/>
  <c r="W2487" i="1"/>
  <c r="W901" i="1"/>
  <c r="W4553" i="1"/>
  <c r="W978" i="1"/>
  <c r="W184" i="1"/>
  <c r="W3201" i="1"/>
  <c r="W2185" i="1"/>
  <c r="W463" i="1"/>
  <c r="W2977" i="1"/>
  <c r="W3244" i="1"/>
  <c r="W2477" i="1"/>
  <c r="W3669" i="1"/>
  <c r="W766" i="1"/>
  <c r="W3696" i="1"/>
  <c r="W2040" i="1"/>
  <c r="W1813" i="1"/>
  <c r="W58" i="1"/>
  <c r="W2160" i="1"/>
  <c r="W1733" i="1"/>
  <c r="W4058" i="1"/>
  <c r="W2170" i="1"/>
  <c r="W1844" i="1"/>
  <c r="W445" i="1"/>
  <c r="W1968" i="1"/>
  <c r="W798" i="1"/>
  <c r="W3827" i="1"/>
  <c r="W2080" i="1"/>
  <c r="W1155" i="1"/>
  <c r="W2547" i="1"/>
  <c r="W1352" i="1"/>
  <c r="W1632" i="1"/>
  <c r="W4221" i="1"/>
  <c r="W3514" i="1"/>
  <c r="W4696" i="1"/>
  <c r="W3836" i="1"/>
  <c r="W947" i="1"/>
  <c r="W4680" i="1"/>
  <c r="W4059" i="1"/>
  <c r="W3380" i="1"/>
  <c r="W2670" i="1"/>
  <c r="W2766" i="1"/>
  <c r="W4469" i="1"/>
  <c r="W4229" i="1"/>
  <c r="W1809" i="1"/>
  <c r="W208" i="1"/>
  <c r="W4307" i="1"/>
  <c r="W2194" i="1"/>
  <c r="W24" i="1"/>
  <c r="W1825" i="1"/>
  <c r="W1426" i="1"/>
  <c r="W4302" i="1"/>
  <c r="W3397" i="1"/>
  <c r="W3396" i="1"/>
  <c r="W3120" i="1"/>
  <c r="W4546" i="1"/>
  <c r="W2006" i="1"/>
  <c r="W3925" i="1"/>
  <c r="W1916" i="1"/>
  <c r="W3509" i="1"/>
  <c r="W47" i="1"/>
  <c r="W4485" i="1"/>
  <c r="W4717" i="1"/>
  <c r="W4252" i="1"/>
  <c r="W1896" i="1"/>
  <c r="W996" i="1"/>
  <c r="W980" i="1"/>
  <c r="W2196" i="1"/>
  <c r="W2987" i="1"/>
  <c r="W741" i="1"/>
  <c r="W1613" i="1"/>
  <c r="W1738" i="1"/>
  <c r="W237" i="1"/>
  <c r="W4417" i="1"/>
  <c r="W1160" i="1"/>
  <c r="W2371" i="1"/>
  <c r="W640" i="1"/>
  <c r="W579" i="1"/>
  <c r="W1639" i="1"/>
  <c r="W739" i="1"/>
  <c r="W382" i="1"/>
  <c r="W2907" i="1"/>
  <c r="W602" i="1"/>
  <c r="W201" i="1"/>
  <c r="W217" i="1"/>
  <c r="W4619" i="1"/>
  <c r="W4755" i="1"/>
  <c r="W1345" i="1"/>
  <c r="W1898" i="1"/>
  <c r="W1593" i="1"/>
  <c r="W2562" i="1"/>
  <c r="W3912" i="1"/>
  <c r="W3041" i="1"/>
  <c r="W2689" i="1"/>
  <c r="W1922" i="1"/>
  <c r="W2316" i="1"/>
  <c r="W3730" i="1"/>
  <c r="W3216" i="1"/>
  <c r="W2494" i="1"/>
  <c r="W4675" i="1"/>
  <c r="W1393" i="1"/>
  <c r="W2696" i="1"/>
  <c r="W1457" i="1"/>
  <c r="W519" i="1"/>
  <c r="W3428" i="1"/>
  <c r="W2804" i="1"/>
  <c r="W1295" i="1"/>
  <c r="W1124" i="1"/>
  <c r="W1600" i="1"/>
  <c r="W190" i="1"/>
  <c r="W3678" i="1"/>
  <c r="W3511" i="1"/>
  <c r="W514" i="1"/>
  <c r="W3444" i="1"/>
  <c r="W3215" i="1"/>
  <c r="W2622" i="1"/>
  <c r="W4756" i="1"/>
  <c r="W2525" i="1"/>
  <c r="W4207" i="1"/>
  <c r="W2298" i="1"/>
  <c r="W2313" i="1"/>
  <c r="W2832" i="1"/>
  <c r="W1737" i="1"/>
  <c r="W4304" i="1"/>
  <c r="W2679" i="1"/>
  <c r="W527" i="1"/>
  <c r="W1668" i="1"/>
  <c r="W2311" i="1"/>
  <c r="W2499" i="1"/>
  <c r="W323" i="1"/>
  <c r="W2369" i="1"/>
  <c r="W4506" i="1"/>
  <c r="W4561" i="1"/>
  <c r="W1146" i="1"/>
  <c r="W3006" i="1"/>
  <c r="W3247" i="1"/>
  <c r="W223" i="1"/>
  <c r="W3595" i="1"/>
  <c r="W3311" i="1"/>
  <c r="W1183" i="1"/>
  <c r="W270" i="1"/>
  <c r="W4247" i="1"/>
  <c r="W4034" i="1"/>
  <c r="W2301" i="1"/>
  <c r="W520" i="1"/>
  <c r="W4133" i="1"/>
  <c r="W249" i="1"/>
  <c r="W2521" i="1"/>
  <c r="W1997" i="1"/>
  <c r="W2532" i="1"/>
  <c r="W4235" i="1"/>
  <c r="W3293" i="1"/>
  <c r="W2876" i="1"/>
  <c r="W4037" i="1"/>
  <c r="W1248" i="1"/>
  <c r="W76" i="1"/>
  <c r="W252" i="1"/>
  <c r="W280" i="1"/>
  <c r="W3357" i="1"/>
  <c r="W2186" i="1"/>
  <c r="W224" i="1"/>
  <c r="W2391" i="1"/>
  <c r="W3627" i="1"/>
  <c r="W2644" i="1"/>
  <c r="W3612" i="1"/>
  <c r="W4598" i="1"/>
  <c r="W4541" i="1"/>
  <c r="W2639" i="1"/>
  <c r="W3299" i="1"/>
  <c r="W949" i="1"/>
  <c r="W2808" i="1"/>
  <c r="W910" i="1"/>
  <c r="W1274" i="1"/>
  <c r="W3030" i="1"/>
  <c r="W1994" i="1"/>
  <c r="W2995" i="1"/>
  <c r="W850" i="1"/>
  <c r="W583" i="1"/>
  <c r="W4649" i="1"/>
  <c r="W3691" i="1"/>
  <c r="W1936" i="1"/>
  <c r="W873" i="1"/>
  <c r="W3059" i="1"/>
  <c r="W3086" i="1"/>
  <c r="W1989" i="1"/>
  <c r="W2005" i="1"/>
  <c r="W1342" i="1"/>
  <c r="W35" i="1"/>
  <c r="W2078" i="1"/>
  <c r="W2500" i="1"/>
  <c r="W2801" i="1"/>
  <c r="W1205" i="1"/>
  <c r="W2665" i="1"/>
  <c r="W3336" i="1"/>
  <c r="W2511" i="1"/>
  <c r="W131" i="1"/>
  <c r="W2675" i="1"/>
  <c r="W4697" i="1"/>
  <c r="W4724" i="1"/>
  <c r="W3343" i="1"/>
  <c r="W1224" i="1"/>
  <c r="W662" i="1"/>
  <c r="W2686" i="1"/>
  <c r="W376" i="1"/>
  <c r="W3182" i="1"/>
  <c r="W2901" i="1"/>
  <c r="W3327" i="1"/>
  <c r="W120" i="1"/>
  <c r="W1096" i="1"/>
  <c r="W2358" i="1"/>
  <c r="W719" i="1"/>
  <c r="W2106" i="1"/>
  <c r="W2959" i="1"/>
  <c r="W2201" i="1"/>
  <c r="W2772" i="1"/>
  <c r="W2964" i="1"/>
  <c r="W1812" i="1"/>
  <c r="W1242" i="1"/>
  <c r="W3715" i="1"/>
  <c r="W616" i="1"/>
  <c r="W2009" i="1"/>
  <c r="W1074" i="1"/>
  <c r="W4645" i="1"/>
  <c r="W1678" i="1"/>
  <c r="W4673" i="1"/>
  <c r="W2345" i="1"/>
  <c r="W862" i="1"/>
  <c r="W848" i="1"/>
  <c r="W1013" i="1"/>
  <c r="W934" i="1"/>
  <c r="W3140" i="1"/>
  <c r="W3122" i="1"/>
  <c r="W4185" i="1"/>
  <c r="W481" i="1"/>
  <c r="W178" i="1"/>
  <c r="W2008" i="1"/>
  <c r="W4427" i="1"/>
  <c r="W4248" i="1"/>
  <c r="W4243" i="1"/>
  <c r="W4202" i="1"/>
  <c r="W1920" i="1"/>
  <c r="W2221" i="1"/>
  <c r="W330" i="1"/>
  <c r="W2053" i="1"/>
  <c r="W4136" i="1"/>
  <c r="W882" i="1"/>
  <c r="W3038" i="1"/>
  <c r="W1865" i="1"/>
  <c r="W4681" i="1"/>
  <c r="W110" i="1"/>
  <c r="W2289" i="1"/>
  <c r="W1823" i="1"/>
  <c r="C3595" i="1" l="1"/>
  <c r="C110" i="1"/>
  <c r="C2005" i="1"/>
  <c r="C2832" i="1"/>
  <c r="C481" i="1"/>
  <c r="C949" i="1"/>
  <c r="C2804" i="1"/>
  <c r="C4037" i="1"/>
  <c r="C662" i="1"/>
  <c r="C4248" i="1"/>
  <c r="C1074" i="1"/>
  <c r="C2901" i="1"/>
  <c r="C2500" i="1"/>
  <c r="C3030" i="1"/>
  <c r="C280" i="1"/>
  <c r="C4247" i="1"/>
  <c r="C527" i="1"/>
  <c r="C190" i="1"/>
  <c r="C3977" i="1"/>
  <c r="C882" i="1"/>
  <c r="C934" i="1"/>
  <c r="C2201" i="1"/>
  <c r="C4697" i="1"/>
  <c r="C873" i="1"/>
  <c r="C4598" i="1"/>
  <c r="C2532" i="1"/>
  <c r="C1146" i="1"/>
  <c r="C2525" i="1"/>
  <c r="C2696" i="1"/>
  <c r="C2221" i="1"/>
  <c r="C2345" i="1"/>
  <c r="C2358" i="1"/>
  <c r="C3336" i="1"/>
  <c r="C583" i="1"/>
  <c r="C2391" i="1"/>
  <c r="C4133" i="1"/>
  <c r="C323" i="1"/>
  <c r="C3444" i="1"/>
  <c r="C2689" i="1"/>
  <c r="C1593" i="1"/>
  <c r="C4619" i="1"/>
  <c r="C2907" i="1"/>
  <c r="C579" i="1"/>
  <c r="C4417" i="1"/>
  <c r="C741" i="1"/>
  <c r="C996" i="1"/>
  <c r="C4485" i="1"/>
  <c r="C3925" i="1"/>
  <c r="C3396" i="1"/>
  <c r="C1825" i="1"/>
  <c r="C208" i="1"/>
  <c r="C2766" i="1"/>
  <c r="C4680" i="1"/>
  <c r="C3514" i="1"/>
  <c r="C2547" i="1"/>
  <c r="C798" i="1"/>
  <c r="C2170" i="1"/>
  <c r="C58" i="1"/>
  <c r="C766" i="1"/>
  <c r="C2977" i="1"/>
  <c r="C184" i="1"/>
  <c r="C2487" i="1"/>
  <c r="C3082" i="1"/>
  <c r="C3880" i="1"/>
  <c r="C2684" i="1"/>
  <c r="C4493" i="1"/>
  <c r="C4197" i="1"/>
  <c r="C613" i="1"/>
  <c r="C3403" i="1"/>
  <c r="C4788" i="1"/>
  <c r="C3349" i="1"/>
  <c r="C1257" i="1"/>
  <c r="C991" i="1"/>
  <c r="C3633" i="1"/>
  <c r="C683" i="1"/>
  <c r="C278" i="1"/>
  <c r="C2642" i="1"/>
  <c r="C145" i="1"/>
  <c r="C143" i="1"/>
  <c r="C304" i="1"/>
  <c r="C1288" i="1"/>
  <c r="C3712" i="1"/>
  <c r="C3791" i="1"/>
  <c r="C1419" i="1"/>
  <c r="C4140" i="1"/>
  <c r="C4430" i="1"/>
  <c r="C4490" i="1"/>
  <c r="C4245" i="1"/>
  <c r="C3339" i="1"/>
  <c r="C4435" i="1"/>
  <c r="C2666" i="1"/>
  <c r="C1209" i="1"/>
  <c r="C1923" i="1"/>
  <c r="C4318" i="1"/>
  <c r="C4606" i="1"/>
  <c r="C793" i="1"/>
  <c r="C2366" i="1"/>
  <c r="C2067" i="1"/>
  <c r="C1267" i="1"/>
  <c r="C4341" i="1"/>
  <c r="C676" i="1"/>
  <c r="C2946" i="1"/>
  <c r="C2881" i="1"/>
  <c r="C4149" i="1"/>
  <c r="C2549" i="1"/>
  <c r="C3583" i="1"/>
  <c r="C441" i="1"/>
  <c r="C4258" i="1"/>
  <c r="C2671" i="1"/>
  <c r="C36" i="1"/>
  <c r="C3193" i="1"/>
  <c r="C3174" i="1"/>
  <c r="C2223" i="1"/>
  <c r="C2746" i="1"/>
  <c r="C687" i="1"/>
  <c r="C3716" i="1"/>
  <c r="C4009" i="1"/>
  <c r="C4276" i="1"/>
  <c r="C2738" i="1"/>
  <c r="C4624" i="1"/>
  <c r="C3469" i="1"/>
  <c r="C154" i="1"/>
  <c r="C941" i="1"/>
  <c r="C563" i="1"/>
  <c r="C4727" i="1"/>
  <c r="C1282" i="1"/>
  <c r="C4268" i="1"/>
  <c r="C2232" i="1"/>
  <c r="C1869" i="1"/>
  <c r="C2996" i="1"/>
  <c r="C2575" i="1"/>
  <c r="C4184" i="1"/>
  <c r="C3379" i="1"/>
  <c r="C344" i="1"/>
  <c r="C2755" i="1"/>
  <c r="C2365" i="1"/>
  <c r="C1174" i="1"/>
  <c r="C4632" i="1"/>
  <c r="C1703" i="1"/>
  <c r="C1029" i="1"/>
  <c r="C2470" i="1"/>
  <c r="C1351" i="1"/>
  <c r="C2625" i="1"/>
  <c r="C4231" i="1"/>
  <c r="C507" i="1"/>
  <c r="C3211" i="1"/>
  <c r="C3470" i="1"/>
  <c r="C2713" i="1"/>
  <c r="C1019" i="1"/>
  <c r="C3600" i="1"/>
  <c r="C1208" i="1"/>
  <c r="C4181" i="1"/>
  <c r="C4363" i="1"/>
  <c r="C2488" i="1"/>
  <c r="C874" i="1"/>
  <c r="C2382" i="1"/>
  <c r="C823" i="1"/>
  <c r="C500" i="1"/>
  <c r="C4481" i="1"/>
  <c r="C3014" i="1"/>
  <c r="C2728" i="1"/>
  <c r="C84" i="1"/>
  <c r="C2814" i="1"/>
  <c r="C1886" i="1"/>
  <c r="C327" i="1"/>
  <c r="C4637" i="1"/>
  <c r="C2024" i="1"/>
  <c r="C3805" i="1"/>
  <c r="C4050" i="1"/>
  <c r="C3629" i="1"/>
  <c r="C2561" i="1"/>
  <c r="C3690" i="1"/>
  <c r="C3781" i="1"/>
  <c r="C4232" i="1"/>
  <c r="C537" i="1"/>
  <c r="C1395" i="1"/>
  <c r="C3561" i="1"/>
  <c r="C368" i="1"/>
  <c r="C459" i="1"/>
  <c r="C4497" i="1"/>
  <c r="C3347" i="1"/>
  <c r="C3245" i="1"/>
  <c r="C2296" i="1"/>
  <c r="C4141" i="1"/>
  <c r="C196" i="1"/>
  <c r="C1370" i="1"/>
  <c r="C1052" i="1"/>
  <c r="C2687" i="1"/>
  <c r="C1132" i="1"/>
  <c r="C3988" i="1"/>
  <c r="C253" i="1"/>
  <c r="C2348" i="1"/>
  <c r="C944" i="1"/>
  <c r="C1683" i="1"/>
  <c r="C3672" i="1"/>
  <c r="C367" i="1"/>
  <c r="C1325" i="1"/>
  <c r="C39" i="1"/>
  <c r="C3338" i="1"/>
  <c r="C363" i="1"/>
  <c r="C426" i="1"/>
  <c r="C4557" i="1"/>
  <c r="C4267" i="1"/>
  <c r="C1053" i="1"/>
  <c r="C4748" i="1"/>
  <c r="C469" i="1"/>
  <c r="C334" i="1"/>
  <c r="C2375" i="1"/>
  <c r="C1858" i="1"/>
  <c r="C2546" i="1"/>
  <c r="C4240" i="1"/>
  <c r="C1028" i="1"/>
  <c r="C309" i="1"/>
  <c r="C4170" i="1"/>
  <c r="C3400" i="1"/>
  <c r="C1033" i="1"/>
  <c r="C725" i="1"/>
  <c r="C2023" i="1"/>
  <c r="C4711" i="1"/>
  <c r="C2556" i="1"/>
  <c r="C3383" i="1"/>
  <c r="C1532" i="1"/>
  <c r="C1442" i="1"/>
  <c r="C3932" i="1"/>
  <c r="C377" i="1"/>
  <c r="C3124" i="1"/>
  <c r="C4322" i="1"/>
  <c r="C4013" i="1"/>
  <c r="C241" i="1"/>
  <c r="C139" i="1"/>
  <c r="C837" i="1"/>
  <c r="C78" i="1"/>
  <c r="C3778" i="1"/>
  <c r="C290" i="1"/>
  <c r="C3808" i="1"/>
  <c r="C343" i="1"/>
  <c r="C4698" i="1"/>
  <c r="C4146" i="1"/>
  <c r="C930" i="1"/>
  <c r="C2304" i="1"/>
  <c r="C1216" i="1"/>
  <c r="C679" i="1"/>
  <c r="C155" i="1"/>
  <c r="C4282" i="1"/>
  <c r="C3744" i="1"/>
  <c r="C3706" i="1"/>
  <c r="C4114" i="1"/>
  <c r="C3262" i="1"/>
  <c r="C13" i="1"/>
  <c r="C250" i="1"/>
  <c r="C4073" i="1"/>
  <c r="C225" i="1"/>
  <c r="C4762" i="1"/>
  <c r="C4447" i="1"/>
  <c r="C2605" i="1"/>
  <c r="C3335" i="1"/>
  <c r="C2540" i="1"/>
  <c r="C1575" i="1"/>
  <c r="C4086" i="1"/>
  <c r="C2715" i="1"/>
  <c r="C468" i="1"/>
  <c r="C3314" i="1"/>
  <c r="C2803" i="1"/>
  <c r="C1778" i="1"/>
  <c r="C1874" i="1"/>
  <c r="C4123" i="1"/>
  <c r="C4272" i="1"/>
  <c r="C3992" i="1"/>
  <c r="C1928" i="1"/>
  <c r="C4066" i="1"/>
  <c r="C4099" i="1"/>
  <c r="C4177" i="1"/>
  <c r="C4082" i="1"/>
  <c r="C44" i="1"/>
  <c r="C2646" i="1"/>
  <c r="C4522" i="1"/>
  <c r="C4421" i="1"/>
  <c r="C1576" i="1"/>
  <c r="C4018" i="1"/>
  <c r="C4369" i="1"/>
  <c r="C2204" i="1"/>
  <c r="C3500" i="1"/>
  <c r="C1012" i="1"/>
  <c r="C4081" i="1"/>
  <c r="C3268" i="1"/>
  <c r="C1640" i="1"/>
  <c r="C4260" i="1"/>
  <c r="C3068" i="1"/>
  <c r="C1511" i="1"/>
  <c r="C926" i="1"/>
  <c r="C465" i="1"/>
  <c r="C1502" i="1"/>
  <c r="C2354" i="1"/>
  <c r="C2797" i="1"/>
  <c r="C778" i="1"/>
  <c r="C975" i="1"/>
  <c r="C2495" i="1"/>
  <c r="C265" i="1"/>
  <c r="C3892" i="1"/>
  <c r="C1817" i="1"/>
  <c r="C2467" i="1"/>
  <c r="C3102" i="1"/>
  <c r="C2603" i="1"/>
  <c r="C3278" i="1"/>
  <c r="C1719" i="1"/>
  <c r="C1972" i="1"/>
  <c r="C3987" i="1"/>
  <c r="C106" i="1"/>
  <c r="C1438" i="1"/>
  <c r="C4255" i="1"/>
  <c r="C3756" i="1"/>
  <c r="C2219" i="1"/>
  <c r="C4451" i="1"/>
  <c r="C3574" i="1"/>
  <c r="C3783" i="1"/>
  <c r="C4766" i="1"/>
  <c r="C2430" i="1"/>
  <c r="C2496" i="1"/>
  <c r="C3366" i="1"/>
  <c r="C2381" i="1"/>
  <c r="C4599" i="1"/>
  <c r="C6" i="1"/>
  <c r="C3811" i="1"/>
  <c r="C4512" i="1"/>
  <c r="C3950" i="1"/>
  <c r="C1899" i="1"/>
  <c r="C1234" i="1"/>
  <c r="C3801" i="1"/>
  <c r="C610" i="1"/>
  <c r="C2032" i="1"/>
  <c r="C3968" i="1"/>
  <c r="C100" i="1"/>
  <c r="C3726" i="1"/>
  <c r="C4394" i="1"/>
  <c r="C2672" i="1"/>
  <c r="C1693" i="1"/>
  <c r="C1670" i="1"/>
  <c r="C4351" i="1"/>
  <c r="C4642" i="1"/>
  <c r="C4120" i="1"/>
  <c r="C4033" i="1"/>
  <c r="C3488" i="1"/>
  <c r="C4615" i="1"/>
  <c r="C3762" i="1"/>
  <c r="C1845" i="1"/>
  <c r="C4585" i="1"/>
  <c r="C819" i="1"/>
  <c r="C3084" i="1"/>
  <c r="C3852" i="1"/>
  <c r="C627" i="1"/>
  <c r="C1128" i="1"/>
  <c r="C4740" i="1"/>
  <c r="C3394" i="1"/>
  <c r="C821" i="1"/>
  <c r="C4265" i="1"/>
  <c r="C4638" i="1"/>
  <c r="C431" i="1"/>
  <c r="C3772" i="1"/>
  <c r="C707" i="1"/>
  <c r="C2617" i="1"/>
  <c r="C3351" i="1"/>
  <c r="C3409" i="1"/>
  <c r="C4437" i="1"/>
  <c r="C306" i="1"/>
  <c r="C2027" i="1"/>
  <c r="C1991" i="1"/>
  <c r="C2950" i="1"/>
  <c r="C760" i="1"/>
  <c r="C3312" i="1"/>
  <c r="C1109" i="1"/>
  <c r="C3928" i="1"/>
  <c r="C4176" i="1"/>
  <c r="C3452" i="1"/>
  <c r="C26" i="1"/>
  <c r="C3759" i="1"/>
  <c r="C3288" i="1"/>
  <c r="C1300" i="1"/>
  <c r="C2478" i="1"/>
  <c r="C1361" i="1"/>
  <c r="C298" i="1"/>
  <c r="C4681" i="1"/>
  <c r="C4136" i="1"/>
  <c r="C1920" i="1"/>
  <c r="C4427" i="1"/>
  <c r="C4185" i="1"/>
  <c r="C1013" i="1"/>
  <c r="C4673" i="1"/>
  <c r="C2009" i="1"/>
  <c r="C1812" i="1"/>
  <c r="C2959" i="1"/>
  <c r="C1096" i="1"/>
  <c r="C3182" i="1"/>
  <c r="C1224" i="1"/>
  <c r="C2675" i="1"/>
  <c r="C2665" i="1"/>
  <c r="C2078" i="1"/>
  <c r="C1989" i="1"/>
  <c r="C1936" i="1"/>
  <c r="C850" i="1"/>
  <c r="C1274" i="1"/>
  <c r="C3299" i="1"/>
  <c r="C3612" i="1"/>
  <c r="C224" i="1"/>
  <c r="C252" i="1"/>
  <c r="C2876" i="1"/>
  <c r="C1997" i="1"/>
  <c r="C520" i="1"/>
  <c r="C270" i="1"/>
  <c r="C223" i="1"/>
  <c r="C4561" i="1"/>
  <c r="C2499" i="1"/>
  <c r="C2679" i="1"/>
  <c r="C2313" i="1"/>
  <c r="C4756" i="1"/>
  <c r="C514" i="1"/>
  <c r="C1600" i="1"/>
  <c r="C3428" i="1"/>
  <c r="C1393" i="1"/>
  <c r="C3730" i="1"/>
  <c r="C3041" i="1"/>
  <c r="C1898" i="1"/>
  <c r="C217" i="1"/>
  <c r="C382" i="1"/>
  <c r="C640" i="1"/>
  <c r="C237" i="1"/>
  <c r="C2987" i="1"/>
  <c r="C1896" i="1"/>
  <c r="C47" i="1"/>
  <c r="C2006" i="1"/>
  <c r="C3397" i="1"/>
  <c r="C24" i="1"/>
  <c r="C1809" i="1"/>
  <c r="C2670" i="1"/>
  <c r="C947" i="1"/>
  <c r="C4221" i="1"/>
  <c r="C1155" i="1"/>
  <c r="C1968" i="1"/>
  <c r="C4058" i="1"/>
  <c r="C1813" i="1"/>
  <c r="C3669" i="1"/>
  <c r="C463" i="1"/>
  <c r="C978" i="1"/>
  <c r="C198" i="1"/>
  <c r="C1402" i="1"/>
  <c r="C4575" i="1"/>
  <c r="C3826" i="1"/>
  <c r="C989" i="1"/>
  <c r="C743" i="1"/>
  <c r="C1856" i="1"/>
  <c r="C3129" i="1"/>
  <c r="C3186" i="1"/>
  <c r="C3212" i="1"/>
  <c r="C1937" i="1"/>
  <c r="C4117" i="1"/>
  <c r="C3004" i="1"/>
  <c r="C4002" i="1"/>
  <c r="C1729" i="1"/>
  <c r="C3356" i="1"/>
  <c r="C2850" i="1"/>
  <c r="C1223" i="1"/>
  <c r="C3187" i="1"/>
  <c r="C1255" i="1"/>
  <c r="C1407" i="1"/>
  <c r="C1503" i="1"/>
  <c r="C204" i="1"/>
  <c r="C1894" i="1"/>
  <c r="C4784" i="1"/>
  <c r="C2197" i="1"/>
  <c r="C3556" i="1"/>
  <c r="C559" i="1"/>
  <c r="C1559" i="1"/>
  <c r="C1068" i="1"/>
  <c r="C2875" i="1"/>
  <c r="C1015" i="1"/>
  <c r="C578" i="1"/>
  <c r="C3097" i="1"/>
  <c r="C2465" i="1"/>
  <c r="C3620" i="1"/>
  <c r="C3979" i="1"/>
  <c r="C1641" i="1"/>
  <c r="C2863" i="1"/>
  <c r="C187" i="1"/>
  <c r="C2409" i="1"/>
  <c r="C4254" i="1"/>
  <c r="C1599" i="1"/>
  <c r="C3918" i="1"/>
  <c r="C4311" i="1"/>
  <c r="C833" i="1"/>
  <c r="C486" i="1"/>
  <c r="C3542" i="1"/>
  <c r="C1067" i="1"/>
  <c r="C1868" i="1"/>
  <c r="C3705" i="1"/>
  <c r="C226" i="1"/>
  <c r="C3371" i="1"/>
  <c r="C1134" i="1"/>
  <c r="C2882" i="1"/>
  <c r="C4145" i="1"/>
  <c r="C4754" i="1"/>
  <c r="C4249" i="1"/>
  <c r="C2281" i="1"/>
  <c r="C428" i="1"/>
  <c r="C4618" i="1"/>
  <c r="C1162" i="1"/>
  <c r="C4667" i="1"/>
  <c r="C4223" i="1"/>
  <c r="C517" i="1"/>
  <c r="C4178" i="1"/>
  <c r="C2282" i="1"/>
  <c r="C2976" i="1"/>
  <c r="C1051" i="1"/>
  <c r="C4271" i="1"/>
  <c r="C4626" i="1"/>
  <c r="C4563" i="1"/>
  <c r="C1306" i="1"/>
  <c r="C3782" i="1"/>
  <c r="C3555" i="1"/>
  <c r="C4660" i="1"/>
  <c r="C3471" i="1"/>
  <c r="C3389" i="1"/>
  <c r="C2166" i="1"/>
  <c r="C1766" i="1"/>
  <c r="C2273" i="1"/>
  <c r="C4458" i="1"/>
  <c r="C4785" i="1"/>
  <c r="C4629" i="1"/>
  <c r="C1508" i="1"/>
  <c r="C524" i="1"/>
  <c r="C4230" i="1"/>
  <c r="C1158" i="1"/>
  <c r="C4044" i="1"/>
  <c r="C1347" i="1"/>
  <c r="C1610" i="1"/>
  <c r="C865" i="1"/>
  <c r="C734" i="1"/>
  <c r="C2839" i="1"/>
  <c r="C346" i="1"/>
  <c r="C116" i="1"/>
  <c r="C4148" i="1"/>
  <c r="C4552" i="1"/>
  <c r="C1892" i="1"/>
  <c r="C3272" i="1"/>
  <c r="C2476" i="1"/>
  <c r="C633" i="1"/>
  <c r="C2941" i="1"/>
  <c r="C4008" i="1"/>
  <c r="C3746" i="1"/>
  <c r="C3722" i="1"/>
  <c r="C2145" i="1"/>
  <c r="C3331" i="1"/>
  <c r="C2216" i="1"/>
  <c r="C1308" i="1"/>
  <c r="C781" i="1"/>
  <c r="C2752" i="1"/>
  <c r="C2314" i="1"/>
  <c r="C1219" i="1"/>
  <c r="C1702" i="1"/>
  <c r="C1092" i="1"/>
  <c r="C215" i="1"/>
  <c r="C2895" i="1"/>
  <c r="C471" i="1"/>
  <c r="C928" i="1"/>
  <c r="C3748" i="1"/>
  <c r="C1584" i="1"/>
  <c r="C511" i="1"/>
  <c r="C3687" i="1"/>
  <c r="C791" i="1"/>
  <c r="C64" i="1"/>
  <c r="C2125" i="1"/>
  <c r="C336" i="1"/>
  <c r="C1362" i="1"/>
  <c r="C4373" i="1"/>
  <c r="C4316" i="1"/>
  <c r="C3450" i="1"/>
  <c r="C3205" i="1"/>
  <c r="C2228" i="1"/>
  <c r="C1089" i="1"/>
  <c r="C915" i="1"/>
  <c r="C89" i="1"/>
  <c r="C4589" i="1"/>
  <c r="C3818" i="1"/>
  <c r="C87" i="1"/>
  <c r="C4677" i="1"/>
  <c r="C771" i="1"/>
  <c r="C2372" i="1"/>
  <c r="C4445" i="1"/>
  <c r="C622" i="1"/>
  <c r="C589" i="1"/>
  <c r="C902" i="1"/>
  <c r="C54" i="1"/>
  <c r="C2744" i="1"/>
  <c r="C4379" i="1"/>
  <c r="C4374" i="1"/>
  <c r="C701" i="1"/>
  <c r="C4641" i="1"/>
  <c r="C866" i="1"/>
  <c r="C335" i="1"/>
  <c r="C65" i="1"/>
  <c r="C1496" i="1"/>
  <c r="C2110" i="1"/>
  <c r="C366" i="1"/>
  <c r="C1477" i="1"/>
  <c r="C3897" i="1"/>
  <c r="C2602" i="1"/>
  <c r="C1443" i="1"/>
  <c r="C548" i="1"/>
  <c r="C3639" i="1"/>
  <c r="C4030" i="1"/>
  <c r="C1428" i="1"/>
  <c r="C972" i="1"/>
  <c r="C3010" i="1"/>
  <c r="C3073" i="1"/>
  <c r="C4564" i="1"/>
  <c r="C4721" i="1"/>
  <c r="C1681" i="1"/>
  <c r="C3546" i="1"/>
  <c r="C5" i="1"/>
  <c r="C693" i="1"/>
  <c r="C4175" i="1"/>
  <c r="C3369" i="1"/>
  <c r="C1338" i="1"/>
  <c r="C3063" i="1"/>
  <c r="C1727" i="1"/>
  <c r="C3949" i="1"/>
  <c r="C3099" i="1"/>
  <c r="C246" i="1"/>
  <c r="C1143" i="1"/>
  <c r="C1320" i="1"/>
  <c r="C2074" i="1"/>
  <c r="C4127" i="1"/>
  <c r="C4723" i="1"/>
  <c r="C3263" i="1"/>
  <c r="C3393" i="1"/>
  <c r="C2056" i="1"/>
  <c r="C2992" i="1"/>
  <c r="C2618" i="1"/>
  <c r="C3603" i="1"/>
  <c r="C3134" i="1"/>
  <c r="C3358" i="1"/>
  <c r="C2926" i="1"/>
  <c r="C51" i="1"/>
  <c r="C4518" i="1"/>
  <c r="C2935" i="1"/>
  <c r="C1202" i="1"/>
  <c r="C2840" i="1"/>
  <c r="C2515" i="1"/>
  <c r="C3810" i="1"/>
  <c r="C4159" i="1"/>
  <c r="C955" i="1"/>
  <c r="C4259" i="1"/>
  <c r="C4288" i="1"/>
  <c r="C1586" i="1"/>
  <c r="C808" i="1"/>
  <c r="C2453" i="1"/>
  <c r="C1764" i="1"/>
  <c r="C2030" i="1"/>
  <c r="C4601" i="1"/>
  <c r="C4560" i="1"/>
  <c r="C3718" i="1"/>
  <c r="C1297" i="1"/>
  <c r="C4566" i="1"/>
  <c r="C532" i="1"/>
  <c r="C598" i="1"/>
  <c r="C964" i="1"/>
  <c r="C272" i="1"/>
  <c r="C4620" i="1"/>
  <c r="C4708" i="1"/>
  <c r="C158" i="1"/>
  <c r="C1166" i="1"/>
  <c r="C1591" i="1"/>
  <c r="C70" i="1"/>
  <c r="C4479" i="1"/>
  <c r="C3828" i="1"/>
  <c r="C1163" i="1"/>
  <c r="C2173" i="1"/>
  <c r="C3094" i="1"/>
  <c r="C2370" i="1"/>
  <c r="C263" i="1"/>
  <c r="C1191" i="1"/>
  <c r="C4182" i="1"/>
  <c r="C1054" i="1"/>
  <c r="C922" i="1"/>
  <c r="C4672" i="1"/>
  <c r="C816" i="1"/>
  <c r="C3667" i="1"/>
  <c r="C2961" i="1"/>
  <c r="C37" i="1"/>
  <c r="C3148" i="1"/>
  <c r="C1943" i="1"/>
  <c r="C19" i="1"/>
  <c r="C2378" i="1"/>
  <c r="C4142" i="1"/>
  <c r="C242" i="1"/>
  <c r="C4551" i="1"/>
  <c r="C4657" i="1"/>
  <c r="C1116" i="1"/>
  <c r="C767" i="1"/>
  <c r="C4063" i="1"/>
  <c r="C3666" i="1"/>
  <c r="C4529" i="1"/>
  <c r="C4460" i="1"/>
  <c r="C733" i="1"/>
  <c r="C1547" i="1"/>
  <c r="C638" i="1"/>
  <c r="C2576" i="1"/>
  <c r="C3270" i="1"/>
  <c r="C2297" i="1"/>
  <c r="C4367" i="1"/>
  <c r="C3266" i="1"/>
  <c r="C542" i="1"/>
  <c r="C3710" i="1"/>
  <c r="C2539" i="1"/>
  <c r="C4291" i="1"/>
  <c r="C381" i="1"/>
  <c r="C108" i="1"/>
  <c r="C525" i="1"/>
  <c r="C518" i="1"/>
  <c r="C3941" i="1"/>
  <c r="C1131" i="1"/>
  <c r="C680" i="1"/>
  <c r="C1098" i="1"/>
  <c r="C692" i="1"/>
  <c r="C1307" i="1"/>
  <c r="C1824" i="1"/>
  <c r="C4484" i="1"/>
  <c r="C1298" i="1"/>
  <c r="C4186" i="1"/>
  <c r="C2046" i="1"/>
  <c r="C871" i="1"/>
  <c r="C2570" i="1"/>
  <c r="C4046" i="1"/>
  <c r="C4144" i="1"/>
  <c r="C4393" i="1"/>
  <c r="C1988" i="1"/>
  <c r="C2628" i="1"/>
  <c r="C4639" i="1"/>
  <c r="C4665" i="1"/>
  <c r="C1789" i="1"/>
  <c r="C2193" i="1"/>
  <c r="C1791" i="1"/>
  <c r="C1207" i="1"/>
  <c r="C2004" i="1"/>
  <c r="C3751" i="1"/>
  <c r="C2385" i="1"/>
  <c r="C418" i="1"/>
  <c r="C3898" i="1"/>
  <c r="C4607" i="1"/>
  <c r="C3467" i="1"/>
  <c r="C4093" i="1"/>
  <c r="C1190" i="1"/>
  <c r="C2091" i="1"/>
  <c r="C2257" i="1"/>
  <c r="C925" i="1"/>
  <c r="C3598" i="1"/>
  <c r="C385" i="1"/>
  <c r="C2884" i="1"/>
  <c r="C2251" i="1"/>
  <c r="C2809" i="1"/>
  <c r="C3057" i="1"/>
  <c r="C2012" i="1"/>
  <c r="C3902" i="1"/>
  <c r="C2733" i="1"/>
  <c r="C299" i="1"/>
  <c r="C3863" i="1"/>
  <c r="C2697" i="1"/>
  <c r="C4153" i="1"/>
  <c r="C2825" i="1"/>
  <c r="C350" i="1"/>
  <c r="C1422" i="1"/>
  <c r="C3375" i="1"/>
  <c r="C3384" i="1"/>
  <c r="C2566" i="1"/>
  <c r="C2435" i="1"/>
  <c r="C1959" i="1"/>
  <c r="C475" i="1"/>
  <c r="C16" i="1"/>
  <c r="C2698" i="1"/>
  <c r="C1780" i="1"/>
  <c r="C3045" i="1"/>
  <c r="C3496" i="1"/>
  <c r="C1421" i="1"/>
  <c r="C4729" i="1"/>
  <c r="C3352" i="1"/>
  <c r="C1465" i="1"/>
  <c r="C3765" i="1"/>
  <c r="C2013" i="1"/>
  <c r="C2610" i="1"/>
  <c r="C2593" i="1"/>
  <c r="C4152" i="1"/>
  <c r="C1486" i="1"/>
  <c r="C164" i="1"/>
  <c r="C3373" i="1"/>
  <c r="C541" i="1"/>
  <c r="C1077" i="1"/>
  <c r="C1435" i="1"/>
  <c r="C3374" i="1"/>
  <c r="C2432" i="1"/>
  <c r="C77" i="1"/>
  <c r="C3588" i="1"/>
  <c r="C1420" i="1"/>
  <c r="C2491" i="1"/>
  <c r="C1083" i="1"/>
  <c r="C2364" i="1"/>
  <c r="C59" i="1"/>
  <c r="C398" i="1"/>
  <c r="C1322" i="1"/>
  <c r="C1383" i="1"/>
  <c r="C2727" i="1"/>
  <c r="C2038" i="1"/>
  <c r="C2565" i="1"/>
  <c r="C4313" i="1"/>
  <c r="C1331" i="1"/>
  <c r="C1652" i="1"/>
  <c r="C1066" i="1"/>
  <c r="C240" i="1"/>
  <c r="C3581" i="1"/>
  <c r="C362" i="1"/>
  <c r="C3537" i="1"/>
  <c r="C1797" i="1"/>
  <c r="C1117" i="1"/>
  <c r="C1536" i="1"/>
  <c r="C2952" i="1"/>
  <c r="C1323" i="1"/>
  <c r="C1578" i="1"/>
  <c r="C985" i="1"/>
  <c r="C3251" i="1"/>
  <c r="C3139" i="1"/>
  <c r="C2660" i="1"/>
  <c r="C1276" i="1"/>
  <c r="C2218" i="1"/>
  <c r="C4733" i="1"/>
  <c r="C1717" i="1"/>
  <c r="C2887" i="1"/>
  <c r="C965" i="1"/>
  <c r="C2573" i="1"/>
  <c r="C2735" i="1"/>
  <c r="C1587" i="1"/>
  <c r="C2063" i="1"/>
  <c r="C2176" i="1"/>
  <c r="C1906" i="1"/>
  <c r="C3292" i="1"/>
  <c r="C3557" i="1"/>
  <c r="C708" i="1"/>
  <c r="C2220" i="1"/>
  <c r="C1793" i="1"/>
  <c r="C2842" i="1"/>
  <c r="C183" i="1"/>
  <c r="C895" i="1"/>
  <c r="C163" i="1"/>
  <c r="C4372" i="1"/>
  <c r="C4160" i="1"/>
  <c r="C3763" i="1"/>
  <c r="C2069" i="1"/>
  <c r="C1603" i="1"/>
  <c r="C2883" i="1"/>
  <c r="C908" i="1"/>
  <c r="C892" i="1"/>
  <c r="C2451" i="1"/>
  <c r="C1244" i="1"/>
  <c r="C2029" i="1"/>
  <c r="C4444" i="1"/>
  <c r="C1087" i="1"/>
  <c r="C410" i="1"/>
  <c r="C3147" i="1"/>
  <c r="C987" i="1"/>
  <c r="C1552" i="1"/>
  <c r="C3206" i="1"/>
  <c r="C690" i="1"/>
  <c r="C2415" i="1"/>
  <c r="C2980" i="1"/>
  <c r="C2174" i="1"/>
  <c r="C3895" i="1"/>
  <c r="C1957" i="1"/>
  <c r="C3579" i="1"/>
  <c r="C1386" i="1"/>
  <c r="C1483" i="1"/>
  <c r="C1327" i="1"/>
  <c r="C2543" i="1"/>
  <c r="C1673" i="1"/>
  <c r="C2871" i="1"/>
  <c r="C2414" i="1"/>
  <c r="C2594" i="1"/>
  <c r="C3589" i="1"/>
  <c r="C2826" i="1"/>
  <c r="C2967" i="1"/>
  <c r="C3552" i="1"/>
  <c r="C342" i="1"/>
  <c r="C2014" i="1"/>
  <c r="C3345" i="1"/>
  <c r="C4715" i="1"/>
  <c r="C1165" i="1"/>
  <c r="C4771" i="1"/>
  <c r="C3478" i="1"/>
  <c r="C2732" i="1"/>
  <c r="C921" i="1"/>
  <c r="C1667" i="1"/>
  <c r="C3582" i="1"/>
  <c r="C1178" i="1"/>
  <c r="C2781" i="1"/>
  <c r="C165" i="1"/>
  <c r="C1990" i="1"/>
  <c r="C1198" i="1"/>
  <c r="C1872" i="1"/>
  <c r="C3333" i="1"/>
  <c r="C1080" i="1"/>
  <c r="C1535" i="1"/>
  <c r="C3739" i="1"/>
  <c r="C3708" i="1"/>
  <c r="C1760" i="1"/>
  <c r="C2431" i="1"/>
  <c r="C3493" i="1"/>
  <c r="C534" i="1"/>
  <c r="C2905" i="1"/>
  <c r="C1993" i="1"/>
  <c r="C3484" i="1"/>
  <c r="C2588" i="1"/>
  <c r="C1873" i="1"/>
  <c r="C2730" i="1"/>
  <c r="C614" i="1"/>
  <c r="C1316" i="1"/>
  <c r="C1112" i="1"/>
  <c r="C889" i="1"/>
  <c r="C1527" i="1"/>
  <c r="C2444" i="1"/>
  <c r="C2557" i="1"/>
  <c r="C1871" i="1"/>
  <c r="C1405" i="1"/>
  <c r="C3196" i="1"/>
  <c r="C2407" i="1"/>
  <c r="C2690" i="1"/>
  <c r="C3015" i="1"/>
  <c r="C1748" i="1"/>
  <c r="C203" i="1"/>
  <c r="C909" i="1"/>
  <c r="C1847" i="1"/>
  <c r="C4321" i="1"/>
  <c r="C1569" i="1"/>
  <c r="C2771" i="1"/>
  <c r="C3089" i="1"/>
  <c r="C2512" i="1"/>
  <c r="C2278" i="1"/>
  <c r="C2988" i="1"/>
  <c r="C1485" i="1"/>
  <c r="C2906" i="1"/>
  <c r="C3436" i="1"/>
  <c r="C1357" i="1"/>
  <c r="C1803" i="1"/>
  <c r="C2305" i="1"/>
  <c r="C3449" i="1"/>
  <c r="C2857" i="1"/>
  <c r="C1996" i="1"/>
  <c r="C4370" i="1"/>
  <c r="C3465" i="1"/>
  <c r="C604" i="1"/>
  <c r="C547" i="1"/>
  <c r="C1909" i="1"/>
  <c r="C2213" i="1"/>
  <c r="C898" i="1"/>
  <c r="C787" i="1"/>
  <c r="C1720" i="1"/>
  <c r="C636" i="1"/>
  <c r="C2716" i="1"/>
  <c r="C618" i="1"/>
  <c r="C1239" i="1"/>
  <c r="C2769" i="1"/>
  <c r="C341" i="1"/>
  <c r="C747" i="1"/>
  <c r="C1176" i="1"/>
  <c r="C4335" i="1"/>
  <c r="C2168" i="1"/>
  <c r="C634" i="1"/>
  <c r="C2508" i="1"/>
  <c r="C1723" i="1"/>
  <c r="C533" i="1"/>
  <c r="C1779" i="1"/>
  <c r="C3365" i="1"/>
  <c r="C2054" i="1"/>
  <c r="C2207" i="1"/>
  <c r="C3439" i="1"/>
  <c r="C876" i="1"/>
  <c r="C721" i="1"/>
  <c r="C3105" i="1"/>
  <c r="C1406" i="1"/>
  <c r="C3590" i="1"/>
  <c r="C2322" i="1"/>
  <c r="C3372" i="1"/>
  <c r="C571" i="1"/>
  <c r="C3587" i="1"/>
  <c r="C4759" i="1"/>
  <c r="C710" i="1"/>
  <c r="C2945" i="1"/>
  <c r="C1964" i="1"/>
  <c r="C275" i="1"/>
  <c r="C2161" i="1"/>
  <c r="C2413" i="1"/>
  <c r="C1328" i="1"/>
  <c r="C3999" i="1"/>
  <c r="C3924" i="1"/>
  <c r="C1398" i="1"/>
  <c r="C1385" i="1"/>
  <c r="C2888" i="1"/>
  <c r="C3766" i="1"/>
  <c r="C4775" i="1"/>
  <c r="C4584" i="1"/>
  <c r="C3388" i="1"/>
  <c r="C1072" i="1"/>
  <c r="C1082" i="1"/>
  <c r="C3398" i="1"/>
  <c r="C2886" i="1"/>
  <c r="C3767" i="1"/>
  <c r="C2082" i="1"/>
  <c r="C2306" i="1"/>
  <c r="C1761" i="1"/>
  <c r="C576" i="1"/>
  <c r="C1312" i="1"/>
  <c r="C2725" i="1"/>
  <c r="C2560" i="1"/>
  <c r="C1911" i="1"/>
  <c r="C1281" i="1"/>
  <c r="C4154" i="1"/>
  <c r="C3114" i="1"/>
  <c r="C3682" i="1"/>
  <c r="C3223" i="1"/>
  <c r="C2770" i="1"/>
  <c r="C3290" i="1"/>
  <c r="C3378" i="1"/>
  <c r="C2585" i="1"/>
  <c r="C3214" i="1"/>
  <c r="C603" i="1"/>
  <c r="C4015" i="1"/>
  <c r="C3858" i="1"/>
  <c r="C3516" i="1"/>
  <c r="C2743" i="1"/>
  <c r="C375" i="1"/>
  <c r="C2019" i="1"/>
  <c r="C3962" i="1"/>
  <c r="C1758" i="1"/>
  <c r="C3789" i="1"/>
  <c r="C3405" i="1"/>
  <c r="C4388" i="1"/>
  <c r="C3362" i="1"/>
  <c r="C1935" i="1"/>
  <c r="C2782" i="1"/>
  <c r="C1752" i="1"/>
  <c r="C3717" i="1"/>
  <c r="C3621" i="1"/>
  <c r="C2885" i="1"/>
  <c r="C577" i="1"/>
  <c r="C1108" i="1"/>
  <c r="C948" i="1"/>
  <c r="C868" i="1"/>
  <c r="C2397" i="1"/>
  <c r="C1079" i="1"/>
  <c r="C3624" i="1"/>
  <c r="C1305" i="1"/>
  <c r="C2527" i="1"/>
  <c r="C2674" i="1"/>
  <c r="C2514" i="1"/>
  <c r="C349" i="1"/>
  <c r="C3107" i="1"/>
  <c r="C4409" i="1"/>
  <c r="C4179" i="1"/>
  <c r="C625" i="1"/>
  <c r="C33" i="1"/>
  <c r="C4204" i="1"/>
  <c r="C2997" i="1"/>
  <c r="C3481" i="1"/>
  <c r="C1186" i="1"/>
  <c r="C1175" i="1"/>
  <c r="C574" i="1"/>
  <c r="C4476" i="1"/>
  <c r="C2400" i="1"/>
  <c r="C243" i="1"/>
  <c r="C1273" i="1"/>
  <c r="C1006" i="1"/>
  <c r="C2359" i="1"/>
  <c r="C1075" i="1"/>
  <c r="C477" i="1"/>
  <c r="C844" i="1"/>
  <c r="C2329" i="1"/>
  <c r="C3591" i="1"/>
  <c r="C1287" i="1"/>
  <c r="C1544" i="1"/>
  <c r="C3964" i="1"/>
  <c r="C535" i="1"/>
  <c r="C4188" i="1"/>
  <c r="C3486" i="1"/>
  <c r="C2104" i="1"/>
  <c r="C3332" i="1"/>
  <c r="C1762" i="1"/>
  <c r="C1724" i="1"/>
  <c r="C1138" i="1"/>
  <c r="C1696" i="1"/>
  <c r="C1534" i="1"/>
  <c r="C2076" i="1"/>
  <c r="C782" i="1"/>
  <c r="C2159" i="1"/>
  <c r="C2658" i="1"/>
  <c r="C960" i="1"/>
  <c r="C2700" i="1"/>
  <c r="C2445" i="1"/>
  <c r="C2892" i="1"/>
  <c r="C4010" i="1"/>
  <c r="C1181" i="1"/>
  <c r="C3197" i="1"/>
  <c r="C1353" i="1"/>
  <c r="C1142" i="1"/>
  <c r="C2563" i="1"/>
  <c r="C789" i="1"/>
  <c r="C905" i="1"/>
  <c r="C4325" i="1"/>
  <c r="C2380" i="1"/>
  <c r="C3044" i="1"/>
  <c r="C4511" i="1"/>
  <c r="C2989" i="1"/>
  <c r="C85" i="1"/>
  <c r="C3364" i="1"/>
  <c r="C3172" i="1"/>
  <c r="C2818" i="1"/>
  <c r="C194" i="1"/>
  <c r="C650" i="1"/>
  <c r="C1901" i="1"/>
  <c r="C392" i="1"/>
  <c r="C3975" i="1"/>
  <c r="C2659" i="1"/>
  <c r="C891" i="1"/>
  <c r="C1429" i="1"/>
  <c r="C3159" i="1"/>
  <c r="C1711" i="1"/>
  <c r="C1904" i="1"/>
  <c r="C554" i="1"/>
  <c r="C503" i="1"/>
  <c r="C1956" i="1"/>
  <c r="C2985" i="1"/>
  <c r="C2324" i="1"/>
  <c r="C1487" i="1"/>
  <c r="C1011" i="1"/>
  <c r="C2736" i="1"/>
  <c r="C3597" i="1"/>
  <c r="C3012" i="1"/>
  <c r="C3237" i="1"/>
  <c r="C3513" i="1"/>
  <c r="C4439" i="1"/>
  <c r="C724" i="1"/>
  <c r="C1878" i="1"/>
  <c r="C2960" i="1"/>
  <c r="C3641" i="1"/>
  <c r="C2321" i="1"/>
  <c r="C2699" i="1"/>
  <c r="C455" i="1"/>
  <c r="C379" i="1"/>
  <c r="C4749" i="1"/>
  <c r="C1890" i="1"/>
  <c r="C4714" i="1"/>
  <c r="C3787" i="1"/>
  <c r="C1781" i="1"/>
  <c r="C3087" i="1"/>
  <c r="C1609" i="1"/>
  <c r="C1125" i="1"/>
  <c r="C2763" i="1"/>
  <c r="C556" i="1"/>
  <c r="C4591" i="1"/>
  <c r="C2277" i="1"/>
  <c r="C2206" i="1"/>
  <c r="C777" i="1"/>
  <c r="C1271" i="1"/>
  <c r="C2749" i="1"/>
  <c r="C153" i="1"/>
  <c r="C1910" i="1"/>
  <c r="C179" i="1"/>
  <c r="C1480" i="1"/>
  <c r="C1595" i="1"/>
  <c r="C2179" i="1"/>
  <c r="C2858" i="1"/>
  <c r="C2416" i="1"/>
  <c r="C1742" i="1"/>
  <c r="C2759" i="1"/>
  <c r="C3341" i="1"/>
  <c r="C4668" i="1"/>
  <c r="C4357" i="1"/>
  <c r="C2917" i="1"/>
  <c r="C1384" i="1"/>
  <c r="C3149" i="1"/>
  <c r="C1403" i="1"/>
  <c r="C3460" i="1"/>
  <c r="C2553" i="1"/>
  <c r="C328" i="1"/>
  <c r="C3344" i="1"/>
  <c r="C3417" i="1"/>
  <c r="C2599" i="1"/>
  <c r="C822" i="1"/>
  <c r="C4539" i="1"/>
  <c r="C540" i="1"/>
  <c r="C1391" i="1"/>
  <c r="C300" i="1"/>
  <c r="C2441" i="1"/>
  <c r="C3483" i="1"/>
  <c r="C825" i="1"/>
  <c r="C2754" i="1"/>
  <c r="C3424" i="1"/>
  <c r="C2188" i="1"/>
  <c r="C1570" i="1"/>
  <c r="C917" i="1"/>
  <c r="C3169" i="1"/>
  <c r="C4064" i="1"/>
  <c r="C2787" i="1"/>
  <c r="C903" i="1"/>
  <c r="C1851" i="1"/>
  <c r="C1597" i="1"/>
  <c r="C1573" i="1"/>
  <c r="C852" i="1"/>
  <c r="C493" i="1"/>
  <c r="C2753" i="1"/>
  <c r="C3330" i="1"/>
  <c r="C4360" i="1"/>
  <c r="C3616" i="1"/>
  <c r="C4467" i="1"/>
  <c r="C2335" i="1"/>
  <c r="C293" i="1"/>
  <c r="C615" i="1"/>
  <c r="C2596" i="1"/>
  <c r="C424" i="1"/>
  <c r="C1684" i="1"/>
  <c r="C1141" i="1"/>
  <c r="C3249" i="1"/>
  <c r="C553" i="1"/>
  <c r="C663" i="1"/>
  <c r="C872" i="1"/>
  <c r="C2877" i="1"/>
  <c r="C1433" i="1"/>
  <c r="C1497" i="1"/>
  <c r="C3176" i="1"/>
  <c r="C80" i="1"/>
  <c r="C3440" i="1"/>
  <c r="C1434" i="1"/>
  <c r="C2310" i="1"/>
  <c r="C1756" i="1"/>
  <c r="C1417" i="1"/>
  <c r="C3173" i="1"/>
  <c r="C3387" i="1"/>
  <c r="C2157" i="1"/>
  <c r="C185" i="1"/>
  <c r="C2336" i="1"/>
  <c r="C3740" i="1"/>
  <c r="C3040" i="1"/>
  <c r="C4343" i="1"/>
  <c r="C387" i="1"/>
  <c r="C1275" i="1"/>
  <c r="C2793" i="1"/>
  <c r="C774" i="1"/>
  <c r="C2748" i="1"/>
  <c r="C1113" i="1"/>
  <c r="C1027" i="1"/>
  <c r="C2506" i="1"/>
  <c r="C216" i="1"/>
  <c r="C2765" i="1"/>
  <c r="C1007" i="1"/>
  <c r="C467" i="1"/>
  <c r="C2291" i="1"/>
  <c r="C1042" i="1"/>
  <c r="C2815" i="1"/>
  <c r="C1404" i="1"/>
  <c r="C568" i="1"/>
  <c r="C3725" i="1"/>
  <c r="C1368" i="1"/>
  <c r="C4403" i="1"/>
  <c r="C2275" i="1"/>
  <c r="C3605" i="1"/>
  <c r="C4366" i="1"/>
  <c r="C412" i="1"/>
  <c r="C374" i="1"/>
  <c r="C2668" i="1"/>
  <c r="C3231" i="1"/>
  <c r="C4442" i="1"/>
  <c r="C744" i="1"/>
  <c r="C2175" i="1"/>
  <c r="C1978" i="1"/>
  <c r="C911" i="1"/>
  <c r="C3594" i="1"/>
  <c r="C1413" i="1"/>
  <c r="C3499" i="1"/>
  <c r="C674" i="1"/>
  <c r="C1953" i="1"/>
  <c r="C2290" i="1"/>
  <c r="C4340" i="1"/>
  <c r="C29" i="1"/>
  <c r="C1081" i="1"/>
  <c r="C213" i="1"/>
  <c r="C1168" i="1"/>
  <c r="C3674" i="1"/>
  <c r="C2621" i="1"/>
  <c r="C2484" i="1"/>
  <c r="C4410" i="1"/>
  <c r="C4320" i="1"/>
  <c r="C2919" i="1"/>
  <c r="C1674" i="1"/>
  <c r="C4521" i="1"/>
  <c r="C308" i="1"/>
  <c r="C1440" i="1"/>
  <c r="C3625" i="1"/>
  <c r="C4691" i="1"/>
  <c r="C3368" i="1"/>
  <c r="C2649" i="1"/>
  <c r="C4565" i="1"/>
  <c r="C360" i="1"/>
  <c r="C1949" i="1"/>
  <c r="C3233" i="1"/>
  <c r="C1203" i="1"/>
  <c r="C1401" i="1"/>
  <c r="C1582" i="1"/>
  <c r="C4502" i="1"/>
  <c r="C3117" i="1"/>
  <c r="C1980" i="1"/>
  <c r="C1085" i="1"/>
  <c r="C629" i="1"/>
  <c r="C3809" i="1"/>
  <c r="C3342" i="1"/>
  <c r="C2564" i="1"/>
  <c r="C3764" i="1"/>
  <c r="C3291" i="1"/>
  <c r="C3731" i="1"/>
  <c r="C2101" i="1"/>
  <c r="C146" i="1"/>
  <c r="C3361" i="1"/>
  <c r="C2485" i="1"/>
  <c r="C4411" i="1"/>
  <c r="C2611" i="1"/>
  <c r="C279" i="1"/>
  <c r="C2020" i="1"/>
  <c r="C2870" i="1"/>
  <c r="C339" i="1"/>
  <c r="C1688" i="1"/>
  <c r="C2457" i="1"/>
  <c r="C251" i="1"/>
  <c r="C3768" i="1"/>
  <c r="C338" i="1"/>
  <c r="C2408" i="1"/>
  <c r="C3757" i="1"/>
  <c r="C55" i="1"/>
  <c r="C1517" i="1"/>
  <c r="C3391" i="1"/>
  <c r="C3242" i="1"/>
  <c r="C1377" i="1"/>
  <c r="C1356" i="1"/>
  <c r="C2591" i="1"/>
  <c r="C575" i="1"/>
  <c r="C3601" i="1"/>
  <c r="C3161" i="1"/>
  <c r="C2258" i="1"/>
  <c r="C22" i="1"/>
  <c r="C1556" i="1"/>
  <c r="C2247" i="1"/>
  <c r="C1759" i="1"/>
  <c r="C193" i="1"/>
  <c r="C641" i="1"/>
  <c r="C649" i="1"/>
  <c r="C694" i="1"/>
  <c r="C1605" i="1"/>
  <c r="C3475" i="1"/>
  <c r="C2117" i="1"/>
  <c r="C2975" i="1"/>
  <c r="C1432" i="1"/>
  <c r="C2962" i="1"/>
  <c r="C3200" i="1"/>
  <c r="C314" i="1"/>
  <c r="C961" i="1"/>
  <c r="C4395" i="1"/>
  <c r="C2688" i="1"/>
  <c r="C624" i="1"/>
  <c r="C1551" i="1"/>
  <c r="C1304" i="1"/>
  <c r="C2249" i="1"/>
  <c r="C2114" i="1"/>
  <c r="C3098" i="1"/>
  <c r="C2969" i="1"/>
  <c r="C4735" i="1"/>
  <c r="C1251" i="1"/>
  <c r="C1650" i="1"/>
  <c r="C60" i="1"/>
  <c r="C1303" i="1"/>
  <c r="C1513" i="1"/>
  <c r="C1369" i="1"/>
  <c r="C1775" i="1"/>
  <c r="C1018" i="1"/>
  <c r="C3184" i="1"/>
  <c r="C2320" i="1"/>
  <c r="C776" i="1"/>
  <c r="C3502" i="1"/>
  <c r="C3569" i="1"/>
  <c r="C3181" i="1"/>
  <c r="C3713" i="1"/>
  <c r="C3792" i="1"/>
  <c r="C419" i="1"/>
  <c r="C3219" i="1"/>
  <c r="C2555" i="1"/>
  <c r="C452" i="1"/>
  <c r="C3969" i="1"/>
  <c r="C834" i="1"/>
  <c r="C3606" i="1"/>
  <c r="C2396" i="1"/>
  <c r="C1770" i="1"/>
  <c r="C423" i="1"/>
  <c r="C2981" i="1"/>
  <c r="C1326" i="1"/>
  <c r="C2100" i="1"/>
  <c r="C1484" i="1"/>
  <c r="C4540" i="1"/>
  <c r="C1290" i="1"/>
  <c r="C3550" i="1"/>
  <c r="C2813" i="1"/>
  <c r="C2922" i="1"/>
  <c r="C585" i="1"/>
  <c r="C257" i="1"/>
  <c r="C746" i="1"/>
  <c r="C2854" i="1"/>
  <c r="C1238" i="1"/>
  <c r="C3993" i="1"/>
  <c r="C3806" i="1"/>
  <c r="C4772" i="1"/>
  <c r="C2454" i="1"/>
  <c r="C2442" i="1"/>
  <c r="C230" i="1"/>
  <c r="C3750" i="1"/>
  <c r="C829" i="1"/>
  <c r="C3562" i="1"/>
  <c r="C3207" i="1"/>
  <c r="C2836" i="1"/>
  <c r="C1488" i="1"/>
  <c r="C2915" i="1"/>
  <c r="C830" i="1"/>
  <c r="C3474" i="1"/>
  <c r="C3065" i="1"/>
  <c r="C717" i="1"/>
  <c r="C3127" i="1"/>
  <c r="C1510" i="1"/>
  <c r="C1798" i="1"/>
  <c r="C3874" i="1"/>
  <c r="C2486" i="1"/>
  <c r="C2780" i="1"/>
  <c r="C3399" i="1"/>
  <c r="C3804" i="1"/>
  <c r="C2823" i="1"/>
  <c r="C4314" i="1"/>
  <c r="C997" i="1"/>
  <c r="C550" i="1"/>
  <c r="C2758" i="1"/>
  <c r="C509" i="1"/>
  <c r="C2319" i="1"/>
  <c r="C282" i="1"/>
  <c r="C1321" i="1"/>
  <c r="C2464" i="1"/>
  <c r="C646" i="1"/>
  <c r="C1090" i="1"/>
  <c r="C2085" i="1"/>
  <c r="C806" i="1"/>
  <c r="C2651" i="1"/>
  <c r="C4682" i="1"/>
  <c r="C386" i="1"/>
  <c r="C1952" i="1"/>
  <c r="C1880" i="1"/>
  <c r="C1808" i="1"/>
  <c r="C436" i="1"/>
  <c r="C1043" i="1"/>
  <c r="C1409" i="1"/>
  <c r="C3167" i="1"/>
  <c r="C355" i="1"/>
  <c r="C842" i="1"/>
  <c r="C1387" i="1"/>
  <c r="C3240" i="1"/>
  <c r="C1498" i="1"/>
  <c r="C2683" i="1"/>
  <c r="C994" i="1"/>
  <c r="C199" i="1"/>
  <c r="C3961" i="1"/>
  <c r="C1755" i="1"/>
  <c r="C2678" i="1"/>
  <c r="C2239" i="1"/>
  <c r="C228" i="1"/>
  <c r="C4137" i="1"/>
  <c r="C968" i="1"/>
  <c r="C3145" i="1"/>
  <c r="C3022" i="1"/>
  <c r="C2015" i="1"/>
  <c r="C2109" i="1"/>
  <c r="C340" i="1"/>
  <c r="C3000" i="1"/>
  <c r="C3386" i="1"/>
  <c r="C2158" i="1"/>
  <c r="C2873" i="1"/>
  <c r="C678" i="1"/>
  <c r="C2376" i="1"/>
  <c r="C2340" i="1"/>
  <c r="C1687" i="1"/>
  <c r="C4478" i="1"/>
  <c r="C4519" i="1"/>
  <c r="C594" i="1"/>
  <c r="C937" i="1"/>
  <c r="C2294" i="1"/>
  <c r="C3007" i="1"/>
  <c r="C1296" i="1"/>
  <c r="C1747" i="1"/>
  <c r="C2937" i="1"/>
  <c r="C3005" i="1"/>
  <c r="C2202" i="1"/>
  <c r="C2209" i="1"/>
  <c r="C1918" i="1"/>
  <c r="C3039" i="1"/>
  <c r="C3906" i="1"/>
  <c r="C1348" i="1"/>
  <c r="C324" i="1"/>
  <c r="C2342" i="1"/>
  <c r="C3252" i="1"/>
  <c r="C1838" i="1"/>
  <c r="C780" i="1"/>
  <c r="C2230" i="1"/>
  <c r="C3021" i="1"/>
  <c r="C2459" i="1"/>
  <c r="C619" i="1"/>
  <c r="C3733" i="1"/>
  <c r="C2115" i="1"/>
  <c r="C2065" i="1"/>
  <c r="C4751" i="1"/>
  <c r="C3728" i="1"/>
  <c r="C3585" i="1"/>
  <c r="C2998" i="1"/>
  <c r="C11" i="1"/>
  <c r="C590" i="1"/>
  <c r="C3112" i="1"/>
  <c r="C3410" i="1"/>
  <c r="C3168" i="1"/>
  <c r="C635" i="1"/>
  <c r="C3326" i="1"/>
  <c r="C1677" i="1"/>
  <c r="C1973" i="1"/>
  <c r="C3250" i="1"/>
  <c r="C168" i="1"/>
  <c r="C2127" i="1"/>
  <c r="C861" i="1"/>
  <c r="C1414" i="1"/>
  <c r="C1728" i="1"/>
  <c r="C3592" i="1"/>
  <c r="C4377" i="1"/>
  <c r="C1710" i="1"/>
  <c r="C3830" i="1"/>
  <c r="C735" i="1"/>
  <c r="C2097" i="1"/>
  <c r="C4358" i="1"/>
  <c r="C147" i="1"/>
  <c r="C192" i="1"/>
  <c r="C1266" i="1"/>
  <c r="C546" i="1"/>
  <c r="C785" i="1"/>
  <c r="C2544" i="1"/>
  <c r="C2795" i="1"/>
  <c r="C3856" i="1"/>
  <c r="C2268" i="1"/>
  <c r="C3980" i="1"/>
  <c r="C1807" i="1"/>
  <c r="C945" i="1"/>
  <c r="C885" i="1"/>
  <c r="C232" i="1"/>
  <c r="C1560" i="1"/>
  <c r="C3617" i="1"/>
  <c r="C2694" i="1"/>
  <c r="C1704" i="1"/>
  <c r="C2581" i="1"/>
  <c r="C1651" i="1"/>
  <c r="C3095" i="1"/>
  <c r="C2920" i="1"/>
  <c r="C1550" i="1"/>
  <c r="C2162" i="1"/>
  <c r="C287" i="1"/>
  <c r="C642" i="1"/>
  <c r="C897" i="1"/>
  <c r="C2578" i="1"/>
  <c r="C361" i="1"/>
  <c r="C1624" i="1"/>
  <c r="C3323" i="1"/>
  <c r="C71" i="1"/>
  <c r="C2586" i="1"/>
  <c r="C3586" i="1"/>
  <c r="C1900" i="1"/>
  <c r="C836" i="1"/>
  <c r="C1777" i="1"/>
  <c r="C3877" i="1"/>
  <c r="C1722" i="1"/>
  <c r="C2853" i="1"/>
  <c r="C1471" i="1"/>
  <c r="C351" i="1"/>
  <c r="C2489" i="1"/>
  <c r="C3265" i="1"/>
  <c r="C3455" i="1"/>
  <c r="C2579" i="1"/>
  <c r="C2180" i="1"/>
  <c r="C3662" i="1"/>
  <c r="C1189" i="1"/>
  <c r="C3520" i="1"/>
  <c r="C3017" i="1"/>
  <c r="C245" i="1"/>
  <c r="C977" i="1"/>
  <c r="C4356" i="1"/>
  <c r="C56" i="1"/>
  <c r="C2657" i="1"/>
  <c r="C256" i="1"/>
  <c r="C3170" i="1"/>
  <c r="C2452" i="1"/>
  <c r="C3419" i="1"/>
  <c r="C1088" i="1"/>
  <c r="C3723" i="1"/>
  <c r="C2052" i="1"/>
  <c r="C711" i="1"/>
  <c r="C214" i="1"/>
  <c r="C2122" i="1"/>
  <c r="C1714" i="1"/>
  <c r="C1663" i="1"/>
  <c r="C738" i="1"/>
  <c r="C3274" i="1"/>
  <c r="C18" i="1"/>
  <c r="C421" i="1"/>
  <c r="C1790" i="1"/>
  <c r="C1672" i="1"/>
  <c r="C4319" i="1"/>
  <c r="C233" i="1"/>
  <c r="C1408" i="1"/>
  <c r="C1986" i="1"/>
  <c r="C600" i="1"/>
  <c r="C688" i="1"/>
  <c r="C2530" i="1"/>
  <c r="C3137" i="1"/>
  <c r="C3088" i="1"/>
  <c r="C2096" i="1"/>
  <c r="C3761" i="1"/>
  <c r="C913" i="1"/>
  <c r="C870" i="1"/>
  <c r="C953" i="1"/>
  <c r="C2633" i="1"/>
  <c r="C3860" i="1"/>
  <c r="C3334" i="1"/>
  <c r="C52" i="1"/>
  <c r="C2156" i="1"/>
  <c r="C2439" i="1"/>
  <c r="C2792" i="1"/>
  <c r="C2704" i="1"/>
  <c r="C3047" i="1"/>
  <c r="C75" i="1"/>
  <c r="C2868" i="1"/>
  <c r="C2908" i="1"/>
  <c r="C2601" i="1"/>
  <c r="C4305" i="1"/>
  <c r="C170" i="1"/>
  <c r="C181" i="1"/>
  <c r="C1750" i="1"/>
  <c r="C1631" i="1"/>
  <c r="C273" i="1"/>
  <c r="C2098" i="1"/>
  <c r="C3425" i="1"/>
  <c r="C4543" i="1"/>
  <c r="C3024" i="1"/>
  <c r="C189" i="1"/>
  <c r="C1245" i="1"/>
  <c r="C473" i="1"/>
  <c r="C3914" i="1"/>
  <c r="C2916" i="1"/>
  <c r="C4408" i="1"/>
  <c r="C1676" i="1"/>
  <c r="C3121" i="1"/>
  <c r="C976" i="1"/>
  <c r="C1617" i="1"/>
  <c r="C1226" i="1"/>
  <c r="C1100" i="1"/>
  <c r="C3224" i="1"/>
  <c r="C2153" i="1"/>
  <c r="C3457" i="1"/>
  <c r="C401" i="1"/>
  <c r="C2786" i="1"/>
  <c r="C2287" i="1"/>
  <c r="C2974" i="1"/>
  <c r="C914" i="1"/>
  <c r="C1566" i="1"/>
  <c r="C3067" i="1"/>
  <c r="C1157" i="1"/>
  <c r="C2150" i="1"/>
  <c r="C2848" i="1"/>
  <c r="C2280" i="1"/>
  <c r="C1985" i="1"/>
  <c r="C3175" i="1"/>
  <c r="C2606" i="1"/>
  <c r="C2921" i="1"/>
  <c r="C3135" i="1"/>
  <c r="C3003" i="1"/>
  <c r="C609" i="1"/>
  <c r="C1099" i="1"/>
  <c r="C1588" i="1"/>
  <c r="C3647" i="1"/>
  <c r="C606" i="1"/>
  <c r="C3434" i="1"/>
  <c r="C4456" i="1"/>
  <c r="C2849" i="1"/>
  <c r="C2891" i="1"/>
  <c r="C4103" i="1"/>
  <c r="C4253" i="1"/>
  <c r="C2271" i="1"/>
  <c r="C4587" i="1"/>
  <c r="C2423" i="1"/>
  <c r="C4578" i="1"/>
  <c r="C1984" i="1"/>
  <c r="C940" i="1"/>
  <c r="C3232" i="1"/>
  <c r="C611" i="1"/>
  <c r="C2577" i="1"/>
  <c r="C515" i="1"/>
  <c r="C655" i="1"/>
  <c r="C1466" i="1"/>
  <c r="C478" i="1"/>
  <c r="C2129" i="1"/>
  <c r="C2363" i="1"/>
  <c r="C2395" i="1"/>
  <c r="C295" i="1"/>
  <c r="C2643" i="1"/>
  <c r="C2747" i="1"/>
  <c r="C8" i="1"/>
  <c r="C1539" i="1"/>
  <c r="C104" i="1"/>
  <c r="C4300" i="1"/>
  <c r="C2229" i="1"/>
  <c r="C3426" i="1"/>
  <c r="C807" i="1"/>
  <c r="C4658" i="1"/>
  <c r="C411" i="1"/>
  <c r="C3051" i="1"/>
  <c r="C1753" i="1"/>
  <c r="C425" i="1"/>
  <c r="C1740" i="1"/>
  <c r="C3303" i="1"/>
  <c r="C4025" i="1"/>
  <c r="C689" i="1"/>
  <c r="C1975" i="1"/>
  <c r="C3793" i="1"/>
  <c r="C3180" i="1"/>
  <c r="C3246" i="1"/>
  <c r="C2073" i="1"/>
  <c r="C86" i="1"/>
  <c r="C4441" i="1"/>
  <c r="C4167" i="1"/>
  <c r="C2590" i="1"/>
  <c r="C4194" i="1"/>
  <c r="C2022" i="1"/>
  <c r="C935" i="1"/>
  <c r="C2463" i="1"/>
  <c r="C1133" i="1"/>
  <c r="C3714" i="1"/>
  <c r="C2002" i="1"/>
  <c r="C483" i="1"/>
  <c r="C2536" i="1"/>
  <c r="C172" i="1"/>
  <c r="C835" i="1"/>
  <c r="C4234" i="1"/>
  <c r="C2446" i="1"/>
  <c r="C125" i="1"/>
  <c r="C2650" i="1"/>
  <c r="C757" i="1"/>
  <c r="C995" i="1"/>
  <c r="C2411" i="1"/>
  <c r="C794" i="1"/>
  <c r="C195" i="1"/>
  <c r="C3477" i="1"/>
  <c r="C1220" i="1"/>
  <c r="C2966" i="1"/>
  <c r="C2912" i="1"/>
  <c r="C1355" i="1"/>
  <c r="C3418" i="1"/>
  <c r="C1014" i="1"/>
  <c r="C3498" i="1"/>
  <c r="C4286" i="1"/>
  <c r="C2856" i="1"/>
  <c r="C3752" i="1"/>
  <c r="C726" i="1"/>
  <c r="C1543" i="1"/>
  <c r="C1461" i="1"/>
  <c r="C1474" i="1"/>
  <c r="C3593" i="1"/>
  <c r="C3985" i="1"/>
  <c r="C3727" i="1"/>
  <c r="C878" i="1"/>
  <c r="C1154" i="1"/>
  <c r="C2572" i="1"/>
  <c r="C2025" i="1"/>
  <c r="C681" i="1"/>
  <c r="C933" i="1"/>
  <c r="C2890" i="1"/>
  <c r="C1136" i="1"/>
  <c r="C508" i="1"/>
  <c r="C801" i="1"/>
  <c r="C3448" i="1"/>
  <c r="C3253" i="1"/>
  <c r="C1795" i="1"/>
  <c r="C562" i="1"/>
  <c r="C1530" i="1"/>
  <c r="C1774" i="1"/>
  <c r="C1243" i="1"/>
  <c r="C993" i="1"/>
  <c r="C4386" i="1"/>
  <c r="C4359" i="1"/>
  <c r="C1023" i="1"/>
  <c r="C3218" i="1"/>
  <c r="C2970" i="1"/>
  <c r="C3611" i="1"/>
  <c r="C4433" i="1"/>
  <c r="C3517" i="1"/>
  <c r="C3655" i="1"/>
  <c r="C4674" i="1"/>
  <c r="C4503" i="1"/>
  <c r="C4095" i="1"/>
  <c r="C1469" i="1"/>
  <c r="C2240" i="1"/>
  <c r="C4349" i="1"/>
  <c r="C420" i="1"/>
  <c r="C1062" i="1"/>
  <c r="C4492" i="1"/>
  <c r="C2225" i="1"/>
  <c r="C859" i="1"/>
  <c r="C4413" i="1"/>
  <c r="C3103" i="1"/>
  <c r="C1881" i="1"/>
  <c r="C4576" i="1"/>
  <c r="C2285" i="1"/>
  <c r="C2806" i="1"/>
  <c r="C2931" i="1"/>
  <c r="C3463" i="1"/>
  <c r="C3220" i="1"/>
  <c r="C42" i="1"/>
  <c r="C460" i="1"/>
  <c r="C1254" i="1"/>
  <c r="C3799" i="1"/>
  <c r="C1621" i="1"/>
  <c r="C4156" i="1"/>
  <c r="C93" i="1"/>
  <c r="C2638" i="1"/>
  <c r="C813" i="1"/>
  <c r="C2424" i="1"/>
  <c r="C94" i="1"/>
  <c r="C2241" i="1"/>
  <c r="C474" i="1"/>
  <c r="C857" i="1"/>
  <c r="C2951" i="1"/>
  <c r="C1343" i="1"/>
  <c r="C3028" i="1"/>
  <c r="C484" i="1"/>
  <c r="C2356" i="1"/>
  <c r="C4024" i="1"/>
  <c r="C261" i="1"/>
  <c r="C2261" i="1"/>
  <c r="C1654" i="1"/>
  <c r="C219" i="1"/>
  <c r="C297" i="1"/>
  <c r="C2253" i="1"/>
  <c r="C4339" i="1"/>
  <c r="C973" i="1"/>
  <c r="C942" i="1"/>
  <c r="C2136" i="1"/>
  <c r="C4385" i="1"/>
  <c r="C1707" i="1"/>
  <c r="C608" i="1"/>
  <c r="C4495" i="1"/>
  <c r="C4083" i="1"/>
  <c r="C1721" i="1"/>
  <c r="C399" i="1"/>
  <c r="C860" i="1"/>
  <c r="C4354" i="1"/>
  <c r="C3913" i="1"/>
  <c r="C4312" i="1"/>
  <c r="C3956" i="1"/>
  <c r="C4400" i="1"/>
  <c r="C3238" i="1"/>
  <c r="C149" i="1"/>
  <c r="C2519" i="1"/>
  <c r="C2440" i="1"/>
  <c r="C2893" i="1"/>
  <c r="C238" i="1"/>
  <c r="C2181" i="1"/>
  <c r="C2151" i="1"/>
  <c r="C3018" i="1"/>
  <c r="C677" i="1"/>
  <c r="C1877" i="1"/>
  <c r="C1318" i="1"/>
  <c r="C446" i="1"/>
  <c r="C3841" i="1"/>
  <c r="C98" i="1"/>
  <c r="C3144" i="1"/>
  <c r="C1227" i="1"/>
  <c r="C337" i="1"/>
  <c r="C2422" i="1"/>
  <c r="C2443" i="1"/>
  <c r="C4206" i="1"/>
  <c r="C2343" i="1"/>
  <c r="C2693" i="1"/>
  <c r="C2088" i="1"/>
  <c r="C1666" i="1"/>
  <c r="C1583" i="1"/>
  <c r="C3868" i="1"/>
  <c r="C1381" i="1"/>
  <c r="C2613" i="1"/>
  <c r="C4750" i="1"/>
  <c r="C2079" i="1"/>
  <c r="C3737" i="1"/>
  <c r="C1235" i="1"/>
  <c r="C886" i="1"/>
  <c r="C3573" i="1"/>
  <c r="C2047" i="1"/>
  <c r="C4040" i="1"/>
  <c r="C1598" i="1"/>
  <c r="C209" i="1"/>
  <c r="C4783" i="1"/>
  <c r="C3626" i="1"/>
  <c r="C2090" i="1"/>
  <c r="C4183" i="1"/>
  <c r="C4414" i="1"/>
  <c r="C2798" i="1"/>
  <c r="C2984" i="1"/>
  <c r="C3815" i="1"/>
  <c r="C400" i="1"/>
  <c r="C4368" i="1"/>
  <c r="C2211" i="1"/>
  <c r="C3133" i="1"/>
  <c r="C4687" i="1"/>
  <c r="C3328" i="1"/>
  <c r="C2637" i="1"/>
  <c r="C3077" i="1"/>
  <c r="C1206" i="1"/>
  <c r="C959" i="1"/>
  <c r="C1358" i="1"/>
  <c r="C3901" i="1"/>
  <c r="C2541" i="1"/>
  <c r="C3208" i="1"/>
  <c r="C347" i="1"/>
  <c r="C2276" i="1"/>
  <c r="C1210" i="1"/>
  <c r="C756" i="1"/>
  <c r="C130" i="1"/>
  <c r="C262" i="1"/>
  <c r="C2934" i="1"/>
  <c r="C4488" i="1"/>
  <c r="C3850" i="1"/>
  <c r="C4577" i="1"/>
  <c r="C1713" i="1"/>
  <c r="C697" i="1"/>
  <c r="C2778" i="1"/>
  <c r="C651" i="1"/>
  <c r="C2923" i="1"/>
  <c r="C2662" i="1"/>
  <c r="C1827" i="1"/>
  <c r="C3990" i="1"/>
  <c r="C2947" i="1"/>
  <c r="C4342" i="1"/>
  <c r="C1562" i="1"/>
  <c r="C3681" i="1"/>
  <c r="C1095" i="1"/>
  <c r="C4323" i="1"/>
  <c r="C166" i="1"/>
  <c r="C3981" i="1"/>
  <c r="C4006" i="1"/>
  <c r="C2507" i="1"/>
  <c r="C1170" i="1"/>
  <c r="C3813" i="1"/>
  <c r="C1454" i="1"/>
  <c r="C2498" i="1"/>
  <c r="C698" i="1"/>
  <c r="C952" i="1"/>
  <c r="C3843" i="1"/>
  <c r="C3429" i="1"/>
  <c r="C132" i="1"/>
  <c r="C1411" i="1"/>
  <c r="C1919" i="1"/>
  <c r="C1685" i="1"/>
  <c r="C2878" i="1"/>
  <c r="C2972" i="1"/>
  <c r="C3203" i="1"/>
  <c r="C539" i="1"/>
  <c r="C315" i="1"/>
  <c r="C3165" i="1"/>
  <c r="C1608" i="1"/>
  <c r="C658" i="1"/>
  <c r="C2963" i="1"/>
  <c r="C4700" i="1"/>
  <c r="C566" i="1"/>
  <c r="C545" i="1"/>
  <c r="C3143" i="1"/>
  <c r="C2929" i="1"/>
  <c r="C2200" i="1"/>
  <c r="C3704" i="1"/>
  <c r="C1965" i="1"/>
  <c r="C772" i="1"/>
  <c r="C4097" i="1"/>
  <c r="C3370" i="1"/>
  <c r="C1506" i="1"/>
  <c r="C3788" i="1"/>
  <c r="C1804" i="1"/>
  <c r="C748" i="1"/>
  <c r="C1017" i="1"/>
  <c r="C1233" i="1"/>
  <c r="C573" i="1"/>
  <c r="C3689" i="1"/>
  <c r="C30" i="1"/>
  <c r="C66" i="1"/>
  <c r="C207" i="1"/>
  <c r="C584" i="1"/>
  <c r="C312" i="1"/>
  <c r="C2913" i="1"/>
  <c r="C4454" i="1"/>
  <c r="C1101" i="1"/>
  <c r="C1294" i="1"/>
  <c r="C3192" i="1"/>
  <c r="C171" i="1"/>
  <c r="C2756" i="1"/>
  <c r="C101" i="1"/>
  <c r="C3081" i="1"/>
  <c r="C4429" i="1"/>
  <c r="C1522" i="1"/>
  <c r="C1862" i="1"/>
  <c r="C3866" i="1"/>
  <c r="C749" i="1"/>
  <c r="C4477" i="1"/>
  <c r="C1034" i="1"/>
  <c r="C2283" i="1"/>
  <c r="C1230" i="1"/>
  <c r="C3540" i="1"/>
  <c r="C2773" i="1"/>
  <c r="C1662" i="1"/>
  <c r="C4124" i="1"/>
  <c r="C1119" i="1"/>
  <c r="C4289" i="1"/>
  <c r="C3390" i="1"/>
  <c r="C2764" i="1"/>
  <c r="C2262" i="1"/>
  <c r="C1915" i="1"/>
  <c r="C2942" i="1"/>
  <c r="C4524" i="1"/>
  <c r="C3438" i="1"/>
  <c r="C1269" i="1"/>
  <c r="C494" i="1"/>
  <c r="C4736" i="1"/>
  <c r="C3541" i="1"/>
  <c r="C3492" i="1"/>
  <c r="C2154" i="1"/>
  <c r="C2469" i="1"/>
  <c r="C83" i="1"/>
  <c r="C3123" i="1"/>
  <c r="C884" i="1"/>
  <c r="C1725" i="1"/>
  <c r="C4535" i="1"/>
  <c r="C4203" i="1"/>
  <c r="C453" i="1"/>
  <c r="C2827" i="1"/>
  <c r="C1796" i="1"/>
  <c r="C3829" i="1"/>
  <c r="C1047" i="1"/>
  <c r="C394" i="1"/>
  <c r="C3269" i="1"/>
  <c r="C1564" i="1"/>
  <c r="C3116" i="1"/>
  <c r="C3209" i="1"/>
  <c r="C3060" i="1"/>
  <c r="C3113" i="1"/>
  <c r="C3490" i="1"/>
  <c r="C1292" i="1"/>
  <c r="C1291" i="1"/>
  <c r="C4072" i="1"/>
  <c r="C2437" i="1"/>
  <c r="C3940" i="1"/>
  <c r="C1581" i="1"/>
  <c r="C1130" i="1"/>
  <c r="C2589" i="1"/>
  <c r="C2480" i="1"/>
  <c r="C1741" i="1"/>
  <c r="C1787" i="1"/>
  <c r="C1169" i="1"/>
  <c r="C3111" i="1"/>
  <c r="C1104" i="1"/>
  <c r="C750" i="1"/>
  <c r="C1792" i="1"/>
  <c r="C3136" i="1"/>
  <c r="C68" i="1"/>
  <c r="C1324" i="1"/>
  <c r="C3547" i="1"/>
  <c r="C1374" i="1"/>
  <c r="C580" i="1"/>
  <c r="C4608" i="1"/>
  <c r="C4215" i="1"/>
  <c r="C2504" i="1"/>
  <c r="C2607" i="1"/>
  <c r="C1646" i="1"/>
  <c r="C4055" i="1"/>
  <c r="C2018" i="1"/>
  <c r="C1065" i="1"/>
  <c r="C3699" i="1"/>
  <c r="C157" i="1"/>
  <c r="C188" i="1"/>
  <c r="C4361" i="1"/>
  <c r="C720" i="1"/>
  <c r="C1360" i="1"/>
  <c r="C4707" i="1"/>
  <c r="C1887" i="1"/>
  <c r="C161" i="1"/>
  <c r="C48" i="1"/>
  <c r="C1491" i="1"/>
  <c r="C1118" i="1"/>
  <c r="C3776" i="1"/>
  <c r="C3849" i="1"/>
  <c r="C3637" i="1"/>
  <c r="C788" i="1"/>
  <c r="C1476" i="1"/>
  <c r="C3142" i="1"/>
  <c r="C3944" i="1"/>
  <c r="C2517" i="1"/>
  <c r="C3743" i="1"/>
  <c r="C4704" i="1"/>
  <c r="C2574" i="1"/>
  <c r="C2007" i="1"/>
  <c r="C74" i="1"/>
  <c r="C1572" i="1"/>
  <c r="C2332" i="1"/>
  <c r="C4482" i="1"/>
  <c r="C433" i="1"/>
  <c r="C1009" i="1"/>
  <c r="C1800" i="1"/>
  <c r="C4501" i="1"/>
  <c r="C2864" i="1"/>
  <c r="C1040" i="1"/>
  <c r="C2558" i="1"/>
  <c r="C3675" i="1"/>
  <c r="C1888" i="1"/>
  <c r="C4333" i="1"/>
  <c r="C97" i="1"/>
  <c r="C1153" i="1"/>
  <c r="C1897" i="1"/>
  <c r="C3309" i="1"/>
  <c r="C3188" i="1"/>
  <c r="C1744" i="1"/>
  <c r="C1149" i="1"/>
  <c r="C3832" i="1"/>
  <c r="C3724" i="1"/>
  <c r="C3190" i="1"/>
  <c r="C1519" i="1"/>
  <c r="C95" i="1"/>
  <c r="C736" i="1"/>
  <c r="C2072" i="1"/>
  <c r="C487" i="1"/>
  <c r="C3156" i="1"/>
  <c r="C1699" i="1"/>
  <c r="C2293" i="1"/>
  <c r="C2711" i="1"/>
  <c r="C4401" i="1"/>
  <c r="C4346" i="1"/>
  <c r="C2102" i="1"/>
  <c r="C1773" i="1"/>
  <c r="C740" i="1"/>
  <c r="C34" i="1"/>
  <c r="C2041" i="1"/>
  <c r="C4596" i="1"/>
  <c r="C1509" i="1"/>
  <c r="C1120" i="1"/>
  <c r="C43" i="1"/>
  <c r="C1332" i="1"/>
  <c r="C1247" i="1"/>
  <c r="C1647" i="1"/>
  <c r="C2583" i="1"/>
  <c r="C2718" i="1"/>
  <c r="C1816" i="1"/>
  <c r="C3090" i="1"/>
  <c r="C667" i="1"/>
  <c r="C1557" i="1"/>
  <c r="C2149" i="1"/>
  <c r="C4776" i="1"/>
  <c r="C403" i="1"/>
  <c r="C2350" i="1"/>
  <c r="C46" i="1"/>
  <c r="C3686" i="1"/>
  <c r="C3042" i="1"/>
  <c r="C1929" i="1"/>
  <c r="C3191" i="1"/>
  <c r="C4468" i="1"/>
  <c r="C3198" i="1"/>
  <c r="C9" i="1"/>
  <c r="C2334" i="1"/>
  <c r="C3079" i="1"/>
  <c r="C3937" i="1"/>
  <c r="C2045" i="1"/>
  <c r="C3131" i="1"/>
  <c r="C1982" i="1"/>
  <c r="C3823" i="1"/>
  <c r="C1106" i="1"/>
  <c r="C2520" i="1"/>
  <c r="C3360" i="1"/>
  <c r="C962" i="1"/>
  <c r="C3734" i="1"/>
  <c r="C3732" i="1"/>
  <c r="C1185" i="1"/>
  <c r="C2726" i="1"/>
  <c r="C1177" i="1"/>
  <c r="C3495" i="1"/>
  <c r="C4085" i="1"/>
  <c r="C2568" i="1"/>
  <c r="C3519" i="1"/>
  <c r="C3401" i="1"/>
  <c r="C800" i="1"/>
  <c r="C1424" i="1"/>
  <c r="C1577" i="1"/>
  <c r="C530" i="1"/>
  <c r="C2405" i="1"/>
  <c r="C1853" i="1"/>
  <c r="C1811" i="1"/>
  <c r="C2374" i="1"/>
  <c r="C1431" i="1"/>
  <c r="C160" i="1"/>
  <c r="C127" i="1"/>
  <c r="C3948" i="1"/>
  <c r="C3472" i="1"/>
  <c r="C3074" i="1"/>
  <c r="C4562" i="1"/>
  <c r="C3430" i="1"/>
  <c r="C1337" i="1"/>
  <c r="C2734" i="1"/>
  <c r="C2449" i="1"/>
  <c r="C4350" i="1"/>
  <c r="C2392" i="1"/>
  <c r="C91" i="1"/>
  <c r="C2138" i="1"/>
  <c r="C555" i="1"/>
  <c r="C260" i="1"/>
  <c r="C1948" i="1"/>
  <c r="C1231" i="1"/>
  <c r="C1107" i="1"/>
  <c r="C3363" i="1"/>
  <c r="C2132" i="1"/>
  <c r="C2580" i="1"/>
  <c r="C2256" i="1"/>
  <c r="C1745" i="1"/>
  <c r="C1201" i="1"/>
  <c r="C3441" i="1"/>
  <c r="C820" i="1"/>
  <c r="C1030" i="1"/>
  <c r="C3564" i="1"/>
  <c r="C439" i="1"/>
  <c r="C1841" i="1"/>
  <c r="C2087" i="1"/>
  <c r="C3234" i="1"/>
  <c r="C2394" i="1"/>
  <c r="C2462" i="1"/>
  <c r="C2682" i="1"/>
  <c r="C1606" i="1"/>
  <c r="C538" i="1"/>
  <c r="C7" i="1"/>
  <c r="C858" i="1"/>
  <c r="C3464" i="1"/>
  <c r="C1601" i="1"/>
  <c r="C3415" i="1"/>
  <c r="C881" i="1"/>
  <c r="C3283" i="1"/>
  <c r="C2691" i="1"/>
  <c r="C3054" i="1"/>
  <c r="C2956" i="1"/>
  <c r="C227" i="1"/>
  <c r="C254" i="1"/>
  <c r="C3026" i="1"/>
  <c r="C4594" i="1"/>
  <c r="C4464" i="1"/>
  <c r="C4378" i="1"/>
  <c r="C4218" i="1"/>
  <c r="C1501" i="1"/>
  <c r="C4365" i="1"/>
  <c r="C4132" i="1"/>
  <c r="C1388" i="1"/>
  <c r="C1924" i="1"/>
  <c r="C2537" i="1"/>
  <c r="C4189" i="1"/>
  <c r="C3741" i="1"/>
  <c r="C2212" i="1"/>
  <c r="C4306" i="1"/>
  <c r="C422" i="1"/>
  <c r="C1626" i="1"/>
  <c r="C3210" i="1"/>
  <c r="C2051" i="1"/>
  <c r="C4068" i="1"/>
  <c r="C1834" i="1"/>
  <c r="C2134" i="1"/>
  <c r="C2647" i="1"/>
  <c r="C1548" i="1"/>
  <c r="C3" i="1"/>
  <c r="C3055" i="1"/>
  <c r="C2425" i="1"/>
  <c r="C1746" i="1"/>
  <c r="C1983" i="1"/>
  <c r="C122" i="1"/>
  <c r="C1934" i="1"/>
  <c r="C983" i="1"/>
  <c r="C1375" i="1"/>
  <c r="C151" i="1"/>
  <c r="C3507" i="1"/>
  <c r="C2729" i="1"/>
  <c r="C3935" i="1"/>
  <c r="C1161" i="1"/>
  <c r="C2648" i="1"/>
  <c r="C2248" i="1"/>
  <c r="C1460" i="1"/>
  <c r="C1882" i="1"/>
  <c r="C1568" i="1"/>
  <c r="C2191" i="1"/>
  <c r="C485" i="1"/>
  <c r="C1252" i="1"/>
  <c r="C1843" i="1"/>
  <c r="C652" i="1"/>
  <c r="C2199" i="1"/>
  <c r="C2880" i="1"/>
  <c r="C3512" i="1"/>
  <c r="C2879" i="1"/>
  <c r="C4418" i="1"/>
  <c r="C4205" i="1"/>
  <c r="C3178" i="1"/>
  <c r="C292" i="1"/>
  <c r="C1225" i="1"/>
  <c r="C805" i="1"/>
  <c r="C4338" i="1"/>
  <c r="C3227" i="1"/>
  <c r="C397" i="1"/>
  <c r="C3302" i="1"/>
  <c r="C4627" i="1"/>
  <c r="C2113" i="1"/>
  <c r="C4077" i="1"/>
  <c r="C3141" i="1"/>
  <c r="C931" i="1"/>
  <c r="C1642" i="1"/>
  <c r="C1397" i="1"/>
  <c r="C2810" i="1"/>
  <c r="C2914" i="1"/>
  <c r="C1086" i="1"/>
  <c r="C570" i="1"/>
  <c r="C4256" i="1"/>
  <c r="C665" i="1"/>
  <c r="C2057" i="1"/>
  <c r="C3613" i="1"/>
  <c r="C560" i="1"/>
  <c r="C2820" i="1"/>
  <c r="C4513" i="1"/>
  <c r="C1467" i="1"/>
  <c r="C2010" i="1"/>
  <c r="C2788" i="1"/>
  <c r="C2861" i="1"/>
  <c r="C2118" i="1"/>
  <c r="C4471" i="1"/>
  <c r="C2932" i="1"/>
  <c r="C119" i="1"/>
  <c r="C2252" i="1"/>
  <c r="C880" i="1"/>
  <c r="C2288" i="1"/>
  <c r="C371" i="1"/>
  <c r="C3109" i="1"/>
  <c r="C2943" i="1"/>
  <c r="C1708" i="1"/>
  <c r="C4308" i="1"/>
  <c r="C839" i="1"/>
  <c r="C430" i="1"/>
  <c r="C2133" i="1"/>
  <c r="C1682" i="1"/>
  <c r="C4405" i="1"/>
  <c r="C2387" i="1"/>
  <c r="C118" i="1"/>
  <c r="C4299" i="1"/>
  <c r="C358" i="1"/>
  <c r="C3254" i="1"/>
  <c r="C899" i="1"/>
  <c r="C2042" i="1"/>
  <c r="C4227" i="1"/>
  <c r="C3876" i="1"/>
  <c r="C3504" i="1"/>
  <c r="C186" i="1"/>
  <c r="C2852" i="1"/>
  <c r="C1293" i="1"/>
  <c r="C1179" i="1"/>
  <c r="C3008" i="1"/>
  <c r="C3325" i="1"/>
  <c r="C2033" i="1"/>
  <c r="C4201" i="1"/>
  <c r="C2044" i="1"/>
  <c r="C3839" i="1"/>
  <c r="C2505" i="1"/>
  <c r="C1078" i="1"/>
  <c r="C4001" i="1"/>
  <c r="C3271" i="1"/>
  <c r="C4516" i="1"/>
  <c r="C595" i="1"/>
  <c r="C2126" i="1"/>
  <c r="C3275" i="1"/>
  <c r="C3480" i="1"/>
  <c r="C2466" i="1"/>
  <c r="C3062" i="1"/>
  <c r="C4538" i="1"/>
  <c r="C4096" i="1"/>
  <c r="C669" i="1"/>
  <c r="C1140" i="1"/>
  <c r="C1004" i="1"/>
  <c r="C268" i="1"/>
  <c r="C588" i="1"/>
  <c r="C2406" i="1"/>
  <c r="C2889" i="1"/>
  <c r="C135" i="1"/>
  <c r="C4109" i="1"/>
  <c r="C231" i="1"/>
  <c r="C4362" i="1"/>
  <c r="C129" i="1"/>
  <c r="C4734" i="1"/>
  <c r="C307" i="1"/>
  <c r="C28" i="1"/>
  <c r="C1730" i="1"/>
  <c r="C3642" i="1"/>
  <c r="C3659" i="1"/>
  <c r="C660" i="1"/>
  <c r="C827" i="1"/>
  <c r="C442" i="1"/>
  <c r="C1715" i="1"/>
  <c r="C1200" i="1"/>
  <c r="C2535" i="1"/>
  <c r="C2327" i="1"/>
  <c r="C512" i="1"/>
  <c r="C1837" i="1"/>
  <c r="C2791" i="1"/>
  <c r="C284" i="1"/>
  <c r="C1629" i="1"/>
  <c r="C4689" i="1"/>
  <c r="C159" i="1"/>
  <c r="C3558" i="1"/>
  <c r="C1139" i="1"/>
  <c r="C3958" i="1"/>
  <c r="C1129" i="1"/>
  <c r="C4515" i="1"/>
  <c r="C792" i="1"/>
  <c r="C3549" i="1"/>
  <c r="C4542" i="1"/>
  <c r="C2224" i="1"/>
  <c r="C3927" i="1"/>
  <c r="C2655" i="1"/>
  <c r="C2924" i="1"/>
  <c r="C3155" i="1"/>
  <c r="C775" i="1"/>
  <c r="C1749" i="1"/>
  <c r="C3154" i="1"/>
  <c r="C2270" i="1"/>
  <c r="C1268" i="1"/>
  <c r="C824" i="1"/>
  <c r="C2172" i="1"/>
  <c r="C4548" i="1"/>
  <c r="C114" i="1"/>
  <c r="C1533" i="1"/>
  <c r="C4420" i="1"/>
  <c r="C3505" i="1"/>
  <c r="C2438" i="1"/>
  <c r="C3189" i="1"/>
  <c r="C4347" i="1"/>
  <c r="C4743" i="1"/>
  <c r="C544" i="1"/>
  <c r="C1771" i="1"/>
  <c r="C3515" i="1"/>
  <c r="C1038" i="1"/>
  <c r="C1515" i="1"/>
  <c r="C1000" i="1"/>
  <c r="C3848" i="1"/>
  <c r="C620" i="1"/>
  <c r="C1861" i="1"/>
  <c r="C4640" i="1"/>
  <c r="C133" i="1"/>
  <c r="C3085" i="1"/>
  <c r="C3466" i="1"/>
  <c r="C2243" i="1"/>
  <c r="C4129" i="1"/>
  <c r="C626" i="1"/>
  <c r="C2152" i="1"/>
  <c r="C1974" i="1"/>
  <c r="C3976" i="1"/>
  <c r="C988" i="1"/>
  <c r="C234" i="1"/>
  <c r="C2238" i="1"/>
  <c r="C1772" i="1"/>
  <c r="C3423" i="1"/>
  <c r="C356" i="1"/>
  <c r="C1450" i="1"/>
  <c r="C2303" i="1"/>
  <c r="C291" i="1"/>
  <c r="C3903" i="1"/>
  <c r="C3658" i="1"/>
  <c r="C2844" i="1"/>
  <c r="C513" i="1"/>
  <c r="C832" i="1"/>
  <c r="C1473" i="1"/>
  <c r="C3119" i="1"/>
  <c r="C3845" i="1"/>
  <c r="C311" i="1"/>
  <c r="C32" i="1"/>
  <c r="C1810" i="1"/>
  <c r="C285" i="1"/>
  <c r="C786" i="1"/>
  <c r="C1464" i="1"/>
  <c r="C1301" i="1"/>
  <c r="C1372" i="1"/>
  <c r="C623" i="1"/>
  <c r="C1005" i="1"/>
  <c r="C2609" i="1"/>
  <c r="C402" i="1"/>
  <c r="C1094" i="1"/>
  <c r="C211" i="1"/>
  <c r="C1840" i="1"/>
  <c r="C1026" i="1"/>
  <c r="C1958" i="1"/>
  <c r="C53" i="1"/>
  <c r="C3559" i="1"/>
  <c r="C1002" i="1"/>
  <c r="C828" i="1"/>
  <c r="C3825" i="1"/>
  <c r="C3473" i="1"/>
  <c r="C3738" i="1"/>
  <c r="C4397" i="1"/>
  <c r="C4661" i="1"/>
  <c r="C3844" i="1"/>
  <c r="C3870" i="1"/>
  <c r="C2286" i="1"/>
  <c r="C501" i="1"/>
  <c r="C2093" i="1"/>
  <c r="C3257" i="1"/>
  <c r="C2845" i="1"/>
  <c r="C4459" i="1"/>
  <c r="C4614" i="1"/>
  <c r="C1359" i="1"/>
  <c r="C3482" i="1"/>
  <c r="C2838" i="1"/>
  <c r="C2817" i="1"/>
  <c r="C239" i="1"/>
  <c r="C4597" i="1"/>
  <c r="C1110" i="1"/>
  <c r="C3106" i="1"/>
  <c r="C2473" i="1"/>
  <c r="C2237" i="1"/>
  <c r="C4612" i="1"/>
  <c r="C607" i="1"/>
  <c r="C317" i="1"/>
  <c r="C4533" i="1"/>
  <c r="C4228" i="1"/>
  <c r="C4480" i="1"/>
  <c r="C1441" i="1"/>
  <c r="C1917" i="1"/>
  <c r="C3615" i="1"/>
  <c r="C1122" i="1"/>
  <c r="C2108" i="1"/>
  <c r="C390" i="1"/>
  <c r="C967" i="1"/>
  <c r="C2448" i="1"/>
  <c r="C2899" i="1"/>
  <c r="C1475" i="1"/>
  <c r="C4233" i="1"/>
  <c r="C3946" i="1"/>
  <c r="C4634" i="1"/>
  <c r="C12" i="1"/>
  <c r="C3310" i="1"/>
  <c r="C2669" i="1"/>
  <c r="C3052" i="1"/>
  <c r="C753" i="1"/>
  <c r="C751" i="1"/>
  <c r="C2493" i="1"/>
  <c r="C4653" i="1"/>
  <c r="C2177" i="1"/>
  <c r="C4531" i="1"/>
  <c r="C1265" i="1"/>
  <c r="C2472" i="1"/>
  <c r="C1828" i="1"/>
  <c r="C990" i="1"/>
  <c r="C1211" i="1"/>
  <c r="C4530" i="1"/>
  <c r="C2524" i="1"/>
  <c r="C2624" i="1"/>
  <c r="C1278" i="1"/>
  <c r="C489" i="1"/>
  <c r="C1447" i="1"/>
  <c r="C2542" i="1"/>
  <c r="C2745" i="1"/>
  <c r="C847" i="1"/>
  <c r="C1657" i="1"/>
  <c r="C2147" i="1"/>
  <c r="C2048" i="1"/>
  <c r="C906" i="1"/>
  <c r="C1315" i="1"/>
  <c r="C2595" i="1"/>
  <c r="C3329" i="1"/>
  <c r="C656" i="1"/>
  <c r="C2163" i="1"/>
  <c r="C3213" i="1"/>
  <c r="C943" i="1"/>
  <c r="C2482" i="1"/>
  <c r="C2302" i="1"/>
  <c r="C191" i="1"/>
  <c r="C3346" i="1"/>
  <c r="C2068" i="1"/>
  <c r="C3420" i="1"/>
  <c r="C1412" i="1"/>
  <c r="C2035" i="1"/>
  <c r="C2938" i="1"/>
  <c r="C1623" i="1"/>
  <c r="C784" i="1"/>
  <c r="C4466" i="1"/>
  <c r="C1931" i="1"/>
  <c r="C1115" i="1"/>
  <c r="C3663" i="1"/>
  <c r="C4781" i="1"/>
  <c r="C742" i="1"/>
  <c r="C631" i="1"/>
  <c r="C810" i="1"/>
  <c r="C4713" i="1"/>
  <c r="C3632" i="1"/>
  <c r="C329" i="1"/>
  <c r="C998" i="1"/>
  <c r="C2529" i="1"/>
  <c r="C4777" i="1"/>
  <c r="C4769" i="1"/>
  <c r="C4200" i="1"/>
  <c r="C4287" i="1"/>
  <c r="C3225" i="1"/>
  <c r="C3891" i="1"/>
  <c r="C4138" i="1"/>
  <c r="C4376" i="1"/>
  <c r="C79" i="1"/>
  <c r="C310" i="1"/>
  <c r="C3221" i="1"/>
  <c r="C2723" i="1"/>
  <c r="C2653" i="1"/>
  <c r="C2533" i="1"/>
  <c r="C1389" i="1"/>
  <c r="C4586" i="1"/>
  <c r="C3016" i="1"/>
  <c r="C2434" i="1"/>
  <c r="C2779" i="1"/>
  <c r="C1818" i="1"/>
  <c r="C2062" i="1"/>
  <c r="C1992" i="1"/>
  <c r="C1284" i="1"/>
  <c r="C552" i="1"/>
  <c r="C1630" i="1"/>
  <c r="C2357" i="1"/>
  <c r="C1585" i="1"/>
  <c r="C2968" i="1"/>
  <c r="C2897" i="1"/>
  <c r="C69" i="1"/>
  <c r="C1542" i="1"/>
  <c r="C3760" i="1"/>
  <c r="C4778" i="1"/>
  <c r="C3163" i="1"/>
  <c r="C4075" i="1"/>
  <c r="C4163" i="1"/>
  <c r="C4549" i="1"/>
  <c r="C4446" i="1"/>
  <c r="C3080" i="1"/>
  <c r="C1574" i="1"/>
  <c r="C1144" i="1"/>
  <c r="C57" i="1"/>
  <c r="C773" i="1"/>
  <c r="C2017" i="1"/>
  <c r="C1554" i="1"/>
  <c r="C929" i="1"/>
  <c r="C4643" i="1"/>
  <c r="C2900" i="1"/>
  <c r="C4498" i="1"/>
  <c r="C1829" i="1"/>
  <c r="C3664" i="1"/>
  <c r="C856" i="1"/>
  <c r="C3458" i="1"/>
  <c r="C3230" i="1"/>
  <c r="C2264" i="1"/>
  <c r="C812" i="1"/>
  <c r="C4057" i="1"/>
  <c r="C846" i="1"/>
  <c r="C1836" i="1"/>
  <c r="C1732" i="1"/>
  <c r="C3773" i="1"/>
  <c r="C3996" i="1"/>
  <c r="C3754" i="1"/>
  <c r="C4550" i="1"/>
  <c r="C1658" i="1"/>
  <c r="C384" i="1"/>
  <c r="C3355" i="1"/>
  <c r="C3404" i="1"/>
  <c r="C3959" i="1"/>
  <c r="C4656" i="1"/>
  <c r="C365" i="1"/>
  <c r="C3527" i="1"/>
  <c r="C2979" i="1"/>
  <c r="C3522" i="1"/>
  <c r="C3194" i="1"/>
  <c r="C3795" i="1"/>
  <c r="C3280" i="1"/>
  <c r="C841" i="1"/>
  <c r="C3529" i="1"/>
  <c r="C173" i="1"/>
  <c r="C2099" i="1"/>
  <c r="C1003" i="1"/>
  <c r="C3013" i="1"/>
  <c r="C3101" i="1"/>
  <c r="C992" i="1"/>
  <c r="C3100" i="1"/>
  <c r="C1926" i="1"/>
  <c r="C3048" i="1"/>
  <c r="C3011" i="1"/>
  <c r="C2094" i="1"/>
  <c r="C99" i="1"/>
  <c r="C2999" i="1"/>
  <c r="C3150" i="1"/>
  <c r="C2903" i="1"/>
  <c r="C1363" i="1"/>
  <c r="C3840" i="1"/>
  <c r="C1073" i="1"/>
  <c r="C4432" i="1"/>
  <c r="C4128" i="1"/>
  <c r="C3029" i="1"/>
  <c r="C2830" i="1"/>
  <c r="C4331" i="1"/>
  <c r="C1173" i="1"/>
  <c r="C1044" i="1"/>
  <c r="C969" i="1"/>
  <c r="C462" i="1"/>
  <c r="C3991" i="1"/>
  <c r="C2510" i="1"/>
  <c r="C174" i="1"/>
  <c r="C1821" i="1"/>
  <c r="C4219" i="1"/>
  <c r="C1350" i="1"/>
  <c r="C1071" i="1"/>
  <c r="C123" i="1"/>
  <c r="C3720" i="1"/>
  <c r="C4406" i="1"/>
  <c r="C4690" i="1"/>
  <c r="C963" i="1"/>
  <c r="C2692" i="1"/>
  <c r="C1150" i="1"/>
  <c r="C2822" i="1"/>
  <c r="C849" i="1"/>
  <c r="C21" i="1"/>
  <c r="C2681" i="1"/>
  <c r="C2634" i="1"/>
  <c r="C3036" i="1"/>
  <c r="C869" i="1"/>
  <c r="C3575" i="1"/>
  <c r="C4431" i="1"/>
  <c r="C3668" i="1"/>
  <c r="C142" i="1"/>
  <c r="C4334" i="1"/>
  <c r="C3934" i="1"/>
  <c r="C2685" i="1"/>
  <c r="C255" i="1"/>
  <c r="C1127" i="1"/>
  <c r="C3118" i="1"/>
  <c r="C1941" i="1"/>
  <c r="C4616" i="1"/>
  <c r="C2768" i="1"/>
  <c r="C2824" i="1"/>
  <c r="C134" i="1"/>
  <c r="C2460" i="1"/>
  <c r="C601" i="1"/>
  <c r="C2060" i="1"/>
  <c r="C2775" i="1"/>
  <c r="C1048" i="1"/>
  <c r="C3354" i="1"/>
  <c r="C3258" i="1"/>
  <c r="C1814" i="1"/>
  <c r="C3607" i="1"/>
  <c r="C1492" i="1"/>
  <c r="C2" i="1"/>
  <c r="C269" i="1"/>
  <c r="C4747" i="1"/>
  <c r="C1064" i="1"/>
  <c r="C3794" i="1"/>
  <c r="C4224" i="1"/>
  <c r="C1686" i="1"/>
  <c r="C3506" i="1"/>
  <c r="C4392" i="1"/>
  <c r="C691" i="1"/>
  <c r="C4398" i="1"/>
  <c r="C3900" i="1"/>
  <c r="C3938" i="1"/>
  <c r="C783" i="1"/>
  <c r="C2785" i="1"/>
  <c r="C4625" i="1"/>
  <c r="C124" i="1"/>
  <c r="C1264" i="1"/>
  <c r="C946" i="1"/>
  <c r="C1947" i="1"/>
  <c r="C1032" i="1"/>
  <c r="C4684" i="1"/>
  <c r="C3951" i="1"/>
  <c r="C2148" i="1"/>
  <c r="C3677" i="1"/>
  <c r="C4753" i="1"/>
  <c r="C712" i="1"/>
  <c r="C4694" i="1"/>
  <c r="C4461" i="1"/>
  <c r="C2483" i="1"/>
  <c r="C2235" i="1"/>
  <c r="C2983" i="1"/>
  <c r="C4345" i="1"/>
  <c r="C2112" i="1"/>
  <c r="C764" i="1"/>
  <c r="C3970" i="1"/>
  <c r="C3402" i="1"/>
  <c r="C890" i="1"/>
  <c r="C2739" i="1"/>
  <c r="C2800" i="1"/>
  <c r="C2187" i="1"/>
  <c r="C1526" i="1"/>
  <c r="C3381" i="1"/>
  <c r="C1802" i="1"/>
  <c r="C1250" i="1"/>
  <c r="C2816" i="1"/>
  <c r="C4330" i="1"/>
  <c r="C451" i="1"/>
  <c r="C1955" i="1"/>
  <c r="C2706" i="1"/>
  <c r="C763" i="1"/>
  <c r="C414" i="1"/>
  <c r="C1451" i="1"/>
  <c r="C2973" i="1"/>
  <c r="C4355" i="1"/>
  <c r="C2412" i="1"/>
  <c r="C1182" i="1"/>
  <c r="C4425" i="1"/>
  <c r="C2676" i="1"/>
  <c r="C4344" i="1"/>
  <c r="C1987" i="1"/>
  <c r="C2554" i="1"/>
  <c r="C3070" i="1"/>
  <c r="C569" i="1"/>
  <c r="C331" i="1"/>
  <c r="C3033" i="1"/>
  <c r="C2710" i="1"/>
  <c r="C2403" i="1"/>
  <c r="C984" i="1"/>
  <c r="C1423" i="1"/>
  <c r="C2953" i="1"/>
  <c r="C2526" i="1"/>
  <c r="C1091" i="1"/>
  <c r="C1057" i="1"/>
  <c r="C1456" i="1"/>
  <c r="C2210" i="1"/>
  <c r="C4730" i="1"/>
  <c r="C14" i="1"/>
  <c r="C3698" i="1"/>
  <c r="C939" i="1"/>
  <c r="C45" i="1"/>
  <c r="C482" i="1"/>
  <c r="C415" i="1"/>
  <c r="C3160" i="1"/>
  <c r="C1932" i="1"/>
  <c r="C1891" i="1"/>
  <c r="C1285" i="1"/>
  <c r="C4569" i="1"/>
  <c r="C644" i="1"/>
  <c r="C2636" i="1"/>
  <c r="C3790" i="1"/>
  <c r="C1944" i="1"/>
  <c r="C1524" i="1"/>
  <c r="C1690" i="1"/>
  <c r="C923" i="1"/>
  <c r="C3132" i="1"/>
  <c r="C2630" i="1"/>
  <c r="C3688" i="1"/>
  <c r="C150" i="1"/>
  <c r="C4113" i="1"/>
  <c r="C702" i="1"/>
  <c r="C3721" i="1"/>
  <c r="C920" i="1"/>
  <c r="C2661" i="1"/>
  <c r="C2456" i="1"/>
  <c r="C826" i="1"/>
  <c r="C404" i="1"/>
  <c r="C2475" i="1"/>
  <c r="C1801" i="1"/>
  <c r="C3146" i="1"/>
  <c r="C4157" i="1"/>
  <c r="C437" i="1"/>
  <c r="C3565" i="1"/>
  <c r="C4402" i="1"/>
  <c r="C4126" i="1"/>
  <c r="C4582" i="1"/>
  <c r="C2436" i="1"/>
  <c r="C3318" i="1"/>
  <c r="C2790" i="1"/>
  <c r="C4352" i="1"/>
  <c r="C3554" i="1"/>
  <c r="C2021" i="1"/>
  <c r="C1712" i="1"/>
  <c r="C4190" i="1"/>
  <c r="C313" i="1"/>
  <c r="C2016" i="1"/>
  <c r="C3919" i="1"/>
  <c r="C1448" i="1"/>
  <c r="C1213" i="1"/>
  <c r="C3684" i="1"/>
  <c r="C2398" i="1"/>
  <c r="C3164" i="1"/>
  <c r="C2600" i="1"/>
  <c r="C1333" i="1"/>
  <c r="C2909" i="1"/>
  <c r="C3854" i="1"/>
  <c r="C1449" i="1"/>
  <c r="C1283" i="1"/>
  <c r="C1718" i="1"/>
  <c r="C3971" i="1"/>
  <c r="C1649" i="1"/>
  <c r="C4473" i="1"/>
  <c r="C274" i="1"/>
  <c r="C2393" i="1"/>
  <c r="C2331" i="1"/>
  <c r="C1857" i="1"/>
  <c r="C1782" i="1"/>
  <c r="C2627" i="1"/>
  <c r="C621" i="1"/>
  <c r="C3183" i="1"/>
  <c r="C383" i="1"/>
  <c r="C2246" i="1"/>
  <c r="C1270" i="1"/>
  <c r="C3544" i="1"/>
  <c r="C2802" i="1"/>
  <c r="C3882" i="1"/>
  <c r="C3235" i="1"/>
  <c r="C2418" i="1"/>
  <c r="C405" i="1"/>
  <c r="C2266" i="1"/>
  <c r="C815" i="1"/>
  <c r="C2242" i="1"/>
  <c r="C1114" i="1"/>
  <c r="C2741" i="1"/>
  <c r="C3922" i="1"/>
  <c r="C4000" i="1"/>
  <c r="C4284" i="1"/>
  <c r="C2721" i="1"/>
  <c r="C1854" i="1"/>
  <c r="C1815" i="1"/>
  <c r="C1546" i="1"/>
  <c r="C2245" i="1"/>
  <c r="C1279" i="1"/>
  <c r="C41" i="1"/>
  <c r="C531" i="1"/>
  <c r="C276" i="1"/>
  <c r="C904" i="1"/>
  <c r="C3984" i="1"/>
  <c r="C25" i="1"/>
  <c r="C3834" i="1"/>
  <c r="C516" i="1"/>
  <c r="C924" i="1"/>
  <c r="C647" i="1"/>
  <c r="C348" i="1"/>
  <c r="C2479" i="1"/>
  <c r="C112" i="1"/>
  <c r="C408" i="1"/>
  <c r="C1354" i="1"/>
  <c r="C4195" i="1"/>
  <c r="C664" i="1"/>
  <c r="C3304" i="1"/>
  <c r="C2811" i="1"/>
  <c r="C4462" i="1"/>
  <c r="C4079" i="1"/>
  <c r="C4116" i="1"/>
  <c r="C2516" i="1"/>
  <c r="C704" i="1"/>
  <c r="C2250" i="1"/>
  <c r="C1310" i="1"/>
  <c r="C1490" i="1"/>
  <c r="C4199" i="1"/>
  <c r="C2279" i="1"/>
  <c r="C3572" i="1"/>
  <c r="C2597" i="1"/>
  <c r="C970" i="1"/>
  <c r="C393" i="1"/>
  <c r="C2767" i="1"/>
  <c r="C333" i="1"/>
  <c r="C770" i="1"/>
  <c r="C1706" i="1"/>
  <c r="C407" i="1"/>
  <c r="C2421" i="1"/>
  <c r="C1907" i="1"/>
  <c r="C3610" i="1"/>
  <c r="C561" i="1"/>
  <c r="C3908" i="1"/>
  <c r="C3222" i="1"/>
  <c r="C235" i="1"/>
  <c r="C831" i="1"/>
  <c r="C4122" i="1"/>
  <c r="C4760" i="1"/>
  <c r="C4391" i="1"/>
  <c r="C1731" i="1"/>
  <c r="C722" i="1"/>
  <c r="C4078" i="1"/>
  <c r="C2461" i="1"/>
  <c r="C413" i="1"/>
  <c r="C169" i="1"/>
  <c r="C2328" i="1"/>
  <c r="C2629" i="1"/>
  <c r="C103" i="1"/>
  <c r="C1701" i="1"/>
  <c r="C2492" i="1"/>
  <c r="C2582" i="1"/>
  <c r="C1831" i="1"/>
  <c r="C4364" i="1"/>
  <c r="C2171" i="1"/>
  <c r="C4434" i="1"/>
  <c r="C1076" i="1"/>
  <c r="C2528" i="1"/>
  <c r="C3528" i="1"/>
  <c r="C4504" i="1"/>
  <c r="C3306" i="1"/>
  <c r="C305" i="1"/>
  <c r="C3774" i="1"/>
  <c r="C470" i="1"/>
  <c r="C2089" i="1"/>
  <c r="C2003" i="1"/>
  <c r="C854" i="1"/>
  <c r="C3316" i="1"/>
  <c r="C4014" i="1"/>
  <c r="C4436" i="1"/>
  <c r="C2874" i="1"/>
  <c r="C2353" i="1"/>
  <c r="C1277" i="1"/>
  <c r="C4052" i="1"/>
  <c r="C3305" i="1"/>
  <c r="C2058" i="1"/>
  <c r="C1846" i="1"/>
  <c r="C3545" i="1"/>
  <c r="C396" i="1"/>
  <c r="C2360" i="1"/>
  <c r="C654" i="1"/>
  <c r="C3995" i="1"/>
  <c r="C1193" i="1"/>
  <c r="C1195" i="1"/>
  <c r="C4326" i="1"/>
  <c r="C359" i="1"/>
  <c r="C458" i="1"/>
  <c r="C3986" i="1"/>
  <c r="C2866" i="1"/>
  <c r="C1500" i="1"/>
  <c r="C3061" i="1"/>
  <c r="C1514" i="1"/>
  <c r="C3412" i="1"/>
  <c r="C3532" i="1"/>
  <c r="C728" i="1"/>
  <c r="C1280" i="1"/>
  <c r="C2635" i="1"/>
  <c r="C3525" i="1"/>
  <c r="C1289" i="1"/>
  <c r="C2039" i="1"/>
  <c r="C4536" i="1"/>
  <c r="C4475" i="1"/>
  <c r="C4091" i="1"/>
  <c r="C4718" i="1"/>
  <c r="C3315" i="1"/>
  <c r="C4047" i="1"/>
  <c r="C4115" i="1"/>
  <c r="C4118" i="1"/>
  <c r="C4208" i="1"/>
  <c r="C1661" i="1"/>
  <c r="C3431" i="1"/>
  <c r="C2049" i="1"/>
  <c r="C653" i="1"/>
  <c r="C3442" i="1"/>
  <c r="C3963" i="1"/>
  <c r="C3451" i="1"/>
  <c r="C109" i="1"/>
  <c r="C3319" i="1"/>
  <c r="C1444" i="1"/>
  <c r="C4510" i="1"/>
  <c r="C4424" i="1"/>
  <c r="C4246" i="1"/>
  <c r="C4588" i="1"/>
  <c r="C1008" i="1"/>
  <c r="C1302" i="1"/>
  <c r="C4329" i="1"/>
  <c r="C4106" i="1"/>
  <c r="C2226" i="1"/>
  <c r="C3609" i="1"/>
  <c r="C3053" i="1"/>
  <c r="C2362" i="1"/>
  <c r="C1217" i="1"/>
  <c r="C3729" i="1"/>
  <c r="C675" i="1"/>
  <c r="C4238" i="1"/>
  <c r="C1590" i="1"/>
  <c r="C40" i="1"/>
  <c r="C4534" i="1"/>
  <c r="C3096" i="1"/>
  <c r="C3261" i="1"/>
  <c r="C4101" i="1"/>
  <c r="C2762" i="1"/>
  <c r="C2936" i="1"/>
  <c r="C1555" i="1"/>
  <c r="C2807" i="1"/>
  <c r="C2944" i="1"/>
  <c r="C1446" i="1"/>
  <c r="C3317" i="1"/>
  <c r="C3487" i="1"/>
  <c r="C357" i="1"/>
  <c r="C4043" i="1"/>
  <c r="C1981" i="1"/>
  <c r="C1468" i="1"/>
  <c r="C1499" i="1"/>
  <c r="C2066" i="1"/>
  <c r="C3930" i="1"/>
  <c r="C1850" i="1"/>
  <c r="C670" i="1"/>
  <c r="C2086" i="1"/>
  <c r="C2384" i="1"/>
  <c r="C2059" i="1"/>
  <c r="C1024" i="1"/>
  <c r="C1121" i="1"/>
  <c r="C3126" i="1"/>
  <c r="C2731" i="1"/>
  <c r="C855" i="1"/>
  <c r="C4739" i="1"/>
  <c r="C4283" i="1"/>
  <c r="C4573" i="1"/>
  <c r="C4017" i="1"/>
  <c r="C705" i="1"/>
  <c r="C4570" i="1"/>
  <c r="C795" i="1"/>
  <c r="C1437" i="1"/>
  <c r="C1665" i="1"/>
  <c r="C3701" i="1"/>
  <c r="C3171" i="1"/>
  <c r="C1415" i="1"/>
  <c r="C2940" i="1"/>
  <c r="C4042" i="1"/>
  <c r="C3521" i="1"/>
  <c r="C3091" i="1"/>
  <c r="C3037" i="1"/>
  <c r="C2236" i="1"/>
  <c r="C4263" i="1"/>
  <c r="C3628" i="1"/>
  <c r="C3308" i="1"/>
  <c r="C1152" i="1"/>
  <c r="C488" i="1"/>
  <c r="C4038" i="1"/>
  <c r="C3031" i="1"/>
  <c r="C406" i="1"/>
  <c r="C4758" i="1"/>
  <c r="C1050" i="1"/>
  <c r="C1870" i="1"/>
  <c r="C2167" i="1"/>
  <c r="C528" i="1"/>
  <c r="C2339" i="1"/>
  <c r="C111" i="1"/>
  <c r="C2208" i="1"/>
  <c r="C3093" i="1"/>
  <c r="C3584" i="1"/>
  <c r="C2135" i="1"/>
  <c r="C3838" i="1"/>
  <c r="C893" i="1"/>
  <c r="C395" i="1"/>
  <c r="C1644" i="1"/>
  <c r="C2265" i="1"/>
  <c r="C2551" i="1"/>
  <c r="C321" i="1"/>
  <c r="C1921" i="1"/>
  <c r="C4211" i="1"/>
  <c r="C4327" i="1"/>
  <c r="C506" i="1"/>
  <c r="C3531" i="1"/>
  <c r="C3842" i="1"/>
  <c r="C1512" i="1"/>
  <c r="C4292" i="1"/>
  <c r="C1942" i="1"/>
  <c r="C2509" i="1"/>
  <c r="C3445" i="1"/>
  <c r="C1495" i="1"/>
  <c r="C429" i="1"/>
  <c r="C2656" i="1"/>
  <c r="C4580" i="1"/>
  <c r="C1479" i="1"/>
  <c r="C3972" i="1"/>
  <c r="C1785" i="1"/>
  <c r="C2742" i="1"/>
  <c r="C3915" i="1"/>
  <c r="C3243" i="1"/>
  <c r="C4089" i="1"/>
  <c r="C2626" i="1"/>
  <c r="C3693" i="1"/>
  <c r="C435" i="1"/>
  <c r="C2075" i="1"/>
  <c r="C490" i="1"/>
  <c r="C2833" i="1"/>
  <c r="C796" i="1"/>
  <c r="C1571" i="1"/>
  <c r="C4699" i="1"/>
  <c r="C2325" i="1"/>
  <c r="C1553" i="1"/>
  <c r="C2222" i="1"/>
  <c r="C2050" i="1"/>
  <c r="C2203" i="1"/>
  <c r="C4317" i="1"/>
  <c r="C1805" i="1"/>
  <c r="C4390" i="1"/>
  <c r="C4487" i="1"/>
  <c r="C1505" i="1"/>
  <c r="C3644" i="1"/>
  <c r="C1001" i="1"/>
  <c r="C2116" i="1"/>
  <c r="C2367" i="1"/>
  <c r="C2784" i="1"/>
  <c r="C3350" i="1"/>
  <c r="C4592" i="1"/>
  <c r="C668" i="1"/>
  <c r="C4742" i="1"/>
  <c r="C803" i="1"/>
  <c r="C3416" i="1"/>
  <c r="C3056" i="1"/>
  <c r="C3797" i="1"/>
  <c r="C3800" i="1"/>
  <c r="C3491" i="1"/>
  <c r="C126" i="1"/>
  <c r="C2481" i="1"/>
  <c r="C3893" i="1"/>
  <c r="C2545" i="1"/>
  <c r="C4423" i="1"/>
  <c r="C3819" i="1"/>
  <c r="C4465" i="1"/>
  <c r="C2719" i="1"/>
  <c r="C2120" i="1"/>
  <c r="C2184" i="1"/>
  <c r="C3282" i="1"/>
  <c r="C1349" i="1"/>
  <c r="C3025" i="1"/>
  <c r="C1806" i="1"/>
  <c r="C1336" i="1"/>
  <c r="C3982" i="1"/>
  <c r="C3623" i="1"/>
  <c r="C3049" i="1"/>
  <c r="C2373" i="1"/>
  <c r="C259" i="1"/>
  <c r="C1692" i="1"/>
  <c r="C1380" i="1"/>
  <c r="C3456" i="1"/>
  <c r="C4780" i="1"/>
  <c r="C3151" i="1"/>
  <c r="C3749" i="1"/>
  <c r="C2379" i="1"/>
  <c r="C3887" i="1"/>
  <c r="C2231" i="1"/>
  <c r="C2819" i="1"/>
  <c r="C4382" i="1"/>
  <c r="C715" i="1"/>
  <c r="C4161" i="1"/>
  <c r="C3665" i="1"/>
  <c r="C1951" i="1"/>
  <c r="C4092" i="1"/>
  <c r="C737" i="1"/>
  <c r="C4336" i="1"/>
  <c r="C3130" i="1"/>
  <c r="C4537" i="1"/>
  <c r="C4628" i="1"/>
  <c r="C2071" i="1"/>
  <c r="C3497" i="1"/>
  <c r="C2709" i="1"/>
  <c r="C1786" i="1"/>
  <c r="C2955" i="1"/>
  <c r="C879" i="1"/>
  <c r="C318" i="1"/>
  <c r="C2930" i="1"/>
  <c r="C1940" i="1"/>
  <c r="C1549" i="1"/>
  <c r="C1675" i="1"/>
  <c r="C3453" i="1"/>
  <c r="C2552" i="1"/>
  <c r="C1961" i="1"/>
  <c r="C121" i="1"/>
  <c r="C3771" i="1"/>
  <c r="C918" i="1"/>
  <c r="C1842" i="1"/>
  <c r="C2455" i="1"/>
  <c r="C4371" i="1"/>
  <c r="C264" i="1"/>
  <c r="C896" i="1"/>
  <c r="C2333" i="1"/>
  <c r="C4496" i="1"/>
  <c r="C4290" i="1"/>
  <c r="C1966" i="1"/>
  <c r="C2841" i="1"/>
  <c r="C3009" i="1"/>
  <c r="C671" i="1"/>
  <c r="C3279" i="1"/>
  <c r="C3798" i="1"/>
  <c r="C3382" i="1"/>
  <c r="C3503" i="1"/>
  <c r="C4375" i="1"/>
  <c r="C2518" i="1"/>
  <c r="C222" i="1"/>
  <c r="C4011" i="1"/>
  <c r="C581" i="1"/>
  <c r="C102" i="1"/>
  <c r="C2705" i="1"/>
  <c r="C4419" i="1"/>
  <c r="C1679" i="1"/>
  <c r="C3071" i="1"/>
  <c r="C175" i="1"/>
  <c r="C864" i="1"/>
  <c r="C3241" i="1"/>
  <c r="C4273" i="1"/>
  <c r="C2805" i="1"/>
  <c r="C320" i="1"/>
  <c r="C3320" i="1"/>
  <c r="C1335" i="1"/>
  <c r="C4728" i="1"/>
  <c r="C4579" i="1"/>
  <c r="C1561" i="1"/>
  <c r="C3064" i="1"/>
  <c r="C140" i="1"/>
  <c r="C2918" i="1"/>
  <c r="C461" i="1"/>
  <c r="C762" i="1"/>
  <c r="C319" i="1"/>
  <c r="C2043" i="1"/>
  <c r="C3421" i="1"/>
  <c r="C443" i="1"/>
  <c r="C2794" i="1"/>
  <c r="C643" i="1"/>
  <c r="C956" i="1"/>
  <c r="C1638" i="1"/>
  <c r="C4644" i="1"/>
  <c r="C440" i="1"/>
  <c r="C3385" i="1"/>
  <c r="C4381" i="1"/>
  <c r="C3872" i="1"/>
  <c r="C4303" i="1"/>
  <c r="C2143" i="1"/>
  <c r="C4380" i="1"/>
  <c r="C1334" i="1"/>
  <c r="C2502" i="1"/>
  <c r="C1286" i="1"/>
  <c r="C3110" i="1"/>
  <c r="C1826" i="1"/>
  <c r="C364" i="1"/>
  <c r="C3899" i="1"/>
  <c r="C352" i="1"/>
  <c r="C1627" i="1"/>
  <c r="C3640" i="1"/>
  <c r="C498" i="1"/>
  <c r="C202" i="1"/>
  <c r="C450" i="1"/>
  <c r="C4244" i="1"/>
  <c r="C700" i="1"/>
  <c r="C3476" i="1"/>
  <c r="C1309" i="1"/>
  <c r="C3264" i="1"/>
  <c r="C3256" i="1"/>
  <c r="C3019" i="1"/>
  <c r="C3152" i="1"/>
  <c r="C3294" i="1"/>
  <c r="C3539" i="1"/>
  <c r="C2131" i="1"/>
  <c r="C4387" i="1"/>
  <c r="C1272" i="1"/>
  <c r="C2458" i="1"/>
  <c r="C2388" i="1"/>
  <c r="C3454" i="1"/>
  <c r="C1494" i="1"/>
  <c r="C4544" i="1"/>
  <c r="C49" i="1"/>
  <c r="C200" i="1"/>
  <c r="C2708" i="1"/>
  <c r="C630" i="1"/>
  <c r="C316" i="1"/>
  <c r="C1607" i="1"/>
  <c r="C3942" i="1"/>
  <c r="C1531" i="1"/>
  <c r="C1893" i="1"/>
  <c r="C1669" i="1"/>
  <c r="C3548" i="1"/>
  <c r="C3115" i="1"/>
  <c r="C3066" i="1"/>
  <c r="C1628" i="1"/>
  <c r="C2722" i="1"/>
  <c r="C457" i="1"/>
  <c r="C3443" i="1"/>
  <c r="C4139" i="1"/>
  <c r="C4630" i="1"/>
  <c r="C3636" i="1"/>
  <c r="C1262" i="1"/>
  <c r="C1528" i="1"/>
  <c r="C1863" i="1"/>
  <c r="C1246" i="1"/>
  <c r="C417" i="1"/>
  <c r="C448" i="1"/>
  <c r="C3780" i="1"/>
  <c r="C2064" i="1"/>
  <c r="C4452" i="1"/>
  <c r="C432" i="1"/>
  <c r="C2703" i="1"/>
  <c r="C4631" i="1"/>
  <c r="C4053" i="1"/>
  <c r="C3683" i="1"/>
  <c r="C3199" i="1"/>
  <c r="C4112" i="1"/>
  <c r="C4295" i="1"/>
  <c r="C2190" i="1"/>
  <c r="C4558" i="1"/>
  <c r="C4741" i="1"/>
  <c r="C1820" i="1"/>
  <c r="C1145" i="1"/>
  <c r="C1470" i="1"/>
  <c r="C936" i="1"/>
  <c r="C1945" i="1"/>
  <c r="C1864" i="1"/>
  <c r="C449" i="1"/>
  <c r="C1602" i="1"/>
  <c r="C2390" i="1"/>
  <c r="C3833" i="1"/>
  <c r="C3002" i="1"/>
  <c r="C491" i="1"/>
  <c r="C3865" i="1"/>
  <c r="C4088" i="1"/>
  <c r="C1493" i="1"/>
  <c r="C107" i="1"/>
  <c r="C2426" i="1"/>
  <c r="C1612" i="1"/>
  <c r="C3324" i="1"/>
  <c r="C592" i="1"/>
  <c r="C372" i="1"/>
  <c r="C1579" i="1"/>
  <c r="C4623" i="1"/>
  <c r="C10" i="1"/>
  <c r="C4483" i="1"/>
  <c r="C596" i="1"/>
  <c r="C932" i="1"/>
  <c r="C3660" i="1"/>
  <c r="C4770" i="1"/>
  <c r="C3392" i="1"/>
  <c r="C549" i="1"/>
  <c r="C3929" i="1"/>
  <c r="C2368" i="1"/>
  <c r="C4104" i="1"/>
  <c r="C210" i="1"/>
  <c r="C332" i="1"/>
  <c r="C3568" i="1"/>
  <c r="C1439" i="1"/>
  <c r="C4007" i="1"/>
  <c r="C1930" i="1"/>
  <c r="C1314" i="1"/>
  <c r="C2783" i="1"/>
  <c r="C2468" i="1"/>
  <c r="C267" i="1"/>
  <c r="C2538" i="1"/>
  <c r="C1317" i="1"/>
  <c r="C3108" i="1"/>
  <c r="C3645" i="1"/>
  <c r="C526" i="1"/>
  <c r="C558" i="1"/>
  <c r="C4752" i="1"/>
  <c r="C4567" i="1"/>
  <c r="C3910" i="1"/>
  <c r="C4236" i="1"/>
  <c r="C2971" i="1"/>
  <c r="C479" i="1"/>
  <c r="C4583" i="1"/>
  <c r="C20" i="1"/>
  <c r="C1998" i="1"/>
  <c r="C1167" i="1"/>
  <c r="C4016" i="1"/>
  <c r="C1822" i="1"/>
  <c r="C3905" i="1"/>
  <c r="C686" i="1"/>
  <c r="C659" i="1"/>
  <c r="C3679" i="1"/>
  <c r="C3864" i="1"/>
  <c r="C1520" i="1"/>
  <c r="C4706" i="1"/>
  <c r="C1396" i="1"/>
  <c r="C2189" i="1"/>
  <c r="C4214" i="1"/>
  <c r="C3654" i="1"/>
  <c r="C867" i="1"/>
  <c r="C4261" i="1"/>
  <c r="C1754" i="1"/>
  <c r="C4525" i="1"/>
  <c r="C1656" i="1"/>
  <c r="C2846" i="1"/>
  <c r="C3851" i="1"/>
  <c r="C639" i="1"/>
  <c r="C4651" i="1"/>
  <c r="C797" i="1"/>
  <c r="C96" i="1"/>
  <c r="C3083" i="1"/>
  <c r="C2401" i="1"/>
  <c r="C2490" i="1"/>
  <c r="C2344" i="1"/>
  <c r="C1763" i="1"/>
  <c r="C2982" i="1"/>
  <c r="C1927" i="1"/>
  <c r="C3020" i="1"/>
  <c r="C1105" i="1"/>
  <c r="C3461" i="1"/>
  <c r="C3709" i="1"/>
  <c r="C557" i="1"/>
  <c r="C4702" i="1"/>
  <c r="C3875" i="1"/>
  <c r="C2141" i="1"/>
  <c r="C288" i="1"/>
  <c r="C3955" i="1"/>
  <c r="C326" i="1"/>
  <c r="C73" i="1"/>
  <c r="C2898" i="1"/>
  <c r="C2928" i="1"/>
  <c r="C4071" i="1"/>
  <c r="C3578" i="1"/>
  <c r="C136" i="1"/>
  <c r="C1455" i="1"/>
  <c r="C799" i="1"/>
  <c r="C3023" i="1"/>
  <c r="C2789" i="1"/>
  <c r="C3523" i="1"/>
  <c r="C4119" i="1"/>
  <c r="C1529" i="1"/>
  <c r="C2267" i="1"/>
  <c r="C229" i="1"/>
  <c r="C1835" i="1"/>
  <c r="C492" i="1"/>
  <c r="C4712" i="1"/>
  <c r="C706" i="1"/>
  <c r="C814" i="1"/>
  <c r="C3276" i="1"/>
  <c r="C2986" i="1"/>
  <c r="C2812" i="1"/>
  <c r="C769" i="1"/>
  <c r="C4455" i="1"/>
  <c r="C2559" i="1"/>
  <c r="C2092" i="1"/>
  <c r="C3535" i="1"/>
  <c r="C456" i="1"/>
  <c r="C4412" i="1"/>
  <c r="C4192" i="1"/>
  <c r="C2315" i="1"/>
  <c r="C1061" i="1"/>
  <c r="C3524" i="1"/>
  <c r="C745" i="1"/>
  <c r="C4121" i="1"/>
  <c r="C2673" i="1"/>
  <c r="C2103" i="1"/>
  <c r="C4593" i="1"/>
  <c r="C4004" i="1"/>
  <c r="C4654" i="1"/>
  <c r="C294" i="1"/>
  <c r="C2389" i="1"/>
  <c r="C3614" i="1"/>
  <c r="C1716" i="1"/>
  <c r="C4491" i="1"/>
  <c r="C1341" i="1"/>
  <c r="C286" i="1"/>
  <c r="C3890" i="1"/>
  <c r="C732" i="1"/>
  <c r="C1463" i="1"/>
  <c r="C2714" i="1"/>
  <c r="C1184" i="1"/>
  <c r="C3965" i="1"/>
  <c r="C3998" i="1"/>
  <c r="C3530" i="1"/>
  <c r="C1172" i="1"/>
  <c r="C4745" i="1"/>
  <c r="C645" i="1"/>
  <c r="C3960" i="1"/>
  <c r="C3604" i="1"/>
  <c r="C4683" i="1"/>
  <c r="C4494" i="1"/>
  <c r="C3536" i="1"/>
  <c r="C682" i="1"/>
  <c r="C4547" i="1"/>
  <c r="C4022" i="1"/>
  <c r="C3177" i="1"/>
  <c r="C2608" i="1"/>
  <c r="C954" i="1"/>
  <c r="C4396" i="1"/>
  <c r="C4701" i="1"/>
  <c r="C1214" i="1"/>
  <c r="C2195" i="1"/>
  <c r="C1611" i="1"/>
  <c r="C2205" i="1"/>
  <c r="C499" i="1"/>
  <c r="C1232" i="1"/>
  <c r="C1365" i="1"/>
  <c r="C3661" i="1"/>
  <c r="C1905" i="1"/>
  <c r="C1379" i="1"/>
  <c r="C2707" i="1"/>
  <c r="C2948" i="1"/>
  <c r="C3447" i="1"/>
  <c r="C2717" i="1"/>
  <c r="C2351" i="1"/>
  <c r="C1229" i="1"/>
  <c r="C2796" i="1"/>
  <c r="C3917" i="1"/>
  <c r="C4528" i="1"/>
  <c r="C1367" i="1"/>
  <c r="C877" i="1"/>
  <c r="C4169" i="1"/>
  <c r="C2829" i="1"/>
  <c r="C2925" i="1"/>
  <c r="C919" i="1"/>
  <c r="C4098" i="1"/>
  <c r="C2751" i="1"/>
  <c r="C1903" i="1"/>
  <c r="C1867" i="1"/>
  <c r="C4407" i="1"/>
  <c r="C4094" i="1"/>
  <c r="C1410" i="1"/>
  <c r="C4262" i="1"/>
  <c r="C974" i="1"/>
  <c r="C2274" i="1"/>
  <c r="C3125" i="1"/>
  <c r="C454" i="1"/>
  <c r="C3770" i="1"/>
  <c r="C1366" i="1"/>
  <c r="C1159" i="1"/>
  <c r="C4107" i="1"/>
  <c r="C4416" i="1"/>
  <c r="C4556" i="1"/>
  <c r="C3459" i="1"/>
  <c r="C4737" i="1"/>
  <c r="C2993" i="1"/>
  <c r="C4415" i="1"/>
  <c r="C2757" i="1"/>
  <c r="C3676" i="1"/>
  <c r="C4270" i="1"/>
  <c r="C2139" i="1"/>
  <c r="C1875" i="1"/>
  <c r="C1604" i="1"/>
  <c r="C912" i="1"/>
  <c r="C2323" i="1"/>
  <c r="C3835" i="1"/>
  <c r="C156" i="1"/>
  <c r="C2828" i="1"/>
  <c r="C900" i="1"/>
  <c r="C2061" i="1"/>
  <c r="C3777" i="1"/>
  <c r="C2318" i="1"/>
  <c r="C4036" i="1"/>
  <c r="C369" i="1"/>
  <c r="C3185" i="1"/>
  <c r="C4039" i="1"/>
  <c r="C4065" i="1"/>
  <c r="C2522" i="1"/>
  <c r="C4500" i="1"/>
  <c r="C845" i="1"/>
  <c r="C2569" i="1"/>
  <c r="C3954" i="1"/>
  <c r="C3297" i="1"/>
  <c r="C3692" i="1"/>
  <c r="C2531" i="1"/>
  <c r="C4523" i="1"/>
  <c r="C4671" i="1"/>
  <c r="C62" i="1"/>
  <c r="C3802" i="1"/>
  <c r="C1151" i="1"/>
  <c r="C3973" i="1"/>
  <c r="C765" i="1"/>
  <c r="C1382" i="1"/>
  <c r="C1102" i="1"/>
  <c r="C2957" i="1"/>
  <c r="C3543" i="1"/>
  <c r="C2124" i="1"/>
  <c r="C950" i="1"/>
  <c r="C4655" i="1"/>
  <c r="C2377" i="1"/>
  <c r="C3711" i="1"/>
  <c r="C2774" i="1"/>
  <c r="C4695" i="1"/>
  <c r="C1962" i="1"/>
  <c r="C4709" i="1"/>
  <c r="C2284" i="1"/>
  <c r="C4237" i="1"/>
  <c r="C472" i="1"/>
  <c r="C2584" i="1"/>
  <c r="C345" i="1"/>
  <c r="C3298" i="1"/>
  <c r="C3027" i="1"/>
  <c r="C4337" i="1"/>
  <c r="C1164" i="1"/>
  <c r="C2587" i="1"/>
  <c r="C4298" i="1"/>
  <c r="C1371" i="1"/>
  <c r="C2612" i="1"/>
  <c r="C2904" i="1"/>
  <c r="C1594" i="1"/>
  <c r="C1059" i="1"/>
  <c r="C1558" i="1"/>
  <c r="C4520" i="1"/>
  <c r="C3001" i="1"/>
  <c r="C2991" i="1"/>
  <c r="C1622" i="1"/>
  <c r="C3422" i="1"/>
  <c r="C1636" i="1"/>
  <c r="C1020" i="1"/>
  <c r="C2011" i="1"/>
  <c r="C1241" i="1"/>
  <c r="C4572" i="1"/>
  <c r="C4023" i="1"/>
  <c r="C1339" i="1"/>
  <c r="C1735" i="1"/>
  <c r="C302" i="1"/>
  <c r="C1436" i="1"/>
  <c r="C3820" i="1"/>
  <c r="C2847" i="1"/>
  <c r="C1743" i="1"/>
  <c r="C4744" i="1"/>
  <c r="C1097" i="1"/>
  <c r="C88" i="1"/>
  <c r="C3427" i="1"/>
  <c r="C4384" i="1"/>
  <c r="C4602" i="1"/>
  <c r="C907" i="1"/>
  <c r="C4595" i="1"/>
  <c r="C3179" i="1"/>
  <c r="C2777" i="1"/>
  <c r="C1567" i="1"/>
  <c r="C3755" i="1"/>
  <c r="C27" i="1"/>
  <c r="C4609" i="1"/>
  <c r="C3300" i="1"/>
  <c r="C3775" i="1"/>
  <c r="C4678" i="1"/>
  <c r="C63" i="1"/>
  <c r="C2604" i="1"/>
  <c r="C1783" i="1"/>
  <c r="C1453" i="1"/>
  <c r="C2902" i="1"/>
  <c r="C4685" i="1"/>
  <c r="C768" i="1"/>
  <c r="C2776" i="1"/>
  <c r="C2834" i="1"/>
  <c r="C1902" i="1"/>
  <c r="C1039" i="1"/>
  <c r="C3671" i="1"/>
  <c r="C3526" i="1"/>
  <c r="C4348" i="1"/>
  <c r="C4719" i="1"/>
  <c r="C495" i="1"/>
  <c r="C3652" i="1"/>
  <c r="C1156" i="1"/>
  <c r="C628" i="1"/>
  <c r="C1751" i="1"/>
  <c r="C1885" i="1"/>
  <c r="C505" i="1"/>
  <c r="C1378" i="1"/>
  <c r="C4555" i="1"/>
  <c r="C2433" i="1"/>
  <c r="C2077" i="1"/>
  <c r="C1967" i="1"/>
  <c r="C4581" i="1"/>
  <c r="C572" i="1"/>
  <c r="C4571" i="1"/>
  <c r="C2447" i="1"/>
  <c r="C4679" i="1"/>
  <c r="C277" i="1"/>
  <c r="C1615" i="1"/>
  <c r="C2234" i="1"/>
  <c r="C3923" i="1"/>
  <c r="C2523" i="1"/>
  <c r="C3989" i="1"/>
  <c r="C1633" i="1"/>
  <c r="C206" i="1"/>
  <c r="C3873" i="1"/>
  <c r="C4266" i="1"/>
  <c r="C4294" i="1"/>
  <c r="C4507" i="1"/>
  <c r="C3580" i="1"/>
  <c r="C2031" i="1"/>
  <c r="C221" i="1"/>
  <c r="C4635" i="1"/>
  <c r="C4087" i="1"/>
  <c r="C4716" i="1"/>
  <c r="C4281" i="1"/>
  <c r="C1147" i="1"/>
  <c r="C144" i="1"/>
  <c r="C4045" i="1"/>
  <c r="C2107" i="1"/>
  <c r="C1093" i="1"/>
  <c r="C4559" i="1"/>
  <c r="C3228" i="1"/>
  <c r="C758" i="1"/>
  <c r="C591" i="1"/>
  <c r="C1215" i="1"/>
  <c r="C409" i="1"/>
  <c r="C582" i="1"/>
  <c r="C3255" i="1"/>
  <c r="C1197" i="1"/>
  <c r="C4049" i="1"/>
  <c r="C2055" i="1"/>
  <c r="C3867" i="1"/>
  <c r="C4021" i="1"/>
  <c r="C301" i="1"/>
  <c r="C3153" i="1"/>
  <c r="C883" i="1"/>
  <c r="C2859" i="1"/>
  <c r="C177" i="1"/>
  <c r="C4280" i="1"/>
  <c r="C2070" i="1"/>
  <c r="C3202" i="1"/>
  <c r="C3630" i="1"/>
  <c r="C117" i="1"/>
  <c r="C1765" i="1"/>
  <c r="C1860" i="1"/>
  <c r="C1859" i="1"/>
  <c r="C2654" i="1"/>
  <c r="C2910" i="1"/>
  <c r="C1236" i="1"/>
  <c r="C3657" i="1"/>
  <c r="C1430" i="1"/>
  <c r="C3997" i="1"/>
  <c r="C497" i="1"/>
  <c r="C4633" i="1"/>
  <c r="C23" i="1"/>
  <c r="C2740" i="1"/>
  <c r="C3779" i="1"/>
  <c r="C4768" i="1"/>
  <c r="C4293" i="1"/>
  <c r="C3653" i="1"/>
  <c r="C4659" i="1"/>
  <c r="C1695" i="1"/>
  <c r="C3646" i="1"/>
  <c r="C2872" i="1"/>
  <c r="C3069" i="1"/>
  <c r="C2821" i="1"/>
  <c r="C1660" i="1"/>
  <c r="C4328" i="1"/>
  <c r="C755" i="1"/>
  <c r="C3943" i="1"/>
  <c r="C2750" i="1"/>
  <c r="C167" i="1"/>
  <c r="C388" i="1"/>
  <c r="C3673" i="1"/>
  <c r="C3078" i="1"/>
  <c r="C81" i="1"/>
  <c r="C3933" i="1"/>
  <c r="C3816" i="1"/>
  <c r="C567" i="1"/>
  <c r="C3952" i="1"/>
  <c r="C523" i="1"/>
  <c r="C3406" i="1"/>
  <c r="C727" i="1"/>
  <c r="C4310" i="1"/>
  <c r="C4647" i="1"/>
  <c r="C244" i="1"/>
  <c r="C2799" i="1"/>
  <c r="C1058" i="1"/>
  <c r="C3889" i="1"/>
  <c r="C92" i="1"/>
  <c r="C3695" i="1"/>
  <c r="C3138" i="1"/>
  <c r="C1694" i="1"/>
  <c r="C2105" i="1"/>
  <c r="C4296" i="1"/>
  <c r="C1299" i="1"/>
  <c r="C3446" i="1"/>
  <c r="C2259" i="1"/>
  <c r="C730" i="1"/>
  <c r="C3501" i="1"/>
  <c r="C1960" i="1"/>
  <c r="C3286" i="1"/>
  <c r="C3920" i="1"/>
  <c r="C3822" i="1"/>
  <c r="C1516" i="1"/>
  <c r="C3784" i="1"/>
  <c r="C2146" i="1"/>
  <c r="C3931" i="1"/>
  <c r="C2724" i="1"/>
  <c r="C1111" i="1"/>
  <c r="C761" i="1"/>
  <c r="C851" i="1"/>
  <c r="C3348" i="1"/>
  <c r="C1767" i="1"/>
  <c r="C271" i="1"/>
  <c r="C716" i="1"/>
  <c r="C2640" i="1"/>
  <c r="C3551" i="1"/>
  <c r="C4763" i="1"/>
  <c r="C2128" i="1"/>
  <c r="C2260" i="1"/>
  <c r="C50" i="1"/>
  <c r="C1392" i="1"/>
  <c r="C4666" i="1"/>
  <c r="C521" i="1"/>
  <c r="C863" i="1"/>
  <c r="C979" i="1"/>
  <c r="C4457" i="1"/>
  <c r="C1565" i="1"/>
  <c r="C3433" i="1"/>
  <c r="C551" i="1"/>
  <c r="C875" i="1"/>
  <c r="C4448" i="1"/>
  <c r="C612" i="1"/>
  <c r="C2865" i="1"/>
  <c r="C3916" i="1"/>
  <c r="C2269" i="1"/>
  <c r="C4076" i="1"/>
  <c r="C1319" i="1"/>
  <c r="C4545" i="1"/>
  <c r="C3353" i="1"/>
  <c r="C3983" i="1"/>
  <c r="C894" i="1"/>
  <c r="C3631" i="1"/>
  <c r="C3395" i="1"/>
  <c r="C1364" i="1"/>
  <c r="C709" i="1"/>
  <c r="C1521" i="1"/>
  <c r="C3680" i="1"/>
  <c r="C3857" i="1"/>
  <c r="C2471" i="1"/>
  <c r="C731" i="1"/>
  <c r="C4453" i="1"/>
  <c r="C3883" i="1"/>
  <c r="C128" i="1"/>
  <c r="C3407" i="1"/>
  <c r="C2144" i="1"/>
  <c r="C4449" i="1"/>
  <c r="C1645" i="1"/>
  <c r="C137" i="1"/>
  <c r="C3046" i="1"/>
  <c r="C1698" i="1"/>
  <c r="C2254" i="1"/>
  <c r="C4285" i="1"/>
  <c r="C4198" i="1"/>
  <c r="C1260" i="1"/>
  <c r="C2095" i="1"/>
  <c r="C4028" i="1"/>
  <c r="C3967" i="1"/>
  <c r="C2300" i="1"/>
  <c r="C2663" i="1"/>
  <c r="C1999" i="1"/>
  <c r="C1537" i="1"/>
  <c r="C1914" i="1"/>
  <c r="C4527" i="1"/>
  <c r="C1671" i="1"/>
  <c r="C4664" i="1"/>
  <c r="C2677" i="1"/>
  <c r="C3697" i="1"/>
  <c r="C3884" i="1"/>
  <c r="C434" i="1"/>
  <c r="C3072" i="1"/>
  <c r="C4767" i="1"/>
  <c r="C4779" i="1"/>
  <c r="C3735" i="1"/>
  <c r="C3785" i="1"/>
  <c r="C4105" i="1"/>
  <c r="C2994" i="1"/>
  <c r="C3861" i="1"/>
  <c r="C1427" i="1"/>
  <c r="C3871" i="1"/>
  <c r="C4765" i="1"/>
  <c r="C3158" i="1"/>
  <c r="C4213" i="1"/>
  <c r="C2326" i="1"/>
  <c r="C2712" i="1"/>
  <c r="C480" i="1"/>
  <c r="C3277" i="1"/>
  <c r="C2896" i="1"/>
  <c r="C4027" i="1"/>
  <c r="C4226" i="1"/>
  <c r="C4761" i="1"/>
  <c r="C4514" i="1"/>
  <c r="C3957" i="1"/>
  <c r="C4048" i="1"/>
  <c r="C322" i="1"/>
  <c r="C3050" i="1"/>
  <c r="C4102" i="1"/>
  <c r="C1596" i="1"/>
  <c r="C2081" i="1"/>
  <c r="C3974" i="1"/>
  <c r="C2417" i="1"/>
  <c r="C3602" i="1"/>
  <c r="C61" i="1"/>
  <c r="C1507" i="1"/>
  <c r="C843" i="1"/>
  <c r="C212" i="1"/>
  <c r="C2702" i="1"/>
  <c r="C3886" i="1"/>
  <c r="C3570" i="1"/>
  <c r="C4399" i="1"/>
  <c r="C3812" i="1"/>
  <c r="C4526" i="1"/>
  <c r="C3869" i="1"/>
  <c r="C3281" i="1"/>
  <c r="C4209" i="1"/>
  <c r="C4703" i="1"/>
  <c r="C1794" i="1"/>
  <c r="C632" i="1"/>
  <c r="C4440" i="1"/>
  <c r="C2312" i="1"/>
  <c r="C3567" i="1"/>
  <c r="C4404" i="1"/>
  <c r="C4147" i="1"/>
  <c r="C4389" i="1"/>
  <c r="C1482" i="1"/>
  <c r="C999" i="1"/>
  <c r="C713" i="1"/>
  <c r="C1481" i="1"/>
  <c r="C1614" i="1"/>
  <c r="C1736" i="1"/>
  <c r="C811" i="1"/>
  <c r="C113" i="1"/>
  <c r="C115" i="1"/>
  <c r="C4764" i="1"/>
  <c r="C4279" i="1"/>
  <c r="C296" i="1"/>
  <c r="C3032" i="1"/>
  <c r="C4463" i="1"/>
  <c r="C1249" i="1"/>
  <c r="C1045" i="1"/>
  <c r="C4029" i="1"/>
  <c r="C4125" i="1"/>
  <c r="C1259" i="1"/>
  <c r="C2701" i="1"/>
  <c r="C4217" i="1"/>
  <c r="C4738" i="1"/>
  <c r="C838" i="1"/>
  <c r="C2598" i="1"/>
  <c r="C3796" i="1"/>
  <c r="C3643" i="1"/>
  <c r="C3994" i="1"/>
  <c r="C1823" i="1"/>
  <c r="C1865" i="1"/>
  <c r="C2053" i="1"/>
  <c r="C4202" i="1"/>
  <c r="C2008" i="1"/>
  <c r="C3122" i="1"/>
  <c r="C848" i="1"/>
  <c r="C1678" i="1"/>
  <c r="C616" i="1"/>
  <c r="C2964" i="1"/>
  <c r="C2106" i="1"/>
  <c r="C120" i="1"/>
  <c r="C376" i="1"/>
  <c r="C3343" i="1"/>
  <c r="C131" i="1"/>
  <c r="C1205" i="1"/>
  <c r="C35" i="1"/>
  <c r="C3086" i="1"/>
  <c r="C3691" i="1"/>
  <c r="C2995" i="1"/>
  <c r="C910" i="1"/>
  <c r="C2639" i="1"/>
  <c r="C2644" i="1"/>
  <c r="C2186" i="1"/>
  <c r="C76" i="1"/>
  <c r="C3293" i="1"/>
  <c r="C2521" i="1"/>
  <c r="C2301" i="1"/>
  <c r="C1183" i="1"/>
  <c r="C3247" i="1"/>
  <c r="C4506" i="1"/>
  <c r="C2311" i="1"/>
  <c r="C4304" i="1"/>
  <c r="C2298" i="1"/>
  <c r="C2622" i="1"/>
  <c r="C3511" i="1"/>
  <c r="C1124" i="1"/>
  <c r="C519" i="1"/>
  <c r="C4675" i="1"/>
  <c r="C2316" i="1"/>
  <c r="C3912" i="1"/>
  <c r="C1345" i="1"/>
  <c r="C201" i="1"/>
  <c r="C739" i="1"/>
  <c r="C2371" i="1"/>
  <c r="C1738" i="1"/>
  <c r="C2196" i="1"/>
  <c r="C4252" i="1"/>
  <c r="C3509" i="1"/>
  <c r="C4546" i="1"/>
  <c r="C4302" i="1"/>
  <c r="C2194" i="1"/>
  <c r="C4229" i="1"/>
  <c r="C3380" i="1"/>
  <c r="C3836" i="1"/>
  <c r="C1632" i="1"/>
  <c r="C2080" i="1"/>
  <c r="C445" i="1"/>
  <c r="C1733" i="1"/>
  <c r="C2040" i="1"/>
  <c r="C2477" i="1"/>
  <c r="C2185" i="1"/>
  <c r="C4553" i="1"/>
  <c r="C1123" i="1"/>
  <c r="C1148" i="1"/>
  <c r="C759" i="1"/>
  <c r="C3195" i="1"/>
  <c r="C4056" i="1"/>
  <c r="C840" i="1"/>
  <c r="C1329" i="1"/>
  <c r="C1171" i="1"/>
  <c r="C389" i="1"/>
  <c r="C1648" i="1"/>
  <c r="C378" i="1"/>
  <c r="C1634" i="1"/>
  <c r="C4450" i="1"/>
  <c r="C3494" i="1"/>
  <c r="C2933" i="1"/>
  <c r="C3479" i="1"/>
  <c r="C3907" i="1"/>
  <c r="C1848" i="1"/>
  <c r="C1540" i="1"/>
  <c r="C427" i="1"/>
  <c r="C4222" i="1"/>
  <c r="C2215" i="1"/>
  <c r="C3462" i="1"/>
  <c r="C3307" i="1"/>
  <c r="C1218" i="1"/>
  <c r="C3508" i="1"/>
  <c r="C205" i="1"/>
  <c r="C1021" i="1"/>
  <c r="C2851" i="1"/>
  <c r="C4426" i="1"/>
  <c r="C4130" i="1"/>
  <c r="C236" i="1"/>
  <c r="C3622" i="1"/>
  <c r="C4019" i="1"/>
  <c r="C1830" i="1"/>
  <c r="C593" i="1"/>
  <c r="C1035" i="1"/>
  <c r="C4173" i="1"/>
  <c r="C2402" i="1"/>
  <c r="C31" i="1"/>
  <c r="C2214" i="1"/>
  <c r="C1212" i="1"/>
  <c r="C1180" i="1"/>
  <c r="C2620" i="1"/>
  <c r="C1963" i="1"/>
  <c r="C182" i="1"/>
  <c r="C2347" i="1"/>
  <c r="C4031" i="1"/>
  <c r="C1908" i="1"/>
  <c r="C1912" i="1"/>
  <c r="C2843" i="1"/>
  <c r="C1635" i="1"/>
  <c r="C447" i="1"/>
  <c r="C3769" i="1"/>
  <c r="C2548" i="1"/>
  <c r="C2183" i="1"/>
  <c r="C543" i="1"/>
  <c r="C4611" i="1"/>
  <c r="C1060" i="1"/>
  <c r="C3284" i="1"/>
  <c r="C4610" i="1"/>
  <c r="C2939" i="1"/>
  <c r="C817" i="1"/>
  <c r="C2645" i="1"/>
  <c r="C3248" i="1"/>
  <c r="C2592" i="1"/>
  <c r="C695" i="1"/>
  <c r="C981" i="1"/>
  <c r="C2111" i="1"/>
  <c r="C2862" i="1"/>
  <c r="C2619" i="1"/>
  <c r="C2615" i="1"/>
  <c r="C4505" i="1"/>
  <c r="C3888" i="1"/>
  <c r="C17" i="1"/>
  <c r="C4131" i="1"/>
  <c r="C4151" i="1"/>
  <c r="C4669" i="1"/>
  <c r="C3162" i="1"/>
  <c r="C1222" i="1"/>
  <c r="C3437" i="1"/>
  <c r="C3239" i="1"/>
  <c r="C2137" i="1"/>
  <c r="C2410" i="1"/>
  <c r="C1799" i="1"/>
  <c r="C1344" i="1"/>
  <c r="C1950" i="1"/>
  <c r="C2299" i="1"/>
  <c r="C4277" i="1"/>
  <c r="C1376" i="1"/>
  <c r="C4600" i="1"/>
  <c r="C4648" i="1"/>
  <c r="C1199" i="1"/>
  <c r="C4278" i="1"/>
  <c r="C354" i="1"/>
  <c r="C3847" i="1"/>
  <c r="C3814" i="1"/>
  <c r="C3911" i="1"/>
  <c r="C2164" i="1"/>
  <c r="C2965" i="1"/>
  <c r="C4" i="1"/>
  <c r="C2355" i="1"/>
  <c r="C2182" i="1"/>
  <c r="C1879" i="1"/>
  <c r="C4111" i="1"/>
  <c r="C605" i="1"/>
  <c r="C3035" i="1"/>
  <c r="C4275" i="1"/>
  <c r="C3786" i="1"/>
  <c r="C4499" i="1"/>
  <c r="C1394" i="1"/>
  <c r="C1883" i="1"/>
  <c r="C4041" i="1"/>
  <c r="C4443" i="1"/>
  <c r="C162" i="1"/>
  <c r="C3321" i="1"/>
  <c r="C4686" i="1"/>
  <c r="C666" i="1"/>
  <c r="C4297" i="1"/>
  <c r="C1425" i="1"/>
  <c r="C3236" i="1"/>
  <c r="C4062" i="1"/>
  <c r="C2631" i="1"/>
  <c r="C4069" i="1"/>
  <c r="C2954" i="1"/>
  <c r="C958" i="1"/>
  <c r="C2317" i="1"/>
  <c r="C3649" i="1"/>
  <c r="C4135" i="1"/>
  <c r="C599" i="1"/>
  <c r="C3978" i="1"/>
  <c r="C1069" i="1"/>
  <c r="C4074" i="1"/>
  <c r="C1458" i="1"/>
  <c r="C1833" i="1"/>
  <c r="C1194" i="1"/>
  <c r="C4746" i="1"/>
  <c r="C4090" i="1"/>
  <c r="C4134" i="1"/>
  <c r="C4164" i="1"/>
  <c r="C2641" i="1"/>
  <c r="C3608" i="1"/>
  <c r="C1330" i="1"/>
  <c r="C1036" i="1"/>
  <c r="C2026" i="1"/>
  <c r="C4212" i="1"/>
  <c r="C4210" i="1"/>
  <c r="C3313" i="1"/>
  <c r="C1819" i="1"/>
  <c r="C1489" i="1"/>
  <c r="C3337" i="1"/>
  <c r="C3736" i="1"/>
  <c r="C1580" i="1"/>
  <c r="C1204" i="1"/>
  <c r="C1445" i="1"/>
  <c r="C3489" i="1"/>
  <c r="C3534" i="1"/>
  <c r="C3571" i="1"/>
  <c r="C2001" i="1"/>
  <c r="C887" i="1"/>
  <c r="C718" i="1"/>
  <c r="C957" i="1"/>
  <c r="C4193" i="1"/>
  <c r="C1691" i="1"/>
  <c r="C105" i="1"/>
  <c r="C1969" i="1"/>
  <c r="C4604" i="1"/>
  <c r="C370" i="1"/>
  <c r="C2192" i="1"/>
  <c r="C4617" i="1"/>
  <c r="C2737" i="1"/>
  <c r="C3533" i="1"/>
  <c r="C4470" i="1"/>
  <c r="C4646" i="1"/>
  <c r="C2550" i="1"/>
  <c r="C3560" i="1"/>
  <c r="C2295" i="1"/>
  <c r="C4787" i="1"/>
  <c r="C3287" i="1"/>
  <c r="C1373" i="1"/>
  <c r="C1049" i="1"/>
  <c r="C1739" i="1"/>
  <c r="C4622" i="1"/>
  <c r="C818" i="1"/>
  <c r="C1855" i="1"/>
  <c r="C1889" i="1"/>
  <c r="C1237" i="1"/>
  <c r="C4662" i="1"/>
  <c r="C2958" i="1"/>
  <c r="C4732" i="1"/>
  <c r="C4168" i="1"/>
  <c r="C3894" i="1"/>
  <c r="C2036" i="1"/>
  <c r="C3824" i="1"/>
  <c r="C1637" i="1"/>
  <c r="C2263" i="1"/>
  <c r="C3157" i="1"/>
  <c r="C3058" i="1"/>
  <c r="C3273" i="1"/>
  <c r="C3518" i="1"/>
  <c r="C3376" i="1"/>
  <c r="C1563" i="1"/>
  <c r="C247" i="1"/>
  <c r="C4670" i="1"/>
  <c r="C1258" i="1"/>
  <c r="C4060" i="1"/>
  <c r="C4251" i="1"/>
  <c r="C148" i="1"/>
  <c r="C3821" i="1"/>
  <c r="C2420" i="1"/>
  <c r="C1769" i="1"/>
  <c r="C2140" i="1"/>
  <c r="C966" i="1"/>
  <c r="C4080" i="1"/>
  <c r="C3703" i="1"/>
  <c r="C1977" i="1"/>
  <c r="C1545" i="1"/>
  <c r="C3921" i="1"/>
  <c r="C1849" i="1"/>
  <c r="C3670" i="1"/>
  <c r="C1240" i="1"/>
  <c r="C729" i="1"/>
  <c r="C4332" i="1"/>
  <c r="C754" i="1"/>
  <c r="C4663" i="1"/>
  <c r="C464" i="1"/>
  <c r="C1976" i="1"/>
  <c r="C4084" i="1"/>
  <c r="C4150" i="1"/>
  <c r="C4705" i="1"/>
  <c r="C1653" i="1"/>
  <c r="C3413" i="1"/>
  <c r="C4693" i="1"/>
  <c r="C82" i="1"/>
  <c r="C2623" i="1"/>
  <c r="C1618" i="1"/>
  <c r="C1616" i="1"/>
  <c r="C1196" i="1"/>
  <c r="C1876" i="1"/>
  <c r="C141" i="1"/>
  <c r="C1946" i="1"/>
  <c r="C4774" i="1"/>
  <c r="C617" i="1"/>
  <c r="C699" i="1"/>
  <c r="C1776" i="1"/>
  <c r="C1971" i="1"/>
  <c r="C1970" i="1"/>
  <c r="C2233" i="1"/>
  <c r="C4143" i="1"/>
  <c r="C3638" i="1"/>
  <c r="C4274" i="1"/>
  <c r="C1221" i="1"/>
  <c r="C4508" i="1"/>
  <c r="C1256" i="1"/>
  <c r="C3685" i="1"/>
  <c r="C4264" i="1"/>
  <c r="C3909" i="1"/>
  <c r="C1037" i="1"/>
  <c r="C4710" i="1"/>
  <c r="C804" i="1"/>
  <c r="C2513" i="1"/>
  <c r="C4590" i="1"/>
  <c r="C353" i="1"/>
  <c r="C3285" i="1"/>
  <c r="C1135" i="1"/>
  <c r="C3563" i="1"/>
  <c r="C637" i="1"/>
  <c r="C3296" i="1"/>
  <c r="C380" i="1"/>
  <c r="C3896" i="1"/>
  <c r="C696" i="1"/>
  <c r="C853" i="1"/>
  <c r="C3259" i="1"/>
  <c r="C3510" i="1"/>
  <c r="C951" i="1"/>
  <c r="C4158" i="1"/>
  <c r="C1541" i="1"/>
  <c r="C2450" i="1"/>
  <c r="C1340" i="1"/>
  <c r="C3904" i="1"/>
  <c r="C1010" i="1"/>
  <c r="C4155" i="1"/>
  <c r="C3855" i="1"/>
  <c r="C2386" i="1"/>
  <c r="C1979" i="1"/>
  <c r="C4324" i="1"/>
  <c r="C4613" i="1"/>
  <c r="C502" i="1"/>
  <c r="C4242" i="1"/>
  <c r="C672" i="1"/>
  <c r="C3650" i="1"/>
  <c r="C3166" i="1"/>
  <c r="C4005" i="1"/>
  <c r="C2034" i="1"/>
  <c r="C4309" i="1"/>
  <c r="C888" i="1"/>
  <c r="C3485" i="1"/>
  <c r="C2831" i="1"/>
  <c r="C4172" i="1"/>
  <c r="C4191" i="1"/>
  <c r="C3859" i="1"/>
  <c r="C1390" i="1"/>
  <c r="C1680" i="1"/>
  <c r="C4315" i="1"/>
  <c r="C2894" i="1"/>
  <c r="C4108" i="1"/>
  <c r="C2169" i="1"/>
  <c r="C1655" i="1"/>
  <c r="C197" i="1"/>
  <c r="C1995" i="1"/>
  <c r="C510" i="1"/>
  <c r="C2567" i="1"/>
  <c r="C1022" i="1"/>
  <c r="C4428" i="1"/>
  <c r="C4220" i="1"/>
  <c r="C3947" i="1"/>
  <c r="C1620" i="1"/>
  <c r="C986" i="1"/>
  <c r="C2289" i="1"/>
  <c r="C3038" i="1"/>
  <c r="C330" i="1"/>
  <c r="C4243" i="1"/>
  <c r="C178" i="1"/>
  <c r="C3140" i="1"/>
  <c r="C862" i="1"/>
  <c r="C4645" i="1"/>
  <c r="C3715" i="1"/>
  <c r="C2772" i="1"/>
  <c r="C719" i="1"/>
  <c r="C3327" i="1"/>
  <c r="C2686" i="1"/>
  <c r="C4724" i="1"/>
  <c r="C2511" i="1"/>
  <c r="C2801" i="1"/>
  <c r="C1342" i="1"/>
  <c r="C3059" i="1"/>
  <c r="C4649" i="1"/>
  <c r="C1994" i="1"/>
  <c r="C2808" i="1"/>
  <c r="C4541" i="1"/>
  <c r="C3627" i="1"/>
  <c r="C3357" i="1"/>
  <c r="C1248" i="1"/>
  <c r="C4235" i="1"/>
  <c r="C249" i="1"/>
  <c r="C4034" i="1"/>
  <c r="C3311" i="1"/>
  <c r="C3006" i="1"/>
  <c r="C2369" i="1"/>
  <c r="C1668" i="1"/>
  <c r="C1737" i="1"/>
  <c r="C4207" i="1"/>
  <c r="C3215" i="1"/>
  <c r="C3678" i="1"/>
  <c r="C1295" i="1"/>
  <c r="C1457" i="1"/>
  <c r="C2494" i="1"/>
  <c r="C1922" i="1"/>
  <c r="C2562" i="1"/>
  <c r="C4755" i="1"/>
  <c r="C602" i="1"/>
  <c r="C1639" i="1"/>
  <c r="C1160" i="1"/>
  <c r="C1613" i="1"/>
  <c r="C980" i="1"/>
  <c r="C4717" i="1"/>
  <c r="C1916" i="1"/>
  <c r="C3120" i="1"/>
  <c r="C1426" i="1"/>
  <c r="C4307" i="1"/>
  <c r="C4469" i="1"/>
  <c r="C4059" i="1"/>
  <c r="C4696" i="1"/>
  <c r="C1352" i="1"/>
  <c r="C3827" i="1"/>
  <c r="C1844" i="1"/>
  <c r="C2160" i="1"/>
  <c r="C3696" i="1"/>
  <c r="C3244" i="1"/>
  <c r="C3201" i="1"/>
  <c r="C901" i="1"/>
  <c r="C3846" i="1"/>
  <c r="C927" i="1"/>
  <c r="C2978" i="1"/>
  <c r="C1523" i="1"/>
  <c r="C3076" i="1"/>
  <c r="C1619" i="1"/>
  <c r="C1705" i="1"/>
  <c r="C2309" i="1"/>
  <c r="C3577" i="1"/>
  <c r="C1518" i="1"/>
  <c r="C4257" i="1"/>
  <c r="C2855" i="1"/>
  <c r="C1589" i="1"/>
  <c r="C496" i="1"/>
  <c r="C3576" i="1"/>
  <c r="C3377" i="1"/>
  <c r="C916" i="1"/>
  <c r="C1188" i="1"/>
  <c r="C2165" i="1"/>
  <c r="C180" i="1"/>
  <c r="C2911" i="1"/>
  <c r="C266" i="1"/>
  <c r="C2217" i="1"/>
  <c r="C3043" i="1"/>
  <c r="C4353" i="1"/>
  <c r="C3700" i="1"/>
  <c r="C3807" i="1"/>
  <c r="C15" i="1"/>
  <c r="C325" i="1"/>
  <c r="C3128" i="1"/>
  <c r="C1538" i="1"/>
  <c r="C283" i="1"/>
  <c r="C971" i="1"/>
  <c r="C416" i="1"/>
  <c r="C4070" i="1"/>
  <c r="C3104" i="1"/>
  <c r="C1459" i="1"/>
  <c r="C2927" i="1"/>
  <c r="C2404" i="1"/>
  <c r="C3204" i="1"/>
  <c r="C3092" i="1"/>
  <c r="C4554" i="1"/>
  <c r="C3853" i="1"/>
  <c r="C1346" i="1"/>
  <c r="C1643" i="1"/>
  <c r="C1939" i="1"/>
  <c r="C504" i="1"/>
  <c r="C3408" i="1"/>
  <c r="C1689" i="1"/>
  <c r="C1016" i="1"/>
  <c r="C2308" i="1"/>
  <c r="C391" i="1"/>
  <c r="C4187" i="1"/>
  <c r="C587" i="1"/>
  <c r="C3432" i="1"/>
  <c r="C2330" i="1"/>
  <c r="C4225" i="1"/>
  <c r="C4110" i="1"/>
  <c r="C3702" i="1"/>
  <c r="C661" i="1"/>
  <c r="C2695" i="1"/>
  <c r="C4489" i="1"/>
  <c r="C444" i="1"/>
  <c r="C2142" i="1"/>
  <c r="C3599" i="1"/>
  <c r="C2501" i="1"/>
  <c r="C1313" i="1"/>
  <c r="C522" i="1"/>
  <c r="C1025" i="1"/>
  <c r="C4621" i="1"/>
  <c r="C1472" i="1"/>
  <c r="C3803" i="1"/>
  <c r="C4636" i="1"/>
  <c r="C4786" i="1"/>
  <c r="C586" i="1"/>
  <c r="C1925" i="1"/>
  <c r="C2990" i="1"/>
  <c r="C218" i="1"/>
  <c r="C1832" i="1"/>
  <c r="C1784" i="1"/>
  <c r="C2361" i="1"/>
  <c r="C2616" i="1"/>
  <c r="C1399" i="1"/>
  <c r="C1525" i="1"/>
  <c r="C438" i="1"/>
  <c r="C4472" i="1"/>
  <c r="C4422" i="1"/>
  <c r="C1063" i="1"/>
  <c r="C3837" i="1"/>
  <c r="C648" i="1"/>
  <c r="C1700" i="1"/>
  <c r="C72" i="1"/>
  <c r="C4782" i="1"/>
  <c r="C1261" i="1"/>
  <c r="C4171" i="1"/>
  <c r="C4517" i="1"/>
  <c r="C4250" i="1"/>
  <c r="C4067" i="1"/>
  <c r="C2292" i="1"/>
  <c r="C2346" i="1"/>
  <c r="C176" i="1"/>
  <c r="C1263" i="1"/>
  <c r="C2503" i="1"/>
  <c r="C4239" i="1"/>
  <c r="C4026" i="1"/>
  <c r="C2307" i="1"/>
  <c r="C2949" i="1"/>
  <c r="C2474" i="1"/>
  <c r="C2341" i="1"/>
  <c r="C3267" i="1"/>
  <c r="C1709" i="1"/>
  <c r="C2652" i="1"/>
  <c r="C1070" i="1"/>
  <c r="C4032" i="1"/>
  <c r="C4012" i="1"/>
  <c r="C4166" i="1"/>
  <c r="C4532" i="1"/>
  <c r="C4383" i="1"/>
  <c r="C4757" i="1"/>
  <c r="C2349" i="1"/>
  <c r="C3694" i="1"/>
  <c r="C1734" i="1"/>
  <c r="C4652" i="1"/>
  <c r="C3260" i="1"/>
  <c r="C1055" i="1"/>
  <c r="C2667" i="1"/>
  <c r="C703" i="1"/>
  <c r="C4003" i="1"/>
  <c r="C1103" i="1"/>
  <c r="C2497" i="1"/>
  <c r="C67" i="1"/>
  <c r="C2130" i="1"/>
  <c r="C2178" i="1"/>
  <c r="C4692" i="1"/>
  <c r="C1504" i="1"/>
  <c r="C2571" i="1"/>
  <c r="C2337" i="1"/>
  <c r="C2155" i="1"/>
  <c r="C1056" i="1"/>
  <c r="C809" i="1"/>
  <c r="C3414" i="1"/>
  <c r="C3289" i="1"/>
  <c r="C3435" i="1"/>
  <c r="C220" i="1"/>
  <c r="C4720" i="1"/>
  <c r="C303" i="1"/>
  <c r="C2028" i="1"/>
  <c r="C4726" i="1"/>
  <c r="C752" i="1"/>
  <c r="C564" i="1"/>
  <c r="C476" i="1"/>
  <c r="C1046" i="1"/>
  <c r="C4100" i="1"/>
  <c r="C4020" i="1"/>
  <c r="C3322" i="1"/>
  <c r="C3553" i="1"/>
  <c r="C3719" i="1"/>
  <c r="C2000" i="1"/>
  <c r="C2119" i="1"/>
  <c r="C1866" i="1"/>
  <c r="C3359" i="1"/>
  <c r="C2399" i="1"/>
  <c r="C152" i="1"/>
  <c r="C2338" i="1"/>
  <c r="C4574" i="1"/>
  <c r="C3075" i="1"/>
  <c r="C3753" i="1"/>
  <c r="C4568" i="1"/>
  <c r="C4509" i="1"/>
  <c r="C373" i="1"/>
  <c r="C723" i="1"/>
  <c r="C597" i="1"/>
  <c r="C1253" i="1"/>
  <c r="C3340" i="1"/>
  <c r="C2632" i="1"/>
  <c r="C1418" i="1"/>
  <c r="C2037" i="1"/>
  <c r="C1137" i="1"/>
  <c r="C3747" i="1"/>
  <c r="C2614" i="1"/>
  <c r="C565" i="1"/>
  <c r="C3953" i="1"/>
  <c r="C4725" i="1"/>
  <c r="C1664" i="1"/>
  <c r="C3635" i="1"/>
  <c r="C4773" i="1"/>
  <c r="C4650" i="1"/>
  <c r="C3634" i="1"/>
  <c r="C2427" i="1"/>
  <c r="C3651" i="1"/>
  <c r="C3926" i="1"/>
  <c r="C1462" i="1"/>
  <c r="C3619" i="1"/>
  <c r="C2121" i="1"/>
  <c r="C3468" i="1"/>
  <c r="C1031" i="1"/>
  <c r="C90" i="1"/>
  <c r="C3034" i="1"/>
  <c r="C3879" i="1"/>
  <c r="C2835" i="1"/>
  <c r="C2664" i="1"/>
  <c r="C1659" i="1"/>
  <c r="C1625" i="1"/>
  <c r="C3939" i="1"/>
  <c r="C4054" i="1"/>
  <c r="C3885" i="1"/>
  <c r="C2083" i="1"/>
  <c r="C4061" i="1"/>
  <c r="C4474" i="1"/>
  <c r="C4162" i="1"/>
  <c r="C3878" i="1"/>
  <c r="C466" i="1"/>
  <c r="C3745" i="1"/>
  <c r="C4180" i="1"/>
  <c r="C3566" i="1"/>
  <c r="C3229" i="1"/>
  <c r="C2534" i="1"/>
  <c r="C2352" i="1"/>
  <c r="C3596" i="1"/>
  <c r="C4731" i="1"/>
  <c r="C2198" i="1"/>
  <c r="C3936" i="1"/>
  <c r="C2123" i="1"/>
  <c r="C3411" i="1"/>
  <c r="C2429" i="1"/>
  <c r="C289" i="1"/>
  <c r="C2084" i="1"/>
  <c r="C3618" i="1"/>
  <c r="C1452" i="1"/>
  <c r="C3881" i="1"/>
  <c r="C4216" i="1"/>
  <c r="C3742" i="1"/>
  <c r="C2227" i="1"/>
  <c r="C1895" i="1"/>
  <c r="C1884" i="1"/>
  <c r="C779" i="1"/>
  <c r="C2860" i="1"/>
  <c r="C2419" i="1"/>
  <c r="C2760" i="1"/>
  <c r="C281" i="1"/>
  <c r="C1768" i="1"/>
  <c r="C1311" i="1"/>
  <c r="C1913" i="1"/>
  <c r="C2761" i="1"/>
  <c r="C1041" i="1"/>
  <c r="C4174" i="1"/>
  <c r="C1592" i="1"/>
  <c r="C1400" i="1"/>
  <c r="C4676" i="1"/>
  <c r="C3226" i="1"/>
  <c r="C4196" i="1"/>
  <c r="C790" i="1"/>
  <c r="C1084" i="1"/>
  <c r="C802" i="1"/>
  <c r="C3217" i="1"/>
  <c r="C684" i="1"/>
  <c r="C4051" i="1"/>
  <c r="C4165" i="1"/>
  <c r="C2867" i="1"/>
  <c r="C1726" i="1"/>
  <c r="C1478" i="1"/>
  <c r="C2837" i="1"/>
  <c r="C3831" i="1"/>
  <c r="C2680" i="1"/>
  <c r="C1933" i="1"/>
  <c r="C1757" i="1"/>
  <c r="C4241" i="1"/>
  <c r="C38" i="1"/>
  <c r="C1192" i="1"/>
  <c r="C1839" i="1"/>
  <c r="C2244" i="1"/>
  <c r="C3301" i="1"/>
  <c r="C3295" i="1"/>
  <c r="C1938" i="1"/>
  <c r="C3862" i="1"/>
  <c r="C3945" i="1"/>
  <c r="C4722" i="1"/>
  <c r="C4301" i="1"/>
  <c r="C1788" i="1"/>
  <c r="C1954" i="1"/>
  <c r="C138" i="1"/>
  <c r="C3707" i="1"/>
  <c r="C938" i="1"/>
  <c r="C3758" i="1"/>
  <c r="C3966" i="1"/>
  <c r="C248" i="1"/>
  <c r="C1187" i="1"/>
  <c r="C2428" i="1"/>
  <c r="C4269" i="1"/>
  <c r="C4486" i="1"/>
  <c r="C1126" i="1"/>
  <c r="C3367" i="1"/>
  <c r="C3648" i="1"/>
  <c r="C4603" i="1"/>
  <c r="C3538" i="1"/>
  <c r="C4035" i="1"/>
  <c r="C4688" i="1"/>
  <c r="C1416" i="1"/>
  <c r="C657" i="1"/>
  <c r="C714" i="1"/>
  <c r="C685" i="1"/>
  <c r="C2272" i="1"/>
  <c r="C1228" i="1"/>
  <c r="C673" i="1"/>
  <c r="C3817" i="1"/>
  <c r="C4605" i="1"/>
  <c r="C4438" i="1"/>
  <c r="C258" i="1"/>
  <c r="C1852" i="1"/>
  <c r="C529" i="1"/>
  <c r="C2720" i="1"/>
  <c r="C1697" i="1"/>
  <c r="C2383" i="1"/>
  <c r="C982" i="1"/>
  <c r="C2869" i="1"/>
  <c r="C3656" i="1"/>
  <c r="C2255" i="1"/>
  <c r="C536" i="1"/>
</calcChain>
</file>

<file path=xl/sharedStrings.xml><?xml version="1.0" encoding="utf-8"?>
<sst xmlns="http://schemas.openxmlformats.org/spreadsheetml/2006/main" count="47246" uniqueCount="13231">
  <si>
    <t>director_name</t>
  </si>
  <si>
    <t>duration</t>
  </si>
  <si>
    <t>actor_2_name</t>
  </si>
  <si>
    <t>actor_1_name</t>
  </si>
  <si>
    <t>movie_title</t>
  </si>
  <si>
    <t>num_voted_users</t>
  </si>
  <si>
    <t>actor_3_name</t>
  </si>
  <si>
    <t>num_user_for_reviews</t>
  </si>
  <si>
    <t>language</t>
  </si>
  <si>
    <t>country</t>
  </si>
  <si>
    <t>title_year</t>
  </si>
  <si>
    <t>imdb_score</t>
  </si>
  <si>
    <t>James Cameron</t>
  </si>
  <si>
    <t>Joel David Moore</t>
  </si>
  <si>
    <t>CCH Pounder</t>
  </si>
  <si>
    <t>Wes Studi</t>
  </si>
  <si>
    <t>English</t>
  </si>
  <si>
    <t>USA</t>
  </si>
  <si>
    <t>Gore Verbinski</t>
  </si>
  <si>
    <t>Orlando Bloom</t>
  </si>
  <si>
    <t>Johnny Depp</t>
  </si>
  <si>
    <t>Jack Davenport</t>
  </si>
  <si>
    <t>Sam Mendes</t>
  </si>
  <si>
    <t>Rory Kinnear</t>
  </si>
  <si>
    <t>Christoph Waltz</t>
  </si>
  <si>
    <t>Stephanie Sigman</t>
  </si>
  <si>
    <t>UK</t>
  </si>
  <si>
    <t>Christopher Nolan</t>
  </si>
  <si>
    <t>Christian Bale</t>
  </si>
  <si>
    <t>Tom Hardy</t>
  </si>
  <si>
    <t>Joseph Gordon-Levitt</t>
  </si>
  <si>
    <t>Documentary</t>
  </si>
  <si>
    <t>Andrew Stanton</t>
  </si>
  <si>
    <t>Samantha Morton</t>
  </si>
  <si>
    <t>Daryl Sabara</t>
  </si>
  <si>
    <t>Polly Walker</t>
  </si>
  <si>
    <t>Sam Raimi</t>
  </si>
  <si>
    <t>James Franco</t>
  </si>
  <si>
    <t>J.K. Simmons</t>
  </si>
  <si>
    <t>Kirsten Dunst</t>
  </si>
  <si>
    <t>Nathan Greno</t>
  </si>
  <si>
    <t>Donna Murphy</t>
  </si>
  <si>
    <t>Brad Garrett</t>
  </si>
  <si>
    <t>M.C. Gainey</t>
  </si>
  <si>
    <t>Joss Whedon</t>
  </si>
  <si>
    <t>Robert Downey Jr.</t>
  </si>
  <si>
    <t>Chris Hemsworth</t>
  </si>
  <si>
    <t>Scarlett Johansson</t>
  </si>
  <si>
    <t>David Yates</t>
  </si>
  <si>
    <t>Daniel Radcliffe</t>
  </si>
  <si>
    <t>Alan Rickman</t>
  </si>
  <si>
    <t>Rupert Grint</t>
  </si>
  <si>
    <t>Zack Snyder</t>
  </si>
  <si>
    <t>Lauren Cohan</t>
  </si>
  <si>
    <t>Henry Cavill</t>
  </si>
  <si>
    <t>Alan D. Purwin</t>
  </si>
  <si>
    <t>Bryan Singer</t>
  </si>
  <si>
    <t>Marlon Brando</t>
  </si>
  <si>
    <t>Kevin Spacey</t>
  </si>
  <si>
    <t>Frank Langella</t>
  </si>
  <si>
    <t>Marc Forster</t>
  </si>
  <si>
    <t>Mathieu Amalric</t>
  </si>
  <si>
    <t>Giancarlo Giannini</t>
  </si>
  <si>
    <t>Ruth Wilson</t>
  </si>
  <si>
    <t>Tom Wilkinson</t>
  </si>
  <si>
    <t>Christopher Meloni</t>
  </si>
  <si>
    <t>Harry Lennix</t>
  </si>
  <si>
    <t>Andrew Adamson</t>
  </si>
  <si>
    <t>Pierfrancesco Favino</t>
  </si>
  <si>
    <t>Peter Dinklage</t>
  </si>
  <si>
    <t>Dami√°n Alc√°zar</t>
  </si>
  <si>
    <t>Rob Marshall</t>
  </si>
  <si>
    <t>Sam Claflin</t>
  </si>
  <si>
    <t>Stephen Graham</t>
  </si>
  <si>
    <t>Barry Sonnenfeld</t>
  </si>
  <si>
    <t>Michael Stuhlbarg</t>
  </si>
  <si>
    <t>Will Smith</t>
  </si>
  <si>
    <t>Nicole Scherzinger</t>
  </si>
  <si>
    <t>Peter Jackson</t>
  </si>
  <si>
    <t>Adam Brown</t>
  </si>
  <si>
    <t>Aidan Turner</t>
  </si>
  <si>
    <t>James Nesbitt</t>
  </si>
  <si>
    <t>New Zealand</t>
  </si>
  <si>
    <t>Marc Webb</t>
  </si>
  <si>
    <t>Andrew Garfield</t>
  </si>
  <si>
    <t>Emma Stone</t>
  </si>
  <si>
    <t>Chris Zylka</t>
  </si>
  <si>
    <t>Ridley Scott</t>
  </si>
  <si>
    <t>William Hurt</t>
  </si>
  <si>
    <t>Mark Addy</t>
  </si>
  <si>
    <t>Scott Grimes</t>
  </si>
  <si>
    <t>Chris Weitz</t>
  </si>
  <si>
    <t>Eva Green</t>
  </si>
  <si>
    <t>Christopher Lee</t>
  </si>
  <si>
    <t>Kristin Scott Thomas</t>
  </si>
  <si>
    <t>Thomas Kretschmann</t>
  </si>
  <si>
    <t>Naomi Watts</t>
  </si>
  <si>
    <t>Evan Parke</t>
  </si>
  <si>
    <t>Kate Winslet</t>
  </si>
  <si>
    <t>Leonardo DiCaprio</t>
  </si>
  <si>
    <t>Gloria Stuart</t>
  </si>
  <si>
    <t>Anthony Russo</t>
  </si>
  <si>
    <t>Chris Evans</t>
  </si>
  <si>
    <t>Peter Berg</t>
  </si>
  <si>
    <t>Alexander Skarsg√•rd</t>
  </si>
  <si>
    <t>Liam Neeson</t>
  </si>
  <si>
    <t>Tadanobu Asano</t>
  </si>
  <si>
    <t>Colin Trevorrow</t>
  </si>
  <si>
    <t>Judy Greer</t>
  </si>
  <si>
    <t>Bryce Dallas Howard</t>
  </si>
  <si>
    <t>Omar Sy</t>
  </si>
  <si>
    <t>Helen McCrory</t>
  </si>
  <si>
    <t>Albert Finney</t>
  </si>
  <si>
    <t>Shane Black</t>
  </si>
  <si>
    <t>Jon Favreau</t>
  </si>
  <si>
    <t>Don Cheadle</t>
  </si>
  <si>
    <t>Tim Burton</t>
  </si>
  <si>
    <t>Anne Hathaway</t>
  </si>
  <si>
    <t>Brett Ratner</t>
  </si>
  <si>
    <t>Kelsey Grammer</t>
  </si>
  <si>
    <t>Hugh Jackman</t>
  </si>
  <si>
    <t>Daniel Cudmore</t>
  </si>
  <si>
    <t>Canada</t>
  </si>
  <si>
    <t>Dan Scanlon</t>
  </si>
  <si>
    <t>Tyler Labine</t>
  </si>
  <si>
    <t>Steve Buscemi</t>
  </si>
  <si>
    <t>Sean Hayes</t>
  </si>
  <si>
    <t>Michael Bay</t>
  </si>
  <si>
    <t>Kevin Dunn</t>
  </si>
  <si>
    <t>Glenn Morshower</t>
  </si>
  <si>
    <t>Ramon Rodriguez</t>
  </si>
  <si>
    <t>Sophia Myles</t>
  </si>
  <si>
    <t>Bingbing Li</t>
  </si>
  <si>
    <t>Mila Kunis</t>
  </si>
  <si>
    <t>Tim Holmes</t>
  </si>
  <si>
    <t>B.J. Novak</t>
  </si>
  <si>
    <t>Joseph Kosinski</t>
  </si>
  <si>
    <t>Olivia Wilde</t>
  </si>
  <si>
    <t>Jeff Bridges</t>
  </si>
  <si>
    <t>James Frain</t>
  </si>
  <si>
    <t>John Lasseter</t>
  </si>
  <si>
    <t>Joe Mantegna</t>
  </si>
  <si>
    <t>Eddie Izzard</t>
  </si>
  <si>
    <t>Martin Campbell</t>
  </si>
  <si>
    <t>Temuera Morrison</t>
  </si>
  <si>
    <t>Ryan Reynolds</t>
  </si>
  <si>
    <t>Taika Waititi</t>
  </si>
  <si>
    <t>Lee Unkrich</t>
  </si>
  <si>
    <t>John Ratzenberger</t>
  </si>
  <si>
    <t>Tom Hanks</t>
  </si>
  <si>
    <t>Don Rickles</t>
  </si>
  <si>
    <t>McG</t>
  </si>
  <si>
    <t>Common</t>
  </si>
  <si>
    <t>James Wan</t>
  </si>
  <si>
    <t>Paul Walker</t>
  </si>
  <si>
    <t>Jason Statham</t>
  </si>
  <si>
    <t>Vin Diesel</t>
  </si>
  <si>
    <t>Brad Pitt</t>
  </si>
  <si>
    <t>Peter Capaldi</t>
  </si>
  <si>
    <t>Mireille Enos</t>
  </si>
  <si>
    <t>Jennifer Lawrence</t>
  </si>
  <si>
    <t>J.J. Abrams</t>
  </si>
  <si>
    <t>Bruce Greenwood</t>
  </si>
  <si>
    <t>Benedict Cumberbatch</t>
  </si>
  <si>
    <t>Noel Clarke</t>
  </si>
  <si>
    <t>Ewen Bremner</t>
  </si>
  <si>
    <t>Eddie Marsan</t>
  </si>
  <si>
    <t>Ralph Brown</t>
  </si>
  <si>
    <t>Baz Luhrmann</t>
  </si>
  <si>
    <t>Elizabeth Debicki</t>
  </si>
  <si>
    <t>Steve Bisley</t>
  </si>
  <si>
    <t>Australia</t>
  </si>
  <si>
    <t>Mike Newell</t>
  </si>
  <si>
    <t>Richard Coyle</t>
  </si>
  <si>
    <t>Jake Gyllenhaal</t>
  </si>
  <si>
    <t>Reece Ritchie</t>
  </si>
  <si>
    <t>Guillermo del Toro</t>
  </si>
  <si>
    <t>Clifton Collins Jr.</t>
  </si>
  <si>
    <t>Charlie Hunnam</t>
  </si>
  <si>
    <t>Larry Joe Campbell</t>
  </si>
  <si>
    <t>Lester Speight</t>
  </si>
  <si>
    <t>Steven Spielberg</t>
  </si>
  <si>
    <t>Ray Winstone</t>
  </si>
  <si>
    <t>Harrison Ford</t>
  </si>
  <si>
    <t>Jim Broadbent</t>
  </si>
  <si>
    <t>Peter Sohn</t>
  </si>
  <si>
    <t>Jack McGraw</t>
  </si>
  <si>
    <t>A.J. Buckley</t>
  </si>
  <si>
    <t>Mark Andrews</t>
  </si>
  <si>
    <t>Kelly Macdonald</t>
  </si>
  <si>
    <t>Julie Walters</t>
  </si>
  <si>
    <t>Justin Lin</t>
  </si>
  <si>
    <t>Melissa Roxburgh</t>
  </si>
  <si>
    <t>Sofia Boutella</t>
  </si>
  <si>
    <t>Lydia Wilson</t>
  </si>
  <si>
    <t>Fred Willard</t>
  </si>
  <si>
    <t>Jeff Garlin</t>
  </si>
  <si>
    <t>Dana Ivey</t>
  </si>
  <si>
    <t>Tzi Ma</t>
  </si>
  <si>
    <t>No√©mie Lenoir</t>
  </si>
  <si>
    <t>Roland Emmerich</t>
  </si>
  <si>
    <t>Liam James</t>
  </si>
  <si>
    <t>Oliver Platt</t>
  </si>
  <si>
    <t>Tom McCarthy</t>
  </si>
  <si>
    <t>Robert Zemeckis</t>
  </si>
  <si>
    <t>Colin Firth</t>
  </si>
  <si>
    <t>Robin Wright</t>
  </si>
  <si>
    <t>Gary Oldman</t>
  </si>
  <si>
    <t>Lana Wachowski</t>
  </si>
  <si>
    <t>Channing Tatum</t>
  </si>
  <si>
    <t>Eddie Redmayne</t>
  </si>
  <si>
    <t>Casper Crump</t>
  </si>
  <si>
    <t>Kiran Shah</t>
  </si>
  <si>
    <t>Shane Rangi</t>
  </si>
  <si>
    <t>Michael Fassbender</t>
  </si>
  <si>
    <t>Tye Sheridan</t>
  </si>
  <si>
    <t>Heath Ledger</t>
  </si>
  <si>
    <t>Morgan Freeman</t>
  </si>
  <si>
    <t>Pete Docter</t>
  </si>
  <si>
    <t>Delroy Lindo</t>
  </si>
  <si>
    <t>Jess Harnell</t>
  </si>
  <si>
    <t>Rob Letterman</t>
  </si>
  <si>
    <t>Rainn Wilson</t>
  </si>
  <si>
    <t>Amy Poehler</t>
  </si>
  <si>
    <t>Stephen Colbert</t>
  </si>
  <si>
    <t>Martin Scorsese</t>
  </si>
  <si>
    <t>Chlo√´ Grace Moretz</t>
  </si>
  <si>
    <t>Salma Hayek</t>
  </si>
  <si>
    <t>Bai Ling</t>
  </si>
  <si>
    <t>Rob Cohen</t>
  </si>
  <si>
    <t>Brendan Fraser</t>
  </si>
  <si>
    <t>Jet Li</t>
  </si>
  <si>
    <t>Russell Wong</t>
  </si>
  <si>
    <t>David Ayer</t>
  </si>
  <si>
    <t>Robin Atkin Downes</t>
  </si>
  <si>
    <t>Ike Barinholtz</t>
  </si>
  <si>
    <t>Tom Shadyac</t>
  </si>
  <si>
    <t>Jimmy Bennett</t>
  </si>
  <si>
    <t>Steve Carell</t>
  </si>
  <si>
    <t>Doug Liman</t>
  </si>
  <si>
    <t>Lara Pulver</t>
  </si>
  <si>
    <t>Tom Cruise</t>
  </si>
  <si>
    <t>Noah Taylor</t>
  </si>
  <si>
    <t>Kevin Reynolds</t>
  </si>
  <si>
    <t>Rick Aviles</t>
  </si>
  <si>
    <t>Jeanne Tripplehorn</t>
  </si>
  <si>
    <t>Zakes Mokae</t>
  </si>
  <si>
    <t>Stephen Sommers</t>
  </si>
  <si>
    <t>Dennis Quaid</t>
  </si>
  <si>
    <t>Leo Howard</t>
  </si>
  <si>
    <t>Mindy Kaling</t>
  </si>
  <si>
    <t>Phyllis Smith</t>
  </si>
  <si>
    <t>Bill Murray</t>
  </si>
  <si>
    <t>Garry Shandling</t>
  </si>
  <si>
    <t>Rupert Sanders</t>
  </si>
  <si>
    <t>Kristen Stewart</t>
  </si>
  <si>
    <t>Robert Stromberg</t>
  </si>
  <si>
    <t>Sharlto Copley</t>
  </si>
  <si>
    <t>Angelina Jolie Pitt</t>
  </si>
  <si>
    <t>Sam Riley</t>
  </si>
  <si>
    <t>Matt Reeves</t>
  </si>
  <si>
    <t>Kodi Smit-McPhee</t>
  </si>
  <si>
    <t>Roland Joff√©</t>
  </si>
  <si>
    <t>Alice Englert</t>
  </si>
  <si>
    <t>Tamsin Egerton</t>
  </si>
  <si>
    <t>Bipasha Basu</t>
  </si>
  <si>
    <t>Belgium</t>
  </si>
  <si>
    <t>Carl Rinsch</t>
  </si>
  <si>
    <t>Cary-Hiroyuki Tagawa</t>
  </si>
  <si>
    <t>Keanu Reeves</t>
  </si>
  <si>
    <t>Jin Akanishi</t>
  </si>
  <si>
    <t>Hayley Atwell</t>
  </si>
  <si>
    <t>Mike Mitchell</t>
  </si>
  <si>
    <t>Kathy Griffin</t>
  </si>
  <si>
    <t>Jon Hamm</t>
  </si>
  <si>
    <t>Mary Kay Place</t>
  </si>
  <si>
    <t>Brad Bird</t>
  </si>
  <si>
    <t>Chris Bauer</t>
  </si>
  <si>
    <t>Thomas Robinson</t>
  </si>
  <si>
    <t>Don Hall</t>
  </si>
  <si>
    <t>Daniel Henney</t>
  </si>
  <si>
    <t>Damon Wayans Jr.</t>
  </si>
  <si>
    <t>Abraham Benrubi</t>
  </si>
  <si>
    <t>Rich Moore</t>
  </si>
  <si>
    <t>Sarah Silverman</t>
  </si>
  <si>
    <t>Jack McBrayer</t>
  </si>
  <si>
    <t>Joe Lo Truglio</t>
  </si>
  <si>
    <t>Eddie Deezen</t>
  </si>
  <si>
    <t>Peter Scolari</t>
  </si>
  <si>
    <t>Sela Ward</t>
  </si>
  <si>
    <t>Vivica A. Fox</t>
  </si>
  <si>
    <t>Judd Hirsch</t>
  </si>
  <si>
    <t>Dean DeBlois</t>
  </si>
  <si>
    <t>America Ferrera</t>
  </si>
  <si>
    <t>Gerard Butler</t>
  </si>
  <si>
    <t>Craig Ferguson</t>
  </si>
  <si>
    <t>Jonathan Mostow</t>
  </si>
  <si>
    <t>Nick Stahl</t>
  </si>
  <si>
    <t>Carolyn Hennesy</t>
  </si>
  <si>
    <t>James Gunn</t>
  </si>
  <si>
    <t>Bradley Cooper</t>
  </si>
  <si>
    <t>Djimon Hounsou</t>
  </si>
  <si>
    <t>Matthew McConaughey</t>
  </si>
  <si>
    <t>Mackenzie Foy</t>
  </si>
  <si>
    <t>Hideaki Anno</t>
  </si>
  <si>
    <t>Shin'ya Tsukamoto</t>
  </si>
  <si>
    <t>Mark Chinnery</t>
  </si>
  <si>
    <t>Atsuko Maeda</t>
  </si>
  <si>
    <t>Japanese</t>
  </si>
  <si>
    <t>Japan</t>
  </si>
  <si>
    <t>Jordana Brewster</t>
  </si>
  <si>
    <t>David Fincher</t>
  </si>
  <si>
    <t>Jason Flemyng</t>
  </si>
  <si>
    <t>Julia Ormond</t>
  </si>
  <si>
    <t>Matthew Vaughn</t>
  </si>
  <si>
    <t>Francis Lawrence</t>
  </si>
  <si>
    <t>Philip Seymour Hoffman</t>
  </si>
  <si>
    <t>Josh Hutcherson</t>
  </si>
  <si>
    <t>Jon Turteltaub</t>
  </si>
  <si>
    <t>Omar Benson Miller</t>
  </si>
  <si>
    <t>Nicolas Cage</t>
  </si>
  <si>
    <t>Robert Capron</t>
  </si>
  <si>
    <t>Wolfgang Petersen</t>
  </si>
  <si>
    <t>Mike Vogel</t>
  </si>
  <si>
    <t>Andre Braugher</t>
  </si>
  <si>
    <t>James Bobin</t>
  </si>
  <si>
    <t>Chris Miller</t>
  </si>
  <si>
    <t>Eric Idle</t>
  </si>
  <si>
    <t>Justin Timberlake</t>
  </si>
  <si>
    <t>Rupert Everett</t>
  </si>
  <si>
    <t>Duncan Jones</t>
  </si>
  <si>
    <t>Callum Rennie</t>
  </si>
  <si>
    <t>Dominic Cooper</t>
  </si>
  <si>
    <t>Ruth Negga</t>
  </si>
  <si>
    <t>Alan Taylor</t>
  </si>
  <si>
    <t>Emilia Clarke</t>
  </si>
  <si>
    <t>Matt Smith</t>
  </si>
  <si>
    <t>Michael Apted</t>
  </si>
  <si>
    <t>Bruce Spence</t>
  </si>
  <si>
    <t>Laura Brent</t>
  </si>
  <si>
    <t>Jaime King</t>
  </si>
  <si>
    <t>Jennifer Garner</t>
  </si>
  <si>
    <t>Mako</t>
  </si>
  <si>
    <t>Michael O'Neill</t>
  </si>
  <si>
    <t>Zack Ward</t>
  </si>
  <si>
    <t>Oliver Stone</t>
  </si>
  <si>
    <t>Anthony Hopkins</t>
  </si>
  <si>
    <t>Brian Blessed</t>
  </si>
  <si>
    <t>Germany</t>
  </si>
  <si>
    <t>Robert Pattinson</t>
  </si>
  <si>
    <t>Fiona Shaw</t>
  </si>
  <si>
    <t>Charlize Theron</t>
  </si>
  <si>
    <t>Alice Braga</t>
  </si>
  <si>
    <t>Willow Smith</t>
  </si>
  <si>
    <t>David Kelly</t>
  </si>
  <si>
    <t>Janeane Garofalo</t>
  </si>
  <si>
    <t>Brian Dennehy</t>
  </si>
  <si>
    <t>Eric Darnell</t>
  </si>
  <si>
    <t>Jada Pinkett Smith</t>
  </si>
  <si>
    <t>Bernie Mac</t>
  </si>
  <si>
    <t>Cedric the Entertainer</t>
  </si>
  <si>
    <t>Shawn Levy</t>
  </si>
  <si>
    <t>Rami Malek</t>
  </si>
  <si>
    <t>Robin Williams</t>
  </si>
  <si>
    <t>Steve Coogan</t>
  </si>
  <si>
    <t>Gavin Hood</t>
  </si>
  <si>
    <t>Dominic Monaghan</t>
  </si>
  <si>
    <t>Collin Chou</t>
  </si>
  <si>
    <t>Essie Davis</t>
  </si>
  <si>
    <t>Nona Gaye</t>
  </si>
  <si>
    <t>Chris Buck</t>
  </si>
  <si>
    <t>Maurice LaMarche</t>
  </si>
  <si>
    <t>Josh Gad</t>
  </si>
  <si>
    <t>Livvy Stubenrauch</t>
  </si>
  <si>
    <t>Daniel Bernhardt</t>
  </si>
  <si>
    <t>Steve Bastoni</t>
  </si>
  <si>
    <t>Helmut Bakaitis</t>
  </si>
  <si>
    <t>Natalie Portman</t>
  </si>
  <si>
    <t>George Miller</t>
  </si>
  <si>
    <t>Zo√´ Kravitz</t>
  </si>
  <si>
    <t>Ron Howard</t>
  </si>
  <si>
    <t>Ayelet Zurer</t>
  </si>
  <si>
    <t>Armin Mueller-Stahl</t>
  </si>
  <si>
    <t>Kenneth Branagh</t>
  </si>
  <si>
    <t>Byron Howard</t>
  </si>
  <si>
    <t>Diedrich Bader</t>
  </si>
  <si>
    <t>James Lipton</t>
  </si>
  <si>
    <t>Hoyt Yeatman</t>
  </si>
  <si>
    <t>Piper Mackenzie Harris</t>
  </si>
  <si>
    <t>Kelli Garner</t>
  </si>
  <si>
    <t>Niecy Nash</t>
  </si>
  <si>
    <t>Jonathan Liebesman</t>
  </si>
  <si>
    <t>Edgar Ram√≠rez</t>
  </si>
  <si>
    <t>Lily James</t>
  </si>
  <si>
    <t>Christopher McQuarrie</t>
  </si>
  <si>
    <t>Jeremy Renner</t>
  </si>
  <si>
    <t>Sean Harris</t>
  </si>
  <si>
    <t>China</t>
  </si>
  <si>
    <t>Joe Johnston</t>
  </si>
  <si>
    <t>Simon Merrells</t>
  </si>
  <si>
    <t>Art Malik</t>
  </si>
  <si>
    <t>Steve Hickner</t>
  </si>
  <si>
    <t>Oprah Winfrey</t>
  </si>
  <si>
    <t>Matthew Broderick</t>
  </si>
  <si>
    <t>Rip Torn</t>
  </si>
  <si>
    <t>Jennifer Yuh Nelson</t>
  </si>
  <si>
    <t>Mike Bell</t>
  </si>
  <si>
    <t>M. Night Shyamalan</t>
  </si>
  <si>
    <t>Noah Ringer</t>
  </si>
  <si>
    <t>Seychelle Gabriel</t>
  </si>
  <si>
    <t>Aasif Mandvi</t>
  </si>
  <si>
    <t>Jake Weber</t>
  </si>
  <si>
    <t>Matt Craven</t>
  </si>
  <si>
    <t>Simon Wells</t>
  </si>
  <si>
    <t>Dan Fogler</t>
  </si>
  <si>
    <t>Elisabeth Harnois</t>
  </si>
  <si>
    <t>Tom Everett Scott</t>
  </si>
  <si>
    <t>David Bowers</t>
  </si>
  <si>
    <t>David Suchet</t>
  </si>
  <si>
    <t>Joe Wright</t>
  </si>
  <si>
    <t>Cara Delevingne</t>
  </si>
  <si>
    <t>Nonso Anozie</t>
  </si>
  <si>
    <t>Rob Minkoff</t>
  </si>
  <si>
    <t>Zach Callison</t>
  </si>
  <si>
    <t>Ty Burrell</t>
  </si>
  <si>
    <t>Karan Brar</t>
  </si>
  <si>
    <t>Adventure</t>
  </si>
  <si>
    <t>Julian Glover</t>
  </si>
  <si>
    <t>Martin Short</t>
  </si>
  <si>
    <t>Lee Tamahori</t>
  </si>
  <si>
    <t>Colin Salmon</t>
  </si>
  <si>
    <t>Toby Stephens</t>
  </si>
  <si>
    <t>Rick Yune</t>
  </si>
  <si>
    <t>Paul Feig</t>
  </si>
  <si>
    <t>Kate McKinnon</t>
  </si>
  <si>
    <t>Ed Begley Jr.</t>
  </si>
  <si>
    <t>Zach Woods</t>
  </si>
  <si>
    <t>Bruce Willis</t>
  </si>
  <si>
    <t>Will Patton</t>
  </si>
  <si>
    <t>Rosario Dawson</t>
  </si>
  <si>
    <t>Sebastian Roch√©</t>
  </si>
  <si>
    <t>Alessandro Carloni</t>
  </si>
  <si>
    <t>Wayne Knight</t>
  </si>
  <si>
    <t>Michael Nyqvist</t>
  </si>
  <si>
    <t>Peter Ramsey</t>
  </si>
  <si>
    <t>Kamil McFadden</t>
  </si>
  <si>
    <t>Khamani Griffin</t>
  </si>
  <si>
    <t>Dean Parisot</t>
  </si>
  <si>
    <t>Richard Burgi</t>
  </si>
  <si>
    <t>John Michael Higgins</t>
  </si>
  <si>
    <t>David Herman</t>
  </si>
  <si>
    <t>Edward Zwick</t>
  </si>
  <si>
    <t>Tony Goldwyn</t>
  </si>
  <si>
    <t>Chad Lindberg</t>
  </si>
  <si>
    <t>Mar√≠a Valverde</t>
  </si>
  <si>
    <t>Ben Mendelsohn</t>
  </si>
  <si>
    <t>Leonard Nimoy</t>
  </si>
  <si>
    <t>Alex Proyas</t>
  </si>
  <si>
    <t>Elodie Yung</t>
  </si>
  <si>
    <t>Bryan Brown</t>
  </si>
  <si>
    <t>Joe Morton</t>
  </si>
  <si>
    <t>Sam Shepard</t>
  </si>
  <si>
    <t>Richard Roxburgh</t>
  </si>
  <si>
    <t>Billy Crudup</t>
  </si>
  <si>
    <t>Matt Frewer</t>
  </si>
  <si>
    <t>Stephen McHattie</t>
  </si>
  <si>
    <t>Richard Donner</t>
  </si>
  <si>
    <t>Rene Russo</t>
  </si>
  <si>
    <t>Darlene Love</t>
  </si>
  <si>
    <t>Ang Lee</t>
  </si>
  <si>
    <t>Regi Davis</t>
  </si>
  <si>
    <t>Kevin Rankin</t>
  </si>
  <si>
    <t>Celia Weston</t>
  </si>
  <si>
    <t>Jon M. Chu</t>
  </si>
  <si>
    <t>Dwayne Johnson</t>
  </si>
  <si>
    <t>Breck Eisner</t>
  </si>
  <si>
    <t>Hironobu Sakaguchi</t>
  </si>
  <si>
    <t>Ming-Na Wen</t>
  </si>
  <si>
    <t>Jean Simmons</t>
  </si>
  <si>
    <t>Maria Grazia Cucinotta</t>
  </si>
  <si>
    <t>Desmond Llewelyn</t>
  </si>
  <si>
    <t>Peter Weir</t>
  </si>
  <si>
    <t>Lee Ingleby</t>
  </si>
  <si>
    <t>James D'Arcy</t>
  </si>
  <si>
    <t>David Threlfall</t>
  </si>
  <si>
    <t>Bill Condon</t>
  </si>
  <si>
    <t>Taylor Lautner</t>
  </si>
  <si>
    <t>Louis Leterrier</t>
  </si>
  <si>
    <t>Peter Mensah</t>
  </si>
  <si>
    <t>Don Johnson</t>
  </si>
  <si>
    <t>Penelope Wilton</t>
  </si>
  <si>
    <t>Mark Rylance</t>
  </si>
  <si>
    <t>Rafe Spall</t>
  </si>
  <si>
    <t>Alejandro G. I√±√°rritu</t>
  </si>
  <si>
    <t>Lukas Haas</t>
  </si>
  <si>
    <t>David Soren</t>
  </si>
  <si>
    <t>Snoop Dogg</t>
  </si>
  <si>
    <t>Ben Schwartz</t>
  </si>
  <si>
    <t>Stephen Root</t>
  </si>
  <si>
    <t>Annet Mahendru</t>
  </si>
  <si>
    <t>Andy Richter</t>
  </si>
  <si>
    <t>Paul Greengrass</t>
  </si>
  <si>
    <t>Matt Damon</t>
  </si>
  <si>
    <t>Mark Osborne</t>
  </si>
  <si>
    <t>Peyton Reed</t>
  </si>
  <si>
    <t>T.I.</t>
  </si>
  <si>
    <t>Sandra Ellis Lafferty</t>
  </si>
  <si>
    <t>Tim Johnson</t>
  </si>
  <si>
    <t>Matt Jones</t>
  </si>
  <si>
    <t>Jim Parsons</t>
  </si>
  <si>
    <t>April Winchell</t>
  </si>
  <si>
    <t>Lisa Ann Walter</t>
  </si>
  <si>
    <t>Rick Gonzalez</t>
  </si>
  <si>
    <t>Henry Rollins</t>
  </si>
  <si>
    <t>Jordi Moll√†</t>
  </si>
  <si>
    <t>Constance Marie</t>
  </si>
  <si>
    <t>Amy Sedaris</t>
  </si>
  <si>
    <t>Phillip Noyce</t>
  </si>
  <si>
    <t>August Diehl</t>
  </si>
  <si>
    <t>Darren Aronofsky</t>
  </si>
  <si>
    <t>Emma Watson</t>
  </si>
  <si>
    <t>Logan Lerman</t>
  </si>
  <si>
    <t>Mackenzie Crook</t>
  </si>
  <si>
    <t>Toby Jones</t>
  </si>
  <si>
    <t>Tony Curran</t>
  </si>
  <si>
    <t>Alfonso Cuar√≥n</t>
  </si>
  <si>
    <t>Eddie Baroo</t>
  </si>
  <si>
    <t>Eric Leighton</t>
  </si>
  <si>
    <t>D.B. Sweeney</t>
  </si>
  <si>
    <t>Alfre Woodard</t>
  </si>
  <si>
    <t>Della Reese</t>
  </si>
  <si>
    <t>Dave Legeno</t>
  </si>
  <si>
    <t>Ralph Ineson</t>
  </si>
  <si>
    <t>Tom McGrath</t>
  </si>
  <si>
    <t>Will Ferrell</t>
  </si>
  <si>
    <t>Chris Columbus</t>
  </si>
  <si>
    <t>Verne Troyer</t>
  </si>
  <si>
    <t>Robert Schwentke</t>
  </si>
  <si>
    <t>Stephanie Szostak</t>
  </si>
  <si>
    <t>Fantasy</t>
  </si>
  <si>
    <t>Seth Gabel</t>
  </si>
  <si>
    <t>J√ºrgen Prochnow</t>
  </si>
  <si>
    <t>Carlos Saldanha</t>
  </si>
  <si>
    <t>Rachel Crow</t>
  </si>
  <si>
    <t>Miguel Ferrer</t>
  </si>
  <si>
    <t>Jeffrey Garcia</t>
  </si>
  <si>
    <t>Bruce Davison</t>
  </si>
  <si>
    <t>Aaron Stanford</t>
  </si>
  <si>
    <t>Guy Ritchie</t>
  </si>
  <si>
    <t>Paul Anderson</t>
  </si>
  <si>
    <t>Alexa Davalos</t>
  </si>
  <si>
    <t>Paul Verhoeven</t>
  </si>
  <si>
    <t>Rachel Ticotin</t>
  </si>
  <si>
    <t>Ronny Cox</t>
  </si>
  <si>
    <t>Marshall Bell</t>
  </si>
  <si>
    <t>John McTiernan</t>
  </si>
  <si>
    <t>Vladimir Kulich</t>
  </si>
  <si>
    <t>Clive Russell</t>
  </si>
  <si>
    <t>Tony Gilroy</t>
  </si>
  <si>
    <t>Scott Glenn</t>
  </si>
  <si>
    <t>Stacy Keach</t>
  </si>
  <si>
    <t>Joel Schumacher</t>
  </si>
  <si>
    <t>Action</t>
  </si>
  <si>
    <t>Michael Gough</t>
  </si>
  <si>
    <t>John Glover</t>
  </si>
  <si>
    <t>T.J. Thyne</t>
  </si>
  <si>
    <t>Clint Howard</t>
  </si>
  <si>
    <t>Molly Shannon</t>
  </si>
  <si>
    <t>John Woo</t>
  </si>
  <si>
    <t>Dougray Scott</t>
  </si>
  <si>
    <t>Mary Elizabeth Mastrantonio</t>
  </si>
  <si>
    <t>Karen Allen</t>
  </si>
  <si>
    <t>Bob Gunton</t>
  </si>
  <si>
    <t>Tim Story</t>
  </si>
  <si>
    <t>Ioan Gruffudd</t>
  </si>
  <si>
    <t>Suraj Sharma</t>
  </si>
  <si>
    <t>Tabu</t>
  </si>
  <si>
    <t>Mark Steven Johnson</t>
  </si>
  <si>
    <t>Matt Long</t>
  </si>
  <si>
    <t>Peter Fonda</t>
  </si>
  <si>
    <t>Riz Ahmed</t>
  </si>
  <si>
    <t>Ato Essandoh</t>
  </si>
  <si>
    <t>Demi Moore</t>
  </si>
  <si>
    <t>Justin Theroux</t>
  </si>
  <si>
    <t>Nathan Lane</t>
  </si>
  <si>
    <t>Melanie Griffith</t>
  </si>
  <si>
    <t>Neill Blomkamp</t>
  </si>
  <si>
    <t>David Twohy</t>
  </si>
  <si>
    <t>Christina Cox</t>
  </si>
  <si>
    <t>Jos√© Padilha</t>
  </si>
  <si>
    <t>Abbie Cornish</t>
  </si>
  <si>
    <t>Jennifer Ehle</t>
  </si>
  <si>
    <t>Kick Gurry</t>
  </si>
  <si>
    <t>Scott Porter</t>
  </si>
  <si>
    <t>Nicholas Elia</t>
  </si>
  <si>
    <t>James L. Brooks</t>
  </si>
  <si>
    <t>Domenick Lombardozzi</t>
  </si>
  <si>
    <t>Shelley Conn</t>
  </si>
  <si>
    <t>Teyonah Parris</t>
  </si>
  <si>
    <t>James Mangold</t>
  </si>
  <si>
    <t>Marc Blucas</t>
  </si>
  <si>
    <t>Zo√´ Bell</t>
  </si>
  <si>
    <t>George Lucas</t>
  </si>
  <si>
    <t>Hayden Christensen</t>
  </si>
  <si>
    <t>James Coburn</t>
  </si>
  <si>
    <t>Tao Okamoto</t>
  </si>
  <si>
    <t>Rila Fukushima</t>
  </si>
  <si>
    <t>Ian McDiarmid</t>
  </si>
  <si>
    <t>Kirk De Micco</t>
  </si>
  <si>
    <t>Fr√©d√©ric Forestier</t>
  </si>
  <si>
    <t>Santiago Segura</t>
  </si>
  <si>
    <t>Alain Delon</t>
  </si>
  <si>
    <t>Vanessa Hessler</t>
  </si>
  <si>
    <t>French</t>
  </si>
  <si>
    <t>France</t>
  </si>
  <si>
    <t>Roger Willie</t>
  </si>
  <si>
    <t>Noah Emmerich</t>
  </si>
  <si>
    <t>Cedric Nicolas-Troyan</t>
  </si>
  <si>
    <t>Danny Woodburn</t>
  </si>
  <si>
    <t>Noel Fisher</t>
  </si>
  <si>
    <t>Jeremy Howard</t>
  </si>
  <si>
    <t>Basher Savage</t>
  </si>
  <si>
    <t>Phaldut Sharma</t>
  </si>
  <si>
    <t>Amy Warren</t>
  </si>
  <si>
    <t>Roger Donaldson</t>
  </si>
  <si>
    <t>Grant Heslov</t>
  </si>
  <si>
    <t>Jamie Ren√©e Smith</t>
  </si>
  <si>
    <t>Dave Green</t>
  </si>
  <si>
    <t>Stephen Amell</t>
  </si>
  <si>
    <t>Josh Trank</t>
  </si>
  <si>
    <t>Reg E. Cathey</t>
  </si>
  <si>
    <t>Tim Blake Nelson</t>
  </si>
  <si>
    <t>Tim Heidecker</t>
  </si>
  <si>
    <t>Brad Peyton</t>
  </si>
  <si>
    <t>Archie Panjabi</t>
  </si>
  <si>
    <t>Roger Spottiswoode</t>
  </si>
  <si>
    <t>Vincent Schiavelli</t>
  </si>
  <si>
    <t>Joe Don Baker</t>
  </si>
  <si>
    <t>Adam Baldwin</t>
  </si>
  <si>
    <t>Steven Soderbergh</t>
  </si>
  <si>
    <t>Julia Roberts</t>
  </si>
  <si>
    <t>Mini Anden</t>
  </si>
  <si>
    <t>Stephanie March</t>
  </si>
  <si>
    <t>Theo James</t>
  </si>
  <si>
    <t>Mekhi Phifer</t>
  </si>
  <si>
    <t>Adam Scott</t>
  </si>
  <si>
    <t>Frances Conroy</t>
  </si>
  <si>
    <t>Catherine Tate</t>
  </si>
  <si>
    <t>James Corden</t>
  </si>
  <si>
    <t>Olly Alexander</t>
  </si>
  <si>
    <t>Michel Gondry</t>
  </si>
  <si>
    <t>Chad L. Coleman</t>
  </si>
  <si>
    <t>George Peppard</t>
  </si>
  <si>
    <t>Noam Murro</t>
  </si>
  <si>
    <t>Sullivan Stapleton</t>
  </si>
  <si>
    <t>Raja Gosnell</t>
  </si>
  <si>
    <t>Tim Gunn</t>
  </si>
  <si>
    <t>Mahadeo Shivraj</t>
  </si>
  <si>
    <t>Madison McKinley</t>
  </si>
  <si>
    <t>Will Finn</t>
  </si>
  <si>
    <t>Roseanne Barr</t>
  </si>
  <si>
    <t>G.W. Bailey</t>
  </si>
  <si>
    <t>Torey Michael Adkins</t>
  </si>
  <si>
    <t>Olga Fonda</t>
  </si>
  <si>
    <t>Nancy O'Dell</t>
  </si>
  <si>
    <t>Jacob Tremblay</t>
  </si>
  <si>
    <t>Vanessa Matsui</t>
  </si>
  <si>
    <t>Jan de Bont</t>
  </si>
  <si>
    <t>Jason Patric</t>
  </si>
  <si>
    <t>Lois Chiles</t>
  </si>
  <si>
    <t>Moises Arias</t>
  </si>
  <si>
    <t>Aramis Knight</t>
  </si>
  <si>
    <t>Len Wiseman</t>
  </si>
  <si>
    <t>Jonathan Sadowski</t>
  </si>
  <si>
    <t>Cyril Raffaelli</t>
  </si>
  <si>
    <t>Billy Boyd</t>
  </si>
  <si>
    <t>Frank Coraci</t>
  </si>
  <si>
    <t>C√©cile De France</t>
  </si>
  <si>
    <t>Michael Mann</t>
  </si>
  <si>
    <t>Bo Welch</t>
  </si>
  <si>
    <t>Kelly Preston</t>
  </si>
  <si>
    <t>Spencer Breslin</t>
  </si>
  <si>
    <t>Chi McBride</t>
  </si>
  <si>
    <t>Philip Glenister</t>
  </si>
  <si>
    <t>Chazz Palminteri</t>
  </si>
  <si>
    <t>Jeffrey Jones</t>
  </si>
  <si>
    <t>Ron Clements</t>
  </si>
  <si>
    <t>Jenifer Lewis</t>
  </si>
  <si>
    <t>Anika Noni Rose</t>
  </si>
  <si>
    <t>Donald Glover</t>
  </si>
  <si>
    <t>Benedict Wong</t>
  </si>
  <si>
    <t>Comedy</t>
  </si>
  <si>
    <t>Peter Chelsom</t>
  </si>
  <si>
    <t>Warren Beatty</t>
  </si>
  <si>
    <t>Del Zamora</t>
  </si>
  <si>
    <t>New Line</t>
  </si>
  <si>
    <t>Dominic Sena</t>
  </si>
  <si>
    <t>Robert Duvall</t>
  </si>
  <si>
    <t>Connie Nielsen</t>
  </si>
  <si>
    <t>Oliver Reed</t>
  </si>
  <si>
    <t>Frank Grillo</t>
  </si>
  <si>
    <t>Jessica Capshaw</t>
  </si>
  <si>
    <t>Tobias Menzies</t>
  </si>
  <si>
    <t>Ivana Milicevic</t>
  </si>
  <si>
    <t>Estella Warren</t>
  </si>
  <si>
    <t>Erick Avari</t>
  </si>
  <si>
    <t>Jenette Goldstein</t>
  </si>
  <si>
    <t>S. Epatha Merkerson</t>
  </si>
  <si>
    <t>Ruby Dee</t>
  </si>
  <si>
    <t>Denzel Washington</t>
  </si>
  <si>
    <t>RZA</t>
  </si>
  <si>
    <t>Tia Carrere</t>
  </si>
  <si>
    <t>Jamie Lee Curtis</t>
  </si>
  <si>
    <t>Tom Arnold</t>
  </si>
  <si>
    <t>Tony Scott</t>
  </si>
  <si>
    <t>Michael Rispoli</t>
  </si>
  <si>
    <t>Paul Weitz</t>
  </si>
  <si>
    <t>Blythe Danner</t>
  </si>
  <si>
    <t>Robert De Niro</t>
  </si>
  <si>
    <t>Teri Polo</t>
  </si>
  <si>
    <t>Adam McKay</t>
  </si>
  <si>
    <t>Derek Jeter</t>
  </si>
  <si>
    <t>Chuck Russell</t>
  </si>
  <si>
    <t>Vanessa Williams</t>
  </si>
  <si>
    <t>Roma Maffia</t>
  </si>
  <si>
    <t>Quentin Tarantino</t>
  </si>
  <si>
    <t>Gary Trousdale</t>
  </si>
  <si>
    <t>Jason Alexander</t>
  </si>
  <si>
    <t>Bill Fagerbakke</t>
  </si>
  <si>
    <t>Mark Dindal</t>
  </si>
  <si>
    <t>Wendie Malick</t>
  </si>
  <si>
    <t>Eartha Kitt</t>
  </si>
  <si>
    <t>John Fiedler</t>
  </si>
  <si>
    <t>Simon West</t>
  </si>
  <si>
    <t>Sylvester Stallone</t>
  </si>
  <si>
    <t>Armando Riesco</t>
  </si>
  <si>
    <t>Annie Parisse</t>
  </si>
  <si>
    <t>Stefen Fangmeier</t>
  </si>
  <si>
    <t>Ed Speleers</t>
  </si>
  <si>
    <t>Gary Lewis</t>
  </si>
  <si>
    <t>Spike Jonze</t>
  </si>
  <si>
    <t>Ryan Corr</t>
  </si>
  <si>
    <t>Catherine O'Hara</t>
  </si>
  <si>
    <t>Max Records</t>
  </si>
  <si>
    <t>Chris Wedge</t>
  </si>
  <si>
    <t>Emma Kenney</t>
  </si>
  <si>
    <t>Troy Evans</t>
  </si>
  <si>
    <t>Florian Henckel von Donnersmarck</t>
  </si>
  <si>
    <t>Rufus Sewell</t>
  </si>
  <si>
    <t>Peter Hyams</t>
  </si>
  <si>
    <t>Mark Margolis</t>
  </si>
  <si>
    <t>Udo Kier</t>
  </si>
  <si>
    <t>Stephen Collins</t>
  </si>
  <si>
    <t>Rene Auberjonois</t>
  </si>
  <si>
    <t>Debi Mazar</t>
  </si>
  <si>
    <t>Patrick Muldoon</t>
  </si>
  <si>
    <t>Jake Busey</t>
  </si>
  <si>
    <t>Seth Gilliam</t>
  </si>
  <si>
    <t>Tom Tykwer</t>
  </si>
  <si>
    <t>Jim Sturgess</t>
  </si>
  <si>
    <t>Anthony LaPaglia</t>
  </si>
  <si>
    <t>Pitof</t>
  </si>
  <si>
    <t>Christopher Heyerdahl</t>
  </si>
  <si>
    <t>Alex Borstein</t>
  </si>
  <si>
    <t>Ingrid Bols√∏ Berdal</t>
  </si>
  <si>
    <t>Michael Wincott</t>
  </si>
  <si>
    <t>Brad Silberling</t>
  </si>
  <si>
    <t>Anna Friel</t>
  </si>
  <si>
    <t>Bobb'e J. Thompson</t>
  </si>
  <si>
    <t>Patrick Hughes</t>
  </si>
  <si>
    <t>Ericson Core</t>
  </si>
  <si>
    <t>Lawrence Guterman</t>
  </si>
  <si>
    <t>Traylor Howard</t>
  </si>
  <si>
    <t>Jamie Kennedy</t>
  </si>
  <si>
    <t>Ben Stein</t>
  </si>
  <si>
    <t>Benjamin Walker</t>
  </si>
  <si>
    <t>Frank Dillane</t>
  </si>
  <si>
    <t>Ron Underwood</t>
  </si>
  <si>
    <t>Randy Quaid</t>
  </si>
  <si>
    <t>Burt Young</t>
  </si>
  <si>
    <t>Sean Huze</t>
  </si>
  <si>
    <t>Igal Naor</t>
  </si>
  <si>
    <t>Steve Martino</t>
  </si>
  <si>
    <t>Venus Schultheis</t>
  </si>
  <si>
    <t>Francesca Capaldi</t>
  </si>
  <si>
    <t>Bill Melendez</t>
  </si>
  <si>
    <t>David Mamet</t>
  </si>
  <si>
    <t>Felicity Huffman</t>
  </si>
  <si>
    <t>Ben Gazzara</t>
  </si>
  <si>
    <t>Campbell Scott</t>
  </si>
  <si>
    <t>Patricia Velasquez</t>
  </si>
  <si>
    <t>Yimou Zhang</t>
  </si>
  <si>
    <t>Ni Ni</t>
  </si>
  <si>
    <t>Shigeo Kobayashi</t>
  </si>
  <si>
    <t>Mandarin</t>
  </si>
  <si>
    <t>Ash Brannon</t>
  </si>
  <si>
    <t>Zooey Deschanel</t>
  </si>
  <si>
    <t>Jon Heder</t>
  </si>
  <si>
    <t>Frank Oz</t>
  </si>
  <si>
    <t>Jon Lovitz</t>
  </si>
  <si>
    <t>Roger Bart</t>
  </si>
  <si>
    <t>Jay Roach</t>
  </si>
  <si>
    <t>Thomas Middleditch</t>
  </si>
  <si>
    <t>Katherine LaNasa</t>
  </si>
  <si>
    <t>Luc Besson</t>
  </si>
  <si>
    <t>Milla Jovovich</t>
  </si>
  <si>
    <t>Michael Patrick King</t>
  </si>
  <si>
    <t>Liza Minnelli</t>
  </si>
  <si>
    <t>Chris Noth</t>
  </si>
  <si>
    <t>Kristin Davis</t>
  </si>
  <si>
    <t>Bibo Bergeron</t>
  </si>
  <si>
    <t>Rosie Perez</t>
  </si>
  <si>
    <t>Frank Welker</t>
  </si>
  <si>
    <t>Elton John</t>
  </si>
  <si>
    <t>Drake</t>
  </si>
  <si>
    <t>Derek Jacobi</t>
  </si>
  <si>
    <t>AJ Michalka</t>
  </si>
  <si>
    <t>Michael Imperioli</t>
  </si>
  <si>
    <t>Alexander Gould</t>
  </si>
  <si>
    <t>Bernard Hill</t>
  </si>
  <si>
    <t>Sergey Bodrov</t>
  </si>
  <si>
    <t>Olivia Williams</t>
  </si>
  <si>
    <t>Chris Barrie</t>
  </si>
  <si>
    <t>Wally Pfister</t>
  </si>
  <si>
    <t>Trevor Morgan</t>
  </si>
  <si>
    <t>Michael Jeter</t>
  </si>
  <si>
    <t>Alessandro Nivola</t>
  </si>
  <si>
    <t>Rupert Wyatt</t>
  </si>
  <si>
    <t>David Oyelowo</t>
  </si>
  <si>
    <t>Mark Waters</t>
  </si>
  <si>
    <t>Tod Fennell</t>
  </si>
  <si>
    <t>Joan Plowright</t>
  </si>
  <si>
    <t>John Moore</t>
  </si>
  <si>
    <t>Cole Hauser</t>
  </si>
  <si>
    <t>Megalyn Echikunwoke</t>
  </si>
  <si>
    <t>John Lee Hancock</t>
  </si>
  <si>
    <t>Craig T. Nelson</t>
  </si>
  <si>
    <t>Holly Hunter</t>
  </si>
  <si>
    <t>Lou Romano</t>
  </si>
  <si>
    <t>Renny Harlin</t>
  </si>
  <si>
    <t>Christopher Masterson</t>
  </si>
  <si>
    <t>Matthew Modine</t>
  </si>
  <si>
    <t>Linda Fiorentino</t>
  </si>
  <si>
    <t>Ethan Suplee</t>
  </si>
  <si>
    <t>John Lone</t>
  </si>
  <si>
    <t>Mei Melan√ßon</t>
  </si>
  <si>
    <t>Harris Yulin</t>
  </si>
  <si>
    <t>Amber Valletta</t>
  </si>
  <si>
    <t>Miranda Otto</t>
  </si>
  <si>
    <t>Phil Lord</t>
  </si>
  <si>
    <t>Will Forte</t>
  </si>
  <si>
    <t>Al Roker</t>
  </si>
  <si>
    <t>Maile Flanagan</t>
  </si>
  <si>
    <t>Denis Leary</t>
  </si>
  <si>
    <t>Kelly Keaton</t>
  </si>
  <si>
    <t>Ben Stiller</t>
  </si>
  <si>
    <t>Adrian Martinez</t>
  </si>
  <si>
    <t>Joey Slotnick</t>
  </si>
  <si>
    <t>LL Cool J</t>
  </si>
  <si>
    <t>Kelly Lynch</t>
  </si>
  <si>
    <t>Tony Bancroft</t>
  </si>
  <si>
    <t>Harvey Fierstein</t>
  </si>
  <si>
    <t>June Foray</t>
  </si>
  <si>
    <t>Brandon T. Jackson</t>
  </si>
  <si>
    <t>Goran Visnjic</t>
  </si>
  <si>
    <t>Joely Richardson</t>
  </si>
  <si>
    <t>Aldis Hodge</t>
  </si>
  <si>
    <t>Kevin Chamberlin</t>
  </si>
  <si>
    <t>Robert Maillet</t>
  </si>
  <si>
    <t>Timur Bekmambetov</t>
  </si>
  <si>
    <t>Jim Varney</t>
  </si>
  <si>
    <t>Cree Summer</t>
  </si>
  <si>
    <t>Walt Becker</t>
  </si>
  <si>
    <t>Joshua Mikel</t>
  </si>
  <si>
    <t>Bella Thorne</t>
  </si>
  <si>
    <t>Jesse McCartney</t>
  </si>
  <si>
    <t>Dennis Dugan</t>
  </si>
  <si>
    <t>Sayed Badreya</t>
  </si>
  <si>
    <t>Adam Sandler</t>
  </si>
  <si>
    <t>Kevin Nealon</t>
  </si>
  <si>
    <t>Haley Joel Osment</t>
  </si>
  <si>
    <t>Kevin Sussman</t>
  </si>
  <si>
    <t>Rachael Harris</t>
  </si>
  <si>
    <t>Marsha Thomason</t>
  </si>
  <si>
    <t>Marc John Jefferies</t>
  </si>
  <si>
    <t>Tom Skerritt</t>
  </si>
  <si>
    <t>Larry King</t>
  </si>
  <si>
    <t>Kim Dickens</t>
  </si>
  <si>
    <t>Greg Grunberg</t>
  </si>
  <si>
    <t>Sydney Pollack</t>
  </si>
  <si>
    <t>George Harris</t>
  </si>
  <si>
    <t>Curtiss Cook</t>
  </si>
  <si>
    <t>Michael Wright</t>
  </si>
  <si>
    <t>Aboriginal</t>
  </si>
  <si>
    <t>Thor Freudenthal</t>
  </si>
  <si>
    <t>Leven Rambin</t>
  </si>
  <si>
    <t>Sanaa Lathan</t>
  </si>
  <si>
    <t>Michael Byrne</t>
  </si>
  <si>
    <t>Alun Armstrong</t>
  </si>
  <si>
    <t>Velibor Topic</t>
  </si>
  <si>
    <t>Stephen Dillane</t>
  </si>
  <si>
    <t>Catherine McCormack</t>
  </si>
  <si>
    <t>Brian De Palma</t>
  </si>
  <si>
    <t>Kim Delaney</t>
  </si>
  <si>
    <t>Wanda Sykes</t>
  </si>
  <si>
    <t>Will.i.am</t>
  </si>
  <si>
    <t>Mick Jackson</t>
  </si>
  <si>
    <t>Anne Heche</t>
  </si>
  <si>
    <t>Gaby Hoffmann</t>
  </si>
  <si>
    <t>Alan J. Pakula</t>
  </si>
  <si>
    <t>Natascha McElhone</t>
  </si>
  <si>
    <t>Kathryn Bigelow</t>
  </si>
  <si>
    <t>Christian Camargo</t>
  </si>
  <si>
    <t>Lex Shrapnel</t>
  </si>
  <si>
    <t>John Milius</t>
  </si>
  <si>
    <t>William Smith</t>
  </si>
  <si>
    <t>Sandahl Bergman</t>
  </si>
  <si>
    <t>Bruce McGill</t>
  </si>
  <si>
    <t>Paddy Considine</t>
  </si>
  <si>
    <t>Rosemarie DeWitt</t>
  </si>
  <si>
    <t>Andrey Konchalovskiy</t>
  </si>
  <si>
    <t>Shirley Henderson</t>
  </si>
  <si>
    <t>Richard E. Grant</t>
  </si>
  <si>
    <t>Gary Ross</t>
  </si>
  <si>
    <t>Michael Angarano</t>
  </si>
  <si>
    <t>Alan Ruck</t>
  </si>
  <si>
    <t>Jami Gertz</t>
  </si>
  <si>
    <t>Paul Sanchez</t>
  </si>
  <si>
    <t>Nick Searcy</t>
  </si>
  <si>
    <t>Elizabeth Daily</t>
  </si>
  <si>
    <t>Joan Allen</t>
  </si>
  <si>
    <t>Oksana Akinshina</t>
  </si>
  <si>
    <t>Dean Stockwell</t>
  </si>
  <si>
    <t>Elliott Gould</t>
  </si>
  <si>
    <t>Paul W.S. Anderson</t>
  </si>
  <si>
    <t>Genndy Tartakovsky</t>
  </si>
  <si>
    <t>Kevin Lima</t>
  </si>
  <si>
    <t>Teala Dunn</t>
  </si>
  <si>
    <t>Jeff Bennett</t>
  </si>
  <si>
    <t>Fred Tatasciore</t>
  </si>
  <si>
    <t>Caroline Dhavernas</t>
  </si>
  <si>
    <t>Daniel Espinosa</t>
  </si>
  <si>
    <t>Jim Carter</t>
  </si>
  <si>
    <t>Gabourey Sidibe</t>
  </si>
  <si>
    <t>Nancy Meyers</t>
  </si>
  <si>
    <t>Sarah Parish</t>
  </si>
  <si>
    <t>Lisa Bonet</t>
  </si>
  <si>
    <t>Hunter Parrish</t>
  </si>
  <si>
    <t>Meryl Streep</t>
  </si>
  <si>
    <t>Zoe Kazan</t>
  </si>
  <si>
    <t>Al Pacino</t>
  </si>
  <si>
    <t>Roger Allers</t>
  </si>
  <si>
    <t>Debra Messing</t>
  </si>
  <si>
    <t>Jane Krakowski</t>
  </si>
  <si>
    <t>Neil Burger</t>
  </si>
  <si>
    <t>Jean-Jacques Annaud</t>
  </si>
  <si>
    <t>Gabriel Thomson</t>
  </si>
  <si>
    <t>Bob Hoskins</t>
  </si>
  <si>
    <t>Clemens Schick</t>
  </si>
  <si>
    <t>Tom Noonan</t>
  </si>
  <si>
    <t>F. Murray Abraham</t>
  </si>
  <si>
    <t>Li Gong</t>
  </si>
  <si>
    <t>Karl Yune</t>
  </si>
  <si>
    <t>Zachery Ty Bryan</t>
  </si>
  <si>
    <t>Amber Stevens West</t>
  </si>
  <si>
    <t>Nikki Griffin</t>
  </si>
  <si>
    <t>Sarah Smith</t>
  </si>
  <si>
    <t>Imelda Staunton</t>
  </si>
  <si>
    <t>Michael Palin</t>
  </si>
  <si>
    <t>Martin Brest</t>
  </si>
  <si>
    <t>Andrew Davis</t>
  </si>
  <si>
    <t>Rick Worthy</t>
  </si>
  <si>
    <t>Raymond Cruz</t>
  </si>
  <si>
    <t>Jsu Garcia</t>
  </si>
  <si>
    <t>Bob Fosse</t>
  </si>
  <si>
    <t>Ben Vereen</t>
  </si>
  <si>
    <t>Roy Scheider</t>
  </si>
  <si>
    <t>Max Wright</t>
  </si>
  <si>
    <t>Tarsem Singh</t>
  </si>
  <si>
    <t>Edgar Wright</t>
  </si>
  <si>
    <t>Kieran Culkin</t>
  </si>
  <si>
    <t>Anna Kendrick</t>
  </si>
  <si>
    <t>Ellen Wong</t>
  </si>
  <si>
    <t>Jon Amiel</t>
  </si>
  <si>
    <t>Tch√©ky Karyo</t>
  </si>
  <si>
    <t>Rekha Sharma</t>
  </si>
  <si>
    <t>Peter Segal</t>
  </si>
  <si>
    <t>Janet Jackson</t>
  </si>
  <si>
    <t>Larry Miller</t>
  </si>
  <si>
    <t>Chris Elliott</t>
  </si>
  <si>
    <t>Linda Cardellini</t>
  </si>
  <si>
    <t>Sarah Michelle Gellar</t>
  </si>
  <si>
    <t>Miguel A. N√∫√±ez Jr.</t>
  </si>
  <si>
    <t>Pete Travis</t>
  </si>
  <si>
    <t>Jason Cope</t>
  </si>
  <si>
    <t>Wood Harris</t>
  </si>
  <si>
    <t>Rakie Ayola</t>
  </si>
  <si>
    <t>Cameron Monaghan</t>
  </si>
  <si>
    <t>Julie Kavner</t>
  </si>
  <si>
    <t>George A. Romero</t>
  </si>
  <si>
    <t>Hal Holbrook</t>
  </si>
  <si>
    <t>Ted Danson</t>
  </si>
  <si>
    <t>Adrienne Barbeau</t>
  </si>
  <si>
    <t>Katt Williams</t>
  </si>
  <si>
    <t>Tom Hulce</t>
  </si>
  <si>
    <t>Iv√°n Kamar√°s</t>
  </si>
  <si>
    <t>Seth MacFarlane</t>
  </si>
  <si>
    <t>Brian Steele</t>
  </si>
  <si>
    <t>Anthony Edwards</t>
  </si>
  <si>
    <t>Michael Rapaport</t>
  </si>
  <si>
    <t>Vanessa Redgrave</t>
  </si>
  <si>
    <t>Anthony Reynolds</t>
  </si>
  <si>
    <t>Todd Phillips</t>
  </si>
  <si>
    <t>Mason Lee</t>
  </si>
  <si>
    <t>Mike Tyson</t>
  </si>
  <si>
    <t>Andrew Bryniarski</t>
  </si>
  <si>
    <t>Jason Scott Lee</t>
  </si>
  <si>
    <t>David Ogden Stiers</t>
  </si>
  <si>
    <t>Gary Winick</t>
  </si>
  <si>
    <t>Mimi Leder</t>
  </si>
  <si>
    <t>Garrick Hagon</t>
  </si>
  <si>
    <t>Steve Reevis</t>
  </si>
  <si>
    <t>Dalip Singh</t>
  </si>
  <si>
    <t>Lauren Gottlieb</t>
  </si>
  <si>
    <t>Paul Michael Glaser</t>
  </si>
  <si>
    <t>Joseph Sikora</t>
  </si>
  <si>
    <t>Nellie Sciutto</t>
  </si>
  <si>
    <t>Seth Gordon</t>
  </si>
  <si>
    <t>Katy Mixon</t>
  </si>
  <si>
    <t>Drew Carey</t>
  </si>
  <si>
    <t>Paula Abdul</t>
  </si>
  <si>
    <t>Adam Shankman</t>
  </si>
  <si>
    <t>Carmen Electra</t>
  </si>
  <si>
    <t>Kathryn Joosten</t>
  </si>
  <si>
    <t>Jennifer Jason Leigh</t>
  </si>
  <si>
    <t>Liam Aiken</t>
  </si>
  <si>
    <t>Bailee Madison</t>
  </si>
  <si>
    <t>Elden Henson</t>
  </si>
  <si>
    <t>Monica Potter</t>
  </si>
  <si>
    <t>Dave Chappelle</t>
  </si>
  <si>
    <t>D.J. Caruso</t>
  </si>
  <si>
    <t>Ethan Embry</t>
  </si>
  <si>
    <t>Cameron Boyce</t>
  </si>
  <si>
    <t>Anthony Minghella</t>
  </si>
  <si>
    <t>Albert Hughes</t>
  </si>
  <si>
    <t>Les Mayfield</t>
  </si>
  <si>
    <t>Jodi Benson</t>
  </si>
  <si>
    <t>Sam Lloyd</t>
  </si>
  <si>
    <t>Lili Taylor</t>
  </si>
  <si>
    <t>Virginia Madsen</t>
  </si>
  <si>
    <t>Joe Pytka</t>
  </si>
  <si>
    <t>Michael Jordan</t>
  </si>
  <si>
    <t>Henry Czerny</t>
  </si>
  <si>
    <t>Roger Rees</t>
  </si>
  <si>
    <t>William Abadie</t>
  </si>
  <si>
    <t>Scott Derrickson</t>
  </si>
  <si>
    <t>Juan Riedinger</t>
  </si>
  <si>
    <t>Alex McArthur</t>
  </si>
  <si>
    <t>Michael Potts</t>
  </si>
  <si>
    <t>Jim Parrack</t>
  </si>
  <si>
    <t>Ivan Reitman</t>
  </si>
  <si>
    <t>Eric Brevig</t>
  </si>
  <si>
    <t>Tom Cavanagh</t>
  </si>
  <si>
    <t>Josh Robert Thompson</t>
  </si>
  <si>
    <t>Kelly Asbury</t>
  </si>
  <si>
    <t>Charles Napier</t>
  </si>
  <si>
    <t>Zahn McClarnon</t>
  </si>
  <si>
    <t>Leslie Bibb</t>
  </si>
  <si>
    <t>Nicholas Turturro</t>
  </si>
  <si>
    <t>Stephen Hopkins</t>
  </si>
  <si>
    <t>June Lockhart</t>
  </si>
  <si>
    <t>Jonathan Demme</t>
  </si>
  <si>
    <t>Dorian Missick</t>
  </si>
  <si>
    <t>Jose Pablo Cantillo</t>
  </si>
  <si>
    <t>Henry Jaglom</t>
  </si>
  <si>
    <t>Michael Brandon</t>
  </si>
  <si>
    <t>Fran Drescher</t>
  </si>
  <si>
    <t>Agnes Moorehead</t>
  </si>
  <si>
    <t>James Algar</t>
  </si>
  <si>
    <t>Penn Jillette</t>
  </si>
  <si>
    <t>Quincy Jones</t>
  </si>
  <si>
    <t>Russi Taylor</t>
  </si>
  <si>
    <t>Alan Young</t>
  </si>
  <si>
    <t>Josh Stamberg</t>
  </si>
  <si>
    <t>Mika Boorem</t>
  </si>
  <si>
    <t>David Paymer</t>
  </si>
  <si>
    <t>Nick Chinlund</t>
  </si>
  <si>
    <t>Michael Emerson</t>
  </si>
  <si>
    <t>Adrian Alonso</t>
  </si>
  <si>
    <t>Spanish</t>
  </si>
  <si>
    <t>Vincent Ward</t>
  </si>
  <si>
    <t>Annabella Sciorra</t>
  </si>
  <si>
    <t>Rosalind Chao</t>
  </si>
  <si>
    <t>Steven Brill</t>
  </si>
  <si>
    <t>Michael McKean</t>
  </si>
  <si>
    <t>Terry Gilliam</t>
  </si>
  <si>
    <t>Lucile Hadzihalilovic</t>
  </si>
  <si>
    <t>Roxane Duran</t>
  </si>
  <si>
    <t>Nissim Renard</t>
  </si>
  <si>
    <t>Julie-Marie Parmentier</t>
  </si>
  <si>
    <t>Harold Perrineau</t>
  </si>
  <si>
    <t>Bart the Bear</t>
  </si>
  <si>
    <t>Devin Ratray</t>
  </si>
  <si>
    <t>Boris Kodjoe</t>
  </si>
  <si>
    <t>Jon Foster</t>
  </si>
  <si>
    <t>Bruce Thomas</t>
  </si>
  <si>
    <t>Viggo Mortensen</t>
  </si>
  <si>
    <t>Amy Brenneman</t>
  </si>
  <si>
    <t>Barry Cook</t>
  </si>
  <si>
    <t>Tiya Sircar</t>
  </si>
  <si>
    <t>Charlie Rowe</t>
  </si>
  <si>
    <t>Madison Rothschild</t>
  </si>
  <si>
    <t>Roger Christian</t>
  </si>
  <si>
    <t>Richard Tyson</t>
  </si>
  <si>
    <t>John Topor</t>
  </si>
  <si>
    <t>Joe Dante</t>
  </si>
  <si>
    <t>Jenna Elfman</t>
  </si>
  <si>
    <t>Heather Locklear</t>
  </si>
  <si>
    <t>Elio Germano</t>
  </si>
  <si>
    <t>Fergie</t>
  </si>
  <si>
    <t>Andrea Di Stefano</t>
  </si>
  <si>
    <t>Kevin Costner</t>
  </si>
  <si>
    <t>Brian Anthony Wilson</t>
  </si>
  <si>
    <t>Larenz Tate</t>
  </si>
  <si>
    <t>Adam Goldberg</t>
  </si>
  <si>
    <t>Glenne Headly</t>
  </si>
  <si>
    <t>Joseph Gilgun</t>
  </si>
  <si>
    <t>Lotte Verbeek</t>
  </si>
  <si>
    <t>Antony Hoffman</t>
  </si>
  <si>
    <t>Val Kilmer</t>
  </si>
  <si>
    <t>Bob Neill</t>
  </si>
  <si>
    <t>Tom Sizemore</t>
  </si>
  <si>
    <t>Adam LeFevre</t>
  </si>
  <si>
    <t>Mia Farrow</t>
  </si>
  <si>
    <t>Penny Balfour</t>
  </si>
  <si>
    <t>Jacques Perrin</t>
  </si>
  <si>
    <t>Pedro Armend√°riz Jr.</t>
  </si>
  <si>
    <t>Rie Miyazawa</t>
  </si>
  <si>
    <t>Jemima Rooper</t>
  </si>
  <si>
    <t>Currie Graham</t>
  </si>
  <si>
    <t>Sasha Roiz</t>
  </si>
  <si>
    <t>Dylan Schombing</t>
  </si>
  <si>
    <t>Andr√©s Couturier</t>
  </si>
  <si>
    <t>David Hoffman</t>
  </si>
  <si>
    <t>Sariann Monaco</t>
  </si>
  <si>
    <t>Ben Diskin</t>
  </si>
  <si>
    <t>Mexico</t>
  </si>
  <si>
    <t>Austin Pendleton</t>
  </si>
  <si>
    <t>Niketa Calame</t>
  </si>
  <si>
    <t>Cody Cameron</t>
  </si>
  <si>
    <t>Melissa Sturm</t>
  </si>
  <si>
    <t>Emily Watson</t>
  </si>
  <si>
    <t>Tim Meadows</t>
  </si>
  <si>
    <t>John Singleton</t>
  </si>
  <si>
    <t>Mo Gallini</t>
  </si>
  <si>
    <t>Oliver Hirschbiegel</t>
  </si>
  <si>
    <t>Veronica Cartwright</t>
  </si>
  <si>
    <t>Jeremy Northam</t>
  </si>
  <si>
    <t>Des McAnuff</t>
  </si>
  <si>
    <t>Jonathan Winters</t>
  </si>
  <si>
    <t>Yarrow Cheney</t>
  </si>
  <si>
    <t>Eric Stonestreet</t>
  </si>
  <si>
    <t>Albert Brooks</t>
  </si>
  <si>
    <t>Stephen Norrington</t>
  </si>
  <si>
    <t>Max Ryan</t>
  </si>
  <si>
    <t>Pierre Coffin</t>
  </si>
  <si>
    <t>Miranda Cosgrove</t>
  </si>
  <si>
    <t>Mary McDonnell</t>
  </si>
  <si>
    <t>Richard Schiff</t>
  </si>
  <si>
    <t>Ariana Richards</t>
  </si>
  <si>
    <t>Vanessa Lee Chester</t>
  </si>
  <si>
    <t>Danny Huston</t>
  </si>
  <si>
    <t>Rita Davies</t>
  </si>
  <si>
    <t>Tyler Mane</t>
  </si>
  <si>
    <t>Michael Biehn</t>
  </si>
  <si>
    <t>Bokeem Woodbine</t>
  </si>
  <si>
    <t>Ray Romano</t>
  </si>
  <si>
    <t>Jay Leno</t>
  </si>
  <si>
    <t>Peter Dante</t>
  </si>
  <si>
    <t>Allen Covert</t>
  </si>
  <si>
    <t>Elijah Kelley</t>
  </si>
  <si>
    <t>Jerry Stiller</t>
  </si>
  <si>
    <t>Paul Dooley</t>
  </si>
  <si>
    <t>Alan Ford</t>
  </si>
  <si>
    <t>Izabella Scorupco</t>
  </si>
  <si>
    <t>David Kellogg</t>
  </si>
  <si>
    <t>Michael Kelly</t>
  </si>
  <si>
    <t>Barry Shabaka Henley</t>
  </si>
  <si>
    <t>Kevin Dillon</t>
  </si>
  <si>
    <t>Yvette Nicole Brown</t>
  </si>
  <si>
    <t>Nicholas Lea</t>
  </si>
  <si>
    <t>Mike Nichols</t>
  </si>
  <si>
    <t>Jud Tylor</t>
  </si>
  <si>
    <t>Jennifer Hudson</t>
  </si>
  <si>
    <t>Loretta Devine</t>
  </si>
  <si>
    <t>Adam Arkin</t>
  </si>
  <si>
    <t>F. Gary Gray</t>
  </si>
  <si>
    <t>Christina Milian</t>
  </si>
  <si>
    <t>Moritz Bleibtreu</t>
  </si>
  <si>
    <t>Antoine Fuqua</t>
  </si>
  <si>
    <t>Robert Luketic</t>
  </si>
  <si>
    <t>Tom Selleck</t>
  </si>
  <si>
    <t>Christian Berkel</t>
  </si>
  <si>
    <t>Paz Vega</t>
  </si>
  <si>
    <t>Sarah Steele</t>
  </si>
  <si>
    <t>Gil Kenan</t>
  </si>
  <si>
    <t>Barry Levinson</t>
  </si>
  <si>
    <t>Br√≠an F. O'Byrne</t>
  </si>
  <si>
    <t>Azura Skye</t>
  </si>
  <si>
    <t>Jerry Zucker</t>
  </si>
  <si>
    <t>Ben Cross</t>
  </si>
  <si>
    <t>John Gielgud</t>
  </si>
  <si>
    <t>Andy Tennant</t>
  </si>
  <si>
    <t>Geoffrey Palmer</t>
  </si>
  <si>
    <t>Randall Duk Kim</t>
  </si>
  <si>
    <t>Daniel Sharman</t>
  </si>
  <si>
    <t>Steve Byers</t>
  </si>
  <si>
    <t>Florent-Emilio Siri</t>
  </si>
  <si>
    <t>Ransford Doherty</t>
  </si>
  <si>
    <t>Don Bluth</t>
  </si>
  <si>
    <t>Ron Shelton</t>
  </si>
  <si>
    <t>Lena Olin</t>
  </si>
  <si>
    <t>Sean Pertwee</t>
  </si>
  <si>
    <t>David Pastor</t>
  </si>
  <si>
    <t>Kiernan Shipka</t>
  </si>
  <si>
    <t>Lou Taylor Pucci</t>
  </si>
  <si>
    <t>Henry Selick</t>
  </si>
  <si>
    <t>Bridget Fonda</t>
  </si>
  <si>
    <t>Megan Mullally</t>
  </si>
  <si>
    <t>Kyle Balda</t>
  </si>
  <si>
    <t>Mike Starr</t>
  </si>
  <si>
    <t>John Heard</t>
  </si>
  <si>
    <t>James Pickens Jr.</t>
  </si>
  <si>
    <t>Peter Coyote</t>
  </si>
  <si>
    <t>Huey Lewis</t>
  </si>
  <si>
    <t>Clay Kaytis</t>
  </si>
  <si>
    <t>Keegan-Michael Key</t>
  </si>
  <si>
    <t>Alexis Dziena</t>
  </si>
  <si>
    <t>Judd Apatow</t>
  </si>
  <si>
    <t>Maude Apatow</t>
  </si>
  <si>
    <t>Frances Fisher</t>
  </si>
  <si>
    <t>Tim McGraw</t>
  </si>
  <si>
    <t>Gary Cole</t>
  </si>
  <si>
    <t>Steve Carr</t>
  </si>
  <si>
    <t>Raven-Symon√©</t>
  </si>
  <si>
    <t>Kevin Pollak</t>
  </si>
  <si>
    <t>Mel Gibson</t>
  </si>
  <si>
    <t>Patrick McGoohan</t>
  </si>
  <si>
    <t>Mhairi Calvey</t>
  </si>
  <si>
    <t>James Robinson</t>
  </si>
  <si>
    <t>Brian Geraghty</t>
  </si>
  <si>
    <t>James Morrison</t>
  </si>
  <si>
    <t>David Silverman</t>
  </si>
  <si>
    <t>Yeardley Smith</t>
  </si>
  <si>
    <t>Marcia Wallace</t>
  </si>
  <si>
    <t>Frank Darabont</t>
  </si>
  <si>
    <t>Martin Landau</t>
  </si>
  <si>
    <t>Jeffrey DeMunn</t>
  </si>
  <si>
    <t>Cristi√°n de la Fuente</t>
  </si>
  <si>
    <t>Jean-Claude Dreyfus</t>
  </si>
  <si>
    <t>David Gant</t>
  </si>
  <si>
    <t>Oanh Nguyen</t>
  </si>
  <si>
    <t>Betty Thomas</t>
  </si>
  <si>
    <t>Peter Boyle</t>
  </si>
  <si>
    <t>Merritt Wever</t>
  </si>
  <si>
    <t>Rory Culkin</t>
  </si>
  <si>
    <t>Cherry Jones</t>
  </si>
  <si>
    <t>Jennifer Saunders</t>
  </si>
  <si>
    <t>Conrad Vernon</t>
  </si>
  <si>
    <t>Cheech Marin</t>
  </si>
  <si>
    <t>George Carlin</t>
  </si>
  <si>
    <t>Garry Marshall</t>
  </si>
  <si>
    <t>Hector Elizondo</t>
  </si>
  <si>
    <t>Eve</t>
  </si>
  <si>
    <t>Leila Arcieri</t>
  </si>
  <si>
    <t>Paul Tibbitt</t>
  </si>
  <si>
    <t>Billy West</t>
  </si>
  <si>
    <t>Tim Conway</t>
  </si>
  <si>
    <t>John Amos</t>
  </si>
  <si>
    <t>Franco Nero</t>
  </si>
  <si>
    <t>Clark Johnson</t>
  </si>
  <si>
    <t>Josh Charles</t>
  </si>
  <si>
    <t>Katia Winter</t>
  </si>
  <si>
    <t>Nicole Beharie</t>
  </si>
  <si>
    <t>Cameron Crowe</t>
  </si>
  <si>
    <t>Freddy Rodr√≠guez</t>
  </si>
  <si>
    <t>Bob Balaban</t>
  </si>
  <si>
    <t>Raoul Bova</t>
  </si>
  <si>
    <t>Bridgit Mendler</t>
  </si>
  <si>
    <t>Randall Wallace</t>
  </si>
  <si>
    <t>Chris Klein</t>
  </si>
  <si>
    <t>Radha Mitchell</t>
  </si>
  <si>
    <t>Jonathan Frakes</t>
  </si>
  <si>
    <t>LeVar Burton</t>
  </si>
  <si>
    <t>Michael Dorn</t>
  </si>
  <si>
    <t>Alison Lohman</t>
  </si>
  <si>
    <t>Peter Gerety</t>
  </si>
  <si>
    <t>David Hyde Pierce</t>
  </si>
  <si>
    <t>Ron Rifkin</t>
  </si>
  <si>
    <t>Jeremy Irvine</t>
  </si>
  <si>
    <t>George Clooney</t>
  </si>
  <si>
    <t>Todd Graff</t>
  </si>
  <si>
    <t>Drama</t>
  </si>
  <si>
    <t>John Buffalo Mailer</t>
  </si>
  <si>
    <t>Gary Shore</t>
  </si>
  <si>
    <t>Sarah Gadon</t>
  </si>
  <si>
    <t>Zach McGowan</t>
  </si>
  <si>
    <t>Mark Valley</t>
  </si>
  <si>
    <t>Nathaniel Parker</t>
  </si>
  <si>
    <t>Victor Wong</t>
  </si>
  <si>
    <t>Chelcie Ross</t>
  </si>
  <si>
    <t>Brooke Smith</t>
  </si>
  <si>
    <t>Garcelle Beauvais</t>
  </si>
  <si>
    <t>Andrzej Bartkowiak</t>
  </si>
  <si>
    <t>Ben Daniels</t>
  </si>
  <si>
    <t>Dexter Fletcher</t>
  </si>
  <si>
    <t>Phill Lewis</t>
  </si>
  <si>
    <t>Tate Taylor</t>
  </si>
  <si>
    <t>M√•ns M√•rlind</t>
  </si>
  <si>
    <t>Stephen Rea</t>
  </si>
  <si>
    <t>Sandrine Holt</t>
  </si>
  <si>
    <t>Shane Hartline</t>
  </si>
  <si>
    <t>James Martin Kelly</t>
  </si>
  <si>
    <t>Celina Beach</t>
  </si>
  <si>
    <t>Gregory Hoblit</t>
  </si>
  <si>
    <t>Rory Cochrane</t>
  </si>
  <si>
    <t>Gary McKendry</t>
  </si>
  <si>
    <t>Wych Kaosayananda</t>
  </si>
  <si>
    <t>Talisa Soto</t>
  </si>
  <si>
    <t>Gregg Henry</t>
  </si>
  <si>
    <t>Mikael Salomon</t>
  </si>
  <si>
    <t>Minnie Driver</t>
  </si>
  <si>
    <t>Bobby Farrelly</t>
  </si>
  <si>
    <t>Brandy Norwood</t>
  </si>
  <si>
    <t>Lea Michele</t>
  </si>
  <si>
    <t>Jim Belushi</t>
  </si>
  <si>
    <t>Archie Kao</t>
  </si>
  <si>
    <t>Brandon Molale</t>
  </si>
  <si>
    <t>Kerry Conran</t>
  </si>
  <si>
    <t>Laurence Olivier</t>
  </si>
  <si>
    <t>Michael Caton-Jones</t>
  </si>
  <si>
    <t>Indira Varma</t>
  </si>
  <si>
    <t>Charlotte Rampling</t>
  </si>
  <si>
    <t>Neil Maskell</t>
  </si>
  <si>
    <t>Mikael H√•fstr√∂m</t>
  </si>
  <si>
    <t>50 Cent</t>
  </si>
  <si>
    <t>Matt Gerald</t>
  </si>
  <si>
    <t>Luke Newberry</t>
  </si>
  <si>
    <t>Roxanne McKee</t>
  </si>
  <si>
    <t>Gaia Weiss</t>
  </si>
  <si>
    <t>Phil Alden Robinson</t>
  </si>
  <si>
    <t>Philip Baker Hall</t>
  </si>
  <si>
    <t>David Slade</t>
  </si>
  <si>
    <t>Gary Farmer</t>
  </si>
  <si>
    <t>Joseph Ruben</t>
  </si>
  <si>
    <t>Robert Blake</t>
  </si>
  <si>
    <t>Vincent Pastore</t>
  </si>
  <si>
    <t>Aida Turturro</t>
  </si>
  <si>
    <t>Alejandro Amen√°bar</t>
  </si>
  <si>
    <t>Ashraf Barhom</t>
  </si>
  <si>
    <t>Max Minghella</t>
  </si>
  <si>
    <t>Rupert Evans</t>
  </si>
  <si>
    <t>Spain</t>
  </si>
  <si>
    <t>Kinka Usher</t>
  </si>
  <si>
    <t>Jenna Fischer</t>
  </si>
  <si>
    <t>Stephen Merchant</t>
  </si>
  <si>
    <t>Craig Gillespie</t>
  </si>
  <si>
    <t>Michael Raymond-James</t>
  </si>
  <si>
    <t>Graham McTavish</t>
  </si>
  <si>
    <t>Simon McBurney</t>
  </si>
  <si>
    <t>Michael Gaston</t>
  </si>
  <si>
    <t>Kevin McNally</t>
  </si>
  <si>
    <t>Maury Chaykin</t>
  </si>
  <si>
    <t>Kaitlyn Dever</t>
  </si>
  <si>
    <t>Nancy Travis</t>
  </si>
  <si>
    <t>Rob Bowman</t>
  </si>
  <si>
    <t>Mitch Pileggi</t>
  </si>
  <si>
    <t>Doug Lefler</t>
  </si>
  <si>
    <t>Owen Teale</t>
  </si>
  <si>
    <t>Scott Waugh</t>
  </si>
  <si>
    <t>Lisa Edelstein</t>
  </si>
  <si>
    <t>Lawrence Kasdan</t>
  </si>
  <si>
    <t>Reece Thompson</t>
  </si>
  <si>
    <t>Marcus Chong</t>
  </si>
  <si>
    <t>Gloria Foster</t>
  </si>
  <si>
    <t>Miko Hughes</t>
  </si>
  <si>
    <t>Kathleen Quinlan</t>
  </si>
  <si>
    <t>Michael Lembeck</t>
  </si>
  <si>
    <t>Aisha Tyler</t>
  </si>
  <si>
    <t>Judge Reinhold</t>
  </si>
  <si>
    <t>Eric Lloyd</t>
  </si>
  <si>
    <t>Tom Hooper</t>
  </si>
  <si>
    <t>Nora Ephron</t>
  </si>
  <si>
    <t>Jean Stapleton</t>
  </si>
  <si>
    <t>Andrea Savage</t>
  </si>
  <si>
    <t>Tony Amendola</t>
  </si>
  <si>
    <t>Stuart Wilson</t>
  </si>
  <si>
    <t>Matt Walsh</t>
  </si>
  <si>
    <t>Jack O'Connell</t>
  </si>
  <si>
    <t>Finn Wittrock</t>
  </si>
  <si>
    <t>Alex Russell</t>
  </si>
  <si>
    <t>Clint Eastwood</t>
  </si>
  <si>
    <t>Courtney B. Vance</t>
  </si>
  <si>
    <t>William Devane</t>
  </si>
  <si>
    <t>Leon</t>
  </si>
  <si>
    <t>Janine Turner</t>
  </si>
  <si>
    <t>Samantha Mathis</t>
  </si>
  <si>
    <t>Lily Tomlin</t>
  </si>
  <si>
    <t>Daniel von Bargen</t>
  </si>
  <si>
    <t>Jay Hernandez</t>
  </si>
  <si>
    <t>Marian Seldes</t>
  </si>
  <si>
    <t>Larry Charles</t>
  </si>
  <si>
    <t>Horatio Sanz</t>
  </si>
  <si>
    <t>Stanley Kubrick</t>
  </si>
  <si>
    <t>Vinessa Shaw</t>
  </si>
  <si>
    <t>Will Gluck</t>
  </si>
  <si>
    <t>Quvenzhan√© Wallis</t>
  </si>
  <si>
    <t>David Zayas</t>
  </si>
  <si>
    <t>Glenn Ficarra</t>
  </si>
  <si>
    <t>Gerald McRaney</t>
  </si>
  <si>
    <t>Abigail Spencer</t>
  </si>
  <si>
    <t>Warren Christie</t>
  </si>
  <si>
    <t>David S. Goyer</t>
  </si>
  <si>
    <t>Natasha Lyonne</t>
  </si>
  <si>
    <t>Jennifer Grey</t>
  </si>
  <si>
    <t>Lea Thompson</t>
  </si>
  <si>
    <t>Adrian Lester</t>
  </si>
  <si>
    <t>Maura Tierney</t>
  </si>
  <si>
    <t>Paul Guilfoyle</t>
  </si>
  <si>
    <t>Craig Bierko</t>
  </si>
  <si>
    <t>Melina Kanakaredes</t>
  </si>
  <si>
    <t>Yvonne Zima</t>
  </si>
  <si>
    <t>Taylor Hackford</t>
  </si>
  <si>
    <t>Pamela Reed</t>
  </si>
  <si>
    <t>Michael Kitchen</t>
  </si>
  <si>
    <t>Jonah Bobo</t>
  </si>
  <si>
    <t>Meat Loaf</t>
  </si>
  <si>
    <t>Eugenie Bondurant</t>
  </si>
  <si>
    <t>Kimberly Williams-Paisley</t>
  </si>
  <si>
    <t>Frances O'Connor</t>
  </si>
  <si>
    <t>Michael Lehmann</t>
  </si>
  <si>
    <t>Michael Moore</t>
  </si>
  <si>
    <t>Stuart Beattie</t>
  </si>
  <si>
    <t>Kevin Grevioux</t>
  </si>
  <si>
    <t>Caitlin Stasey</t>
  </si>
  <si>
    <t>Roman Polanski</t>
  </si>
  <si>
    <t>Barney Clark</t>
  </si>
  <si>
    <t>Ian McNeice</t>
  </si>
  <si>
    <t>Tony Noble</t>
  </si>
  <si>
    <t>Frank Miller</t>
  </si>
  <si>
    <t>Bill Cobbs</t>
  </si>
  <si>
    <t>Baltasar Korm√°kur</t>
  </si>
  <si>
    <t>Martin Henderson</t>
  </si>
  <si>
    <t>Tom Goodman-Hill</t>
  </si>
  <si>
    <t>David Calder</t>
  </si>
  <si>
    <t>Michael Smiley</t>
  </si>
  <si>
    <t>Simon Chandler</t>
  </si>
  <si>
    <t>Josh Zuckerman</t>
  </si>
  <si>
    <t>Robert Wagner</t>
  </si>
  <si>
    <t>Dee Bradley Baker</t>
  </si>
  <si>
    <t>Hong Kong</t>
  </si>
  <si>
    <t>Bob Peck</t>
  </si>
  <si>
    <t>Isabella Rossellini</t>
  </si>
  <si>
    <t>Dean Jones</t>
  </si>
  <si>
    <t>Daniel Lee</t>
  </si>
  <si>
    <t>Peng Lin</t>
  </si>
  <si>
    <t>Si Won Choi</t>
  </si>
  <si>
    <t>Sung-jun Yoo</t>
  </si>
  <si>
    <t>Keenen Ivory Wayans</t>
  </si>
  <si>
    <t>Brittany Daniel</t>
  </si>
  <si>
    <t>John Witherspoon</t>
  </si>
  <si>
    <t>David Keith</t>
  </si>
  <si>
    <t>Rob Reiner</t>
  </si>
  <si>
    <t>Shawna Waldron</t>
  </si>
  <si>
    <t>Marco Schnabel</t>
  </si>
  <si>
    <t>Romany Malco</t>
  </si>
  <si>
    <t>Demian Lichtenstein</t>
  </si>
  <si>
    <t>Ice-T</t>
  </si>
  <si>
    <t>Craig Stark</t>
  </si>
  <si>
    <t>Josh Gordon</t>
  </si>
  <si>
    <t>Tim Hill</t>
  </si>
  <si>
    <t>Elizabeth Perkins</t>
  </si>
  <si>
    <t>Chelsea Handler</t>
  </si>
  <si>
    <t>Vincent Regan</t>
  </si>
  <si>
    <t>David Frankel</t>
  </si>
  <si>
    <t>Kathleen Turner</t>
  </si>
  <si>
    <t>Eric Dane</t>
  </si>
  <si>
    <t>Haley Bennett</t>
  </si>
  <si>
    <t>Tichina Arnold</t>
  </si>
  <si>
    <t>Jill Hennessy</t>
  </si>
  <si>
    <t>Drew Sidora</t>
  </si>
  <si>
    <t>Patrick Fugit</t>
  </si>
  <si>
    <t>Emily Ratajkowski</t>
  </si>
  <si>
    <t>Josh Hamilton</t>
  </si>
  <si>
    <t>Nicky Naud√©</t>
  </si>
  <si>
    <t>Timothy Hutton</t>
  </si>
  <si>
    <t>Clarence Williams III</t>
  </si>
  <si>
    <t>Peter Krause</t>
  </si>
  <si>
    <t>Brenda Chapman</t>
  </si>
  <si>
    <t>Aria Noelle Curzon</t>
  </si>
  <si>
    <t>Eden Riegel</t>
  </si>
  <si>
    <t>Anjelica Huston</t>
  </si>
  <si>
    <t>Patrick Fischler</t>
  </si>
  <si>
    <t>Fred Ward</t>
  </si>
  <si>
    <t>Carol Ann Susi</t>
  </si>
  <si>
    <t>Miriam Margolyes</t>
  </si>
  <si>
    <t>Jimmy Shubert</t>
  </si>
  <si>
    <t>Marc Lawrence</t>
  </si>
  <si>
    <t>Alicia Witt</t>
  </si>
  <si>
    <t>Woody Allen</t>
  </si>
  <si>
    <t>Anne Bancroft</t>
  </si>
  <si>
    <t>Peter Billingsley</t>
  </si>
  <si>
    <t>Tasha Smith</t>
  </si>
  <si>
    <t>Tom Welling</t>
  </si>
  <si>
    <t>Alyson Stoner</t>
  </si>
  <si>
    <t>Wes Ball</t>
  </si>
  <si>
    <t>Ki Hong Lee</t>
  </si>
  <si>
    <t>Rosa Salazar</t>
  </si>
  <si>
    <t>Ryan Murphy</t>
  </si>
  <si>
    <t>Jaqueline Fleming</t>
  </si>
  <si>
    <t>Robert Redford</t>
  </si>
  <si>
    <t>Jessalyn Gilsig</t>
  </si>
  <si>
    <t>Jay Russell</t>
  </si>
  <si>
    <t>Billy Burke</t>
  </si>
  <si>
    <t>Jacinda Barrett</t>
  </si>
  <si>
    <t>Saffron Burrows</t>
  </si>
  <si>
    <t>Kenny Ortega</t>
  </si>
  <si>
    <t>Mekia Cox</t>
  </si>
  <si>
    <t>Misha Gabriel Hamilton</t>
  </si>
  <si>
    <t>Judith Hill</t>
  </si>
  <si>
    <t>Monique Gabriela Curnen</t>
  </si>
  <si>
    <t>Griffin Kane</t>
  </si>
  <si>
    <t>David McNally</t>
  </si>
  <si>
    <t>Dyan Cannon</t>
  </si>
  <si>
    <t>Bill Hunter</t>
  </si>
  <si>
    <t>Dawn French</t>
  </si>
  <si>
    <t>John Hodgman</t>
  </si>
  <si>
    <t>Kristen Connolly</t>
  </si>
  <si>
    <t>Brian Robbins</t>
  </si>
  <si>
    <t>Fred Williamson</t>
  </si>
  <si>
    <t>Brian Levant</t>
  </si>
  <si>
    <t>Harvey Korman</t>
  </si>
  <si>
    <t>Jake Lloyd</t>
  </si>
  <si>
    <t>James Babson</t>
  </si>
  <si>
    <t>Steven Zaillian</t>
  </si>
  <si>
    <t>Chris Butler</t>
  </si>
  <si>
    <t>Elaine Stritch</t>
  </si>
  <si>
    <t>Sophie Okonedo</t>
  </si>
  <si>
    <t>Jon Avnet</t>
  </si>
  <si>
    <t>Stockard Channing</t>
  </si>
  <si>
    <t>Sam Fell</t>
  </si>
  <si>
    <t>Oliver Hudson</t>
  </si>
  <si>
    <t>Bianca Kajlich</t>
  </si>
  <si>
    <t>Adhir Kalyan</t>
  </si>
  <si>
    <t>Kevin Donovan</t>
  </si>
  <si>
    <t>Ritchie Coster</t>
  </si>
  <si>
    <t>Geoff Murphy</t>
  </si>
  <si>
    <t>Brenda Bakke</t>
  </si>
  <si>
    <t>Peter Greene</t>
  </si>
  <si>
    <t>Patrick Kilpatrick</t>
  </si>
  <si>
    <t>Colm Feore</t>
  </si>
  <si>
    <t>Gemma Chan</t>
  </si>
  <si>
    <t>David O. Russell</t>
  </si>
  <si>
    <t>Babak Najafi</t>
  </si>
  <si>
    <t>Julian Kostov</t>
  </si>
  <si>
    <t>Jean-Pierre Jeunet</t>
  </si>
  <si>
    <t>Gary Dourdan</t>
  </si>
  <si>
    <t>Ned Beatty</t>
  </si>
  <si>
    <t>Tate Donovan</t>
  </si>
  <si>
    <t>Louis Ferreira</t>
  </si>
  <si>
    <t>Graham Annable</t>
  </si>
  <si>
    <t>Isaac Hempstead Wright</t>
  </si>
  <si>
    <t>Tracy Morgan</t>
  </si>
  <si>
    <t>Griffin Dunne</t>
  </si>
  <si>
    <t>Dianne Wiest</t>
  </si>
  <si>
    <t>Alison Brie</t>
  </si>
  <si>
    <t>John Pasquin</t>
  </si>
  <si>
    <t>Eileen Brennan</t>
  </si>
  <si>
    <t>Treat Williams</t>
  </si>
  <si>
    <t>Ruben Fleischer</t>
  </si>
  <si>
    <t>Ryan Gosling</t>
  </si>
  <si>
    <t>Wade Williams</t>
  </si>
  <si>
    <t>Harold Ramis</t>
  </si>
  <si>
    <t>Xander Berkeley</t>
  </si>
  <si>
    <t>Leleti Khumalo</t>
  </si>
  <si>
    <t>Kevin Macdonald</t>
  </si>
  <si>
    <t>Michael Weston</t>
  </si>
  <si>
    <t>Denis O'Hare</t>
  </si>
  <si>
    <t>Donald Petrie</t>
  </si>
  <si>
    <t>Ray Walston</t>
  </si>
  <si>
    <t>Steven Anthony Lawrence</t>
  </si>
  <si>
    <t>Michael Lerner</t>
  </si>
  <si>
    <t>David Rasche</t>
  </si>
  <si>
    <t>Blair Brown</t>
  </si>
  <si>
    <t>Martin Donovan</t>
  </si>
  <si>
    <t>Jorge Blanco</t>
  </si>
  <si>
    <t>Stuart Baird</t>
  </si>
  <si>
    <t>Joel Coen</t>
  </si>
  <si>
    <t>Paul Adelstein</t>
  </si>
  <si>
    <t>Julia Duffy</t>
  </si>
  <si>
    <t>Robert Lorenz</t>
  </si>
  <si>
    <t>Ed Lauter</t>
  </si>
  <si>
    <t>Bojana Novakovic</t>
  </si>
  <si>
    <t>Penelope Ann Miller</t>
  </si>
  <si>
    <t>John Kapelos</t>
  </si>
  <si>
    <t>Chi Muoi Lo</t>
  </si>
  <si>
    <t>Cathy Moriarty</t>
  </si>
  <si>
    <t>Joe Viterelli</t>
  </si>
  <si>
    <t>Harold Becker</t>
  </si>
  <si>
    <t>Carrie Preston</t>
  </si>
  <si>
    <t>Ben Falcone</t>
  </si>
  <si>
    <t>Sunny Mabrey</t>
  </si>
  <si>
    <t>Xzibit</t>
  </si>
  <si>
    <t>Scott Stewart</t>
  </si>
  <si>
    <t>Alan Dale</t>
  </si>
  <si>
    <t>Josh Wingate</t>
  </si>
  <si>
    <t>Jacob Hopkins</t>
  </si>
  <si>
    <t>Patrick Gilmore</t>
  </si>
  <si>
    <t>Adriano Giannini</t>
  </si>
  <si>
    <t>Timothy West</t>
  </si>
  <si>
    <t>Susanna Thompson</t>
  </si>
  <si>
    <t>Mia Kirshner</t>
  </si>
  <si>
    <t>Tony Bill</t>
  </si>
  <si>
    <t>Philip Winchester</t>
  </si>
  <si>
    <t>Rod Lurie</t>
  </si>
  <si>
    <t>Michael Irby</t>
  </si>
  <si>
    <t>Walter Hill</t>
  </si>
  <si>
    <t>Wilson Cruz</t>
  </si>
  <si>
    <t>Robert Forster</t>
  </si>
  <si>
    <t>Vanessa Marshall</t>
  </si>
  <si>
    <t>Akiva Goldsman</t>
  </si>
  <si>
    <t>Matt Bomer</t>
  </si>
  <si>
    <t>Kevin Corrigan</t>
  </si>
  <si>
    <t>Harald Zwart</t>
  </si>
  <si>
    <t>Kevin Zegers</t>
  </si>
  <si>
    <t>Mike O'Malley</t>
  </si>
  <si>
    <t>Shawn Christian</t>
  </si>
  <si>
    <t>Walter Salles</t>
  </si>
  <si>
    <t>Camryn Manheim</t>
  </si>
  <si>
    <t>Ariel Gade</t>
  </si>
  <si>
    <t>Iain Softley</t>
  </si>
  <si>
    <t>Jamie Foreman</t>
  </si>
  <si>
    <t>Louis Lombardi</t>
  </si>
  <si>
    <t>David Koepp</t>
  </si>
  <si>
    <t>Olivia Munn</t>
  </si>
  <si>
    <t>Ulrich Thomsen</t>
  </si>
  <si>
    <t>Uwe Boll</t>
  </si>
  <si>
    <t>Mike Dopud</t>
  </si>
  <si>
    <t>Tania Saulnier</t>
  </si>
  <si>
    <t>Pou-Soi Cheang</t>
  </si>
  <si>
    <t>Aaron Kwok</t>
  </si>
  <si>
    <t>Eddie Peng</t>
  </si>
  <si>
    <t>John Dahl</t>
  </si>
  <si>
    <t>Clayne Crawford</t>
  </si>
  <si>
    <t>Paolo Montalban</t>
  </si>
  <si>
    <t>Filipino</t>
  </si>
  <si>
    <t>Tim Miller</t>
  </si>
  <si>
    <t>Ed Skrein</t>
  </si>
  <si>
    <t>Stefan Kapicic</t>
  </si>
  <si>
    <t>Stephen Herek</t>
  </si>
  <si>
    <t>Morgan Fairchild</t>
  </si>
  <si>
    <t>Eric McCormack</t>
  </si>
  <si>
    <t>Leonard Roberts</t>
  </si>
  <si>
    <t>Keir O'Donnell</t>
  </si>
  <si>
    <t>Dylan Minnette</t>
  </si>
  <si>
    <t>Odeya Rush</t>
  </si>
  <si>
    <t>Ken Marino</t>
  </si>
  <si>
    <t>Willie Garson</t>
  </si>
  <si>
    <t>Taylor Negron</t>
  </si>
  <si>
    <t>Peter MacDonald</t>
  </si>
  <si>
    <t>Kurtwood Smith</t>
  </si>
  <si>
    <t>Richard Crenna</t>
  </si>
  <si>
    <t>Malcolm Goodwin</t>
  </si>
  <si>
    <t>Robert Baker</t>
  </si>
  <si>
    <t>Matt Bushell</t>
  </si>
  <si>
    <t>Kim Shaw</t>
  </si>
  <si>
    <t>Kevin Brown</t>
  </si>
  <si>
    <t>Jessica Szohr</t>
  </si>
  <si>
    <t>Rob Riggle</t>
  </si>
  <si>
    <t>Shawn Roberts</t>
  </si>
  <si>
    <t>Anthony Hemingway</t>
  </si>
  <si>
    <t>Nate Parker</t>
  </si>
  <si>
    <t>Tristan Mack Wilds</t>
  </si>
  <si>
    <t>Cynthia Nixon</t>
  </si>
  <si>
    <t>Sean Anders</t>
  </si>
  <si>
    <t>Leighton Meester</t>
  </si>
  <si>
    <t>Brian Thompson</t>
  </si>
  <si>
    <t>Terry O'Neill</t>
  </si>
  <si>
    <t>Chris Penn</t>
  </si>
  <si>
    <t>Mark Neveldine</t>
  </si>
  <si>
    <t>Spencer Wilding</t>
  </si>
  <si>
    <t>Christopher Lambert</t>
  </si>
  <si>
    <t>John Madden</t>
  </si>
  <si>
    <t>Irene Papas</t>
  </si>
  <si>
    <t>Mihalis Giannatos</t>
  </si>
  <si>
    <t>Noureen DeWulf</t>
  </si>
  <si>
    <t>Barry Corbin</t>
  </si>
  <si>
    <t>Brian Austin Green</t>
  </si>
  <si>
    <t>Kevin Bray</t>
  </si>
  <si>
    <t>Ashley Scott</t>
  </si>
  <si>
    <t>Michael Bowen</t>
  </si>
  <si>
    <t>Siobhan Fallon Hogan</t>
  </si>
  <si>
    <t>Sam Anderson</t>
  </si>
  <si>
    <t>Beth Riesgraf</t>
  </si>
  <si>
    <t>Matthew Gray Gubler</t>
  </si>
  <si>
    <t>Mike Gabriel</t>
  </si>
  <si>
    <t>Irene Bedard</t>
  </si>
  <si>
    <t>Margot Kidder</t>
  </si>
  <si>
    <t>Sam Weisman</t>
  </si>
  <si>
    <t>Holland Taylor</t>
  </si>
  <si>
    <t>Jesse Dylan</t>
  </si>
  <si>
    <t>Thomas Ian Nicholas</t>
  </si>
  <si>
    <t>Alyson Hannigan</t>
  </si>
  <si>
    <t>Chris Mulkey</t>
  </si>
  <si>
    <t>Michael Chernus</t>
  </si>
  <si>
    <t>Fred Rogers</t>
  </si>
  <si>
    <t>James Wilcox</t>
  </si>
  <si>
    <t>Wayne Wang</t>
  </si>
  <si>
    <t>Natasha Richardson</t>
  </si>
  <si>
    <t>Ricky Schroder</t>
  </si>
  <si>
    <t>Gabriele Muccino</t>
  </si>
  <si>
    <t>Kurt Fuller</t>
  </si>
  <si>
    <t>James Karen</t>
  </si>
  <si>
    <t>Erika Christensen</t>
  </si>
  <si>
    <t>Haley Ramm</t>
  </si>
  <si>
    <t>Dylan Baker</t>
  </si>
  <si>
    <t>David Carradine</t>
  </si>
  <si>
    <t>Chiaki Kuriyama</t>
  </si>
  <si>
    <t>Adam Alexi-Malle</t>
  </si>
  <si>
    <t>Christopher Judge</t>
  </si>
  <si>
    <t>Michael Parks</t>
  </si>
  <si>
    <t>Jack Palance</t>
  </si>
  <si>
    <t>Brion James</t>
  </si>
  <si>
    <t>Tom Dey</t>
  </si>
  <si>
    <t>Jason Connery</t>
  </si>
  <si>
    <t>Kate Luyben</t>
  </si>
  <si>
    <t>J.T. Walsh</t>
  </si>
  <si>
    <t>Ophelia Lovibond</t>
  </si>
  <si>
    <t>Madeline Carroll</t>
  </si>
  <si>
    <t>Thomas McDonell</t>
  </si>
  <si>
    <t>Jimmy Hayward</t>
  </si>
  <si>
    <t>Carlos Ponce</t>
  </si>
  <si>
    <t>Holt McCallany</t>
  </si>
  <si>
    <t>Charles S. Dutton</t>
  </si>
  <si>
    <t>Paul McGann</t>
  </si>
  <si>
    <t>Alan Parker</t>
  </si>
  <si>
    <t>Jimmy Nail</t>
  </si>
  <si>
    <t>Andrea Corr</t>
  </si>
  <si>
    <t>Peter Polycarpou</t>
  </si>
  <si>
    <t>John Frankenheimer</t>
  </si>
  <si>
    <t>Michael Lonsdale</t>
  </si>
  <si>
    <t>Om Puri</t>
  </si>
  <si>
    <t>Paul King</t>
  </si>
  <si>
    <t>Matt Lucas</t>
  </si>
  <si>
    <t>Sally Hawkins</t>
  </si>
  <si>
    <t>Akiva Schaffer</t>
  </si>
  <si>
    <t>Nicholas Braun</t>
  </si>
  <si>
    <t>William Friedkin</t>
  </si>
  <si>
    <t>Jenna Boyd</t>
  </si>
  <si>
    <t>Rex Linn</t>
  </si>
  <si>
    <t>John Ashton</t>
  </si>
  <si>
    <t>Terence Bernie Hines</t>
  </si>
  <si>
    <t>Seymour Cassel</t>
  </si>
  <si>
    <t>Kent Alterman</t>
  </si>
  <si>
    <t>Peter Lord</t>
  </si>
  <si>
    <t>Russell Tovey</t>
  </si>
  <si>
    <t>Ellen Barkin</t>
  </si>
  <si>
    <t>Miranda Richardson</t>
  </si>
  <si>
    <t>Shekhar Kapur</t>
  </si>
  <si>
    <t>Karyn Kusama</t>
  </si>
  <si>
    <t>Paterson Joseph</t>
  </si>
  <si>
    <t>Ron Maxwell</t>
  </si>
  <si>
    <t>Bruce Boxleitner</t>
  </si>
  <si>
    <t>Billy Campbell</t>
  </si>
  <si>
    <t>John Castle</t>
  </si>
  <si>
    <t>Robert Butler</t>
  </si>
  <si>
    <t>Lauren Holly</t>
  </si>
  <si>
    <t>Karey Kirkpatrick</t>
  </si>
  <si>
    <t>Tina Fey</t>
  </si>
  <si>
    <t>Hugh Bonneville</t>
  </si>
  <si>
    <t>Brady Corbet</t>
  </si>
  <si>
    <t>Steve Antin</t>
  </si>
  <si>
    <t>Peter Gallagher</t>
  </si>
  <si>
    <t>David Walton</t>
  </si>
  <si>
    <t>Andr√© Dussollier</t>
  </si>
  <si>
    <t>Denis Lavant</t>
  </si>
  <si>
    <t>Albert Dupontel</t>
  </si>
  <si>
    <t>Shelley Winters</t>
  </si>
  <si>
    <t>James Mason</t>
  </si>
  <si>
    <t>Lois Maxwell</t>
  </si>
  <si>
    <t>Jim Gillespie</t>
  </si>
  <si>
    <t>Tom Berenger</t>
  </si>
  <si>
    <t>Norman Reedus</t>
  </si>
  <si>
    <t>Madison Pettis</t>
  </si>
  <si>
    <t>Jason Momoa</t>
  </si>
  <si>
    <t>Jon Seda</t>
  </si>
  <si>
    <t>Francis Ford Coppola</t>
  </si>
  <si>
    <t>Billy Gardell</t>
  </si>
  <si>
    <t>Todd Stashwick</t>
  </si>
  <si>
    <t>Amanda Detmer</t>
  </si>
  <si>
    <t>Richard Lester</t>
  </si>
  <si>
    <t>Jackie Cooper</t>
  </si>
  <si>
    <t>Lenny Venito</t>
  </si>
  <si>
    <t>Todd Giebenhain</t>
  </si>
  <si>
    <t>David Backus</t>
  </si>
  <si>
    <t>Bernadette Peters</t>
  </si>
  <si>
    <t>Kylie Minogue</t>
  </si>
  <si>
    <t>Matt O'Leary</t>
  </si>
  <si>
    <t>Scott Cooper</t>
  </si>
  <si>
    <t>Robert Rodriguez</t>
  </si>
  <si>
    <t>Kimberly Elise</t>
  </si>
  <si>
    <t>Hill Harper</t>
  </si>
  <si>
    <t>Curtis Hanson</t>
  </si>
  <si>
    <t>Kelvin Han Yee</t>
  </si>
  <si>
    <t>Parker Sawyers</t>
  </si>
  <si>
    <t>Ann-Margret</t>
  </si>
  <si>
    <t>Phyllida Lloyd</t>
  </si>
  <si>
    <t>Jay Chandrasekhar</t>
  </si>
  <si>
    <t>Jessica Simpson</t>
  </si>
  <si>
    <t>Alice Greczyn</t>
  </si>
  <si>
    <t>Terrence Malick</t>
  </si>
  <si>
    <t>Dash Mihok</t>
  </si>
  <si>
    <t>David Dobkin</t>
  </si>
  <si>
    <t>Mircea Monroe</t>
  </si>
  <si>
    <t>Milos Forman</t>
  </si>
  <si>
    <t>Gerry Becker</t>
  </si>
  <si>
    <t>Matt Price</t>
  </si>
  <si>
    <t>Tom Dreesen</t>
  </si>
  <si>
    <t>Pierre Morel</t>
  </si>
  <si>
    <t>Amber Rose Revah</t>
  </si>
  <si>
    <t>Kasia Smutniak</t>
  </si>
  <si>
    <t>Rebecca Dayan</t>
  </si>
  <si>
    <t>Paul Hunter</t>
  </si>
  <si>
    <t>Victoria Smurfit</t>
  </si>
  <si>
    <t>Tony Cox</t>
  </si>
  <si>
    <t>Rob Moran</t>
  </si>
  <si>
    <t>Steve Oedekerk</t>
  </si>
  <si>
    <t>Rob Paulsen</t>
  </si>
  <si>
    <t>John Whitesell</t>
  </si>
  <si>
    <t>Jorge Garcia</t>
  </si>
  <si>
    <t>Alia Shawkat</t>
  </si>
  <si>
    <t>Kathleen Freeman</t>
  </si>
  <si>
    <t>Bobby Block</t>
  </si>
  <si>
    <t>George Nolfi</t>
  </si>
  <si>
    <t>Jon Stewart</t>
  </si>
  <si>
    <t>Bonnie Hunt</t>
  </si>
  <si>
    <t>Lupe Ontiveros</t>
  </si>
  <si>
    <t>Shirley Knight</t>
  </si>
  <si>
    <t>Joel Courtney</t>
  </si>
  <si>
    <t>Zach Mills</t>
  </si>
  <si>
    <t>Conchata Ferrell</t>
  </si>
  <si>
    <t>Thomas Lennon</t>
  </si>
  <si>
    <t>Craig Roberts</t>
  </si>
  <si>
    <t>Neil Jordan</t>
  </si>
  <si>
    <t>Danny Masterson</t>
  </si>
  <si>
    <t>Rawson Marshall Thurber</t>
  </si>
  <si>
    <t>Megan Park</t>
  </si>
  <si>
    <t>Herbert Russell</t>
  </si>
  <si>
    <t>Mark L. Young</t>
  </si>
  <si>
    <t>Spike Lee</t>
  </si>
  <si>
    <t>James Ransone</t>
  </si>
  <si>
    <t>Brian Helgeland</t>
  </si>
  <si>
    <t>Deborah Kara Unger</t>
  </si>
  <si>
    <t>Bill Duke</t>
  </si>
  <si>
    <t>Frank Marshall</t>
  </si>
  <si>
    <t>Dylan Walsh</t>
  </si>
  <si>
    <t>Chandler Canterbury</t>
  </si>
  <si>
    <t>Hideo Nakata</t>
  </si>
  <si>
    <t>Sissy Spacek</t>
  </si>
  <si>
    <t>Peter Hewitt</t>
  </si>
  <si>
    <t>Mark Christopher Lawrence</t>
  </si>
  <si>
    <t>Michael Monks</t>
  </si>
  <si>
    <t>Joe Roth</t>
  </si>
  <si>
    <t>Bennett Miller</t>
  </si>
  <si>
    <t>Jaume Collet-Serra</t>
  </si>
  <si>
    <t>Scoot McNairy</t>
  </si>
  <si>
    <t>Andy Fickman</t>
  </si>
  <si>
    <t>Billy Brown</t>
  </si>
  <si>
    <t>James McTeigue</t>
  </si>
  <si>
    <t>Rupert Graves</t>
  </si>
  <si>
    <t>Anna-Louise Plowman</t>
  </si>
  <si>
    <t>Fann Wong</t>
  </si>
  <si>
    <t>Georgina Chapman</t>
  </si>
  <si>
    <t>Matthew O'Callaghan</t>
  </si>
  <si>
    <t>Angela Robinson</t>
  </si>
  <si>
    <t>Cheryl Hines</t>
  </si>
  <si>
    <t>Gary Fleder</t>
  </si>
  <si>
    <t>Jennifer Esposito</t>
  </si>
  <si>
    <t>Conrad Goode</t>
  </si>
  <si>
    <t>Tommy Wirkola</t>
  </si>
  <si>
    <t>Derek Mears</t>
  </si>
  <si>
    <t>Adrian Lyne</t>
  </si>
  <si>
    <t>Erik Per Sullivan</t>
  </si>
  <si>
    <t>Olivier Martinez</t>
  </si>
  <si>
    <t>Chad Lowe</t>
  </si>
  <si>
    <t>Emily Wickersham</t>
  </si>
  <si>
    <t>Alex Pettyfer</t>
  </si>
  <si>
    <t>Reuben Langdon</t>
  </si>
  <si>
    <t>Stephen Gaghan</t>
  </si>
  <si>
    <t>Amr Waked</t>
  </si>
  <si>
    <t>Kayvan Novak</t>
  </si>
  <si>
    <t>James Badge Dale</t>
  </si>
  <si>
    <t>David Costabile</t>
  </si>
  <si>
    <t>Jorge R. Guti√©rrez</t>
  </si>
  <si>
    <t>Ana de la Reguera</t>
  </si>
  <si>
    <t>Richard Loncraine</t>
  </si>
  <si>
    <t>Mary Lynn Rajskub</t>
  </si>
  <si>
    <t>Charles Martinet</t>
  </si>
  <si>
    <t>Christophe Gans</t>
  </si>
  <si>
    <t>Alice Krige</t>
  </si>
  <si>
    <t>Howard Deutch</t>
  </si>
  <si>
    <t>Faizon Love</t>
  </si>
  <si>
    <t>Jon Hurwitz</t>
  </si>
  <si>
    <t>Dania Ramirez</t>
  </si>
  <si>
    <t>Michael Cudlitz</t>
  </si>
  <si>
    <t>Steven Quale</t>
  </si>
  <si>
    <t>Alycia Debnam-Carey</t>
  </si>
  <si>
    <t>Scott Lawrence</t>
  </si>
  <si>
    <t>John Landis</t>
  </si>
  <si>
    <t>Jon Tenney</t>
  </si>
  <si>
    <t>Gilbert R. Hill</t>
  </si>
  <si>
    <t>Robert Picardo</t>
  </si>
  <si>
    <t>Phoebe Cates</t>
  </si>
  <si>
    <t>Marcel Iures</t>
  </si>
  <si>
    <t>Alexander Witt</t>
  </si>
  <si>
    <t>Mike Epps</t>
  </si>
  <si>
    <t>Beeban Kidron</t>
  </si>
  <si>
    <t>Celia Imrie</t>
  </si>
  <si>
    <t>Carl Franklin</t>
  </si>
  <si>
    <t>John Billingsley</t>
  </si>
  <si>
    <t>Steven Seagal</t>
  </si>
  <si>
    <t>Joan Chen</t>
  </si>
  <si>
    <t>Sven-Ole Thorsen</t>
  </si>
  <si>
    <t>Taylor Dooley</t>
  </si>
  <si>
    <t>Danny Boyle</t>
  </si>
  <si>
    <t>Virginie Ledoyen</t>
  </si>
  <si>
    <t>Peter Youngblood Hills</t>
  </si>
  <si>
    <t>Ben Miles</t>
  </si>
  <si>
    <t>Sh√¥ Kosugi</t>
  </si>
  <si>
    <t>Rain</t>
  </si>
  <si>
    <t>Carmine Giovinazzo</t>
  </si>
  <si>
    <t>Andrew Bergman</t>
  </si>
  <si>
    <t>Rumer Willis</t>
  </si>
  <si>
    <t>Jay Mohr</t>
  </si>
  <si>
    <t>Barbet Schroeder</t>
  </si>
  <si>
    <t>Agnes Bruckner</t>
  </si>
  <si>
    <t>Muse Watson</t>
  </si>
  <si>
    <t>Kelly Rowan</t>
  </si>
  <si>
    <t>Peter Webber</t>
  </si>
  <si>
    <t>Stephen Walters</t>
  </si>
  <si>
    <t>Richard Brake</t>
  </si>
  <si>
    <t>Tim Matheson</t>
  </si>
  <si>
    <t>Rita Wilson</t>
  </si>
  <si>
    <t>Andrew Niccol</t>
  </si>
  <si>
    <t>J.D. Evermore</t>
  </si>
  <si>
    <t>Rachel Roberts</t>
  </si>
  <si>
    <t>Harry Connick Jr.</t>
  </si>
  <si>
    <t>Tim Daly</t>
  </si>
  <si>
    <t>Rick Hoffman</t>
  </si>
  <si>
    <t>John Carpenter</t>
  </si>
  <si>
    <t>Valeria Golino</t>
  </si>
  <si>
    <t>Michelle Forbes</t>
  </si>
  <si>
    <t>Brittany Curran</t>
  </si>
  <si>
    <t>M. Emmet Walsh</t>
  </si>
  <si>
    <t>Wes Anderson</t>
  </si>
  <si>
    <t>Donald Watkins</t>
  </si>
  <si>
    <t>Jessica Collins</t>
  </si>
  <si>
    <t>Vanessa Ferlito</t>
  </si>
  <si>
    <t>David Cronenberg</t>
  </si>
  <si>
    <t>Raza Jaffrey</t>
  </si>
  <si>
    <t>John Stockwell</t>
  </si>
  <si>
    <t>David Bailie</t>
  </si>
  <si>
    <t>Paul Brooke</t>
  </si>
  <si>
    <t>Rab Affleck</t>
  </si>
  <si>
    <t>David Gordon Green</t>
  </si>
  <si>
    <t>Jim Sheridan</t>
  </si>
  <si>
    <t>Gregory Smith</t>
  </si>
  <si>
    <t>Costa-Gavras</t>
  </si>
  <si>
    <t>William Atherton</t>
  </si>
  <si>
    <t>Patrick Read Johnson</t>
  </si>
  <si>
    <t>Lara Flynn Boyle</t>
  </si>
  <si>
    <t>Julie Benz</t>
  </si>
  <si>
    <t>Grant Bowler</t>
  </si>
  <si>
    <t>Mo'Nique</t>
  </si>
  <si>
    <t>Ian Ziering</t>
  </si>
  <si>
    <t>Richard LaGravenese</t>
  </si>
  <si>
    <t>Zoey Deutch</t>
  </si>
  <si>
    <t>Alden Ehrenreich</t>
  </si>
  <si>
    <t>Pruitt Taylor Vince</t>
  </si>
  <si>
    <t>Danny DeVito</t>
  </si>
  <si>
    <t>George Armitage</t>
  </si>
  <si>
    <t>Andrew Wilson</t>
  </si>
  <si>
    <t>Willie Nelson</t>
  </si>
  <si>
    <t>Patrick Lussier</t>
  </si>
  <si>
    <t>Robin Shou</t>
  </si>
  <si>
    <t>Josie Ho</t>
  </si>
  <si>
    <t>James Wong</t>
  </si>
  <si>
    <t>Gilbert Gottfried</t>
  </si>
  <si>
    <t>David Patrick Kelly</t>
  </si>
  <si>
    <t>Richard Curtis</t>
  </si>
  <si>
    <t>Tom Sturridge</t>
  </si>
  <si>
    <t>Jacob Vargas</t>
  </si>
  <si>
    <t>James Lew</t>
  </si>
  <si>
    <t>Alison Doody</t>
  </si>
  <si>
    <t>Guro Nagelhus Schia</t>
  </si>
  <si>
    <t>Matthew Macfadyen</t>
  </si>
  <si>
    <t>Leland Orser</t>
  </si>
  <si>
    <t>Dwight Yoakam</t>
  </si>
  <si>
    <t>Mel Rodriguez</t>
  </si>
  <si>
    <t>Chuck Bowman</t>
  </si>
  <si>
    <t>Lochlyn Munro</t>
  </si>
  <si>
    <t>P.J. Soles</t>
  </si>
  <si>
    <t>Steve Bacic</t>
  </si>
  <si>
    <t>Mykelti Williamson</t>
  </si>
  <si>
    <t>Fares Fares</t>
  </si>
  <si>
    <t>Michael Nardone</t>
  </si>
  <si>
    <t>Czech Republic</t>
  </si>
  <si>
    <t>Douglas Haase</t>
  </si>
  <si>
    <t>Corinna Harney</t>
  </si>
  <si>
    <t>Vince Vieluf</t>
  </si>
  <si>
    <t>Bradley Whitford</t>
  </si>
  <si>
    <t>Brian Doyle-Murray</t>
  </si>
  <si>
    <t>Fred Gwynne</t>
  </si>
  <si>
    <t>Gretchen Mol</t>
  </si>
  <si>
    <t>Olivier Megaton</t>
  </si>
  <si>
    <t>Jon Gries</t>
  </si>
  <si>
    <t>Keith Hudson</t>
  </si>
  <si>
    <t>Andy Dick</t>
  </si>
  <si>
    <t>Deepa Mehta</t>
  </si>
  <si>
    <t>Gulshan Grover</t>
  </si>
  <si>
    <t>Nandita Das</t>
  </si>
  <si>
    <t>Eric Peterson</t>
  </si>
  <si>
    <t>Hindi</t>
  </si>
  <si>
    <t>India</t>
  </si>
  <si>
    <t>Charlie Korsmo</t>
  </si>
  <si>
    <t>Faye Dunaway</t>
  </si>
  <si>
    <t>Penny Marshall</t>
  </si>
  <si>
    <t>Adam Garcia</t>
  </si>
  <si>
    <t>Alissa Dean</t>
  </si>
  <si>
    <t>Ted Kotcheff</t>
  </si>
  <si>
    <t>Andrei Tarkovsky</t>
  </si>
  <si>
    <t>Anatoliy Solonitsyn</t>
  </si>
  <si>
    <t>Donatas Banionis</t>
  </si>
  <si>
    <t>Natalya Bondarchuk</t>
  </si>
  <si>
    <t>Russian</t>
  </si>
  <si>
    <t>Soviet Union</t>
  </si>
  <si>
    <t>Paul Bolger</t>
  </si>
  <si>
    <t>Stephen Frears</t>
  </si>
  <si>
    <t>Bronagh Gallagher</t>
  </si>
  <si>
    <t>George Cole</t>
  </si>
  <si>
    <t>P.J. Hogan</t>
  </si>
  <si>
    <t>Crystal Lowe</t>
  </si>
  <si>
    <t>Billy Blair</t>
  </si>
  <si>
    <t>Julia Jones</t>
  </si>
  <si>
    <t>Swoosie Kurtz</t>
  </si>
  <si>
    <t>Randall 'Tex' Cobb</t>
  </si>
  <si>
    <t>Brad Furman</t>
  </si>
  <si>
    <t>Amy Ryan</t>
  </si>
  <si>
    <t>Olympia Dukakis</t>
  </si>
  <si>
    <t>Terence Young</t>
  </si>
  <si>
    <t>Jacqueline Bisset</t>
  </si>
  <si>
    <t>South Korea</t>
  </si>
  <si>
    <t>Luke Grimes</t>
  </si>
  <si>
    <t>David Zucker</t>
  </si>
  <si>
    <t>Pamela Anderson</t>
  </si>
  <si>
    <t>Regina Hall</t>
  </si>
  <si>
    <t>Jenny McCarthy</t>
  </si>
  <si>
    <t>Wendy Raquel Robinson</t>
  </si>
  <si>
    <t>Candice Bergen</t>
  </si>
  <si>
    <t>Heather Burns</t>
  </si>
  <si>
    <t>Anita Briem</t>
  </si>
  <si>
    <t>Brad Renfro</t>
  </si>
  <si>
    <t>Noel Gugliemi</t>
  </si>
  <si>
    <t>Patrick Bergin</t>
  </si>
  <si>
    <t>Jane Fonda</t>
  </si>
  <si>
    <t>Denis Villeneuve</t>
  </si>
  <si>
    <t>Enrico Colantoni</t>
  </si>
  <si>
    <t>Robin Sachs</t>
  </si>
  <si>
    <t>Eric Jacobson</t>
  </si>
  <si>
    <t>Steve Whitmire</t>
  </si>
  <si>
    <t>Traci Lords</t>
  </si>
  <si>
    <t>Thomas Carter</t>
  </si>
  <si>
    <t>Robert Ri'chard</t>
  </si>
  <si>
    <t>Roger Michell</t>
  </si>
  <si>
    <t>Matt Malloy</t>
  </si>
  <si>
    <t>Bruce Altman</t>
  </si>
  <si>
    <t>Luis Llosa</t>
  </si>
  <si>
    <t>Eric Stoltz</t>
  </si>
  <si>
    <t>Kari Wuhrer</t>
  </si>
  <si>
    <t>Tyra Banks</t>
  </si>
  <si>
    <t>Izabella Miko</t>
  </si>
  <si>
    <t>Kris Marshall</t>
  </si>
  <si>
    <t>Madeline Kahn</t>
  </si>
  <si>
    <t>Ian Richardson</t>
  </si>
  <si>
    <t>Rod Steiger</t>
  </si>
  <si>
    <t>Emilio Estefan Jr.</t>
  </si>
  <si>
    <t>Peru</t>
  </si>
  <si>
    <t>Melville Shavelson</t>
  </si>
  <si>
    <t>Tom Bosley</t>
  </si>
  <si>
    <t>Lucille Ball</t>
  </si>
  <si>
    <t>Garth Jennings</t>
  </si>
  <si>
    <t>Joel Zwick</t>
  </si>
  <si>
    <t>Nick Zano</t>
  </si>
  <si>
    <t>Russell Mulcahy</t>
  </si>
  <si>
    <t>James Tumminia</t>
  </si>
  <si>
    <t>Joel McHale</t>
  </si>
  <si>
    <t>William Lucking</t>
  </si>
  <si>
    <t>Vincent Kartheiser</t>
  </si>
  <si>
    <t>Shea Whigham</t>
  </si>
  <si>
    <t>Demi√°n Bichir</t>
  </si>
  <si>
    <t>Gary Stretch</t>
  </si>
  <si>
    <t>David R. Ellis</t>
  </si>
  <si>
    <t>Valerie Cruz</t>
  </si>
  <si>
    <t>Will Beinbrink</t>
  </si>
  <si>
    <t>Peter Howitt</t>
  </si>
  <si>
    <t>Natalie Imbruglia</t>
  </si>
  <si>
    <t>Ben Miller</t>
  </si>
  <si>
    <t>John A. Davis</t>
  </si>
  <si>
    <t>David Lynch</t>
  </si>
  <si>
    <t>Jos√© Ferrer</t>
  </si>
  <si>
    <t>Julie Taymor</t>
  </si>
  <si>
    <t>T.V. Carpio</t>
  </si>
  <si>
    <t>Robert Clohessy</t>
  </si>
  <si>
    <t>Joe Komara</t>
  </si>
  <si>
    <t>Mathieu Kassovitz</t>
  </si>
  <si>
    <t>David Belle</t>
  </si>
  <si>
    <t>John Gray</t>
  </si>
  <si>
    <t>Alexa PenaVega</t>
  </si>
  <si>
    <t>John de Lancie</t>
  </si>
  <si>
    <t>Obba Babatund√©</t>
  </si>
  <si>
    <t>John Schultz</t>
  </si>
  <si>
    <t>Carter Jenkins</t>
  </si>
  <si>
    <t>Malese Jow</t>
  </si>
  <si>
    <t>Sean Penn</t>
  </si>
  <si>
    <t>Adrien Dorval</t>
  </si>
  <si>
    <t>Costas Mandylor</t>
  </si>
  <si>
    <t>Nels Lennarson</t>
  </si>
  <si>
    <t>Susan Stroman</t>
  </si>
  <si>
    <t>Simon Wincer</t>
  </si>
  <si>
    <t>Kristy Swanson</t>
  </si>
  <si>
    <t>Billy Bob Thornton</t>
  </si>
  <si>
    <t>Henry Thomas</t>
  </si>
  <si>
    <t>Omari Hardwick</t>
  </si>
  <si>
    <t>Laz Alonso</t>
  </si>
  <si>
    <t>Ye Liu</t>
  </si>
  <si>
    <t>Man Li</t>
  </si>
  <si>
    <t>Danny Pang</t>
  </si>
  <si>
    <t>Charlie Yeung</t>
  </si>
  <si>
    <t>James With</t>
  </si>
  <si>
    <t>Omar Epps</t>
  </si>
  <si>
    <t>Giovanna Mezzogiorno</t>
  </si>
  <si>
    <t>Marcela Mar</t>
  </si>
  <si>
    <t>Unax Ugalde</t>
  </si>
  <si>
    <t>Pierre Perrier</t>
  </si>
  <si>
    <t>George P. Cosmatos</t>
  </si>
  <si>
    <t>Sam Waterston</t>
  </si>
  <si>
    <t>Oliver Parker</t>
  </si>
  <si>
    <t>Tim McInnerny</t>
  </si>
  <si>
    <t>Daniel Kaluuya</t>
  </si>
  <si>
    <t>Togo Igawa</t>
  </si>
  <si>
    <t>Lawrence Kasanoff</t>
  </si>
  <si>
    <t>Ben Affleck</t>
  </si>
  <si>
    <t>Clea DuVall</t>
  </si>
  <si>
    <t>Daniel Roebuck</t>
  </si>
  <si>
    <t>Julia Nickson</t>
  </si>
  <si>
    <t>Martin Kove</t>
  </si>
  <si>
    <t>Brian Gibson</t>
  </si>
  <si>
    <t>Norman Ferguson</t>
  </si>
  <si>
    <t>Dickie Jones</t>
  </si>
  <si>
    <t>Mel Blanc</t>
  </si>
  <si>
    <t>Cliff Edwards</t>
  </si>
  <si>
    <t>Michael Cimino</t>
  </si>
  <si>
    <t>Isabelle Huppert</t>
  </si>
  <si>
    <t>Paul McGuigan</t>
  </si>
  <si>
    <t>Daniel Mays</t>
  </si>
  <si>
    <t>Gus Van Sant</t>
  </si>
  <si>
    <t>Rob Brown</t>
  </si>
  <si>
    <t>Michael Nouri</t>
  </si>
  <si>
    <t>Roger Kumble</t>
  </si>
  <si>
    <t>Lillian Adams</t>
  </si>
  <si>
    <t>Judith Chapman</t>
  </si>
  <si>
    <t>Chelsea Bond</t>
  </si>
  <si>
    <t>Wilford Brimley</t>
  </si>
  <si>
    <t>Burr Steers</t>
  </si>
  <si>
    <t>Charlie Tahan</t>
  </si>
  <si>
    <t>Augustus Prew</t>
  </si>
  <si>
    <t>Valerie Tian</t>
  </si>
  <si>
    <t>Dax Flame</t>
  </si>
  <si>
    <t>Clarke Peters</t>
  </si>
  <si>
    <t>Dylan Moran</t>
  </si>
  <si>
    <t>Julia Sawalha</t>
  </si>
  <si>
    <t>John Hamburg</t>
  </si>
  <si>
    <t>Masi Oka</t>
  </si>
  <si>
    <t>Reginald Hudlin</t>
  </si>
  <si>
    <t>Geoffrey Holder</t>
  </si>
  <si>
    <t>William Xifaras</t>
  </si>
  <si>
    <t>Joseph L. Mankiewicz</t>
  </si>
  <si>
    <t>Richard Burton</t>
  </si>
  <si>
    <t>Roddy McDowall</t>
  </si>
  <si>
    <t>Reggie Lee</t>
  </si>
  <si>
    <t>Charice</t>
  </si>
  <si>
    <t>Barbra Streisand</t>
  </si>
  <si>
    <t>Mimi Rogers</t>
  </si>
  <si>
    <t>Mark Pellington</t>
  </si>
  <si>
    <t>David Eigenberg</t>
  </si>
  <si>
    <t>Bono</t>
  </si>
  <si>
    <t>Slash</t>
  </si>
  <si>
    <t>John Glen</t>
  </si>
  <si>
    <t>Robert Davi</t>
  </si>
  <si>
    <t>Anthony Zerbe</t>
  </si>
  <si>
    <t>Catherine Hardwicke</t>
  </si>
  <si>
    <t>John Herzfeld</t>
  </si>
  <si>
    <t>Annabel Jankel</t>
  </si>
  <si>
    <t>Fisher Stevens</t>
  </si>
  <si>
    <t>Jeremy Crutchley</t>
  </si>
  <si>
    <t>Jared Burke</t>
  </si>
  <si>
    <t>Tony Chiu Wai Leung</t>
  </si>
  <si>
    <t>Maggie Cheung</t>
  </si>
  <si>
    <t>Julie Anne Robinson</t>
  </si>
  <si>
    <t>Debbie Reynolds</t>
  </si>
  <si>
    <t>Evan Goldberg</t>
  </si>
  <si>
    <t>Randall Park</t>
  </si>
  <si>
    <t>Anders Holm</t>
  </si>
  <si>
    <t>Sngmoo Lee</t>
  </si>
  <si>
    <t>Dong-gun Jang</t>
  </si>
  <si>
    <t>Jed Brophy</t>
  </si>
  <si>
    <t>Gavin MacLeod</t>
  </si>
  <si>
    <t>Dany Boon</t>
  </si>
  <si>
    <t>Evan Jones</t>
  </si>
  <si>
    <t>Jamel Debbouze</t>
  </si>
  <si>
    <t>Youssef Hajdi</t>
  </si>
  <si>
    <t>M√©lissa Theuriau</t>
  </si>
  <si>
    <t>B√©r√©nice Bejo</t>
  </si>
  <si>
    <t>Gordon Chan</t>
  </si>
  <si>
    <t>Lee Evans</t>
  </si>
  <si>
    <t>Julian Sands</t>
  </si>
  <si>
    <t>Anthony Chau-Sang Wong</t>
  </si>
  <si>
    <t>Asger Leth</t>
  </si>
  <si>
    <t>Mandy Gonzalez</t>
  </si>
  <si>
    <t>J. Smith-Cameron</t>
  </si>
  <si>
    <t>JoBeth Williams</t>
  </si>
  <si>
    <t>John G. Avildsen</t>
  </si>
  <si>
    <t>William Zabka</t>
  </si>
  <si>
    <t>William Bassett</t>
  </si>
  <si>
    <t>Anne Fletcher</t>
  </si>
  <si>
    <t>Bruce Beresford</t>
  </si>
  <si>
    <t>Annabeth Gish</t>
  </si>
  <si>
    <t>Bruce Campbell</t>
  </si>
  <si>
    <t>Jeffrey Weissman</t>
  </si>
  <si>
    <t>Thomas F. Wilson</t>
  </si>
  <si>
    <t>Sam Taylor-Johnson</t>
  </si>
  <si>
    <t>Scott Elrod</t>
  </si>
  <si>
    <t>Jerry Ferrara</t>
  </si>
  <si>
    <t>Dan Bilzerian</t>
  </si>
  <si>
    <t>Lori Petty</t>
  </si>
  <si>
    <t>Rosie O'Donnell</t>
  </si>
  <si>
    <t>Javier Botet</t>
  </si>
  <si>
    <t>Dustin Fitzsimons</t>
  </si>
  <si>
    <t>Marcella Lentz-Pope</t>
  </si>
  <si>
    <t>Ken Kwapis</t>
  </si>
  <si>
    <t>Sabrina Revelle</t>
  </si>
  <si>
    <t>Carmen Perez</t>
  </si>
  <si>
    <t>Sachiko Ishida</t>
  </si>
  <si>
    <t>Beau Mirchoff</t>
  </si>
  <si>
    <t>Wes Craven</t>
  </si>
  <si>
    <t>Roger Jackson</t>
  </si>
  <si>
    <t>Kelly Rutherford</t>
  </si>
  <si>
    <t>Etan Cohen</t>
  </si>
  <si>
    <t>Wendy Crewson</t>
  </si>
  <si>
    <t>Nadine Velazquez</t>
  </si>
  <si>
    <t>Terry Kinney</t>
  </si>
  <si>
    <t>Eric Schweig</t>
  </si>
  <si>
    <t>Curtis Armstrong</t>
  </si>
  <si>
    <t>Powers Boothe</t>
  </si>
  <si>
    <t>Jason Douglas</t>
  </si>
  <si>
    <t>Jane Curtin</t>
  </si>
  <si>
    <t>Susan Ward</t>
  </si>
  <si>
    <t>Jay O. Sanders</t>
  </si>
  <si>
    <t>Sally Kirkland</t>
  </si>
  <si>
    <t>Cheryl Penland</t>
  </si>
  <si>
    <t>Nia Long</t>
  </si>
  <si>
    <t>Marisol Nichols</t>
  </si>
  <si>
    <t>Matthew Perry</t>
  </si>
  <si>
    <t>Nick Cassavetes</t>
  </si>
  <si>
    <t>Kate Upton</t>
  </si>
  <si>
    <t>David Thornton</t>
  </si>
  <si>
    <t>Andrew Fiscella</t>
  </si>
  <si>
    <t>Horror</t>
  </si>
  <si>
    <t>Krista Allen</t>
  </si>
  <si>
    <t>Shantel VanSanten</t>
  </si>
  <si>
    <t>Joaquim de Almeida</t>
  </si>
  <si>
    <t>Sam Jaeger</t>
  </si>
  <si>
    <t>Nicholas Stoller</t>
  </si>
  <si>
    <t>Mario Lopez</t>
  </si>
  <si>
    <t>Pink</t>
  </si>
  <si>
    <t>Lino Facioli</t>
  </si>
  <si>
    <t>Nick Cannon</t>
  </si>
  <si>
    <t>Mark A.Z. Dipp√©</t>
  </si>
  <si>
    <t>Michael Jai White</t>
  </si>
  <si>
    <t>Margarita Levieva</t>
  </si>
  <si>
    <t>Aidan Quinn</t>
  </si>
  <si>
    <t>Lindsay Sloane</t>
  </si>
  <si>
    <t>Cal Brunker</t>
  </si>
  <si>
    <t>Paul Scheer</t>
  </si>
  <si>
    <t>Jonathan Morgan Heit</t>
  </si>
  <si>
    <t>Dalia Hern√°ndez</t>
  </si>
  <si>
    <t>Rudy Youngblood</t>
  </si>
  <si>
    <t>Jonathan Brewer</t>
  </si>
  <si>
    <t>Maya</t>
  </si>
  <si>
    <t>Nimr√≥d Antal</t>
  </si>
  <si>
    <t>Topher Grace</t>
  </si>
  <si>
    <t>Debra Winger</t>
  </si>
  <si>
    <t>Roscoe Lee Browne</t>
  </si>
  <si>
    <t>Alejandro Agresti</t>
  </si>
  <si>
    <t>Ebon Moss-Bachrach</t>
  </si>
  <si>
    <t>Deneen Tyler</t>
  </si>
  <si>
    <t>Gena Rowlands</t>
  </si>
  <si>
    <t>Joy Bryant</t>
  </si>
  <si>
    <t>Peter Hedges</t>
  </si>
  <si>
    <t>Paul Weiland</t>
  </si>
  <si>
    <t>Beau Garrett</t>
  </si>
  <si>
    <t>Busy Philipps</t>
  </si>
  <si>
    <t>Steve Schirripa</t>
  </si>
  <si>
    <t>Johnny Cannizzaro</t>
  </si>
  <si>
    <t>Scott Vance</t>
  </si>
  <si>
    <t>Jos√© Wilker</t>
  </si>
  <si>
    <t>Lorraine Bracco</t>
  </si>
  <si>
    <t>Sean Connery</t>
  </si>
  <si>
    <t>Colin Strause</t>
  </si>
  <si>
    <t>Johnny Lewis</t>
  </si>
  <si>
    <t>Sam Trammell</t>
  </si>
  <si>
    <t>Ian Whyte</t>
  </si>
  <si>
    <t>John Larroquette</t>
  </si>
  <si>
    <t>Macaulay Culkin</t>
  </si>
  <si>
    <t>Jonathan Hyde</t>
  </si>
  <si>
    <t>Greg Mottola</t>
  </si>
  <si>
    <t>Nelson Ascencio</t>
  </si>
  <si>
    <t>Bobby Lee</t>
  </si>
  <si>
    <t>Jeremy Owen</t>
  </si>
  <si>
    <t>Tom Virtue</t>
  </si>
  <si>
    <t>Julene Renee</t>
  </si>
  <si>
    <t>Aimee Teegarden</t>
  </si>
  <si>
    <t>Shenae Grimes-Beech</t>
  </si>
  <si>
    <t>Anthony Heald</t>
  </si>
  <si>
    <t>Jake Kasdan</t>
  </si>
  <si>
    <t>Nat Faxon</t>
  </si>
  <si>
    <t>Diane Keaton</t>
  </si>
  <si>
    <t>Jesse James</t>
  </si>
  <si>
    <t>Jacqueline MacInnes Wood</t>
  </si>
  <si>
    <t>Emma Bell</t>
  </si>
  <si>
    <t>Kelly Makin</t>
  </si>
  <si>
    <t>Angie Dickinson</t>
  </si>
  <si>
    <t>KaDee Strickland</t>
  </si>
  <si>
    <t>Jimmy Fallon</t>
  </si>
  <si>
    <t>Ione Skye</t>
  </si>
  <si>
    <t>Shaun Weiss</t>
  </si>
  <si>
    <t>Stephen Daldry</t>
  </si>
  <si>
    <t>Thomas Horn</t>
  </si>
  <si>
    <t>Stephen Henderson</t>
  </si>
  <si>
    <t>Patti D'Arbanville</t>
  </si>
  <si>
    <t>Noah Bean</t>
  </si>
  <si>
    <t>Vanessa Aspillaga</t>
  </si>
  <si>
    <t>Christian Duguay</t>
  </si>
  <si>
    <t>Anne Archer</t>
  </si>
  <si>
    <t>David Fine</t>
  </si>
  <si>
    <t>Jesse L. Martin</t>
  </si>
  <si>
    <t>Jimmy Smits</t>
  </si>
  <si>
    <t>Angela Bettis</t>
  </si>
  <si>
    <t>Valerie Perri</t>
  </si>
  <si>
    <t>Carlease Burke</t>
  </si>
  <si>
    <t>Marco Hofschneider</t>
  </si>
  <si>
    <t>Justin Chambers</t>
  </si>
  <si>
    <t>Catherine Deneuve</t>
  </si>
  <si>
    <t>Justin Chadwick</t>
  </si>
  <si>
    <t>Pat O'Connor</t>
  </si>
  <si>
    <t>Andrea Frankle</t>
  </si>
  <si>
    <t>William Ragsdale</t>
  </si>
  <si>
    <t>David Proval</t>
  </si>
  <si>
    <t>Cliff Robertson</t>
  </si>
  <si>
    <t>Lillo Brancato</t>
  </si>
  <si>
    <t>Callum Blue</t>
  </si>
  <si>
    <t>Jesse Borrego</t>
  </si>
  <si>
    <t>Frederik Du Chau</t>
  </si>
  <si>
    <t>Jaleel White</t>
  </si>
  <si>
    <t>John Doman</t>
  </si>
  <si>
    <t>Irwin Winkler</t>
  </si>
  <si>
    <t>Mira Sorvino</t>
  </si>
  <si>
    <t>Steven Weber</t>
  </si>
  <si>
    <t>Joseph Kahn</t>
  </si>
  <si>
    <t>Dane Cook</t>
  </si>
  <si>
    <t>Elizabeth Berkley</t>
  </si>
  <si>
    <t>Bobbie Phillips</t>
  </si>
  <si>
    <t>Sofia Coppola</t>
  </si>
  <si>
    <t>Stephen Kay</t>
  </si>
  <si>
    <t>Lauren Lee Smith</t>
  </si>
  <si>
    <t>J.A. Bayona</t>
  </si>
  <si>
    <t>Geraldine Chaplin</t>
  </si>
  <si>
    <t>Oaklee Pendergast</t>
  </si>
  <si>
    <t>Elaine May</t>
  </si>
  <si>
    <t>Carol Kane</t>
  </si>
  <si>
    <t>Isabelle Adjani</t>
  </si>
  <si>
    <t>James Gammon</t>
  </si>
  <si>
    <t>Richard Epcar</t>
  </si>
  <si>
    <t>Patricia Heaton</t>
  </si>
  <si>
    <t>Isabelle Nanty</t>
  </si>
  <si>
    <t>Dennie Gordon</t>
  </si>
  <si>
    <t>Bob Saget</t>
  </si>
  <si>
    <t>Mary-Kate Olsen</t>
  </si>
  <si>
    <t>Riley Smith</t>
  </si>
  <si>
    <t>Charles Shyer</t>
  </si>
  <si>
    <t>Andrew Daly</t>
  </si>
  <si>
    <t>Ulu Grosbard</t>
  </si>
  <si>
    <t>Jonathan Jackson</t>
  </si>
  <si>
    <t>William Malone</t>
  </si>
  <si>
    <t>Jeffrey Combs</t>
  </si>
  <si>
    <t>Malcolm D. Lee</t>
  </si>
  <si>
    <t>Jerry Jameson</t>
  </si>
  <si>
    <t>Jason Robards</t>
  </si>
  <si>
    <t>Mic Rodgers</t>
  </si>
  <si>
    <t>Christian Alvart</t>
  </si>
  <si>
    <t>Eddie Rouse</t>
  </si>
  <si>
    <t>Tim Guinee</t>
  </si>
  <si>
    <t>Bridgette Wilson-Sampras</t>
  </si>
  <si>
    <t>Jean-Marie Poir√©</t>
  </si>
  <si>
    <t>Matt Ross</t>
  </si>
  <si>
    <t>John Aylward</t>
  </si>
  <si>
    <t>Troy Garity</t>
  </si>
  <si>
    <t>Lou Saliba</t>
  </si>
  <si>
    <t>John Gatins</t>
  </si>
  <si>
    <t>Greg Collins</t>
  </si>
  <si>
    <t>Marc F. Adler</t>
  </si>
  <si>
    <t>Kelly Ripa</t>
  </si>
  <si>
    <t>Jasmine Trinca</t>
  </si>
  <si>
    <t>Geoffrey Sax</t>
  </si>
  <si>
    <t>Ashley Walters</t>
  </si>
  <si>
    <t>Aaron Yoo</t>
  </si>
  <si>
    <t>Sarah Roemer</t>
  </si>
  <si>
    <t>Richard Shepard</t>
  </si>
  <si>
    <t>Zan Marolt</t>
  </si>
  <si>
    <t>James Brolin</t>
  </si>
  <si>
    <t>Ljubomir Kerekes</t>
  </si>
  <si>
    <t>John Mahoney</t>
  </si>
  <si>
    <t>Peter Ho-Sun Chan</t>
  </si>
  <si>
    <t>Takeshi Kaneshiro</t>
  </si>
  <si>
    <t>Andy Lau</t>
  </si>
  <si>
    <t>Kuno Becker</t>
  </si>
  <si>
    <t>Kazakh</t>
  </si>
  <si>
    <t>Joon-ho Bong</t>
  </si>
  <si>
    <t>Kang-ho Song</t>
  </si>
  <si>
    <t>Fran√ßois Cluzet</t>
  </si>
  <si>
    <t>Jeff Nathanson</t>
  </si>
  <si>
    <t>S.S. Rajamouli</t>
  </si>
  <si>
    <t>Anushka Shetty</t>
  </si>
  <si>
    <t>Tamannaah Bhatia</t>
  </si>
  <si>
    <t>Prabhas</t>
  </si>
  <si>
    <t>Telugu</t>
  </si>
  <si>
    <t>Brooklynn Proulx</t>
  </si>
  <si>
    <t>Arliss Howard</t>
  </si>
  <si>
    <t>Michelle Nolden</t>
  </si>
  <si>
    <t>Colin Ferguson</t>
  </si>
  <si>
    <t>Atticus Shaffer</t>
  </si>
  <si>
    <t>Sean Maher</t>
  </si>
  <si>
    <t>Michael Hitchcock</t>
  </si>
  <si>
    <t>Robert Vaughn</t>
  </si>
  <si>
    <t>Oscar Gale</t>
  </si>
  <si>
    <t>Wei Zhao</t>
  </si>
  <si>
    <t>Courtney Gains</t>
  </si>
  <si>
    <t>Eric Winter</t>
  </si>
  <si>
    <t>Jonathan Lynn</t>
  </si>
  <si>
    <t>Phil Hartman</t>
  </si>
  <si>
    <t>Max Casella</t>
  </si>
  <si>
    <t>Emily Osment</t>
  </si>
  <si>
    <t>David Carson</t>
  </si>
  <si>
    <t>Kar-Wai Wong</t>
  </si>
  <si>
    <t>Hye-kyo Song</t>
  </si>
  <si>
    <t>Elvis Tsui</t>
  </si>
  <si>
    <t>Kristen Johnston</t>
  </si>
  <si>
    <t>Yuefeng Song</t>
  </si>
  <si>
    <t>Bianca Collins</t>
  </si>
  <si>
    <t>Blythe Auffarth</t>
  </si>
  <si>
    <t>Jiao Xu</t>
  </si>
  <si>
    <t>Norman Jewison</t>
  </si>
  <si>
    <t>Jeff Kober</t>
  </si>
  <si>
    <t>David Mirkin</t>
  </si>
  <si>
    <t>Daniella Alonso</t>
  </si>
  <si>
    <t>D.B. Woodside</t>
  </si>
  <si>
    <t>Eduardo Ver√°stegui</t>
  </si>
  <si>
    <t>Luis Mandoki</t>
  </si>
  <si>
    <t>Sonia Braga</t>
  </si>
  <si>
    <t>Kari Matchett</t>
  </si>
  <si>
    <t>Bill Nunn</t>
  </si>
  <si>
    <t>Dagmara Dominczyk</t>
  </si>
  <si>
    <t>Beth Grant</t>
  </si>
  <si>
    <t>Matthew Glave</t>
  </si>
  <si>
    <t>Lee Daniels</t>
  </si>
  <si>
    <t>Mariah Carey</t>
  </si>
  <si>
    <t>Jason Marsden</t>
  </si>
  <si>
    <t>Richard Masur</t>
  </si>
  <si>
    <t>David Clennon</t>
  </si>
  <si>
    <t>Nolan Gerard Funk</t>
  </si>
  <si>
    <t>Jeb Stuart</t>
  </si>
  <si>
    <t>Claudia Stedelin</t>
  </si>
  <si>
    <t>Gregory Scott Cummins</t>
  </si>
  <si>
    <t>Ted Markland</t>
  </si>
  <si>
    <t>Steve Miner</t>
  </si>
  <si>
    <t>Usher Raymond</t>
  </si>
  <si>
    <t>Leonor Varela</t>
  </si>
  <si>
    <t>Harry Treadaway</t>
  </si>
  <si>
    <t>Paul Thomas Anderson</t>
  </si>
  <si>
    <t>Jeffrey W. Jenkins</t>
  </si>
  <si>
    <t>Mike Howard</t>
  </si>
  <si>
    <t>Bruce Goodchild</t>
  </si>
  <si>
    <t>David Leland</t>
  </si>
  <si>
    <t>Ryan Cartwright</t>
  </si>
  <si>
    <t>David Walliams</t>
  </si>
  <si>
    <t>Italy</t>
  </si>
  <si>
    <t>J Blakeson</t>
  </si>
  <si>
    <t>Maggie Siff</t>
  </si>
  <si>
    <t>Nick Robinson</t>
  </si>
  <si>
    <t>Ryan Coogler</t>
  </si>
  <si>
    <t>Phylicia Rashad</t>
  </si>
  <si>
    <t>Owen Burke</t>
  </si>
  <si>
    <t>Kirk Jones</t>
  </si>
  <si>
    <t>Ethan Coen</t>
  </si>
  <si>
    <t>Jennifer Flackett</t>
  </si>
  <si>
    <t>Anthony Simcoe</t>
  </si>
  <si>
    <t>Christopher James Baker</t>
  </si>
  <si>
    <t>Alexandra Maria Lara</t>
  </si>
  <si>
    <t>Neil Flynn</t>
  </si>
  <si>
    <t>Patton Oswalt</t>
  </si>
  <si>
    <t>Jim Meskimen</t>
  </si>
  <si>
    <t>Kevin Smith</t>
  </si>
  <si>
    <t>Christian Ditter</t>
  </si>
  <si>
    <t>Charles Martin Smith</t>
  </si>
  <si>
    <t>Michael Roark</t>
  </si>
  <si>
    <t>Laura Harring</t>
  </si>
  <si>
    <t>Tamala Jones</t>
  </si>
  <si>
    <t>Molly C. Quinn</t>
  </si>
  <si>
    <t>Laura-Leigh</t>
  </si>
  <si>
    <t>Fedor Bondarchuk</t>
  </si>
  <si>
    <t>Yuliya Snigir</t>
  </si>
  <si>
    <t>Aleksey Serebryakov</t>
  </si>
  <si>
    <t>Russia</t>
  </si>
  <si>
    <t>Irvin Kershner</t>
  </si>
  <si>
    <t>Klaus Maria Brandauer</t>
  </si>
  <si>
    <t>Bernie Casey</t>
  </si>
  <si>
    <t>Barbara Carrera</t>
  </si>
  <si>
    <t>Steve Pink</t>
  </si>
  <si>
    <t>Collette Wolfe</t>
  </si>
  <si>
    <t>Charlie McDermott</t>
  </si>
  <si>
    <t>Taylor Blackwell</t>
  </si>
  <si>
    <t>Scott Hicks</t>
  </si>
  <si>
    <t>Reeve Carney</t>
  </si>
  <si>
    <t>Colin O'Donoghue</t>
  </si>
  <si>
    <t>Blair Underwood</t>
  </si>
  <si>
    <t>Mason Gamble</t>
  </si>
  <si>
    <t>Kenan Thompson</t>
  </si>
  <si>
    <t>Omid Abtahi</t>
  </si>
  <si>
    <t>Chris Rock</t>
  </si>
  <si>
    <t>Wilson Yip</t>
  </si>
  <si>
    <t>Lynn Hung</t>
  </si>
  <si>
    <t>Kwok-Kwan Chan</t>
  </si>
  <si>
    <t>Cantonese</t>
  </si>
  <si>
    <t>William Hootkins</t>
  </si>
  <si>
    <t>Lily Cole</t>
  </si>
  <si>
    <t>Quinton Aaron</t>
  </si>
  <si>
    <t>Catherine Dyer</t>
  </si>
  <si>
    <t>Aimee Garcia</t>
  </si>
  <si>
    <t>Jon Foo</t>
  </si>
  <si>
    <t>Reginald Ballard</t>
  </si>
  <si>
    <t>Bruce Green</t>
  </si>
  <si>
    <t>Rebecca Mader</t>
  </si>
  <si>
    <t>Robert Wise</t>
  </si>
  <si>
    <t>Nichelle Nichols</t>
  </si>
  <si>
    <t>Walter Koenig</t>
  </si>
  <si>
    <t>Robert Mitchum</t>
  </si>
  <si>
    <t>Amy Schumer</t>
  </si>
  <si>
    <t>Josh Segarra</t>
  </si>
  <si>
    <t>Kevin Rodney Sullivan</t>
  </si>
  <si>
    <t>Nicole Sullivan</t>
  </si>
  <si>
    <t>Sherri Shepherd</t>
  </si>
  <si>
    <t>Matt McCoy</t>
  </si>
  <si>
    <t>Lauren Ambrose</t>
  </si>
  <si>
    <t>Marg Helgenberger</t>
  </si>
  <si>
    <t>Natasha Henstridge</t>
  </si>
  <si>
    <t>Jordan Lund</t>
  </si>
  <si>
    <t>Lin Shaye</t>
  </si>
  <si>
    <t>Amanda Wyss</t>
  </si>
  <si>
    <t>Anne Parillaud</t>
  </si>
  <si>
    <t>Judith Godr√®che</t>
  </si>
  <si>
    <t>Kevin Connolly</t>
  </si>
  <si>
    <t>Kevin Munroe</t>
  </si>
  <si>
    <t>Michael Tollin</t>
  </si>
  <si>
    <t>Kiersey Clemons</t>
  </si>
  <si>
    <t>Al Freeman Jr.</t>
  </si>
  <si>
    <t>Charlyne Yi</t>
  </si>
  <si>
    <t>Mackenzie Aladjem</t>
  </si>
  <si>
    <t>Patrick Tatopoulos</t>
  </si>
  <si>
    <t>Craig Parker</t>
  </si>
  <si>
    <t>Steven Mackintosh</t>
  </si>
  <si>
    <t>Christine Taylor</t>
  </si>
  <si>
    <t>Gary David Goldberg</t>
  </si>
  <si>
    <t>Victor Webster</t>
  </si>
  <si>
    <t>Jaymes Butler</t>
  </si>
  <si>
    <t>Tobe Hooper</t>
  </si>
  <si>
    <t>Zelda Rubinstein</t>
  </si>
  <si>
    <t>Heather O'Rourke</t>
  </si>
  <si>
    <t>Beau Bridges</t>
  </si>
  <si>
    <t>Jamie Hector</t>
  </si>
  <si>
    <t>Alan Poul</t>
  </si>
  <si>
    <t>Danneel Ackles</t>
  </si>
  <si>
    <t>Luke Greenfield</t>
  </si>
  <si>
    <t>Steve Howey</t>
  </si>
  <si>
    <t>Ashley Williams</t>
  </si>
  <si>
    <t>Kirsten Day</t>
  </si>
  <si>
    <t>Jodi Lyn O'Keefe</t>
  </si>
  <si>
    <t>Logan Browning</t>
  </si>
  <si>
    <t>Gil Junger</t>
  </si>
  <si>
    <t>Michael Ritchie</t>
  </si>
  <si>
    <t>Vic Morrow</t>
  </si>
  <si>
    <t>Tatum O'Neal</t>
  </si>
  <si>
    <t>Joyce Van Patten</t>
  </si>
  <si>
    <t>Steven E. de Souza</t>
  </si>
  <si>
    <t>Raul Julia</t>
  </si>
  <si>
    <t>Frank Finlay</t>
  </si>
  <si>
    <t>Emilia Fox</t>
  </si>
  <si>
    <t>Ed Stoppard</t>
  </si>
  <si>
    <t>Hiam Abbass</t>
  </si>
  <si>
    <t>Keisha Castle-Hughes</t>
  </si>
  <si>
    <t>Shaun Toub</t>
  </si>
  <si>
    <t>Paris Hilton</t>
  </si>
  <si>
    <t>Brian Van Holt</t>
  </si>
  <si>
    <t>Colin Stinton</t>
  </si>
  <si>
    <t>Alexandre Aja</t>
  </si>
  <si>
    <t>Michael Rymer</t>
  </si>
  <si>
    <t>Aaliyah</t>
  </si>
  <si>
    <t>Kevin Peter Hall</t>
  </si>
  <si>
    <t>Jesse Tyler Ferguson</t>
  </si>
  <si>
    <t>Joseph Cross</t>
  </si>
  <si>
    <t>Hugh Wilson</t>
  </si>
  <si>
    <t>Douglas Smith</t>
  </si>
  <si>
    <t>Mike Hodges</t>
  </si>
  <si>
    <t>Sam J. Jones</t>
  </si>
  <si>
    <t>Cicely Tyson</t>
  </si>
  <si>
    <t>Carmen Ejogo</t>
  </si>
  <si>
    <t>Leon Rippy</t>
  </si>
  <si>
    <t>Scott Mann</t>
  </si>
  <si>
    <t>Susanna White</t>
  </si>
  <si>
    <t>Bill Bailey</t>
  </si>
  <si>
    <t>Eros Vlahos</t>
  </si>
  <si>
    <t>Frank Whaley</t>
  </si>
  <si>
    <t>Chris Carter</t>
  </si>
  <si>
    <t>Nicki Aycox</t>
  </si>
  <si>
    <t>Tommy O'Haver</t>
  </si>
  <si>
    <t>Joanna Lumley</t>
  </si>
  <si>
    <t>Peter Landesman</t>
  </si>
  <si>
    <t>Benjamin J. Cain Jr.</t>
  </si>
  <si>
    <t>Ken Arnold</t>
  </si>
  <si>
    <t>Richard Cetrone</t>
  </si>
  <si>
    <t>Gary Chapman</t>
  </si>
  <si>
    <t>Pip Torrens</t>
  </si>
  <si>
    <t>Richard Thomas</t>
  </si>
  <si>
    <t>Craig Mazin</t>
  </si>
  <si>
    <t>Drake Bell</t>
  </si>
  <si>
    <t>Marion Ross</t>
  </si>
  <si>
    <t>Allen Hughes</t>
  </si>
  <si>
    <t>Alona Tal</t>
  </si>
  <si>
    <t>Michael Beach</t>
  </si>
  <si>
    <t>Portia de Rossi</t>
  </si>
  <si>
    <t>Shannon Elizabeth</t>
  </si>
  <si>
    <t>Richard T. Jones</t>
  </si>
  <si>
    <t>Jim Gaffigan</t>
  </si>
  <si>
    <t>Michael Mosley</t>
  </si>
  <si>
    <t>Lucy Gordon</t>
  </si>
  <si>
    <t>Alex Jennings</t>
  </si>
  <si>
    <t>Wendell Pierce</t>
  </si>
  <si>
    <t>Austin Nichols</t>
  </si>
  <si>
    <t>Brooke Shields</t>
  </si>
  <si>
    <t>Matt Prokop</t>
  </si>
  <si>
    <t>Kimble Rendall</t>
  </si>
  <si>
    <t>Cariba Heine</t>
  </si>
  <si>
    <t>Richard Brancatisano</t>
  </si>
  <si>
    <t>Peter Yates</t>
  </si>
  <si>
    <t>Lysette Anthony</t>
  </si>
  <si>
    <t>Dann Florek</t>
  </si>
  <si>
    <t>Rosanna Arquette</t>
  </si>
  <si>
    <t>Christopher Rich</t>
  </si>
  <si>
    <t>Lasse Hallstr√∂m</t>
  </si>
  <si>
    <t>Jason Behr</t>
  </si>
  <si>
    <t>Jean-Marc Vall√©e</t>
  </si>
  <si>
    <t>Michiel Huisman</t>
  </si>
  <si>
    <t>Bashar Rahal</t>
  </si>
  <si>
    <t>Shawn Doyle</t>
  </si>
  <si>
    <t>Hark Tsui</t>
  </si>
  <si>
    <t>Lela Rochon</t>
  </si>
  <si>
    <t>Paul Sorvino</t>
  </si>
  <si>
    <t>Ray Nicholas</t>
  </si>
  <si>
    <t>Aruba</t>
  </si>
  <si>
    <t>Maurice Compte</t>
  </si>
  <si>
    <t>Benno F√ºrmann</t>
  </si>
  <si>
    <t>Lexi Alexander</t>
  </si>
  <si>
    <t>Soleyman Pierini</t>
  </si>
  <si>
    <t>Jade Kindar-Martin</t>
  </si>
  <si>
    <t>Ronny Yu</t>
  </si>
  <si>
    <t>Lee Arenberg</t>
  </si>
  <si>
    <t>Marley Shelton</t>
  </si>
  <si>
    <t>Angus Macfadyen</t>
  </si>
  <si>
    <t>Bille August</t>
  </si>
  <si>
    <t>Denmark</t>
  </si>
  <si>
    <t>Rie Rasmussen</t>
  </si>
  <si>
    <t>Moustapha Akkad</t>
  </si>
  <si>
    <t>Libya</t>
  </si>
  <si>
    <t>Jean-Paul Rappeneau</t>
  </si>
  <si>
    <t>Isabelle Carr√©</t>
  </si>
  <si>
    <t>Jeffrey Dover</t>
  </si>
  <si>
    <t>Jeremy W. Auman</t>
  </si>
  <si>
    <t>Tobey Maguire</t>
  </si>
  <si>
    <t>Hanaa Bouchaib</t>
  </si>
  <si>
    <t>Maricel √Ålvarez</t>
  </si>
  <si>
    <t>Eduard Fern√°ndez</t>
  </si>
  <si>
    <t>Joachim R√∏nning</t>
  </si>
  <si>
    <t>Tony Kaye</t>
  </si>
  <si>
    <t>Beverly D'Angelo</t>
  </si>
  <si>
    <t>Aml Ameen</t>
  </si>
  <si>
    <t>Jacob Latimore</t>
  </si>
  <si>
    <t>Ken Scott</t>
  </si>
  <si>
    <t>June Diane Raphael</t>
  </si>
  <si>
    <t>Melissa McMeekin</t>
  </si>
  <si>
    <t>Ellen Burstyn</t>
  </si>
  <si>
    <t>Hugh Johnson</t>
  </si>
  <si>
    <t>Kevin J. O'Connor</t>
  </si>
  <si>
    <t>Hudson Leick</t>
  </si>
  <si>
    <t>Sami Gayle</t>
  </si>
  <si>
    <t>Hayao Miyazaki</t>
  </si>
  <si>
    <t>Y√ªki Amami</t>
  </si>
  <si>
    <t>Rumi Hiiragi</t>
  </si>
  <si>
    <t>Yuria Nara</t>
  </si>
  <si>
    <t>George Tillman Jr.</t>
  </si>
  <si>
    <t>Melissa Benoist</t>
  </si>
  <si>
    <t>Tiago Riani</t>
  </si>
  <si>
    <t>Hayley Lovitt</t>
  </si>
  <si>
    <t>Rand Ravich</t>
  </si>
  <si>
    <t>Hugh Hudson</t>
  </si>
  <si>
    <t>Eva Marie Saint</t>
  </si>
  <si>
    <t>Vincent Perez</t>
  </si>
  <si>
    <t>Fana Mokoena</t>
  </si>
  <si>
    <t>Terry Pheto</t>
  </si>
  <si>
    <t>Tony Kgoroge</t>
  </si>
  <si>
    <t>Jeremy Degruson</t>
  </si>
  <si>
    <t>Brianne Brozey</t>
  </si>
  <si>
    <t>Kyle Hebert</t>
  </si>
  <si>
    <t>Joe Ochman</t>
  </si>
  <si>
    <t>Chris Gorak</t>
  </si>
  <si>
    <t>Veronika Vernadskaya</t>
  </si>
  <si>
    <t>Dato Bakhtadze</t>
  </si>
  <si>
    <t>Scott Speer</t>
  </si>
  <si>
    <t>Stephen Boss</t>
  </si>
  <si>
    <t>Ryan Guzman</t>
  </si>
  <si>
    <t>Rachel Blanchard</t>
  </si>
  <si>
    <t>Joe Charbanic</t>
  </si>
  <si>
    <t>Chris Ellis</t>
  </si>
  <si>
    <t>Jonathan Hensleigh</t>
  </si>
  <si>
    <t>Marco St. John</t>
  </si>
  <si>
    <t>Eddie Jemison</t>
  </si>
  <si>
    <t>Danny Cannon</t>
  </si>
  <si>
    <t>Boaz Yakin</t>
  </si>
  <si>
    <t>Robert John Burke</t>
  </si>
  <si>
    <t>Richard Marquand</t>
  </si>
  <si>
    <t>Kenny Baker</t>
  </si>
  <si>
    <t>Neil Marshall</t>
  </si>
  <si>
    <t>Ryan Kruger</t>
  </si>
  <si>
    <t>David Kross</t>
  </si>
  <si>
    <t>Susanne Lothar</t>
  </si>
  <si>
    <t>David Wain</t>
  </si>
  <si>
    <t>Kyra Sedgwick</t>
  </si>
  <si>
    <t>David Gallagher</t>
  </si>
  <si>
    <t>Jared Hess</t>
  </si>
  <si>
    <t>H√©ctor Jim√©nez</t>
  </si>
  <si>
    <t>Wendi McLendon-Covey</t>
  </si>
  <si>
    <t>Steve Bannos</t>
  </si>
  <si>
    <t>Rupert Wainwright</t>
  </si>
  <si>
    <t>John Luessenhop</t>
  </si>
  <si>
    <t>Justin Zackham</t>
  </si>
  <si>
    <t>Portia Doubleday</t>
  </si>
  <si>
    <t>Cas Anvar</t>
  </si>
  <si>
    <t>Russell Peters</t>
  </si>
  <si>
    <t>Danny Nucci</t>
  </si>
  <si>
    <t>Illeana Douglas</t>
  </si>
  <si>
    <t>Michael DeLorenzo</t>
  </si>
  <si>
    <t>Julian Richings</t>
  </si>
  <si>
    <t>Judy Davis</t>
  </si>
  <si>
    <t>John Belushi</t>
  </si>
  <si>
    <t>Ken Howard</t>
  </si>
  <si>
    <t>Holmes Osborne</t>
  </si>
  <si>
    <t>Kyle Schmid</t>
  </si>
  <si>
    <t>Pat Hingle</t>
  </si>
  <si>
    <t>Roberts Blossom</t>
  </si>
  <si>
    <t>Mike Doyle</t>
  </si>
  <si>
    <t>Nora Dunn</t>
  </si>
  <si>
    <t>Ireland</t>
  </si>
  <si>
    <t>Marc Anthony</t>
  </si>
  <si>
    <t>Sonja Sohn</t>
  </si>
  <si>
    <t>Miguel Sapochnik</t>
  </si>
  <si>
    <t>Hyung-rae Shim</t>
  </si>
  <si>
    <t>Andrea Martin</t>
  </si>
  <si>
    <t>Don Scardino</t>
  </si>
  <si>
    <t>George Kennedy</t>
  </si>
  <si>
    <t>Tim Robbins</t>
  </si>
  <si>
    <t>Tom Reeve</t>
  </si>
  <si>
    <t>Rollo Weeks</t>
  </si>
  <si>
    <t>Simon Callow</t>
  </si>
  <si>
    <t>Nanette Burstein</t>
  </si>
  <si>
    <t>Jean Louisa Kelly</t>
  </si>
  <si>
    <t>Ariel Vromen</t>
  </si>
  <si>
    <t>Doug Cockle</t>
  </si>
  <si>
    <t>Lewis Gilbert</t>
  </si>
  <si>
    <t>Hope Davis</t>
  </si>
  <si>
    <t>Peter Jason</t>
  </si>
  <si>
    <t>Brian McNamara</t>
  </si>
  <si>
    <t>John Francis Daley</t>
  </si>
  <si>
    <t>Chita Rivera</t>
  </si>
  <si>
    <t>Jayne Eastwood</t>
  </si>
  <si>
    <t>Joey Lauren Adams</t>
  </si>
  <si>
    <t>J.B. Rogers</t>
  </si>
  <si>
    <t>Michael Sucsy</t>
  </si>
  <si>
    <t>Lucas Bryant</t>
  </si>
  <si>
    <t>Dillon Casey</t>
  </si>
  <si>
    <t>Tom Vaughan</t>
  </si>
  <si>
    <t>Carel Struycken</t>
  </si>
  <si>
    <t>Heather Matarazzo</t>
  </si>
  <si>
    <t>South Africa</t>
  </si>
  <si>
    <t>Stephen Hillenburg</t>
  </si>
  <si>
    <t>Rodger Bumpass</t>
  </si>
  <si>
    <t>Spencer Treat Clark</t>
  </si>
  <si>
    <t>Tom Guiry</t>
  </si>
  <si>
    <t>Mike Colter</t>
  </si>
  <si>
    <t>Bern Cohen</t>
  </si>
  <si>
    <t>Yetta Gottesman</t>
  </si>
  <si>
    <t>Stig Bergqvist</t>
  </si>
  <si>
    <t>Casey Kasem</t>
  </si>
  <si>
    <t>Melinda Dillon</t>
  </si>
  <si>
    <t>Jason Reitman</t>
  </si>
  <si>
    <t>Chris Lowell</t>
  </si>
  <si>
    <t>Alexander Payne</t>
  </si>
  <si>
    <t>June Squibb</t>
  </si>
  <si>
    <t>Howard Hesseman</t>
  </si>
  <si>
    <t>Jonathan Levine</t>
  </si>
  <si>
    <t>Vincent Leclerc</t>
  </si>
  <si>
    <t>Cory Hardrict</t>
  </si>
  <si>
    <t>Daniel Rindress-Kay</t>
  </si>
  <si>
    <t>Rian Johnson</t>
  </si>
  <si>
    <t>Tracie Thoms</t>
  </si>
  <si>
    <t>Chris Noonan</t>
  </si>
  <si>
    <t>Christine Cavanaugh</t>
  </si>
  <si>
    <t>Jean Smart</t>
  </si>
  <si>
    <t>Maria Thayer</t>
  </si>
  <si>
    <t>Zach Gilford</t>
  </si>
  <si>
    <t>Tony Nappo</t>
  </si>
  <si>
    <t>Fionnula Flanagan</t>
  </si>
  <si>
    <t>Michael McCullers</t>
  </si>
  <si>
    <t>Forest Whitaker</t>
  </si>
  <si>
    <t>Scott Adsit</t>
  </si>
  <si>
    <t>Antony Starr</t>
  </si>
  <si>
    <t>Bonnie Somerville</t>
  </si>
  <si>
    <t>Christa B. Allen</t>
  </si>
  <si>
    <t>Audrey Fleurot</t>
  </si>
  <si>
    <t>Nina Arianda</t>
  </si>
  <si>
    <t>Peter Lepeniotis</t>
  </si>
  <si>
    <t>Ted Demme</t>
  </si>
  <si>
    <t>John Savage</t>
  </si>
  <si>
    <t>Raphael Sbarge</t>
  </si>
  <si>
    <t>William Shatner</t>
  </si>
  <si>
    <t>Brenda Song</t>
  </si>
  <si>
    <t>Anne Meara</t>
  </si>
  <si>
    <t>Priscilla Presley</t>
  </si>
  <si>
    <t>Patrick Macnee</t>
  </si>
  <si>
    <t>Tanya Roberts</t>
  </si>
  <si>
    <t>Steve Box</t>
  </si>
  <si>
    <t>Geraldine McEwan</t>
  </si>
  <si>
    <t>Mark Gatiss</t>
  </si>
  <si>
    <t>Peter Sallis</t>
  </si>
  <si>
    <t>Nellie McKay</t>
  </si>
  <si>
    <t>Frankie Muniz</t>
  </si>
  <si>
    <t>Alfie Allen</t>
  </si>
  <si>
    <t>Brenda Blethyn</t>
  </si>
  <si>
    <t>Marcia DeBonis</t>
  </si>
  <si>
    <t>Luisa Ranieri</t>
  </si>
  <si>
    <t>Ken Takakura</t>
  </si>
  <si>
    <t>Kate Capshaw</t>
  </si>
  <si>
    <t>Larry David</t>
  </si>
  <si>
    <t>James Gartner</t>
  </si>
  <si>
    <t>Mehcad Brooks</t>
  </si>
  <si>
    <t>Derek Luke</t>
  </si>
  <si>
    <t>Bernardo Saracino</t>
  </si>
  <si>
    <t>Edgar Arreola</t>
  </si>
  <si>
    <t>Oona Laurence</t>
  </si>
  <si>
    <t>Lee Toland Krieger</t>
  </si>
  <si>
    <t>Tim McCanlies</t>
  </si>
  <si>
    <t>Emmanuelle Vaugier</t>
  </si>
  <si>
    <t>Facundo Lombard</t>
  </si>
  <si>
    <t>Sanoe Lake</t>
  </si>
  <si>
    <t>Christian Stolte</t>
  </si>
  <si>
    <t>Danny Rhodes</t>
  </si>
  <si>
    <t>Mark Rendall</t>
  </si>
  <si>
    <t>Megan Franich</t>
  </si>
  <si>
    <t>Drew Goddard</t>
  </si>
  <si>
    <t>Jason Friedberg</t>
  </si>
  <si>
    <t>Method Man</t>
  </si>
  <si>
    <t>Yaphet Kotto</t>
  </si>
  <si>
    <t>Maria Conchita Alonso</t>
  </si>
  <si>
    <t>Richard Dawson</t>
  </si>
  <si>
    <t>Tisha Campbell-Martin</t>
  </si>
  <si>
    <t>Vicky Krieps</t>
  </si>
  <si>
    <t>Jessica Barden</t>
  </si>
  <si>
    <t>John Macmillan</t>
  </si>
  <si>
    <t>John R. Leonetti</t>
  </si>
  <si>
    <t>Kimberly Peirce</t>
  </si>
  <si>
    <t>Liz Friedlander</t>
  </si>
  <si>
    <t>Yaya DaCosta</t>
  </si>
  <si>
    <t>Jasika Nicole</t>
  </si>
  <si>
    <t>Phil Joanou</t>
  </si>
  <si>
    <t>Jurnee Smollett-Bell</t>
  </si>
  <si>
    <t>Shane Acker</t>
  </si>
  <si>
    <t>Alan Oppenheimer</t>
  </si>
  <si>
    <t>Tom Kane</t>
  </si>
  <si>
    <t>Katie Lowes</t>
  </si>
  <si>
    <t>Martha Coolidge</t>
  </si>
  <si>
    <t>Luke Mably</t>
  </si>
  <si>
    <t>Stephen J. Anderson</t>
  </si>
  <si>
    <t>Robert Lopez</t>
  </si>
  <si>
    <t>Huell Howser</t>
  </si>
  <si>
    <t>Troy Miller</t>
  </si>
  <si>
    <t>Cheri Oteri</t>
  </si>
  <si>
    <t>Kirk Baltz</t>
  </si>
  <si>
    <t>Graham Beckel</t>
  </si>
  <si>
    <t>Josh Hopkins</t>
  </si>
  <si>
    <t>Tika Sumpter</t>
  </si>
  <si>
    <t>Aunjanue Ellis</t>
  </si>
  <si>
    <t>Brett Leonard</t>
  </si>
  <si>
    <t>Alister Grierson</t>
  </si>
  <si>
    <t>Rhys Wakefield</t>
  </si>
  <si>
    <t>Nick Hurran</t>
  </si>
  <si>
    <t>Dave Annable</t>
  </si>
  <si>
    <t>Jacki Weaver</t>
  </si>
  <si>
    <t>Charles Stone III</t>
  </si>
  <si>
    <t>Paul Haggis</t>
  </si>
  <si>
    <t>Daniel Stern</t>
  </si>
  <si>
    <t>Aisha Hinds</t>
  </si>
  <si>
    <t>Kurt Wimmer</t>
  </si>
  <si>
    <t>Cameron Bright</t>
  </si>
  <si>
    <t>Jean-Fran√ßois Richet</t>
  </si>
  <si>
    <t>Drea de Matteo</t>
  </si>
  <si>
    <t>Hugh Dillon</t>
  </si>
  <si>
    <t>Kevin Hooks</t>
  </si>
  <si>
    <t>Stephen Baldwin</t>
  </si>
  <si>
    <t>Ellory Elkayem</t>
  </si>
  <si>
    <t>Doug E. Doug</t>
  </si>
  <si>
    <t>Niki Caro</t>
  </si>
  <si>
    <t>Vincenzo Natali</t>
  </si>
  <si>
    <t>David Hewlett</t>
  </si>
  <si>
    <t>Sarah Polley</t>
  </si>
  <si>
    <t>Delphine Chan√©ac</t>
  </si>
  <si>
    <t>Willard Huyck</t>
  </si>
  <si>
    <t>Jordan Prentice</t>
  </si>
  <si>
    <t>Gavin O'Connor</t>
  </si>
  <si>
    <t>Bruce Hunt</t>
  </si>
  <si>
    <t>Eddie Cibrian</t>
  </si>
  <si>
    <t>Lobo Sebastian</t>
  </si>
  <si>
    <t>Robert Costanzo</t>
  </si>
  <si>
    <t>Christopher Cousins</t>
  </si>
  <si>
    <t>Jessica Par√©</t>
  </si>
  <si>
    <t>Mark Camacho</t>
  </si>
  <si>
    <t>Reid Ewing</t>
  </si>
  <si>
    <t>Grace Phipps</t>
  </si>
  <si>
    <t>Sandra Vergara</t>
  </si>
  <si>
    <t>Michael Greyeyes</t>
  </si>
  <si>
    <t>Chris Roberts</t>
  </si>
  <si>
    <t>Texas Battle</t>
  </si>
  <si>
    <t>Jee-woon Kim</t>
  </si>
  <si>
    <t>James Burnett</t>
  </si>
  <si>
    <t>Christiana Leucas</t>
  </si>
  <si>
    <t>Nick Hamm</t>
  </si>
  <si>
    <t>Munro Chambers</t>
  </si>
  <si>
    <t>Andy Cadiff</t>
  </si>
  <si>
    <t>Stark Sands</t>
  </si>
  <si>
    <t>Terence Maynard</t>
  </si>
  <si>
    <t>Mike Disa</t>
  </si>
  <si>
    <t>Phil LaMarr</t>
  </si>
  <si>
    <t>Lynda Boyd</t>
  </si>
  <si>
    <t>Richard J. Lewis</t>
  </si>
  <si>
    <t>Atom Egoyan</t>
  </si>
  <si>
    <t>Paul Gross</t>
  </si>
  <si>
    <t>Ingvar Eggert Sigur√∞sson</t>
  </si>
  <si>
    <t>Icelandic</t>
  </si>
  <si>
    <t>Iceland</t>
  </si>
  <si>
    <t>Richard Roundtree</t>
  </si>
  <si>
    <t>Ned Bellamy</t>
  </si>
  <si>
    <t>Sergio Leone</t>
  </si>
  <si>
    <t>Niels Arden Oplev</t>
  </si>
  <si>
    <t>James Biberi</t>
  </si>
  <si>
    <t>Michael Radford</t>
  </si>
  <si>
    <t>Sa√Ød Taghmaoui</t>
  </si>
  <si>
    <t>Emir Kusturica</t>
  </si>
  <si>
    <t>Steve Boyum</t>
  </si>
  <si>
    <t>Bill Paterson</t>
  </si>
  <si>
    <t>Lucy Boynton</t>
  </si>
  <si>
    <t>Kaige Chen</t>
  </si>
  <si>
    <t>Toby Leonard Moore</t>
  </si>
  <si>
    <t>Nicholas Tse</t>
  </si>
  <si>
    <t>Corey Yuen</t>
  </si>
  <si>
    <t>Holly Valance</t>
  </si>
  <si>
    <t>Sarah Carter</t>
  </si>
  <si>
    <t>Andrew Dominik</t>
  </si>
  <si>
    <t>Li Zhang</t>
  </si>
  <si>
    <t>Jaycee Chan</t>
  </si>
  <si>
    <t>Laurent Tirard</t>
  </si>
  <si>
    <t>Sandrine Kiberlain</t>
  </si>
  <si>
    <t>Louise Bourgoin</t>
  </si>
  <si>
    <t>Kad Merad</t>
  </si>
  <si>
    <t>Kathy Baker</t>
  </si>
  <si>
    <t>Reinhard Klooss</t>
  </si>
  <si>
    <t>German</t>
  </si>
  <si>
    <t>Patrick Lyster</t>
  </si>
  <si>
    <t>Tyrone Keogh</t>
  </si>
  <si>
    <t>Fr√©d√©ric Auburtin</t>
  </si>
  <si>
    <t>Jemima West</t>
  </si>
  <si>
    <t>Olivier Dahan</t>
  </si>
  <si>
    <t>Switzerland</t>
  </si>
  <si>
    <t>Maksim Fadeev</t>
  </si>
  <si>
    <t>Konstantin Khabenskiy</t>
  </si>
  <si>
    <t>Sergey Garmash</t>
  </si>
  <si>
    <t>Liliana Cavani</t>
  </si>
  <si>
    <t>Chiara Caselli</t>
  </si>
  <si>
    <t>Greg Tiernan</t>
  </si>
  <si>
    <t>Elizabeth Banks</t>
  </si>
  <si>
    <t>Birgitte Hjort S√∏rensen</t>
  </si>
  <si>
    <t>Hana Mae Lee</t>
  </si>
  <si>
    <t>Dallas Roberts</t>
  </si>
  <si>
    <t>Tyler Hilton</t>
  </si>
  <si>
    <t>Amanda Schull</t>
  </si>
  <si>
    <t>Edward Norton</t>
  </si>
  <si>
    <t>Bradley Pierce</t>
  </si>
  <si>
    <t>Mark Williams</t>
  </si>
  <si>
    <t>David Julian Hirsh</t>
  </si>
  <si>
    <t>Dick Clark</t>
  </si>
  <si>
    <t>Jennifer Hall</t>
  </si>
  <si>
    <t>Richard Attenborough</t>
  </si>
  <si>
    <t>Don Mancini</t>
  </si>
  <si>
    <t>Hannah Spearritt</t>
  </si>
  <si>
    <t>Romania</t>
  </si>
  <si>
    <t>John Maybury</t>
  </si>
  <si>
    <t>Jason Lewis</t>
  </si>
  <si>
    <t>Angel Coulby</t>
  </si>
  <si>
    <t>Scott Weinger</t>
  </si>
  <si>
    <t>Neil Brown Jr.</t>
  </si>
  <si>
    <t>R. Marcos Taylor</t>
  </si>
  <si>
    <t>Amrish Puri</t>
  </si>
  <si>
    <t>Igor Kovalyov</t>
  </si>
  <si>
    <t>John Sessions</t>
  </si>
  <si>
    <t>Enrique Iglesias</t>
  </si>
  <si>
    <t>Reginald VelJohnson</t>
  </si>
  <si>
    <t>Charlie Talbert</t>
  </si>
  <si>
    <t>Demetri Martin</t>
  </si>
  <si>
    <t>Eddie Cahill</t>
  </si>
  <si>
    <t>Kenneth Mitchell</t>
  </si>
  <si>
    <t>Alex Rocco</t>
  </si>
  <si>
    <t>Shinji Aramaki</t>
  </si>
  <si>
    <t>Y√ª Aoi</t>
  </si>
  <si>
    <t>Shun Oguri</t>
  </si>
  <si>
    <t>Haruma Miura</t>
  </si>
  <si>
    <t>Rebecca De Mornay</t>
  </si>
  <si>
    <t>Topol</t>
  </si>
  <si>
    <t>David Sparrow</t>
  </si>
  <si>
    <t>Lilli Lavine</t>
  </si>
  <si>
    <t>Ann Talman</t>
  </si>
  <si>
    <t>Mia Sara</t>
  </si>
  <si>
    <t>Gloria Reuben</t>
  </si>
  <si>
    <t>Noah Lomax</t>
  </si>
  <si>
    <t>David Lyons</t>
  </si>
  <si>
    <t>Mimi Kirkland</t>
  </si>
  <si>
    <t>Omri Katz</t>
  </si>
  <si>
    <t>Larry Bagby</t>
  </si>
  <si>
    <t>Lily Rabe</t>
  </si>
  <si>
    <t>Deborah Twiss</t>
  </si>
  <si>
    <t>Elizabeth McGovern</t>
  </si>
  <si>
    <t>Dilshad Vadsaria</t>
  </si>
  <si>
    <t>Jeri Ryan</t>
  </si>
  <si>
    <t>Miguel Arteta</t>
  </si>
  <si>
    <t>Talulah Riley</t>
  </si>
  <si>
    <t>Simon Woods</t>
  </si>
  <si>
    <t>Sean Young</t>
  </si>
  <si>
    <t>Richard Sammel</t>
  </si>
  <si>
    <t>T√≥mas Lemarquis</t>
  </si>
  <si>
    <t>James Gray</t>
  </si>
  <si>
    <t>Oleg Taktarov</t>
  </si>
  <si>
    <t>Antoni Corone</t>
  </si>
  <si>
    <t>Janusz Kaminski</t>
  </si>
  <si>
    <t>Bob Clendenin</t>
  </si>
  <si>
    <t>Ben Chaplin</t>
  </si>
  <si>
    <t>Philippe Labro</t>
  </si>
  <si>
    <t>Samaire Armstrong</t>
  </si>
  <si>
    <t>Mary McCormack</t>
  </si>
  <si>
    <t>Ron Eldard</t>
  </si>
  <si>
    <t>George Lopez</t>
  </si>
  <si>
    <t>Francis Capra</t>
  </si>
  <si>
    <t>Mara Wilson</t>
  </si>
  <si>
    <t>Dominic Flores</t>
  </si>
  <si>
    <t>Bella Heathcote</t>
  </si>
  <si>
    <t>Tulku Jamyang Kunga Tenzin</t>
  </si>
  <si>
    <t>Tenzin Thuthob Tsarong</t>
  </si>
  <si>
    <t>Tencho Gyalpo</t>
  </si>
  <si>
    <t>Robert B. Weide</t>
  </si>
  <si>
    <t>Katherine Parkinson</t>
  </si>
  <si>
    <t>Fenella Woolgar</t>
  </si>
  <si>
    <t>Jeff Wadlow</t>
  </si>
  <si>
    <t>Donald Faison</t>
  </si>
  <si>
    <t>Agust√≠n D√≠az Yanes</t>
  </si>
  <si>
    <t>Elena Anaya</t>
  </si>
  <si>
    <t>Eduardo Noriega</t>
  </si>
  <si>
    <t>Camille Delamarre</t>
  </si>
  <si>
    <t>Kabir Bedi</t>
  </si>
  <si>
    <t>Louis Jourdan</t>
  </si>
  <si>
    <t>Steven Berkoff</t>
  </si>
  <si>
    <t>Martin Starr</t>
  </si>
  <si>
    <t>Sofia Vassilieva</t>
  </si>
  <si>
    <t>Jeffrey Markle</t>
  </si>
  <si>
    <t>David Lean</t>
  </si>
  <si>
    <t>Richard Wilson</t>
  </si>
  <si>
    <t>Richard Eyre</t>
  </si>
  <si>
    <t>Andrew Simpson</t>
  </si>
  <si>
    <t>Phil Davis</t>
  </si>
  <si>
    <t>Shaun Parkes</t>
  </si>
  <si>
    <t>Nicholas Meyer</t>
  </si>
  <si>
    <t>Callie Khouri</t>
  </si>
  <si>
    <t>Matthew Settle</t>
  </si>
  <si>
    <t>Tatyana Ali</t>
  </si>
  <si>
    <t>Aretha Franklin</t>
  </si>
  <si>
    <t>Ray Charles</t>
  </si>
  <si>
    <t>Sanaa Hamri</t>
  </si>
  <si>
    <t>Michael Rady</t>
  </si>
  <si>
    <t>Jeremy Jordan</t>
  </si>
  <si>
    <t>Dolly Parton</t>
  </si>
  <si>
    <t>Christopher Webster</t>
  </si>
  <si>
    <t>Sharon Small</t>
  </si>
  <si>
    <t>Peter McNicholl</t>
  </si>
  <si>
    <t>Ty Olsson</t>
  </si>
  <si>
    <t>Philip Kaufman</t>
  </si>
  <si>
    <t>Barret Oliver</t>
  </si>
  <si>
    <t>West Germany</t>
  </si>
  <si>
    <t>Saul Dibb</t>
  </si>
  <si>
    <t>Jackie Gleason</t>
  </si>
  <si>
    <t>Walter Murch</t>
  </si>
  <si>
    <t>Jean Marsh</t>
  </si>
  <si>
    <t>Piper Laurie</t>
  </si>
  <si>
    <t>Tim Rose</t>
  </si>
  <si>
    <t>Richard Linklater</t>
  </si>
  <si>
    <t>Lew Temple</t>
  </si>
  <si>
    <t>Vanesa Tomasino</t>
  </si>
  <si>
    <t>E. Elias Merhige</t>
  </si>
  <si>
    <t>William Mapother</t>
  </si>
  <si>
    <t>Menno Meyjes</t>
  </si>
  <si>
    <t>Jodie Foster</t>
  </si>
  <si>
    <t>Junix Inocian</t>
  </si>
  <si>
    <t>Paul Barber</t>
  </si>
  <si>
    <t>Eion Bailey</t>
  </si>
  <si>
    <t>John Neville</t>
  </si>
  <si>
    <t>Amy Carson</t>
  </si>
  <si>
    <t>Kim-Marie Woodhouse</t>
  </si>
  <si>
    <t>Joseph Kaiser</t>
  </si>
  <si>
    <t>Julie Gonzalo</t>
  </si>
  <si>
    <t>Gerry Bednob</t>
  </si>
  <si>
    <t>Martin Clunes</t>
  </si>
  <si>
    <t>Scott Frank</t>
  </si>
  <si>
    <t>Boyd Holbrook</t>
  </si>
  <si>
    <t>David Harbour</t>
  </si>
  <si>
    <t>Jeanne Moreau</t>
  </si>
  <si>
    <t>Kaitlin Olson</t>
  </si>
  <si>
    <t>Rob McElhenney</t>
  </si>
  <si>
    <t>Glenn Howerton</t>
  </si>
  <si>
    <t>Dirk Bogarde</t>
  </si>
  <si>
    <t>Ryan O'Neal</t>
  </si>
  <si>
    <t>Wolfgang Preiss</t>
  </si>
  <si>
    <t>Carl Gilliard</t>
  </si>
  <si>
    <t>Robert Pine</t>
  </si>
  <si>
    <t>Suzie Plakson</t>
  </si>
  <si>
    <t>Michael Landes</t>
  </si>
  <si>
    <t>Keegan Connor Tracy</t>
  </si>
  <si>
    <t>Kate Walsh</t>
  </si>
  <si>
    <t>Larry Hankin</t>
  </si>
  <si>
    <t>Paula Garc√©s</t>
  </si>
  <si>
    <t>Jason George</t>
  </si>
  <si>
    <t>Todd Allen</t>
  </si>
  <si>
    <t>Brad Leland</t>
  </si>
  <si>
    <t>Kevin Allen</t>
  </si>
  <si>
    <t>Seth Meyers</t>
  </si>
  <si>
    <t>Michael Cristofer</t>
  </si>
  <si>
    <t>Gregory Itzin</t>
  </si>
  <si>
    <t>Jack Thompson</t>
  </si>
  <si>
    <t>Pam Ferris</t>
  </si>
  <si>
    <t>Andrew Morahan</t>
  </si>
  <si>
    <t>Mario Van Peebles</t>
  </si>
  <si>
    <t>Bob Rafelson</t>
  </si>
  <si>
    <t>Michael Cohn</t>
  </si>
  <si>
    <t>David Conrad</t>
  </si>
  <si>
    <t>Monica Keena</t>
  </si>
  <si>
    <t>Kirstie Alley</t>
  </si>
  <si>
    <t>Alan Shapiro</t>
  </si>
  <si>
    <t>Chelsea Field</t>
  </si>
  <si>
    <t>Paul Hogan</t>
  </si>
  <si>
    <t>Jessica Wesson</t>
  </si>
  <si>
    <t>Fernando Meirelles</t>
  </si>
  <si>
    <t>Donald Sumpter</t>
  </si>
  <si>
    <t>Maia Morgenstern</t>
  </si>
  <si>
    <t>Christo Jivkov</t>
  </si>
  <si>
    <t>Hristo Shopov</t>
  </si>
  <si>
    <t>Aramaic</t>
  </si>
  <si>
    <t>Matthew Lawrence</t>
  </si>
  <si>
    <t>Dreama Walker</t>
  </si>
  <si>
    <t>Ahney Her</t>
  </si>
  <si>
    <t>Michael Hoffman</t>
  </si>
  <si>
    <t>Luke Bracey</t>
  </si>
  <si>
    <t>DeVaughn Nixon</t>
  </si>
  <si>
    <t>Embeth Davidtz</t>
  </si>
  <si>
    <t>Caroline Goodall</t>
  </si>
  <si>
    <t>Jamie Blackley</t>
  </si>
  <si>
    <t>Oleg Stepchenko</t>
  </si>
  <si>
    <t>Igor Jijikine</t>
  </si>
  <si>
    <t>Agnia Ditkovskite</t>
  </si>
  <si>
    <t>Jason Ritter</t>
  </si>
  <si>
    <t>Katharine Isabelle</t>
  </si>
  <si>
    <t>Michael Winterbottom</t>
  </si>
  <si>
    <t>Ava Acres</t>
  </si>
  <si>
    <t>Sara Stewart</t>
  </si>
  <si>
    <t>Ben Feldman</t>
  </si>
  <si>
    <t>Liza Lapira</t>
  </si>
  <si>
    <t>Michael Pressman</t>
  </si>
  <si>
    <t>Paige Turco</t>
  </si>
  <si>
    <t>Kevin Nash</t>
  </si>
  <si>
    <t>Ernie Reyes Jr.</t>
  </si>
  <si>
    <t>Billy Drago</t>
  </si>
  <si>
    <t>Bryan Callen</t>
  </si>
  <si>
    <t>Sharon Maguire</t>
  </si>
  <si>
    <t>Leslie Caron</t>
  </si>
  <si>
    <t>Hugh O'Conor</t>
  </si>
  <si>
    <t>Charles Herman-Wurmfeld</t>
  </si>
  <si>
    <t>Bob Newhart</t>
  </si>
  <si>
    <t>Gedde Watanabe</t>
  </si>
  <si>
    <t>Greta Gerwig</t>
  </si>
  <si>
    <t>Dana Delany</t>
  </si>
  <si>
    <t>Patrick Troughton</t>
  </si>
  <si>
    <t>Lee Remick</t>
  </si>
  <si>
    <t>Billie Whitelaw</t>
  </si>
  <si>
    <t>Gina Holden</t>
  </si>
  <si>
    <t>Chelan Simmons</t>
  </si>
  <si>
    <t>Riley Thomas Stewart</t>
  </si>
  <si>
    <t>Jay R. Ferguson</t>
  </si>
  <si>
    <t>Gabor Csupo</t>
  </si>
  <si>
    <t>Tyler Perry</t>
  </si>
  <si>
    <t>Larry the Cable Guy</t>
  </si>
  <si>
    <t>Joe Carnahan</t>
  </si>
  <si>
    <t>John Polson</t>
  </si>
  <si>
    <t>Darcy Donavan</t>
  </si>
  <si>
    <t>Chris Gauthier</t>
  </si>
  <si>
    <t>Rebecca Gayheart</t>
  </si>
  <si>
    <t>Bernardo Bertolucci</t>
  </si>
  <si>
    <t>David O'Hara</t>
  </si>
  <si>
    <t>Paul F. Tompkins</t>
  </si>
  <si>
    <t>Kevin Breznahan</t>
  </si>
  <si>
    <t>Cathy Malkasian</t>
  </si>
  <si>
    <t>Flea</t>
  </si>
  <si>
    <t>John Eng</t>
  </si>
  <si>
    <t>Nancy Cartwright</t>
  </si>
  <si>
    <t>Eddie Griffin</t>
  </si>
  <si>
    <t>Chris Nahon</t>
  </si>
  <si>
    <t>Fred Wolf</t>
  </si>
  <si>
    <t>Katharine McPhee</t>
  </si>
  <si>
    <t>Bille Woodruff</t>
  </si>
  <si>
    <t>Keshia Knight Pulliam</t>
  </si>
  <si>
    <t>LisaRaye McCoy</t>
  </si>
  <si>
    <t>Gregory Alan Williams</t>
  </si>
  <si>
    <t>Oliver James</t>
  </si>
  <si>
    <t>Victor Salva</t>
  </si>
  <si>
    <t>Jonathan Breck</t>
  </si>
  <si>
    <t>Billy Aaron Brown</t>
  </si>
  <si>
    <t>Mark Helfrich</t>
  </si>
  <si>
    <t>DMX</t>
  </si>
  <si>
    <t>Alexandra Breckenridge</t>
  </si>
  <si>
    <t>Laura Ramsey</t>
  </si>
  <si>
    <t>Steve Bendelack</t>
  </si>
  <si>
    <t>Emma de Caunes</t>
  </si>
  <si>
    <t>Lily Atkinson</t>
  </si>
  <si>
    <t>Steve Pemberton</t>
  </si>
  <si>
    <t>Dwight H. Little</t>
  </si>
  <si>
    <t>Salli Richardson-Whitfield</t>
  </si>
  <si>
    <t>Nicholas Gonzalez</t>
  </si>
  <si>
    <t>Johnny Messner</t>
  </si>
  <si>
    <t>Guillaume Canet</t>
  </si>
  <si>
    <t>Kirsten Sheridan</t>
  </si>
  <si>
    <t>Aaron Staton</t>
  </si>
  <si>
    <t>Fanny Ardant</t>
  </si>
  <si>
    <t>Eric Cantona</t>
  </si>
  <si>
    <t>Park Bench</t>
  </si>
  <si>
    <t>Alexis Arquette</t>
  </si>
  <si>
    <t>Vince Corazza</t>
  </si>
  <si>
    <t>Richard Fleischer</t>
  </si>
  <si>
    <t>Richard Anderson</t>
  </si>
  <si>
    <t>Joseph Cotten</t>
  </si>
  <si>
    <t>James Whitmore</t>
  </si>
  <si>
    <t>Bob Spiers</t>
  </si>
  <si>
    <t>Richard Briers</t>
  </si>
  <si>
    <t>Victoria Beckham</t>
  </si>
  <si>
    <t>J.B. Smoove</t>
  </si>
  <si>
    <t>Ari Graynor</t>
  </si>
  <si>
    <t>Kylie Bunbury</t>
  </si>
  <si>
    <t>Damien Dante Wayans</t>
  </si>
  <si>
    <t>Essence Atkins</t>
  </si>
  <si>
    <t>Jere Burns</t>
  </si>
  <si>
    <t>Linda Kozlowski</t>
  </si>
  <si>
    <t>Cjon Saulsberry</t>
  </si>
  <si>
    <t>Griffin Cleveland</t>
  </si>
  <si>
    <t>John Wells</t>
  </si>
  <si>
    <t>Tim Fywell</t>
  </si>
  <si>
    <t>Trevor Blumas</t>
  </si>
  <si>
    <t>Connie Ray</t>
  </si>
  <si>
    <t>Amy Stewart</t>
  </si>
  <si>
    <t>Nigel Cole</t>
  </si>
  <si>
    <t>Tyrone Giordano</t>
  </si>
  <si>
    <t>James Read</t>
  </si>
  <si>
    <t>Taron Egerton</t>
  </si>
  <si>
    <t>Jeremy Leven</t>
  </si>
  <si>
    <t>Sylvain White</t>
  </si>
  <si>
    <t>√ìscar Jaenada</t>
  </si>
  <si>
    <t>Troy Nixey</t>
  </si>
  <si>
    <t>Philip G. Atwell</t>
  </si>
  <si>
    <t>Don McManus</t>
  </si>
  <si>
    <t>Jeff Schaffer</t>
  </si>
  <si>
    <t>Scott Mechlowicz</t>
  </si>
  <si>
    <t>Jacob Pitts</t>
  </si>
  <si>
    <t>Don Michael Paul</t>
  </si>
  <si>
    <t>Nia Peeples</t>
  </si>
  <si>
    <t>Claudia Christian</t>
  </si>
  <si>
    <t>Tony Plana</t>
  </si>
  <si>
    <t>Tyler James Williams</t>
  </si>
  <si>
    <t>James Bridges</t>
  </si>
  <si>
    <t>Steve Barron</t>
  </si>
  <si>
    <t>Bebe Neuwirth</t>
  </si>
  <si>
    <t>Italian</t>
  </si>
  <si>
    <t>Bill Paxton</t>
  </si>
  <si>
    <t>Matthew Knight</t>
  </si>
  <si>
    <t>Amanda Tilson</t>
  </si>
  <si>
    <t>Richard Kelly</t>
  </si>
  <si>
    <t>Gillian Jacobs</t>
  </si>
  <si>
    <t>Carter Smith</t>
  </si>
  <si>
    <t>Jonathan Tucker</t>
  </si>
  <si>
    <t>Sergio Calder√≥n</t>
  </si>
  <si>
    <t>John Schlesinger</t>
  </si>
  <si>
    <t>Emily Meade</t>
  </si>
  <si>
    <t>Zena Grey</t>
  </si>
  <si>
    <t>Timothy Bottoms</t>
  </si>
  <si>
    <t>Chris Marquette</t>
  </si>
  <si>
    <t>Jacob Young</t>
  </si>
  <si>
    <t>Ringo Lam</t>
  </si>
  <si>
    <t>Zach Grenier</t>
  </si>
  <si>
    <t>Paul Ben-Victor</t>
  </si>
  <si>
    <t>Bruce McCulloch</t>
  </si>
  <si>
    <t>Tara Fitzgerald</t>
  </si>
  <si>
    <t>Jorma Taccone</t>
  </si>
  <si>
    <t>Chris Parnell</t>
  </si>
  <si>
    <t>Devon Murray</t>
  </si>
  <si>
    <t>Pauline McLynn</t>
  </si>
  <si>
    <t>Patrick St. Esprit</t>
  </si>
  <si>
    <t>Steve Railsback</t>
  </si>
  <si>
    <t>Peter Firth</t>
  </si>
  <si>
    <t>Jennifer Hale</t>
  </si>
  <si>
    <t>Patricia Riggen</t>
  </si>
  <si>
    <t>Marco Trevi√±o</t>
  </si>
  <si>
    <t>Chile</t>
  </si>
  <si>
    <t>Kate Burton</t>
  </si>
  <si>
    <t>Peter Kwong</t>
  </si>
  <si>
    <t>Pascal Chaumeil</t>
  </si>
  <si>
    <t>Malonn L√©vana</t>
  </si>
  <si>
    <t>Alice Pol</t>
  </si>
  <si>
    <t>William Morgan Sheppard</t>
  </si>
  <si>
    <t>James Patrick Stuart</t>
  </si>
  <si>
    <t>Jonathan Kaplan</t>
  </si>
  <si>
    <t>Tom Amandes</t>
  </si>
  <si>
    <t>John Doe</t>
  </si>
  <si>
    <t>Daniel Lapaine</t>
  </si>
  <si>
    <t>Ole Bornedal</t>
  </si>
  <si>
    <t>Madison Davenport</t>
  </si>
  <si>
    <t>Natasha Calis</t>
  </si>
  <si>
    <t>Richard Benjamin</t>
  </si>
  <si>
    <t>Cathryn de Prume</t>
  </si>
  <si>
    <t>Rhys Coiro</t>
  </si>
  <si>
    <t>Christopher Evan Welch</t>
  </si>
  <si>
    <t>Craig R. Baxley</t>
  </si>
  <si>
    <t>Sam McMurray</t>
  </si>
  <si>
    <t>Brian Bosworth</t>
  </si>
  <si>
    <t>Richard Gant</t>
  </si>
  <si>
    <t>John Hillcoat</t>
  </si>
  <si>
    <t>John Guillermin</t>
  </si>
  <si>
    <t>Donovan Scott</t>
  </si>
  <si>
    <t>Ted Wass</t>
  </si>
  <si>
    <t>Marcos Siega</t>
  </si>
  <si>
    <t>Kaylee DeFer</t>
  </si>
  <si>
    <t>Jack Plotnick</t>
  </si>
  <si>
    <t>Craig Hall</t>
  </si>
  <si>
    <t>Rachel Talalay</t>
  </si>
  <si>
    <t>Jeffrey W. Byrd</t>
  </si>
  <si>
    <t>Joe Pingue</t>
  </si>
  <si>
    <t>Don McKellar</t>
  </si>
  <si>
    <t>Y√ªsuke Iseya</t>
  </si>
  <si>
    <t>Michael Par√©</t>
  </si>
  <si>
    <t>Julie Adams</t>
  </si>
  <si>
    <t>Erica Linz</t>
  </si>
  <si>
    <t>Dallas Barnett</t>
  </si>
  <si>
    <t>Igor Zaripov</t>
  </si>
  <si>
    <t>Robert Towne</t>
  </si>
  <si>
    <t>Aidan McArdle</t>
  </si>
  <si>
    <t>James Tupper</t>
  </si>
  <si>
    <t>Giuseppe Tornatore</t>
  </si>
  <si>
    <t>Sean Buchanan</t>
  </si>
  <si>
    <t>Liya Kebede</t>
  </si>
  <si>
    <t>Werner Herzog</t>
  </si>
  <si>
    <t>Shawn Hatosy</t>
  </si>
  <si>
    <t>Ben Stassen</t>
  </si>
  <si>
    <t>Beno√Æt Magimel</t>
  </si>
  <si>
    <t>Gilles Lellouche</t>
  </si>
  <si>
    <t>Scout Taylor-Compton</t>
  </si>
  <si>
    <t>Gil Birmingham</t>
  </si>
  <si>
    <t>J√©r√¥me Deschamps</t>
  </si>
  <si>
    <t>Andr√© Wilms</t>
  </si>
  <si>
    <t>Yolande Moreau</t>
  </si>
  <si>
    <t>Inna Evlannikova</t>
  </si>
  <si>
    <t>Evgeniy Mironov</t>
  </si>
  <si>
    <t>Aleksandr Bashirov</t>
  </si>
  <si>
    <t>Jonathan English</t>
  </si>
  <si>
    <t>Sergey Bondarchuk</t>
  </si>
  <si>
    <t>Dan O'Herlihy</t>
  </si>
  <si>
    <t>Jack Hawkins</t>
  </si>
  <si>
    <t>Teddy Chan</t>
  </si>
  <si>
    <t>Siu-Wong Fan</t>
  </si>
  <si>
    <t>Wai-Keung Lau</t>
  </si>
  <si>
    <t>Kevin Williamson</t>
  </si>
  <si>
    <t>Herbert Ross</t>
  </si>
  <si>
    <t>Lori Singer</t>
  </si>
  <si>
    <t>Leah Remini</t>
  </si>
  <si>
    <t>Harry Shearer</t>
  </si>
  <si>
    <t>Jeff Anderson</t>
  </si>
  <si>
    <t>Jennifer Schwalbach Smith</t>
  </si>
  <si>
    <t>Neil LaBute</t>
  </si>
  <si>
    <t>Kathleen Wilhoite</t>
  </si>
  <si>
    <t>George Gallo</t>
  </si>
  <si>
    <t>David Arquette</t>
  </si>
  <si>
    <t>Sidney Lumet</t>
  </si>
  <si>
    <t>Diana Ross</t>
  </si>
  <si>
    <t>Lena Horne</t>
  </si>
  <si>
    <t>Theresa Merritt</t>
  </si>
  <si>
    <t>Ellen Albertini Dow</t>
  </si>
  <si>
    <t>Lolita Davidovich</t>
  </si>
  <si>
    <t>Douglas McGrath</t>
  </si>
  <si>
    <t>Kelly Brook</t>
  </si>
  <si>
    <t>A.J. Langer</t>
  </si>
  <si>
    <t>Richard Williams</t>
  </si>
  <si>
    <t>Kenneth Williams</t>
  </si>
  <si>
    <t>Donald Pleasence</t>
  </si>
  <si>
    <t>Clive Revill</t>
  </si>
  <si>
    <t>Mary McGuckian</t>
  </si>
  <si>
    <t>Derek Graf</t>
  </si>
  <si>
    <t>Anthony Daniels</t>
  </si>
  <si>
    <t>Theresa Randle</t>
  </si>
  <si>
    <t>O.J. Simpson</t>
  </si>
  <si>
    <t>Brendan Fehr</t>
  </si>
  <si>
    <t>Kerr Smith</t>
  </si>
  <si>
    <t>Catherine Dent</t>
  </si>
  <si>
    <t>Brian Johnson</t>
  </si>
  <si>
    <t>Matt Letscher</t>
  </si>
  <si>
    <t>Jessica Bowman</t>
  </si>
  <si>
    <t>Dell Yount</t>
  </si>
  <si>
    <t>Jonathan Newman</t>
  </si>
  <si>
    <t>Keeley Hawes</t>
  </si>
  <si>
    <t>Oliver Stark</t>
  </si>
  <si>
    <t>Eva Amurri Martino</t>
  </si>
  <si>
    <t>Michael Dinner</t>
  </si>
  <si>
    <t>Dan Hedaya</t>
  </si>
  <si>
    <t>Lainie Kazan</t>
  </si>
  <si>
    <t>Joseph Sargent</t>
  </si>
  <si>
    <t>Judith Barsi</t>
  </si>
  <si>
    <t>Lynn Whitfield</t>
  </si>
  <si>
    <t>Jerry Zaks</t>
  </si>
  <si>
    <t>Fred Durst</t>
  </si>
  <si>
    <t>Garrett Morris</t>
  </si>
  <si>
    <t>Ian Hart</t>
  </si>
  <si>
    <t>James Bolam</t>
  </si>
  <si>
    <t>Anne Fontaine</t>
  </si>
  <si>
    <t>Beno√Æt Poelvoorde</t>
  </si>
  <si>
    <t>Marie Gillain</t>
  </si>
  <si>
    <t>Jon Cassar</t>
  </si>
  <si>
    <t>Landon Liboiron</t>
  </si>
  <si>
    <t>Iben Hjejle</t>
  </si>
  <si>
    <t>Tom Burke</t>
  </si>
  <si>
    <t>Gaye Brown</t>
  </si>
  <si>
    <t>Mira Nair</t>
  </si>
  <si>
    <t>Roger Lloyd Pack</t>
  </si>
  <si>
    <t>Romola Garai</t>
  </si>
  <si>
    <t>Lillete Dubey</t>
  </si>
  <si>
    <t>Simon Yam</t>
  </si>
  <si>
    <t>Bingbing Fan</t>
  </si>
  <si>
    <t>Kim Thomson</t>
  </si>
  <si>
    <t>Drew Powell</t>
  </si>
  <si>
    <t>Alexandra Silber</t>
  </si>
  <si>
    <t>Mel Brooks</t>
  </si>
  <si>
    <t>Dick Van Patten</t>
  </si>
  <si>
    <t>Joan Rivers</t>
  </si>
  <si>
    <t>Michael Winslow</t>
  </si>
  <si>
    <t>Russell Crowe</t>
  </si>
  <si>
    <t>Cem Yilmaz</t>
  </si>
  <si>
    <t>Phil Leeds</t>
  </si>
  <si>
    <t>Angus T. Jones</t>
  </si>
  <si>
    <t>Debra Monk</t>
  </si>
  <si>
    <t>Michael Papajohn</t>
  </si>
  <si>
    <t>Colleen Haskell</t>
  </si>
  <si>
    <t>Charlotte Le Bon</t>
  </si>
  <si>
    <t>Manish Dayal</t>
  </si>
  <si>
    <t>Juhi Chawla</t>
  </si>
  <si>
    <t>Ray McKinnon</t>
  </si>
  <si>
    <t>Jessie Nelson</t>
  </si>
  <si>
    <t>Christopher Spencer</t>
  </si>
  <si>
    <t>Roma Downey</t>
  </si>
  <si>
    <t>Darwin Shaw</t>
  </si>
  <si>
    <t>Shane Brolly</t>
  </si>
  <si>
    <t>Julian Fellowes</t>
  </si>
  <si>
    <t>Mike Bigelow</t>
  </si>
  <si>
    <t>Charles Keating</t>
  </si>
  <si>
    <t>Bobby Moynihan</t>
  </si>
  <si>
    <t>Jack Reynor</t>
  </si>
  <si>
    <t>Matthew Daddario</t>
  </si>
  <si>
    <t>Pawel Szajda</t>
  </si>
  <si>
    <t>Thriller</t>
  </si>
  <si>
    <t>Radivoje Bukvic</t>
  </si>
  <si>
    <t>Grigoriy Dobrygin</t>
  </si>
  <si>
    <t>Neil Diamond</t>
  </si>
  <si>
    <t>Kyle Gass</t>
  </si>
  <si>
    <t>Zachary Gordon</t>
  </si>
  <si>
    <t>Jason Mewes</t>
  </si>
  <si>
    <t>Daniel Sackheim</t>
  </si>
  <si>
    <t>Bruce Dern</t>
  </si>
  <si>
    <t>Harry Elfont</t>
  </si>
  <si>
    <t>Paulo Costanzo</t>
  </si>
  <si>
    <t>Aries Spears</t>
  </si>
  <si>
    <t>Uli Edel</t>
  </si>
  <si>
    <t>Fred Dekker</t>
  </si>
  <si>
    <t>Brian Trenchard-Smith</t>
  </si>
  <si>
    <t>Blake Edwards</t>
  </si>
  <si>
    <t>Vernon Dobtcheff</t>
  </si>
  <si>
    <t>Rock Hudson</t>
  </si>
  <si>
    <t>Jeremy Kemp</t>
  </si>
  <si>
    <t>Laurence Dunmore</t>
  </si>
  <si>
    <t>Sebastian Koch</t>
  </si>
  <si>
    <t>Dutch</t>
  </si>
  <si>
    <t>Netherlands</t>
  </si>
  <si>
    <t>Christian Carion</t>
  </si>
  <si>
    <t>David Palmer</t>
  </si>
  <si>
    <t>Roger Cross</t>
  </si>
  <si>
    <t>Rowan Joffe</t>
  </si>
  <si>
    <t>Ben Crompton</t>
  </si>
  <si>
    <t>Anne-Marie Duff</t>
  </si>
  <si>
    <t>Joe Spinell</t>
  </si>
  <si>
    <t>Amidou</t>
  </si>
  <si>
    <t>John Curran</t>
  </si>
  <si>
    <t>Ludivine Sagnier</t>
  </si>
  <si>
    <t>Romain Duris</t>
  </si>
  <si>
    <t>Fabrice Luchini</t>
  </si>
  <si>
    <t>Dendrie Taylor</t>
  </si>
  <si>
    <t>Juan Jos√© Campanella</t>
  </si>
  <si>
    <t>Diego Ramos</t>
  </si>
  <si>
    <t>Pablo Rago</t>
  </si>
  <si>
    <t>Gabriel Almir√≥n</t>
  </si>
  <si>
    <t>Ornella Muti</t>
  </si>
  <si>
    <t>Alessandra Mastronardi</t>
  </si>
  <si>
    <t>Warren Clarke</t>
  </si>
  <si>
    <t>Kenneth Colley</t>
  </si>
  <si>
    <t>Trey Parker</t>
  </si>
  <si>
    <t>Stuart Gillard</t>
  </si>
  <si>
    <t>Matt Hill</t>
  </si>
  <si>
    <t>DeWayne Warren</t>
  </si>
  <si>
    <t>Qi Shu</t>
  </si>
  <si>
    <t>Matt Schulze</t>
  </si>
  <si>
    <t>Leslie Hope</t>
  </si>
  <si>
    <t>Katt Shea</t>
  </si>
  <si>
    <t>Jason London</t>
  </si>
  <si>
    <t>Eddie Kaye Thomas</t>
  </si>
  <si>
    <t>Joshua Michael Stern</t>
  </si>
  <si>
    <t>Tomas Alfredson</t>
  </si>
  <si>
    <t>John Duigan</t>
  </si>
  <si>
    <t>Elaine Hendrix</t>
  </si>
  <si>
    <t>Sarah Wynter</t>
  </si>
  <si>
    <t>Colin Higgins</t>
  </si>
  <si>
    <t>Dom DeLuise</t>
  </si>
  <si>
    <t>Teri Garr</t>
  </si>
  <si>
    <t>Jim Sonzero</t>
  </si>
  <si>
    <t>Ian Somerhalder</t>
  </si>
  <si>
    <t>Kimberly J. Brown</t>
  </si>
  <si>
    <t>Steve Harris</t>
  </si>
  <si>
    <t>Penelope Spheeris</t>
  </si>
  <si>
    <t>Jeff Tremaine</t>
  </si>
  <si>
    <t>Steve-O</t>
  </si>
  <si>
    <t>Bam Margera</t>
  </si>
  <si>
    <t>Chris Pontius</t>
  </si>
  <si>
    <t>Jeannot Szwarc</t>
  </si>
  <si>
    <t>Murray Hamilton</t>
  </si>
  <si>
    <t>Joseph Mascolo</t>
  </si>
  <si>
    <t>Ali Hillis</t>
  </si>
  <si>
    <t>Hayley McFarland</t>
  </si>
  <si>
    <t>Mark Duplass</t>
  </si>
  <si>
    <t>Mike White</t>
  </si>
  <si>
    <t>Nick Krause</t>
  </si>
  <si>
    <t>Shailene Woodley</t>
  </si>
  <si>
    <t>Zane Holtz</t>
  </si>
  <si>
    <t>Ski Carr</t>
  </si>
  <si>
    <t>Bobby Coleman</t>
  </si>
  <si>
    <t>Melissa Ordway</t>
  </si>
  <si>
    <t>Steve McQueen</t>
  </si>
  <si>
    <t>Taran Killam</t>
  </si>
  <si>
    <t>Jason Weaver</t>
  </si>
  <si>
    <t>Thea Sharrock</t>
  </si>
  <si>
    <t>Brendan Coyle</t>
  </si>
  <si>
    <t>Romeo Miller</t>
  </si>
  <si>
    <t>Fernando Rey</t>
  </si>
  <si>
    <t>Tony Lo Bianco</t>
  </si>
  <si>
    <t>Jon Lucas</t>
  </si>
  <si>
    <t>Aaron Seltzer</t>
  </si>
  <si>
    <t>Robin Budd</t>
  </si>
  <si>
    <t>Ava DuVernay</t>
  </si>
  <si>
    <t>Steve Trenbirth</t>
  </si>
  <si>
    <t>Phil Collins</t>
  </si>
  <si>
    <t>Tony Jay</t>
  </si>
  <si>
    <t>Skye McCole Bartusiak</t>
  </si>
  <si>
    <t>Barry Watson</t>
  </si>
  <si>
    <t>Charles Mesure</t>
  </si>
  <si>
    <t>Mennan Yapo</t>
  </si>
  <si>
    <t>Marc Macaulay</t>
  </si>
  <si>
    <t>Jun Falkenstein</t>
  </si>
  <si>
    <t>Kath Soucie</t>
  </si>
  <si>
    <t>Ken Sansom</t>
  </si>
  <si>
    <t>Aryana Engineer</t>
  </si>
  <si>
    <t>Joseph Julian Soria</t>
  </si>
  <si>
    <t>Lamman Rucker</t>
  </si>
  <si>
    <t>Denise Boutte</t>
  </si>
  <si>
    <t>Jamey Sheridan</t>
  </si>
  <si>
    <t>Brian d'Arcy James</t>
  </si>
  <si>
    <t>Takashi Shimizu</t>
  </si>
  <si>
    <t>Richard Lawson</t>
  </si>
  <si>
    <t>Alex Winter</t>
  </si>
  <si>
    <t>Gary Nelson</t>
  </si>
  <si>
    <t>Maximilian Schell</t>
  </si>
  <si>
    <t>Yvette Mimieux</t>
  </si>
  <si>
    <t>Anton Corbijn</t>
  </si>
  <si>
    <t>Thekla Reuten</t>
  </si>
  <si>
    <t>Violante Placido</t>
  </si>
  <si>
    <t>Filippo Timi</t>
  </si>
  <si>
    <t>Gregory Nava</t>
  </si>
  <si>
    <t>Dave Foley</t>
  </si>
  <si>
    <t>Anneliese van der Pol</t>
  </si>
  <si>
    <t>Harriet Walter</t>
  </si>
  <si>
    <t>Dermot Crowley</t>
  </si>
  <si>
    <t>John Patrick Shanley</t>
  </si>
  <si>
    <t>Jeremy Shada</t>
  </si>
  <si>
    <t>Keram Malicki-S√°nchez</t>
  </si>
  <si>
    <t>Gunnar Hansen</t>
  </si>
  <si>
    <t>Shaun Sipos</t>
  </si>
  <si>
    <t>William McNamara</t>
  </si>
  <si>
    <t>Marisa Saks</t>
  </si>
  <si>
    <t>Joshua Logan</t>
  </si>
  <si>
    <t>Lee Marvin</t>
  </si>
  <si>
    <t>Lucas Grabeel</t>
  </si>
  <si>
    <t>Jan Cornet</t>
  </si>
  <si>
    <t>Mar√≠a Botto</t>
  </si>
  <si>
    <t>Steve Beck</t>
  </si>
  <si>
    <t>Isaiah Washington</t>
  </si>
  <si>
    <t>Francesca Rettondini</t>
  </si>
  <si>
    <t>Todd Strauss-Schulson</t>
  </si>
  <si>
    <t>John McNaughton</t>
  </si>
  <si>
    <t>Jeff Perry</t>
  </si>
  <si>
    <t>Nelson McCormick</t>
  </si>
  <si>
    <t>Skyler Samuels</t>
  </si>
  <si>
    <t>Jesper Christensen</t>
  </si>
  <si>
    <t>Romi Aboulafia</t>
  </si>
  <si>
    <t>Eric Valette</t>
  </si>
  <si>
    <t>Jason Beghe</t>
  </si>
  <si>
    <t>Margaret Cho</t>
  </si>
  <si>
    <t>James Wolk</t>
  </si>
  <si>
    <t>Christine Lakin</t>
  </si>
  <si>
    <t>Thomas Law</t>
  </si>
  <si>
    <t>Jasper Levine</t>
  </si>
  <si>
    <t>Andrew Fleming</t>
  </si>
  <si>
    <t>Kay Panabaker</t>
  </si>
  <si>
    <t>Michael Spierig</t>
  </si>
  <si>
    <t>Damien Garvey</t>
  </si>
  <si>
    <t>Jay Laga'aia</t>
  </si>
  <si>
    <t>Tiffany Lamb</t>
  </si>
  <si>
    <t>Jim Field Smith</t>
  </si>
  <si>
    <t>Geoff Stults</t>
  </si>
  <si>
    <t>Thomas Bezucha</t>
  </si>
  <si>
    <t>Brett Cullen</t>
  </si>
  <si>
    <t>Hungary</t>
  </si>
  <si>
    <t>William Brent Bell</t>
  </si>
  <si>
    <t>Anthony Bell</t>
  </si>
  <si>
    <t>Toby Hemingway</t>
  </si>
  <si>
    <t>Jessica Bendinger</t>
  </si>
  <si>
    <t>Vanessa Lengies</t>
  </si>
  <si>
    <t>John Patrick Amedori</t>
  </si>
  <si>
    <t>Jake Short</t>
  </si>
  <si>
    <t>Henry Joost</t>
  </si>
  <si>
    <t>Samira Wiley</t>
  </si>
  <si>
    <t>Ed Harris</t>
  </si>
  <si>
    <t>Tom Bower</t>
  </si>
  <si>
    <t>Sheryl Lee</t>
  </si>
  <si>
    <t>Alfred Hitchcock</t>
  </si>
  <si>
    <t>Vera Miles</t>
  </si>
  <si>
    <t>Janet Leigh</t>
  </si>
  <si>
    <t>John Gavin</t>
  </si>
  <si>
    <t>Riki Lindhome</t>
  </si>
  <si>
    <t>Shana Feste</t>
  </si>
  <si>
    <t>Steve Rash</t>
  </si>
  <si>
    <t>Billy Barty</t>
  </si>
  <si>
    <t>John Wood</t>
  </si>
  <si>
    <t>Leo McKern</t>
  </si>
  <si>
    <t>Jan Hooks</t>
  </si>
  <si>
    <t>Mike Binder</t>
  </si>
  <si>
    <t>Michael J. Bassett</t>
  </si>
  <si>
    <t>Frank Nissen</t>
  </si>
  <si>
    <t>Steve Guttenberg</t>
  </si>
  <si>
    <t>Stephen Chow</t>
  </si>
  <si>
    <t>Chi Ling Chiu</t>
  </si>
  <si>
    <t>Shengyi Huang</t>
  </si>
  <si>
    <t>Qiu Yuen</t>
  </si>
  <si>
    <t>Mark Feuerstein</t>
  </si>
  <si>
    <t>Sharon Lawrence</t>
  </si>
  <si>
    <t>Peter Hastings</t>
  </si>
  <si>
    <t>Mustafa Haidari</t>
  </si>
  <si>
    <t>Khalid Abdalla</t>
  </si>
  <si>
    <t>Dari</t>
  </si>
  <si>
    <t>Paul Abascal</t>
  </si>
  <si>
    <t>Tom Hollander</t>
  </si>
  <si>
    <t>Kelly Carlson</t>
  </si>
  <si>
    <t>Chris Koch</t>
  </si>
  <si>
    <t>Amy Heckerling</t>
  </si>
  <si>
    <t>Robert Miano</t>
  </si>
  <si>
    <t>Zak Orth</t>
  </si>
  <si>
    <t>Ronald Reagan</t>
  </si>
  <si>
    <t>Bernie Sanders</t>
  </si>
  <si>
    <t>George Stevens</t>
  </si>
  <si>
    <t>Carroll Baker</t>
  </si>
  <si>
    <t>Billy Ray</t>
  </si>
  <si>
    <t>Joe Cole</t>
  </si>
  <si>
    <t>Lorna Raver</t>
  </si>
  <si>
    <t>Joanne Whalley</t>
  </si>
  <si>
    <t>Mark Mylod</t>
  </si>
  <si>
    <t>James Mather</t>
  </si>
  <si>
    <t>Jacky Ido</t>
  </si>
  <si>
    <t>Sam Lerner</t>
  </si>
  <si>
    <t>Michael O. Sajbel</t>
  </si>
  <si>
    <t>Tiffany Dupont</t>
  </si>
  <si>
    <t>James Callis</t>
  </si>
  <si>
    <t>Nimrat Kaur</t>
  </si>
  <si>
    <t>Dequina Moore</t>
  </si>
  <si>
    <t>Jordan Carlos</t>
  </si>
  <si>
    <t>Taylor Cole</t>
  </si>
  <si>
    <t>Nick Gomez</t>
  </si>
  <si>
    <t>Charles T. Kanganis</t>
  </si>
  <si>
    <t>Dustin Nguyen</t>
  </si>
  <si>
    <t>Don Stark</t>
  </si>
  <si>
    <t>Melonie Diaz</t>
  </si>
  <si>
    <t>Christopher Guest</t>
  </si>
  <si>
    <t>Sarah Solemani</t>
  </si>
  <si>
    <t>Lynn Cohen</t>
  </si>
  <si>
    <t>Damon Santostefano</t>
  </si>
  <si>
    <t>David Ramsey</t>
  </si>
  <si>
    <t>Riccardo Scamarcio</t>
  </si>
  <si>
    <t>James Russo</t>
  </si>
  <si>
    <t>Jeff DeRocker</t>
  </si>
  <si>
    <t>Edi Gathegi</t>
  </si>
  <si>
    <t>Brendan Sexton III</t>
  </si>
  <si>
    <t>Bob Clark</t>
  </si>
  <si>
    <t>Vanessa Angel</t>
  </si>
  <si>
    <t>Scott Baio</t>
  </si>
  <si>
    <t>Peter Wingfield</t>
  </si>
  <si>
    <t>Susie Essman</t>
  </si>
  <si>
    <t>Gigi Rice</t>
  </si>
  <si>
    <t>Nia Vardalos</t>
  </si>
  <si>
    <t>Ricardo Montalban</t>
  </si>
  <si>
    <t>Sammy Davis Jr.</t>
  </si>
  <si>
    <t>Katherine Waterston</t>
  </si>
  <si>
    <t>Martin Dew</t>
  </si>
  <si>
    <t>Serena Scott Thomas</t>
  </si>
  <si>
    <t>Dave Borthwick</t>
  </si>
  <si>
    <t>Benson Lee</t>
  </si>
  <si>
    <t>Caity Lotz</t>
  </si>
  <si>
    <t>Chris Brown</t>
  </si>
  <si>
    <t>Scott Wolf</t>
  </si>
  <si>
    <t>Geoffrey Arend</t>
  </si>
  <si>
    <t>Chriss Anglin</t>
  </si>
  <si>
    <t>Gary Coleman</t>
  </si>
  <si>
    <t>Marko Zaror</t>
  </si>
  <si>
    <t>Glen Morgan</t>
  </si>
  <si>
    <t>Jackie Burroughs</t>
  </si>
  <si>
    <t>Kevin Alejandro</t>
  </si>
  <si>
    <t>Mike Leigh</t>
  </si>
  <si>
    <t>Lesley Manville</t>
  </si>
  <si>
    <t>Alejandro Monteverde</t>
  </si>
  <si>
    <t>Darren Shahlavi</t>
  </si>
  <si>
    <t>Catherine Lough Haggquist</t>
  </si>
  <si>
    <t>Karin Konoval</t>
  </si>
  <si>
    <t>Charlie Saxton</t>
  </si>
  <si>
    <t>Ryan Donowho</t>
  </si>
  <si>
    <t>Jonathan Glazer</t>
  </si>
  <si>
    <t>J.C. Chandor</t>
  </si>
  <si>
    <t>Marc Abraham</t>
  </si>
  <si>
    <t>Bill Lake</t>
  </si>
  <si>
    <t>Dylan Authors</t>
  </si>
  <si>
    <t>Victoria Learn</t>
  </si>
  <si>
    <t>Todd Haynes</t>
  </si>
  <si>
    <t>Tyrone Benskin</t>
  </si>
  <si>
    <t>Mabrouk El Mechri</t>
  </si>
  <si>
    <t>Nora Zehetner</t>
  </si>
  <si>
    <t>Charlie Kaufman</t>
  </si>
  <si>
    <t>Nancy Walker</t>
  </si>
  <si>
    <t>Randy Jones</t>
  </si>
  <si>
    <t>Caitlyn Jenner</t>
  </si>
  <si>
    <t>Angelo Pizzo</t>
  </si>
  <si>
    <t>Donny Boaz</t>
  </si>
  <si>
    <t>Brent Anderson</t>
  </si>
  <si>
    <t>Damon Wayans</t>
  </si>
  <si>
    <t>Guang Li</t>
  </si>
  <si>
    <t>Matthew Walker</t>
  </si>
  <si>
    <t>Matthew Diamond</t>
  </si>
  <si>
    <t>Garrett Clayton</t>
  </si>
  <si>
    <t>Toni Braxton</t>
  </si>
  <si>
    <t>Melvil Poupaud</t>
  </si>
  <si>
    <t>Katsuhiro √îtomo</t>
  </si>
  <si>
    <t>Rosalind Ayres</t>
  </si>
  <si>
    <t>David Anspaugh</t>
  </si>
  <si>
    <t>Jimmy Jean-Louis</t>
  </si>
  <si>
    <t>Andrew Jarecki</t>
  </si>
  <si>
    <t>Esai Morales</t>
  </si>
  <si>
    <t>Yuqi Zhang</t>
  </si>
  <si>
    <t>Chi Chung Lam</t>
  </si>
  <si>
    <t>Philippe Nahon</t>
  </si>
  <si>
    <t>Christian Clavier</t>
  </si>
  <si>
    <t>Marie-Anne Chazel</t>
  </si>
  <si>
    <t>Laura Spencer</t>
  </si>
  <si>
    <t>Daniel Algrant</t>
  </si>
  <si>
    <t>Mark Webber</t>
  </si>
  <si>
    <t>Peter Vaughan</t>
  </si>
  <si>
    <t>Tom Conti</t>
  </si>
  <si>
    <t>Aaron Ashmore</t>
  </si>
  <si>
    <t>Jane Clark</t>
  </si>
  <si>
    <t>Traci Dinwiddie</t>
  </si>
  <si>
    <t>Necar Zadegan</t>
  </si>
  <si>
    <t>Elea Oberon</t>
  </si>
  <si>
    <t>Sammo Kam-Bo Hung</t>
  </si>
  <si>
    <t>Andy On</t>
  </si>
  <si>
    <t>Mike Barker</t>
  </si>
  <si>
    <t>Wayne Thornley</t>
  </si>
  <si>
    <t>Gnana Rajasekaran</t>
  </si>
  <si>
    <t>Michael Lieber</t>
  </si>
  <si>
    <t>Mani Bharathi</t>
  </si>
  <si>
    <t>Kevin McGowan</t>
  </si>
  <si>
    <t>Tom Walsh</t>
  </si>
  <si>
    <t>Maggie Wheeler</t>
  </si>
  <si>
    <t>Animation</t>
  </si>
  <si>
    <t>Joey D. Vieira</t>
  </si>
  <si>
    <t>Jacqueline Lovell</t>
  </si>
  <si>
    <t>Jonathan Jakubowicz</t>
  </si>
  <si>
    <t>Panama</t>
  </si>
  <si>
    <t>Scott Walker</t>
  </si>
  <si>
    <t>Alan David</t>
  </si>
  <si>
    <t>Martina Gedeck</t>
  </si>
  <si>
    <t>Michael Spears</t>
  </si>
  <si>
    <t>Mark Rosman</t>
  </si>
  <si>
    <t>Dan Byrd</t>
  </si>
  <si>
    <t>W. Earl Brown</t>
  </si>
  <si>
    <t>Shelley Duvall</t>
  </si>
  <si>
    <t>Scatman Crothers</t>
  </si>
  <si>
    <t>Joe Turkel</t>
  </si>
  <si>
    <t>J.J. Cohen</t>
  </si>
  <si>
    <t>Mary J. Blige</t>
  </si>
  <si>
    <t>Eric Mendenhall</t>
  </si>
  <si>
    <t>Hope Olaide Wilson</t>
  </si>
  <si>
    <t>Rob Hawk</t>
  </si>
  <si>
    <t>Erin O'Brien</t>
  </si>
  <si>
    <t>Kari J. Kramer</t>
  </si>
  <si>
    <t>Cabrina Collesides</t>
  </si>
  <si>
    <t>Kelli Barrett</t>
  </si>
  <si>
    <t>David Agranov</t>
  </si>
  <si>
    <t>David Moscow</t>
  </si>
  <si>
    <t>Mem Ferda</t>
  </si>
  <si>
    <t>Britt Allcroft</t>
  </si>
  <si>
    <t>Ry√ªnosuke Kamiki</t>
  </si>
  <si>
    <t>Bunta Sugawara</t>
  </si>
  <si>
    <t>Miyu Irino</t>
  </si>
  <si>
    <t>Alan Yuen</t>
  </si>
  <si>
    <t>Michael Wong</t>
  </si>
  <si>
    <t>Terence Yin</t>
  </si>
  <si>
    <t>Brian Percival</t>
  </si>
  <si>
    <t>Sophie N√©lisse</t>
  </si>
  <si>
    <t>Roger Allam</t>
  </si>
  <si>
    <t>Katrina Bowden</t>
  </si>
  <si>
    <t>Anand Tucker</t>
  </si>
  <si>
    <t>Dominique McElligott</t>
  </si>
  <si>
    <t>Anthony Mann</t>
  </si>
  <si>
    <t>Mel Ferrer</t>
  </si>
  <si>
    <t>Stephen Boyd</t>
  </si>
  <si>
    <t>Michael Dowse</t>
  </si>
  <si>
    <t>Daniel Barnz</t>
  </si>
  <si>
    <t>Dante Brown</t>
  </si>
  <si>
    <t>Emile Ardolino</t>
  </si>
  <si>
    <t>Kyra Nichols</t>
  </si>
  <si>
    <t>Darci Kistler</t>
  </si>
  <si>
    <t>Margaret Tracey</t>
  </si>
  <si>
    <t>Robert Altman</t>
  </si>
  <si>
    <t>James Schamus</t>
  </si>
  <si>
    <t>Tracy Letts</t>
  </si>
  <si>
    <t>Hebrew</t>
  </si>
  <si>
    <t>Andrew Douglas</t>
  </si>
  <si>
    <t>Pedro Miguel Arce</t>
  </si>
  <si>
    <t>Angelica Lee</t>
  </si>
  <si>
    <t>Louis Koo</t>
  </si>
  <si>
    <t>Ching Wan Lau</t>
  </si>
  <si>
    <t>Chinese</t>
  </si>
  <si>
    <t>Ricky Gervais</t>
  </si>
  <si>
    <t>Carla Gallo</t>
  </si>
  <si>
    <t>Amy Yasbeck</t>
  </si>
  <si>
    <t>Ken Davitian</t>
  </si>
  <si>
    <t>Luenell</t>
  </si>
  <si>
    <t>Chester</t>
  </si>
  <si>
    <t>Raquel Welch</t>
  </si>
  <si>
    <t>Alanna Ubach</t>
  </si>
  <si>
    <t>JR Bourne</t>
  </si>
  <si>
    <t>Bree Turner</t>
  </si>
  <si>
    <t>Vic Armstrong</t>
  </si>
  <si>
    <t>Paul Schneider</t>
  </si>
  <si>
    <t>Sean Patrick Thomas</t>
  </si>
  <si>
    <t>Terry Zwigoff</t>
  </si>
  <si>
    <t>Louis Mandylor</t>
  </si>
  <si>
    <t>Joey Fatone</t>
  </si>
  <si>
    <t>Fran Kranz</t>
  </si>
  <si>
    <t>Carl Weathers</t>
  </si>
  <si>
    <t>Collins Pennie</t>
  </si>
  <si>
    <t>Audrey Wells</t>
  </si>
  <si>
    <t>Lindsay Duncan</t>
  </si>
  <si>
    <t>Mario Monicelli</t>
  </si>
  <si>
    <t>Melinda Clarke</t>
  </si>
  <si>
    <t>Andrew Dice Clay</t>
  </si>
  <si>
    <t>David Alan Basche</t>
  </si>
  <si>
    <t>Christian Clemenson</t>
  </si>
  <si>
    <t>Susan Blommaert</t>
  </si>
  <si>
    <t>Christian Monzon</t>
  </si>
  <si>
    <t>Rick Friedberg</t>
  </si>
  <si>
    <t>Barry Bostwick</t>
  </si>
  <si>
    <t>Hulk Hogan</t>
  </si>
  <si>
    <t>Nicollette Sheridan</t>
  </si>
  <si>
    <t>Sean McNamara</t>
  </si>
  <si>
    <t>Chris Brochu</t>
  </si>
  <si>
    <t>Martin Balsam</t>
  </si>
  <si>
    <t>Jody Hill</t>
  </si>
  <si>
    <t>Dan Bakkedahl</t>
  </si>
  <si>
    <t>Olivia d'Abo</t>
  </si>
  <si>
    <t>Grace Jones</t>
  </si>
  <si>
    <t>Frank Vincent</t>
  </si>
  <si>
    <t>Brandon Camp</t>
  </si>
  <si>
    <t>Sasha Alexander</t>
  </si>
  <si>
    <t>Roger Ashton-Griffiths</t>
  </si>
  <si>
    <t>Nicholas Rowe</t>
  </si>
  <si>
    <t>Freddie Jones</t>
  </si>
  <si>
    <t>Kevin Tancharoen</t>
  </si>
  <si>
    <t>Nicholas Hytner</t>
  </si>
  <si>
    <t>Susan May Pratt</t>
  </si>
  <si>
    <t>Ethan Stiefel</t>
  </si>
  <si>
    <t>Timoth√©e Chalamet</t>
  </si>
  <si>
    <t>Bart Freundlich</t>
  </si>
  <si>
    <t>Corbin Bleu</t>
  </si>
  <si>
    <t>Kevin G. Schmidt</t>
  </si>
  <si>
    <t>Marie Avgeropoulos</t>
  </si>
  <si>
    <t>William A. Fraker</t>
  </si>
  <si>
    <t>Richard Farnsworth</t>
  </si>
  <si>
    <t>Michael Horse</t>
  </si>
  <si>
    <t>John Boorman</t>
  </si>
  <si>
    <t>Dennis Franz</t>
  </si>
  <si>
    <t>Nancy Allen</t>
  </si>
  <si>
    <t>John McMartin</t>
  </si>
  <si>
    <t>Courtney Solomon</t>
  </si>
  <si>
    <t>Paul Freeman</t>
  </si>
  <si>
    <t>Rebecca Budig</t>
  </si>
  <si>
    <t>Bruce Payne</t>
  </si>
  <si>
    <t>Frankie Valli</t>
  </si>
  <si>
    <t>Jeff Kanew</t>
  </si>
  <si>
    <t>Shelley Long</t>
  </si>
  <si>
    <t>Kellie Martin</t>
  </si>
  <si>
    <t>Istv√°n Szab√≥</t>
  </si>
  <si>
    <t>Shaun Evans</t>
  </si>
  <si>
    <t>Juliet Stevenson</t>
  </si>
  <si>
    <t>Karen Young</t>
  </si>
  <si>
    <t>David Margulies</t>
  </si>
  <si>
    <t>Kim Chan</t>
  </si>
  <si>
    <t>Matthew Robbins</t>
  </si>
  <si>
    <t>Ralph Richardson</t>
  </si>
  <si>
    <t>Albert Salmi</t>
  </si>
  <si>
    <t>Kerry Condon</t>
  </si>
  <si>
    <t>David Masterson</t>
  </si>
  <si>
    <t>Khulan Chuluun</t>
  </si>
  <si>
    <t>Honglei Sun</t>
  </si>
  <si>
    <t>Mongolian</t>
  </si>
  <si>
    <t>Hal Needham</t>
  </si>
  <si>
    <t>Michael Beck</t>
  </si>
  <si>
    <t>Henry Silva</t>
  </si>
  <si>
    <t>Julie Christie</t>
  </si>
  <si>
    <t>Suzie Steen</t>
  </si>
  <si>
    <t>Aden Young</t>
  </si>
  <si>
    <t>Jeff Nichols</t>
  </si>
  <si>
    <t>Paul Sparks</t>
  </si>
  <si>
    <t>Greece</t>
  </si>
  <si>
    <t>Jonathan Teplitzky</t>
  </si>
  <si>
    <t>Sam Reid</t>
  </si>
  <si>
    <t>Poppy Montgomery</t>
  </si>
  <si>
    <t>Michael Haneke</t>
  </si>
  <si>
    <t>Burghart Klau√üner</t>
  </si>
  <si>
    <t>Ulrich Tukur</t>
  </si>
  <si>
    <t>Leonie Benesch</t>
  </si>
  <si>
    <t>Anna Harr</t>
  </si>
  <si>
    <t>James Cullen Bressack</t>
  </si>
  <si>
    <t>Mike Marvin</t>
  </si>
  <si>
    <t>Mackenzie Gray</t>
  </si>
  <si>
    <t>Music</t>
  </si>
  <si>
    <t>James Hetfield</t>
  </si>
  <si>
    <t>Lars Ulrich</t>
  </si>
  <si>
    <t>Gregor Jordan</t>
  </si>
  <si>
    <t>Tran Anh Hung</t>
  </si>
  <si>
    <t>Sim√≥n Andreu</t>
  </si>
  <si>
    <t>Takuya Kimura</t>
  </si>
  <si>
    <t>Shawn Yue</t>
  </si>
  <si>
    <t>Lance Hool</t>
  </si>
  <si>
    <t>Mark Moses</t>
  </si>
  <si>
    <t>John Amplas</t>
  </si>
  <si>
    <t>Greg Nicotero</t>
  </si>
  <si>
    <t>Joseph Pilato</t>
  </si>
  <si>
    <t>Christian Volckman</t>
  </si>
  <si>
    <t>Kevork Malikyan</t>
  </si>
  <si>
    <t>Brigitte Nielsen</t>
  </si>
  <si>
    <t>Rodrigo Cort√©s</t>
  </si>
  <si>
    <t>David Hayter</t>
  </si>
  <si>
    <t>Mari Koda</t>
  </si>
  <si>
    <t>Cassie Ventura</t>
  </si>
  <si>
    <t>Luis Rosado</t>
  </si>
  <si>
    <t>Cory Edwards</t>
  </si>
  <si>
    <t>Terry George</t>
  </si>
  <si>
    <t>Hakeem Kae-Kazim</t>
  </si>
  <si>
    <t>Xavier Gens</t>
  </si>
  <si>
    <t>Henry Ian Cusick</t>
  </si>
  <si>
    <t>Kasi Lemmons</t>
  </si>
  <si>
    <t>Vondie Curtis-Hall</t>
  </si>
  <si>
    <t>Brian A Miller</t>
  </si>
  <si>
    <t>Jessica Lowndes</t>
  </si>
  <si>
    <t>Matt Dillon</t>
  </si>
  <si>
    <t>Shawn Andrews</t>
  </si>
  <si>
    <t>Kirk Fox</t>
  </si>
  <si>
    <t>Rob Campbell</t>
  </si>
  <si>
    <t>Elaine Cassidy</t>
  </si>
  <si>
    <t>Eric Sykes</t>
  </si>
  <si>
    <t>Carrie Henn</t>
  </si>
  <si>
    <t>George Cukor</t>
  </si>
  <si>
    <t>Rex Harrison</t>
  </si>
  <si>
    <t>Jeremy Brett</t>
  </si>
  <si>
    <t>Theodore Bikel</t>
  </si>
  <si>
    <t>Patrick Gallagher</t>
  </si>
  <si>
    <t>Owain Yeoman</t>
  </si>
  <si>
    <t>Chris Moss</t>
  </si>
  <si>
    <t>John Hoffman</t>
  </si>
  <si>
    <t>Kevin Greutert</t>
  </si>
  <si>
    <t>Betsy Russell</t>
  </si>
  <si>
    <t>John Fortenberry</t>
  </si>
  <si>
    <t>Chris Kattan</t>
  </si>
  <si>
    <t>Erik Knudsen</t>
  </si>
  <si>
    <t>Valente Rodriguez</t>
  </si>
  <si>
    <t>Morgan Saylor</t>
  </si>
  <si>
    <t>Diana Maria Riva</t>
  </si>
  <si>
    <t>Erik White</t>
  </si>
  <si>
    <t>Shad Moss</t>
  </si>
  <si>
    <t>Chris Robinson</t>
  </si>
  <si>
    <t>Adam Boyer</t>
  </si>
  <si>
    <t>Malika</t>
  </si>
  <si>
    <t>Jason Moore</t>
  </si>
  <si>
    <t>Ben Platt</t>
  </si>
  <si>
    <t>Robert Harmon</t>
  </si>
  <si>
    <t>Trent Cooper</t>
  </si>
  <si>
    <t>Megyn Price</t>
  </si>
  <si>
    <t>Gary Halvorson</t>
  </si>
  <si>
    <t>Kevin Clash</t>
  </si>
  <si>
    <t>Caroll Spinney</t>
  </si>
  <si>
    <t>Nicholas Ray</t>
  </si>
  <si>
    <t>David Niven</t>
  </si>
  <si>
    <t>Ava Gardner</t>
  </si>
  <si>
    <t>John Ireland</t>
  </si>
  <si>
    <t>Fede Alvarez</t>
  </si>
  <si>
    <t>Elizabeth Blackmore</t>
  </si>
  <si>
    <t>Ellen Sandweiss</t>
  </si>
  <si>
    <t>Harland Williams</t>
  </si>
  <si>
    <t>Rachel Dratch</t>
  </si>
  <si>
    <t>Sidney J. Furie</t>
  </si>
  <si>
    <t>Ian Iqbal Rashid</t>
  </si>
  <si>
    <t>Cl√© Bennett</t>
  </si>
  <si>
    <t>DeRay Davis</t>
  </si>
  <si>
    <t>Conrad Coates</t>
  </si>
  <si>
    <t>Wayne Kramer</t>
  </si>
  <si>
    <t>Rowdy Herrington</t>
  </si>
  <si>
    <t>Jim Goddard</t>
  </si>
  <si>
    <t>Clyde Kusatsu</t>
  </si>
  <si>
    <t>Jake Wood</t>
  </si>
  <si>
    <t>Noel Marshall</t>
  </si>
  <si>
    <t>Tippi Hedren</t>
  </si>
  <si>
    <t>David Murray</t>
  </si>
  <si>
    <t>Brenda Fricker</t>
  </si>
  <si>
    <t>Gerard McSorley</t>
  </si>
  <si>
    <t>Carlos Bardem</t>
  </si>
  <si>
    <t>Chris Andrew Ciulla</t>
  </si>
  <si>
    <t>Guillaume Ivernel</t>
  </si>
  <si>
    <t>Mary Mouser</t>
  </si>
  <si>
    <t>Jack Smight</t>
  </si>
  <si>
    <t>Jan-Michael Vincent</t>
  </si>
  <si>
    <t>Sci-Fi</t>
  </si>
  <si>
    <t>Paul Winfield</t>
  </si>
  <si>
    <t>Todd Lincoln</t>
  </si>
  <si>
    <t>Rick Gomez</t>
  </si>
  <si>
    <t>Julianna Guill</t>
  </si>
  <si>
    <t>Tim Williams</t>
  </si>
  <si>
    <t>Howard Zieff</t>
  </si>
  <si>
    <t>Steven Shainberg</t>
  </si>
  <si>
    <t>Matt Servitto</t>
  </si>
  <si>
    <t>Tamara Tunie</t>
  </si>
  <si>
    <t>Julian Jarrold</t>
  </si>
  <si>
    <t>Laurence Fox</t>
  </si>
  <si>
    <t>Joe Nussbaum</t>
  </si>
  <si>
    <t>Danny Strong</t>
  </si>
  <si>
    <t>Samm Levine</t>
  </si>
  <si>
    <t>Vadim Perelman</t>
  </si>
  <si>
    <t>Peter Farrelly</t>
  </si>
  <si>
    <t>Gretchen Palmer</t>
  </si>
  <si>
    <t>Bruno Kirby</t>
  </si>
  <si>
    <t>Harley Jane Kozak</t>
  </si>
  <si>
    <t>Jack Warden</t>
  </si>
  <si>
    <t>Ron Lester</t>
  </si>
  <si>
    <t>Mark Walters</t>
  </si>
  <si>
    <t>Michel Hazanavicius</t>
  </si>
  <si>
    <t>Rachel Brosnahan</t>
  </si>
  <si>
    <t>Cyrus Nowrasteh</t>
  </si>
  <si>
    <t>Vincent Walsh</t>
  </si>
  <si>
    <t>Finn Ireland</t>
  </si>
  <si>
    <t>Perry Andelin Blake</t>
  </si>
  <si>
    <t>Maribel Verd√∫</t>
  </si>
  <si>
    <t>Ivana Baquero</t>
  </si>
  <si>
    <t>Sergi L√≥pez</t>
  </si>
  <si>
    <t>Angell Conwell</t>
  </si>
  <si>
    <t>Christian E. Christiansen</t>
  </si>
  <si>
    <t>Sheldon Lettich</t>
  </si>
  <si>
    <t>Alonna Shaw</t>
  </si>
  <si>
    <t>Bolo Yeung</t>
  </si>
  <si>
    <t>Kamel Krifa</t>
  </si>
  <si>
    <t>Joe Cornish</t>
  </si>
  <si>
    <t>Diane English</t>
  </si>
  <si>
    <t>Peter Flinth</t>
  </si>
  <si>
    <t>Gustaf Skarsg√•rd</t>
  </si>
  <si>
    <t>Swedish</t>
  </si>
  <si>
    <t>Sweden</t>
  </si>
  <si>
    <t>Robert Iscove</t>
  </si>
  <si>
    <t>Tsianina Joelson</t>
  </si>
  <si>
    <t>Peter Kosminsky</t>
  </si>
  <si>
    <t>Marc Donato</t>
  </si>
  <si>
    <t>Cynthia Stevenson</t>
  </si>
  <si>
    <t>Tracey Walter</t>
  </si>
  <si>
    <t>Don Pardo</t>
  </si>
  <si>
    <t>Allen Coulter</t>
  </si>
  <si>
    <t>Ruby Jerins</t>
  </si>
  <si>
    <t>Clare Kilner</t>
  </si>
  <si>
    <t>Alexandra Holden</t>
  </si>
  <si>
    <t>Trent Ford</t>
  </si>
  <si>
    <t>Josef Rusnak</t>
  </si>
  <si>
    <t>Brad William Henke</t>
  </si>
  <si>
    <t>Lance Rivera</t>
  </si>
  <si>
    <t>Farrah Fawcett</t>
  </si>
  <si>
    <t>Ronald Neame</t>
  </si>
  <si>
    <t>Karl Malden</t>
  </si>
  <si>
    <t>Brian Keith</t>
  </si>
  <si>
    <t>Bruce Paltrow</t>
  </si>
  <si>
    <t>Adam Rifkin</t>
  </si>
  <si>
    <t>Shannon Tweed</t>
  </si>
  <si>
    <t>Jon Polito</t>
  </si>
  <si>
    <t>Susanne Bier</t>
  </si>
  <si>
    <t>Robin Weigert</t>
  </si>
  <si>
    <t>Kenneth Johnson</t>
  </si>
  <si>
    <t>Angela Sarafyan</t>
  </si>
  <si>
    <t>James Ivory</t>
  </si>
  <si>
    <t>Lynn Redgrave</t>
  </si>
  <si>
    <t>Tuppence Middleton</t>
  </si>
  <si>
    <t>Jessy Terrero</t>
  </si>
  <si>
    <t>Michel Galabru</t>
  </si>
  <si>
    <t>Vicente Amorim</t>
  </si>
  <si>
    <t>Jodie Whittaker</t>
  </si>
  <si>
    <t>Gaspar No√©</t>
  </si>
  <si>
    <t>Emily Alyn Lind</t>
  </si>
  <si>
    <t>Paz de la Huerta</t>
  </si>
  <si>
    <t>Justin Kirk</t>
  </si>
  <si>
    <t>Ivan Sergei</t>
  </si>
  <si>
    <t>J√©r√¥me Salle</t>
  </si>
  <si>
    <t>Tanya van Graan</t>
  </si>
  <si>
    <t>Conrad Kemp</t>
  </si>
  <si>
    <t>Tommy Lee Jones</t>
  </si>
  <si>
    <t>Jesse Vaughan</t>
  </si>
  <si>
    <t>Norway</t>
  </si>
  <si>
    <t>Marie-Jos√©e Croze</t>
  </si>
  <si>
    <t>David Alpay</t>
  </si>
  <si>
    <t>Charles Aznavour</t>
  </si>
  <si>
    <t>William Bindley</t>
  </si>
  <si>
    <t>William Shockley</t>
  </si>
  <si>
    <t>Wayne Beach</t>
  </si>
  <si>
    <t>G√©rard Krawczyk</t>
  </si>
  <si>
    <t>Ry√¥ko Hirosue</t>
  </si>
  <si>
    <t>Carole Bouquet</t>
  </si>
  <si>
    <t>Michel Muller</t>
  </si>
  <si>
    <t>Dustin Milligan</t>
  </si>
  <si>
    <t>Adrian Pasdar</t>
  </si>
  <si>
    <t>Pei-Pei Cheng</t>
  </si>
  <si>
    <t>Chen Chang</t>
  </si>
  <si>
    <t>Sihung Lung</t>
  </si>
  <si>
    <t>Taiwan</t>
  </si>
  <si>
    <t>Ara Celi</t>
  </si>
  <si>
    <t>Hugh O'Brian</t>
  </si>
  <si>
    <t>Udayan Prasad</t>
  </si>
  <si>
    <t>Rae Dawn Chong</t>
  </si>
  <si>
    <t>JK Youn</t>
  </si>
  <si>
    <t>Ji-won Ha</t>
  </si>
  <si>
    <t>Nicole Dionne</t>
  </si>
  <si>
    <t>Kyung-gu Sol</t>
  </si>
  <si>
    <t>Korean</t>
  </si>
  <si>
    <t>Morten Tyldum</t>
  </si>
  <si>
    <t>Allen Leech</t>
  </si>
  <si>
    <t>Levon Helm</t>
  </si>
  <si>
    <t>Andr√©s Muschietti</t>
  </si>
  <si>
    <t>Megan Charpentier</t>
  </si>
  <si>
    <t>Isabelle N√©lisse</t>
  </si>
  <si>
    <t>Georgina Cates</t>
  </si>
  <si>
    <t>Jackson Nicoll</t>
  </si>
  <si>
    <t>Grasie Mercedes</t>
  </si>
  <si>
    <t>Sylvia Syms</t>
  </si>
  <si>
    <t>Glenn Shadix</t>
  </si>
  <si>
    <t>Gillian Armstrong</t>
  </si>
  <si>
    <t>James Watkins</t>
  </si>
  <si>
    <t>Jessica Raine</t>
  </si>
  <si>
    <t>Tessa Thompson</t>
  </si>
  <si>
    <t>Lee Majors</t>
  </si>
  <si>
    <t>Jim Fall</t>
  </si>
  <si>
    <t>Adam Lamberg</t>
  </si>
  <si>
    <t>Clayton Snyder</t>
  </si>
  <si>
    <t>Ric Roman Waugh</t>
  </si>
  <si>
    <t>Michael Dougherty</t>
  </si>
  <si>
    <t>Allison Tolman</t>
  </si>
  <si>
    <t>Virginia Capers</t>
  </si>
  <si>
    <t>Rae'Ven Kelly</t>
  </si>
  <si>
    <t>Dororthy Thorton</t>
  </si>
  <si>
    <t>Joel Gallen</t>
  </si>
  <si>
    <t>JoAnna Garcia Swisher</t>
  </si>
  <si>
    <t>William Petersen</t>
  </si>
  <si>
    <t>James Marsh</t>
  </si>
  <si>
    <t>Matt Williams</t>
  </si>
  <si>
    <t>Claude Rains</t>
  </si>
  <si>
    <t>Rob Zombie</t>
  </si>
  <si>
    <t>Dennis Iliadis</t>
  </si>
  <si>
    <t>Martha MacIsaac</t>
  </si>
  <si>
    <t>Rick Rosenthal</t>
  </si>
  <si>
    <t>Andr√© the Giant</t>
  </si>
  <si>
    <t>Nicolas Winding Refn</t>
  </si>
  <si>
    <t>Russ Tamblyn</t>
  </si>
  <si>
    <t>Sara Sugarman</t>
  </si>
  <si>
    <t>Kali Rocha</t>
  </si>
  <si>
    <t>Juan Carlos Fresnadillo</t>
  </si>
  <si>
    <t>Jessie T. Usher</t>
  </si>
  <si>
    <t>Ser'Darius Blain</t>
  </si>
  <si>
    <t>Luke Benward</t>
  </si>
  <si>
    <t>Gina Prince-Bythewood</t>
  </si>
  <si>
    <t>Mitchell Ryan</t>
  </si>
  <si>
    <t>Phil Traill</t>
  </si>
  <si>
    <t>Joe Berlinger</t>
  </si>
  <si>
    <t>Erica Leerhsen</t>
  </si>
  <si>
    <t>Kim Director</t>
  </si>
  <si>
    <t>Kurt Loder</t>
  </si>
  <si>
    <t>Rachel True</t>
  </si>
  <si>
    <t>Brenda Strong</t>
  </si>
  <si>
    <t>Elizabeth Allen Rosenbaum</t>
  </si>
  <si>
    <t>Hutch Dano</t>
  </si>
  <si>
    <t>Sierra McCormick</t>
  </si>
  <si>
    <t>Jason Spevack</t>
  </si>
  <si>
    <t>Nicole Ari Parker</t>
  </si>
  <si>
    <t>Nina Hartley</t>
  </si>
  <si>
    <t>Joss Ackland</t>
  </si>
  <si>
    <t>Michael Mayer</t>
  </si>
  <si>
    <t>Danny Pino</t>
  </si>
  <si>
    <t>Martin Weisz</t>
  </si>
  <si>
    <t>John Ottman</t>
  </si>
  <si>
    <t>Joey Lawrence</t>
  </si>
  <si>
    <t>John Bonito</t>
  </si>
  <si>
    <t>Firass Dirani</t>
  </si>
  <si>
    <t>Peter Atencio</t>
  </si>
  <si>
    <t>Cinda McCain</t>
  </si>
  <si>
    <t>Official site</t>
  </si>
  <si>
    <t>David Nutter</t>
  </si>
  <si>
    <t>Derek Cianfrance</t>
  </si>
  <si>
    <t>Angelo Anthony Pizza</t>
  </si>
  <si>
    <t>Akie Kotabe</t>
  </si>
  <si>
    <t>Stephan Elliott</t>
  </si>
  <si>
    <t>Jason Priestley</t>
  </si>
  <si>
    <t>Genevi√®ve Bujold</t>
  </si>
  <si>
    <t>Mark L. Lester</t>
  </si>
  <si>
    <t>George C. Scott</t>
  </si>
  <si>
    <t>Nina Hoss</t>
  </si>
  <si>
    <t>Homayoun Ershadi</t>
  </si>
  <si>
    <t>Tom Green</t>
  </si>
  <si>
    <t>Mike Nawrocki</t>
  </si>
  <si>
    <t>Cam Clarke</t>
  </si>
  <si>
    <t>Yuri Lowenthal</t>
  </si>
  <si>
    <t>Phil Vischer</t>
  </si>
  <si>
    <t>Catherine Owens</t>
  </si>
  <si>
    <t>The Edge</t>
  </si>
  <si>
    <t>Larry Mullen Jr.</t>
  </si>
  <si>
    <t>Douglas Aarniokoski</t>
  </si>
  <si>
    <t>Adrian Paul</t>
  </si>
  <si>
    <t>Adam Copeland</t>
  </si>
  <si>
    <t>Bryan Barber</t>
  </si>
  <si>
    <t>Lone Scherfig</t>
  </si>
  <si>
    <t>Drew Barrymore</t>
  </si>
  <si>
    <t>Brian Koppelman</t>
  </si>
  <si>
    <t>Kevin Gage</t>
  </si>
  <si>
    <t>James Foley</t>
  </si>
  <si>
    <t>Keith Allen</t>
  </si>
  <si>
    <t>Sandra Nelson</t>
  </si>
  <si>
    <t>Steve Gomer</t>
  </si>
  <si>
    <t>Kyla Pratt</t>
  </si>
  <si>
    <t>Shirley Douglas</t>
  </si>
  <si>
    <t>Daniel Wu</t>
  </si>
  <si>
    <t>Mark Piznarski</t>
  </si>
  <si>
    <t>Nicole de Boer</t>
  </si>
  <si>
    <t>Craig Brewer</t>
  </si>
  <si>
    <t>Khandi Alexander</t>
  </si>
  <si>
    <t>Michael Michele</t>
  </si>
  <si>
    <t>Dan Futterman</t>
  </si>
  <si>
    <t>David Raynr</t>
  </si>
  <si>
    <t>Marla Sokoloff</t>
  </si>
  <si>
    <t>Mort Nathan</t>
  </si>
  <si>
    <t>Dan Curtis</t>
  </si>
  <si>
    <t>Estelle Parsons</t>
  </si>
  <si>
    <t>Wil Shriner</t>
  </si>
  <si>
    <t>Martin McDonagh</t>
  </si>
  <si>
    <t>Anna Madeley</t>
  </si>
  <si>
    <t>Elizabeth Berrington</t>
  </si>
  <si>
    <t>Eric Godon</t>
  </si>
  <si>
    <t>Tina Gordon Chism</t>
  </si>
  <si>
    <t>Diahann Carroll</t>
  </si>
  <si>
    <t>Peter Cattaneo</t>
  </si>
  <si>
    <t>Vicky Jenson</t>
  </si>
  <si>
    <t>Conleth Hill</t>
  </si>
  <si>
    <t>Mary Lambert</t>
  </si>
  <si>
    <t>Guillermo Arriaga</t>
  </si>
  <si>
    <t>Peter Kassovitz</t>
  </si>
  <si>
    <t>Corbin Bernsen</t>
  </si>
  <si>
    <t>Rodman Flender</t>
  </si>
  <si>
    <t>Katja von Garnier</t>
  </si>
  <si>
    <t>Chris Geere</t>
  </si>
  <si>
    <t>Mark Romanek</t>
  </si>
  <si>
    <t>Brad Anderson</t>
  </si>
  <si>
    <t>Mac McDonald</t>
  </si>
  <si>
    <t>Michael Chapman</t>
  </si>
  <si>
    <t>Mike Muscat</t>
  </si>
  <si>
    <t>Antonio Banderas</t>
  </si>
  <si>
    <t>Khalil Sullins</t>
  </si>
  <si>
    <t>Kalim Chandler</t>
  </si>
  <si>
    <t>Thomas Stroppel</t>
  </si>
  <si>
    <t>Amber Marie Bollinger</t>
  </si>
  <si>
    <t>Cambodia</t>
  </si>
  <si>
    <t>Fritz Lang</t>
  </si>
  <si>
    <t>Gustav Fr√∂hlich</t>
  </si>
  <si>
    <t>Brigitte Helm</t>
  </si>
  <si>
    <t>Rudolf Klein-Rogge</t>
  </si>
  <si>
    <t>Dany Verissimo-Petit</t>
  </si>
  <si>
    <t>Hsiao-Hsien Hou</t>
  </si>
  <si>
    <t>Satoshi Tsumabuki</t>
  </si>
  <si>
    <t>Andrey Zvyagintsev</t>
  </si>
  <si>
    <t>Vladimir Garin</t>
  </si>
  <si>
    <t>Konstantin Lavronenko</t>
  </si>
  <si>
    <t>Nataliya Vdovina</t>
  </si>
  <si>
    <t>Tony Jaa</t>
  </si>
  <si>
    <t>Petchtai Wongkamlao</t>
  </si>
  <si>
    <t>Nirut Sirichanya</t>
  </si>
  <si>
    <t>Sarunyu Wongkrachang</t>
  </si>
  <si>
    <t>Thai</t>
  </si>
  <si>
    <t>Thailand</t>
  </si>
  <si>
    <t>JJ Feild</t>
  </si>
  <si>
    <t>Gina Bellman</t>
  </si>
  <si>
    <t>Conrad Dunn</t>
  </si>
  <si>
    <t>Ry√ªhei Kitamura</t>
  </si>
  <si>
    <t>Darrell Roodt</t>
  </si>
  <si>
    <t>Aubrey Poo</t>
  </si>
  <si>
    <t>Dito Montiel</t>
  </si>
  <si>
    <t>Stefan Ruzowitzky</t>
  </si>
  <si>
    <t>Edward Fox</t>
  </si>
  <si>
    <t>Jake Paltrow</t>
  </si>
  <si>
    <t>Gael Le Cornec</t>
  </si>
  <si>
    <t>Juraj Jakubisko</t>
  </si>
  <si>
    <t>Hans Matheson</t>
  </si>
  <si>
    <t>Slovakia</t>
  </si>
  <si>
    <t>Anthony Silverston</t>
  </si>
  <si>
    <t>Gabe Ib√°√±ez</t>
  </si>
  <si>
    <t>Bulgaria</t>
  </si>
  <si>
    <t>Gerry Lively</t>
  </si>
  <si>
    <t>Lucy Gaskell</t>
  </si>
  <si>
    <t>Steven Elder</t>
  </si>
  <si>
    <t>Daniele Luchetti</t>
  </si>
  <si>
    <t>Rodrigo De la Serna</t>
  </si>
  <si>
    <t>Biography</t>
  </si>
  <si>
    <t>Maximilian Dirr</t>
  </si>
  <si>
    <t>Ferdinando Vetere</t>
  </si>
  <si>
    <t>Tung-Shing Yee</t>
  </si>
  <si>
    <t>Yasuaki Kurata</t>
  </si>
  <si>
    <t>Julien Temple</t>
  </si>
  <si>
    <t>Linus Roache</t>
  </si>
  <si>
    <t>Gregory Jacobs</t>
  </si>
  <si>
    <t>Gilles Paquet-Brenner</t>
  </si>
  <si>
    <t>Arben Bajraktaraj</t>
  </si>
  <si>
    <t>Peter Cousens</t>
  </si>
  <si>
    <t>Sharon Leal</t>
  </si>
  <si>
    <t>Bart Shatto</t>
  </si>
  <si>
    <t>Lars von Trier</t>
  </si>
  <si>
    <t>Jeremy Davies</t>
  </si>
  <si>
    <t>Jean-Marc Barr</t>
  </si>
  <si>
    <t>Saurabh Shukla</t>
  </si>
  <si>
    <t>Anil Kapoor</t>
  </si>
  <si>
    <t>Ayush Mahesh Khedekar</t>
  </si>
  <si>
    <t>Lois Smith</t>
  </si>
  <si>
    <t>Joe Flaherty</t>
  </si>
  <si>
    <t>John Cornell</t>
  </si>
  <si>
    <t>John Meillon</t>
  </si>
  <si>
    <t>Vidhu Vinod Chopra</t>
  </si>
  <si>
    <t>Chad Bishop</t>
  </si>
  <si>
    <t>Malik Yoba</t>
  </si>
  <si>
    <t>Jensen Ackles</t>
  </si>
  <si>
    <t>Caroline Munro</t>
  </si>
  <si>
    <t>Barbara Bach</t>
  </si>
  <si>
    <t>Jamie Blanks</t>
  </si>
  <si>
    <t>Randal Kleiser</t>
  </si>
  <si>
    <t>Susan Hogan</t>
  </si>
  <si>
    <t>Olivia Colman</t>
  </si>
  <si>
    <t>Shelby Vischer</t>
  </si>
  <si>
    <t>Maya Angelou</t>
  </si>
  <si>
    <t>Roger Guenveur Smith</t>
  </si>
  <si>
    <t>Gino Salvano</t>
  </si>
  <si>
    <t>Allen Payne</t>
  </si>
  <si>
    <t>Linda Blair</t>
  </si>
  <si>
    <t>Rick Famuyiwa</t>
  </si>
  <si>
    <t>Lance Gross</t>
  </si>
  <si>
    <t>Alan Cohn</t>
  </si>
  <si>
    <t>Franco Zeffirelli</t>
  </si>
  <si>
    <t>Paolo Seganti</t>
  </si>
  <si>
    <t>Tom Holland</t>
  </si>
  <si>
    <t>Bethany Joy Lenz</t>
  </si>
  <si>
    <t>Eliza Coupe</t>
  </si>
  <si>
    <t>James Isaac</t>
  </si>
  <si>
    <t>Kane Hodder</t>
  </si>
  <si>
    <t>Lexa Doig</t>
  </si>
  <si>
    <t>Emilio Estevez</t>
  </si>
  <si>
    <t>China Chow</t>
  </si>
  <si>
    <t>Josh Schwartz</t>
  </si>
  <si>
    <t>Osric Chau</t>
  </si>
  <si>
    <t>Julian Schnabel</t>
  </si>
  <si>
    <t>Emmanuelle Seigner</t>
  </si>
  <si>
    <t>Isaach De Bankol√©</t>
  </si>
  <si>
    <t>Todd Field</t>
  </si>
  <si>
    <t>Jane Adams</t>
  </si>
  <si>
    <t>Davis Guggenheim</t>
  </si>
  <si>
    <t>Noam Jenkins</t>
  </si>
  <si>
    <t>Tovah Feldshuh</t>
  </si>
  <si>
    <t>Bonnie Henna</t>
  </si>
  <si>
    <t>Stephen Carpenter</t>
  </si>
  <si>
    <t>Angela Featherstone</t>
  </si>
  <si>
    <t>Melissa Sagemiller</t>
  </si>
  <si>
    <t>Candace Kroslak</t>
  </si>
  <si>
    <t>Todd Boyce</t>
  </si>
  <si>
    <t>Nigel Whitmey</t>
  </si>
  <si>
    <t>James Fargo</t>
  </si>
  <si>
    <t>Behrouz Vossoughi</t>
  </si>
  <si>
    <t>Iran</t>
  </si>
  <si>
    <t>Ruth Sheen</t>
  </si>
  <si>
    <t>Karl Johnson</t>
  </si>
  <si>
    <t>Alain Resnais</t>
  </si>
  <si>
    <t>Sara Forestier</t>
  </si>
  <si>
    <t>Edouard Baer</t>
  </si>
  <si>
    <t>Ulrich M√ºhe</t>
  </si>
  <si>
    <t>Chao-Bin Su</t>
  </si>
  <si>
    <t>Woo-sung Jung</t>
  </si>
  <si>
    <t>Kelly Lin</t>
  </si>
  <si>
    <t>Kenneth Lonergan</t>
  </si>
  <si>
    <t>John Gallagher Jr.</t>
  </si>
  <si>
    <t>Bo Zenga</t>
  </si>
  <si>
    <t>Diora Baird</t>
  </si>
  <si>
    <t>Elisa Donovan</t>
  </si>
  <si>
    <t>Polish</t>
  </si>
  <si>
    <t>Poland</t>
  </si>
  <si>
    <t>Stephen Marcus</t>
  </si>
  <si>
    <t>Amelia Warner</t>
  </si>
  <si>
    <t>Bruno Ganz</t>
  </si>
  <si>
    <t>Lola Due√±as</t>
  </si>
  <si>
    <t>Bel√©n Rueda</t>
  </si>
  <si>
    <t>Tamar Novas</t>
  </si>
  <si>
    <t>Paul Brannigan</t>
  </si>
  <si>
    <t>Alison Chand</t>
  </si>
  <si>
    <t>Stephanie Danielson</t>
  </si>
  <si>
    <t>Sean Kingston</t>
  </si>
  <si>
    <t>Boys II Men</t>
  </si>
  <si>
    <t>Fredro Starr</t>
  </si>
  <si>
    <t>Rodney Eastman</t>
  </si>
  <si>
    <t>Tuesday Knight</t>
  </si>
  <si>
    <t>Brooke Bundy</t>
  </si>
  <si>
    <t>Brighton Sharbino</t>
  </si>
  <si>
    <t>Danny Leiner</t>
  </si>
  <si>
    <t>Christopher Cain</t>
  </si>
  <si>
    <t>Patrick Wayne</t>
  </si>
  <si>
    <t>Theodore Melfi</t>
  </si>
  <si>
    <t>Andrew Keegan</t>
  </si>
  <si>
    <t>Ed Decter</t>
  </si>
  <si>
    <t>Gene Simmons</t>
  </si>
  <si>
    <t>Gene Quintano</t>
  </si>
  <si>
    <t>Sedona Legge</t>
  </si>
  <si>
    <t>Eric Bress</t>
  </si>
  <si>
    <t>Preston A. Whitmore II</t>
  </si>
  <si>
    <t>Kirk Wong</t>
  </si>
  <si>
    <t>Antonio Sabato Jr.</t>
  </si>
  <si>
    <t>Bronwen Hughes</t>
  </si>
  <si>
    <t>Charlotte Sullivan</t>
  </si>
  <si>
    <t>John Lafia</t>
  </si>
  <si>
    <t>Jenny Agutter</t>
  </si>
  <si>
    <t>Greg Germann</t>
  </si>
  <si>
    <t>Sam Miller</t>
  </si>
  <si>
    <t>Kate del Castillo</t>
  </si>
  <si>
    <t>Henry Simmons</t>
  </si>
  <si>
    <t>Alex Garland</t>
  </si>
  <si>
    <t>Sonoya Mizuno</t>
  </si>
  <si>
    <t>Elina Alminas</t>
  </si>
  <si>
    <t>Corey Johnson</t>
  </si>
  <si>
    <t>Orson Bean</t>
  </si>
  <si>
    <t>Mark Brown</t>
  </si>
  <si>
    <t>Ella Wahlestedt</t>
  </si>
  <si>
    <t>Teo Halm</t>
  </si>
  <si>
    <t>Jason Gray-Stanford</t>
  </si>
  <si>
    <t>Rolando Molina</t>
  </si>
  <si>
    <t>Kazunari Ninomiya</t>
  </si>
  <si>
    <t>Yuki Matsuzaki</t>
  </si>
  <si>
    <t>Shid√¥ Nakamura</t>
  </si>
  <si>
    <t>Michael Polish</t>
  </si>
  <si>
    <t>Daisy von Scherler Mayer</t>
  </si>
  <si>
    <t>Lenny Abrahamson</t>
  </si>
  <si>
    <t>John Waters</t>
  </si>
  <si>
    <t>Craig Bolotin</t>
  </si>
  <si>
    <t>Mark Christopher</t>
  </si>
  <si>
    <t>Blair Hayes</t>
  </si>
  <si>
    <t>Jez Butterworth</t>
  </si>
  <si>
    <t>Josie Loren</t>
  </si>
  <si>
    <t>Justin Chon</t>
  </si>
  <si>
    <t>Sarah Wright</t>
  </si>
  <si>
    <t>Olivier Assayas</t>
  </si>
  <si>
    <t>Catalina Sandino Moreno</t>
  </si>
  <si>
    <t>Kathryn Morris</t>
  </si>
  <si>
    <t>Sarita Choudhury</t>
  </si>
  <si>
    <t>Patrice Leconte</t>
  </si>
  <si>
    <t>Daniel Auteuil</t>
  </si>
  <si>
    <t>Yves Jacques</t>
  </si>
  <si>
    <t>Meghan Heffern</t>
  </si>
  <si>
    <t>Natalie Lisinska</t>
  </si>
  <si>
    <t>Paul Mazursky</t>
  </si>
  <si>
    <t>Stephen Chbosky</t>
  </si>
  <si>
    <t>Ezra Miller</t>
  </si>
  <si>
    <t>Jon Hess</t>
  </si>
  <si>
    <t>Ian Gomez</t>
  </si>
  <si>
    <t>Thomas Ian Griffith</t>
  </si>
  <si>
    <t>Luke Treadaway</t>
  </si>
  <si>
    <t>John Boyega</t>
  </si>
  <si>
    <t>Nikola Djuricko</t>
  </si>
  <si>
    <t>Jelena Jovanova</t>
  </si>
  <si>
    <t>Branko Djuric</t>
  </si>
  <si>
    <t>Bosnian</t>
  </si>
  <si>
    <t>Tara Platt</t>
  </si>
  <si>
    <t>John H. Lee</t>
  </si>
  <si>
    <t>Dean Dawson</t>
  </si>
  <si>
    <t>Jung-jae Lee</t>
  </si>
  <si>
    <t>John Stainton</t>
  </si>
  <si>
    <t>Steve Irwin</t>
  </si>
  <si>
    <t>Louis Herthum</t>
  </si>
  <si>
    <t>Dameon Clarke</t>
  </si>
  <si>
    <t>Annie Golden</t>
  </si>
  <si>
    <t>Everett McGill</t>
  </si>
  <si>
    <t>Gabriel Millman</t>
  </si>
  <si>
    <t>Rob Morrow</t>
  </si>
  <si>
    <t>Benedek Fliegauf</t>
  </si>
  <si>
    <t>Hannah Murray</t>
  </si>
  <si>
    <t>Jude Ciccolella</t>
  </si>
  <si>
    <t>Paul Schrader</t>
  </si>
  <si>
    <t>Stewart Hendler</t>
  </si>
  <si>
    <t>Margo Harshman</t>
  </si>
  <si>
    <t>Julian Morris</t>
  </si>
  <si>
    <t>John Cromwell</t>
  </si>
  <si>
    <t>Mary Astor</t>
  </si>
  <si>
    <t>Ronald Colman</t>
  </si>
  <si>
    <t>Mark Herman</t>
  </si>
  <si>
    <t>Sheila Hancock</t>
  </si>
  <si>
    <t>Richard Johnson</t>
  </si>
  <si>
    <t>Cara Horgan</t>
  </si>
  <si>
    <t>Bj√∂rk</t>
  </si>
  <si>
    <t>Abel Ferrara</t>
  </si>
  <si>
    <t>Vincent Gallo</t>
  </si>
  <si>
    <t>Ethan Maniquis</t>
  </si>
  <si>
    <t>George Hickenlooper</t>
  </si>
  <si>
    <t>Christian Campbell</t>
  </si>
  <si>
    <t>Gabriel Damon</t>
  </si>
  <si>
    <t>Bill Erwin</t>
  </si>
  <si>
    <t>Je-kyu Kang</t>
  </si>
  <si>
    <t>Bin Won</t>
  </si>
  <si>
    <t>Min-sik Choi</t>
  </si>
  <si>
    <t>William Dear</t>
  </si>
  <si>
    <t>Lee J. Cobb</t>
  </si>
  <si>
    <t>Robert Shaw</t>
  </si>
  <si>
    <t>St√©phane Aubier</t>
  </si>
  <si>
    <t>Lambert Wilson</t>
  </si>
  <si>
    <t>Charlotte Lewis</t>
  </si>
  <si>
    <t>John Badham</t>
  </si>
  <si>
    <t>Ally Sheedy</t>
  </si>
  <si>
    <t>Mike McCoy</t>
  </si>
  <si>
    <t>Jason Cottle</t>
  </si>
  <si>
    <t>Alex Veadov</t>
  </si>
  <si>
    <t>Rorke Denver</t>
  </si>
  <si>
    <t>Josh Henderson</t>
  </si>
  <si>
    <t>Mike Judge</t>
  </si>
  <si>
    <t>Sid Haig</t>
  </si>
  <si>
    <t>Ashley Hinshaw</t>
  </si>
  <si>
    <t>Amy Irving</t>
  </si>
  <si>
    <t>Steven Hill</t>
  </si>
  <si>
    <t>Tamra Davis</t>
  </si>
  <si>
    <t>Katherine Boecher</t>
  </si>
  <si>
    <t>Britney Spears</t>
  </si>
  <si>
    <t>Dave Allen</t>
  </si>
  <si>
    <t>Nima Nourizadeh</t>
  </si>
  <si>
    <t>Kirby Bliss Blanton</t>
  </si>
  <si>
    <t>Oliver Cooper</t>
  </si>
  <si>
    <t>Franklin J. Schaffner</t>
  </si>
  <si>
    <t>Bill Hickman</t>
  </si>
  <si>
    <t>John Erick Dowdle</t>
  </si>
  <si>
    <t>David Moreau</t>
  </si>
  <si>
    <t>Christopher Erskin</t>
  </si>
  <si>
    <t>Brian Henson</t>
  </si>
  <si>
    <t>Jerry Nelson</t>
  </si>
  <si>
    <t>Dan Cutforth</t>
  </si>
  <si>
    <t>Ashley Ashida Dixon</t>
  </si>
  <si>
    <t>Lexie Contursi</t>
  </si>
  <si>
    <t>Anthony Burrell</t>
  </si>
  <si>
    <t>Josh Boone</t>
  </si>
  <si>
    <t>Nat Wolff</t>
  </si>
  <si>
    <t>Richard Dysart</t>
  </si>
  <si>
    <t>Talia Shire</t>
  </si>
  <si>
    <t>Robert Foxworth</t>
  </si>
  <si>
    <t>Kathryn Erbe</t>
  </si>
  <si>
    <t>Lusia Strus</t>
  </si>
  <si>
    <t>Mare Winningham</t>
  </si>
  <si>
    <t>Peter Hermann</t>
  </si>
  <si>
    <t>Joanna 'JoJo' Levesque</t>
  </si>
  <si>
    <t>Tammin Sursok</t>
  </si>
  <si>
    <t>Dichen Lachman</t>
  </si>
  <si>
    <t>Jake Schreier</t>
  </si>
  <si>
    <t>Meg Crosbie</t>
  </si>
  <si>
    <t>Cheryl Dunye</t>
  </si>
  <si>
    <t>Ernest R. Dickerson</t>
  </si>
  <si>
    <t>Lionel C. Martin</t>
  </si>
  <si>
    <t>Lark Voorhies</t>
  </si>
  <si>
    <t>Bill Irwin</t>
  </si>
  <si>
    <t>John Colicos</t>
  </si>
  <si>
    <t>Martin Semmelrogge</t>
  </si>
  <si>
    <t>Herbert Gr√∂nemeyer</t>
  </si>
  <si>
    <t>Wallace Wolodarsky</t>
  </si>
  <si>
    <t>Tom Hughes</t>
  </si>
  <si>
    <t>Zhengyong Zhang</t>
  </si>
  <si>
    <t>Nicholas Jarecki</t>
  </si>
  <si>
    <t>Dean Israelite</t>
  </si>
  <si>
    <t>Jonny Weston</t>
  </si>
  <si>
    <t>Gary Weeks</t>
  </si>
  <si>
    <t>Sofia Black-D'Elia</t>
  </si>
  <si>
    <t>Darnell Martin</t>
  </si>
  <si>
    <t>Veronika Dash</t>
  </si>
  <si>
    <t>Tammy Blanchard</t>
  </si>
  <si>
    <t>Scott Alexander</t>
  </si>
  <si>
    <t>Sherman Hemsley</t>
  </si>
  <si>
    <t>Stuart Gordon</t>
  </si>
  <si>
    <t>Aleksa Palladino</t>
  </si>
  <si>
    <t>Jill Clayburgh</t>
  </si>
  <si>
    <t>Kelly Clarkson</t>
  </si>
  <si>
    <t>Brian Dietzen</t>
  </si>
  <si>
    <t>Jane Campion</t>
  </si>
  <si>
    <t>Nick Damici</t>
  </si>
  <si>
    <t>Susan Gardner</t>
  </si>
  <si>
    <t>Samantha Ivers</t>
  </si>
  <si>
    <t>Fred Schepisi</t>
  </si>
  <si>
    <t>Paul Gleason</t>
  </si>
  <si>
    <t>Antonia Bird</t>
  </si>
  <si>
    <t>Jon Poll</t>
  </si>
  <si>
    <t>Paolo Sorrentino</t>
  </si>
  <si>
    <t>Sabrina Ferilli</t>
  </si>
  <si>
    <t>Toni Servillo</t>
  </si>
  <si>
    <t>Serena Grandi</t>
  </si>
  <si>
    <t>Peter Care</t>
  </si>
  <si>
    <t>Michael Harding</t>
  </si>
  <si>
    <t>Jake Richardson</t>
  </si>
  <si>
    <t>Chan-wook Park</t>
  </si>
  <si>
    <t>Mia Wasikowska</t>
  </si>
  <si>
    <t>Harmony Korine</t>
  </si>
  <si>
    <t>Ira Sachs</t>
  </si>
  <si>
    <t>Erin Boyes</t>
  </si>
  <si>
    <t>David Richmond-Peck</t>
  </si>
  <si>
    <t>Timothy Webber</t>
  </si>
  <si>
    <t>Carroll Ballard</t>
  </si>
  <si>
    <t>Eamonn Walker</t>
  </si>
  <si>
    <t>Alicja Bachleda</t>
  </si>
  <si>
    <t>Takeshi Kitano</t>
  </si>
  <si>
    <t>James Shigeta</t>
  </si>
  <si>
    <t>Andy Davoli</t>
  </si>
  <si>
    <t>Marco Kreuzpaintner</t>
  </si>
  <si>
    <t>Lajos Koltai</t>
  </si>
  <si>
    <t>P√©ter Fancsikai</t>
  </si>
  <si>
    <t>Marcell Nagy</t>
  </si>
  <si>
    <t>B√°lint P√©ntek</t>
  </si>
  <si>
    <t>Hungarian</t>
  </si>
  <si>
    <t>Alan Rudolph</t>
  </si>
  <si>
    <t>Ni Yan</t>
  </si>
  <si>
    <t>Dahong Ni</t>
  </si>
  <si>
    <t>Chuan Lu</t>
  </si>
  <si>
    <t>Yuanyuan Gao</t>
  </si>
  <si>
    <t>Ryu Kohata</t>
  </si>
  <si>
    <t>Lijun Sun</t>
  </si>
  <si>
    <t>Rebecca Black</t>
  </si>
  <si>
    <t>Takashi Yamazaki</t>
  </si>
  <si>
    <t>Meisa Kuroki</t>
  </si>
  <si>
    <t>Hiroyuki Ikeuchi</t>
  </si>
  <si>
    <t>Kenneth Cranham</t>
  </si>
  <si>
    <t>Ana Imnadze</t>
  </si>
  <si>
    <t>Georgia</t>
  </si>
  <si>
    <t>Christopher Smith</t>
  </si>
  <si>
    <t>Michael Dorman</t>
  </si>
  <si>
    <t>Rachael Carpani</t>
  </si>
  <si>
    <t>Emma Lung</t>
  </si>
  <si>
    <t>Timothy Hines</t>
  </si>
  <si>
    <t>Kelly LeBrock</t>
  </si>
  <si>
    <t>Alexandra Callas</t>
  </si>
  <si>
    <t>Connor Corum</t>
  </si>
  <si>
    <t>David Winters</t>
  </si>
  <si>
    <t>Matt Marr</t>
  </si>
  <si>
    <t>Gary Daniels</t>
  </si>
  <si>
    <t>Ginger Jensen</t>
  </si>
  <si>
    <t>Denise Crosby</t>
  </si>
  <si>
    <t>Akira Kurosawa</t>
  </si>
  <si>
    <t>Tetsu Watanabe</t>
  </si>
  <si>
    <t>Tatsuo Matsumura</t>
  </si>
  <si>
    <t>Akira Terao</t>
  </si>
  <si>
    <t>Jamie Thraves</t>
  </si>
  <si>
    <t>Mabel Cheung</t>
  </si>
  <si>
    <t>Wei Tang</t>
  </si>
  <si>
    <t>Hailu Qin</t>
  </si>
  <si>
    <t>Harry Carey Jr.</t>
  </si>
  <si>
    <t>Zach Galligan</t>
  </si>
  <si>
    <t>Peter Cushing</t>
  </si>
  <si>
    <t>Dan Mazer</t>
  </si>
  <si>
    <t>Jason Mantzoukas</t>
  </si>
  <si>
    <t>Klaus Kinski</t>
  </si>
  <si>
    <t>Selton Mello</t>
  </si>
  <si>
    <t>Wagner Moura</t>
  </si>
  <si>
    <t>Daniel Zettel</t>
  </si>
  <si>
    <t>Portuguese</t>
  </si>
  <si>
    <t>Jack McGee</t>
  </si>
  <si>
    <t>Lane Smith</t>
  </si>
  <si>
    <t>R.J. Cutler</t>
  </si>
  <si>
    <t>Zoe Ventoura</t>
  </si>
  <si>
    <t>Christopher Sommers</t>
  </si>
  <si>
    <t>David S. Ward</t>
  </si>
  <si>
    <t>John Enos III</t>
  </si>
  <si>
    <t>Lauren German</t>
  </si>
  <si>
    <t>Robert Prosky</t>
  </si>
  <si>
    <t>Eric Mabius</t>
  </si>
  <si>
    <t>Shawnee Smith</t>
  </si>
  <si>
    <t>George Newbern</t>
  </si>
  <si>
    <t>Sid Caesar</t>
  </si>
  <si>
    <t>Alicia Keys</t>
  </si>
  <si>
    <t>Rob Pritts</t>
  </si>
  <si>
    <t>Gabrielle Carteris</t>
  </si>
  <si>
    <t>Steven Bauer</t>
  </si>
  <si>
    <t>Bud Cort</t>
  </si>
  <si>
    <t>Louise Fletcher</t>
  </si>
  <si>
    <t>John Crowley</t>
  </si>
  <si>
    <t>Fiona Glascott</t>
  </si>
  <si>
    <t>Eva Birthistle</t>
  </si>
  <si>
    <t>Hardy Kr√ºger</t>
  </si>
  <si>
    <t>Brendan Malloy</t>
  </si>
  <si>
    <t>Dustin Hoffman</t>
  </si>
  <si>
    <t>Sheridan Smith</t>
  </si>
  <si>
    <t>Pauline Collins</t>
  </si>
  <si>
    <t>Gregory Poirier</t>
  </si>
  <si>
    <t>Simon Curtis</t>
  </si>
  <si>
    <t>Patricia Tallman</t>
  </si>
  <si>
    <t>Dewey Nicks</t>
  </si>
  <si>
    <t>Jim Rash</t>
  </si>
  <si>
    <t>Kevin Tighe</t>
  </si>
  <si>
    <t>Philip Saville</t>
  </si>
  <si>
    <t>Alan Van Sprang</t>
  </si>
  <si>
    <t>Scott Handy</t>
  </si>
  <si>
    <t>Jimi Mistry</t>
  </si>
  <si>
    <t>Alex Karpovsky</t>
  </si>
  <si>
    <t>William A. Graham</t>
  </si>
  <si>
    <t>Wayne Pygram</t>
  </si>
  <si>
    <t>Lisa Pelikan</t>
  </si>
  <si>
    <t>Martin Ritt</t>
  </si>
  <si>
    <t>Samantha Eggar</t>
  </si>
  <si>
    <t>John Turturro</t>
  </si>
  <si>
    <t>Agnieszka Holland</t>
  </si>
  <si>
    <t>David Kennedy</t>
  </si>
  <si>
    <t>Phyllida Law</t>
  </si>
  <si>
    <t>Angus Barnett</t>
  </si>
  <si>
    <t>Geoff Bell</t>
  </si>
  <si>
    <t>David Hackl</t>
  </si>
  <si>
    <t>Scott Patterson</t>
  </si>
  <si>
    <t>Giuliano Montaldo</t>
  </si>
  <si>
    <t>John Cassavetes</t>
  </si>
  <si>
    <t>Britt Ekland</t>
  </si>
  <si>
    <t>Lisa Azuelos</t>
  </si>
  <si>
    <t>Lina Esco</t>
  </si>
  <si>
    <t>Alix Freihage</t>
  </si>
  <si>
    <t>Ray Lawrence</t>
  </si>
  <si>
    <t>Deborra-Lee Furness</t>
  </si>
  <si>
    <t>John Howard</t>
  </si>
  <si>
    <t>Max Cullen</t>
  </si>
  <si>
    <t>Karan Johar</t>
  </si>
  <si>
    <t>John Abraham</t>
  </si>
  <si>
    <t>Shah Rukh Khan</t>
  </si>
  <si>
    <t>Preity Zinta</t>
  </si>
  <si>
    <t>Ruairi Robinson</t>
  </si>
  <si>
    <t>Tom Cullen</t>
  </si>
  <si>
    <t>Jaume Balaguer√≥</t>
  </si>
  <si>
    <t>Francesc Pag√®s</t>
  </si>
  <si>
    <t>Gary Lockwood</t>
  </si>
  <si>
    <t>Keir Dullea</t>
  </si>
  <si>
    <t>Glenn Beck</t>
  </si>
  <si>
    <t>Dee Wallace</t>
  </si>
  <si>
    <t>Jon Kasdan</t>
  </si>
  <si>
    <t>L√©a Pool</t>
  </si>
  <si>
    <t>Raoul Max Trujillo</t>
  </si>
  <si>
    <t>Floyd Mutrux</t>
  </si>
  <si>
    <t>Kelli Williams</t>
  </si>
  <si>
    <t>Sajid Khan</t>
  </si>
  <si>
    <t>Boman Irani</t>
  </si>
  <si>
    <t>Arjun Rampal</t>
  </si>
  <si>
    <t>Riteish Deshmukh</t>
  </si>
  <si>
    <t>Dean Wright</t>
  </si>
  <si>
    <t>Santiago Cabrera</t>
  </si>
  <si>
    <t>Eric Lartigau</t>
  </si>
  <si>
    <t>Eric Elmosnino</t>
  </si>
  <si>
    <t>Karin Viard</t>
  </si>
  <si>
    <t>Fran√ßois Damiens</t>
  </si>
  <si>
    <t>Shintaro Shimosawa</t>
  </si>
  <si>
    <t>Glen Powell</t>
  </si>
  <si>
    <t>Darren Lynn Bousman</t>
  </si>
  <si>
    <t>Leigh Whannell</t>
  </si>
  <si>
    <t>Clare Kramer</t>
  </si>
  <si>
    <t>James DeMonaco</t>
  </si>
  <si>
    <t>Ken Annakin</t>
  </si>
  <si>
    <t>Richard Beymer</t>
  </si>
  <si>
    <t>Eddie Albert</t>
  </si>
  <si>
    <t>Ted Raimi</t>
  </si>
  <si>
    <t>Frances Bay</t>
  </si>
  <si>
    <t>Patricia Belcher</t>
  </si>
  <si>
    <t>Al Leong</t>
  </si>
  <si>
    <t>Carol Reed</t>
  </si>
  <si>
    <t>Ron Moody</t>
  </si>
  <si>
    <t>Jack Wild</t>
  </si>
  <si>
    <t>Chuck Sheetz</t>
  </si>
  <si>
    <t>Andrew Lawrence</t>
  </si>
  <si>
    <t>Dabney Coleman</t>
  </si>
  <si>
    <t>Tina Turner</t>
  </si>
  <si>
    <t>Angelo Rossitto</t>
  </si>
  <si>
    <t>Vernon Wells</t>
  </si>
  <si>
    <t>Stephanie Lemelin</t>
  </si>
  <si>
    <t>Marcus Raboy</t>
  </si>
  <si>
    <t>Hayley Kiyoko</t>
  </si>
  <si>
    <t>Michael Schultz</t>
  </si>
  <si>
    <t>Vanity</t>
  </si>
  <si>
    <t>Austin O'Brien</t>
  </si>
  <si>
    <t>Jeff Fahey</t>
  </si>
  <si>
    <t>Peter Sollett</t>
  </si>
  <si>
    <t>Bob Dolman</t>
  </si>
  <si>
    <t>Sal Lopez</t>
  </si>
  <si>
    <t>Shiri Appleby</t>
  </si>
  <si>
    <t>Greg Coolidge</t>
  </si>
  <si>
    <t>Tom Waits</t>
  </si>
  <si>
    <t>David Lowery</t>
  </si>
  <si>
    <t>Isiah Whitlock Jr.</t>
  </si>
  <si>
    <t>Herbert Lom</t>
  </si>
  <si>
    <t>Ciar√°n Foy</t>
  </si>
  <si>
    <t>Laila Haley</t>
  </si>
  <si>
    <t>Jaden Klein</t>
  </si>
  <si>
    <t>Salim Akil</t>
  </si>
  <si>
    <t>Johnny Whitworth</t>
  </si>
  <si>
    <t>Olatunde Osunsanmi</t>
  </si>
  <si>
    <t>Leon Ichaso</t>
  </si>
  <si>
    <t>Joseph Zito</t>
  </si>
  <si>
    <t>Richard Lynch</t>
  </si>
  <si>
    <t>Eddie Jones</t>
  </si>
  <si>
    <t>Tina Desai</t>
  </si>
  <si>
    <t>Ronald Pickup</t>
  </si>
  <si>
    <t>Patricia Rozema</t>
  </si>
  <si>
    <t>Charlie Murphy</t>
  </si>
  <si>
    <t>Simon Rhee</t>
  </si>
  <si>
    <t>Jennifer Tung</t>
  </si>
  <si>
    <t>Reba McEntire</t>
  </si>
  <si>
    <t>Michael Gross</t>
  </si>
  <si>
    <t>Rob Schmidt</t>
  </si>
  <si>
    <t>Lindy Booth</t>
  </si>
  <si>
    <t>Western</t>
  </si>
  <si>
    <t>Byron Mann</t>
  </si>
  <si>
    <t>Robert Ben Garant</t>
  </si>
  <si>
    <t>Carlos Alazraqui</t>
  </si>
  <si>
    <t>Morgan Spurlock</t>
  </si>
  <si>
    <t>Zayn Malik</t>
  </si>
  <si>
    <t>Harry Styles</t>
  </si>
  <si>
    <t>Niall Horan</t>
  </si>
  <si>
    <t>Neal Brennan</t>
  </si>
  <si>
    <t>Tuck Tucker</t>
  </si>
  <si>
    <t>Theodore Witcher</t>
  </si>
  <si>
    <t>Joel Edgerton</t>
  </si>
  <si>
    <t>Jim Hanon</t>
  </si>
  <si>
    <t>Chad Allen</t>
  </si>
  <si>
    <t>Chase Ellison</t>
  </si>
  <si>
    <t>Jack Guzman</t>
  </si>
  <si>
    <t>Michael Patrick Jann</t>
  </si>
  <si>
    <t>Jasper Cole</t>
  </si>
  <si>
    <t>Jeff Lowell</t>
  </si>
  <si>
    <t>Lorene Scafaria</t>
  </si>
  <si>
    <t>Rob Huebel</t>
  </si>
  <si>
    <t>Tamara Taylor</t>
  </si>
  <si>
    <t>Marcus Dunstan</t>
  </si>
  <si>
    <t>Johanna Braddy</t>
  </si>
  <si>
    <t>Lee Tergesen</t>
  </si>
  <si>
    <t>Timothy Bj√∂rklund</t>
  </si>
  <si>
    <t>Fran√ßois Girard</t>
  </si>
  <si>
    <t>Clotilde Mollet</t>
  </si>
  <si>
    <t>Johannes Silberschneider</t>
  </si>
  <si>
    <t>Carlo Cecchi</t>
  </si>
  <si>
    <t>Scott Kalvert</t>
  </si>
  <si>
    <t>Jason Bateman</t>
  </si>
  <si>
    <t>David Schwimmer</t>
  </si>
  <si>
    <t>Iddo Goldberg</t>
  </si>
  <si>
    <t>India de Beaufort</t>
  </si>
  <si>
    <t>Allan Arkush</t>
  </si>
  <si>
    <t>Jillian Estell</t>
  </si>
  <si>
    <t>Eric Bross</t>
  </si>
  <si>
    <t>Toby Huss</t>
  </si>
  <si>
    <t>Fran√ßois Chau</t>
  </si>
  <si>
    <t>Dan Fogelman</t>
  </si>
  <si>
    <t>Jay Duplass</t>
  </si>
  <si>
    <t>Evan Ross</t>
  </si>
  <si>
    <t>Luca Guadagnino</t>
  </si>
  <si>
    <t>Waris Ahluwalia</t>
  </si>
  <si>
    <t>Flavio Parenti</t>
  </si>
  <si>
    <t>Alba Rohrwacher</t>
  </si>
  <si>
    <t>John Putch</t>
  </si>
  <si>
    <t>Peter Medak</t>
  </si>
  <si>
    <t>Lesley Ann Warren</t>
  </si>
  <si>
    <t>Terence Davies</t>
  </si>
  <si>
    <t>Harley Cokeliss</t>
  </si>
  <si>
    <t>Dennis Burkley</t>
  </si>
  <si>
    <t>Tim DeKay</t>
  </si>
  <si>
    <t>Tom Brady</t>
  </si>
  <si>
    <t>Gillian White</t>
  </si>
  <si>
    <t>Jason Zada</t>
  </si>
  <si>
    <t>Stephanie Vogt</t>
  </si>
  <si>
    <t>Eoin Macken</t>
  </si>
  <si>
    <t>Gen Seto</t>
  </si>
  <si>
    <t>Noah Baumbach</t>
  </si>
  <si>
    <t>Maria Dizzia</t>
  </si>
  <si>
    <t>Dree Hemingway</t>
  </si>
  <si>
    <t>Eddie 'Piolin' Sotelo</t>
  </si>
  <si>
    <t>Robert Peters</t>
  </si>
  <si>
    <t>Eric Blakeney</t>
  </si>
  <si>
    <t>Rakesh Roshan</t>
  </si>
  <si>
    <t>Rekha</t>
  </si>
  <si>
    <t>Naseeruddin Shah</t>
  </si>
  <si>
    <t>Sharat Saxena</t>
  </si>
  <si>
    <t>Scott A. Martin</t>
  </si>
  <si>
    <t>Carol Sutton</t>
  </si>
  <si>
    <t>Derrick Borte</t>
  </si>
  <si>
    <t>Robert Pralgo</t>
  </si>
  <si>
    <t>Richard Kwietniowski</t>
  </si>
  <si>
    <t>Bob Odenkirk</t>
  </si>
  <si>
    <t>Norah Jones</t>
  </si>
  <si>
    <t>Adriane Lenox</t>
  </si>
  <si>
    <t>George DiCenzo</t>
  </si>
  <si>
    <t>Joshua Seftel</t>
  </si>
  <si>
    <t>Sergej Trifunovic</t>
  </si>
  <si>
    <t>Karen Mok</t>
  </si>
  <si>
    <t>Cheryl Tiegs</t>
  </si>
  <si>
    <t>Anna Vareschi</t>
  </si>
  <si>
    <t>Claude Chabrol</t>
  </si>
  <si>
    <t>Michel Serrault</t>
  </si>
  <si>
    <t>Claire Foy</t>
  </si>
  <si>
    <t>Numan Acar</t>
  </si>
  <si>
    <t>Haluk Bilginer</t>
  </si>
  <si>
    <t>Bigas Luna</t>
  </si>
  <si>
    <t>Aitana S√°nchez-Gij√≥n</t>
  </si>
  <si>
    <t>Romane Bohringer</t>
  </si>
  <si>
    <t>Ralph Fiennes</t>
  </si>
  <si>
    <t>Lubna Azabal</t>
  </si>
  <si>
    <t>Dan Harris</t>
  </si>
  <si>
    <t>Kip Pardue</t>
  </si>
  <si>
    <t>Larry Fessenden</t>
  </si>
  <si>
    <t>Mel Smith</t>
  </si>
  <si>
    <t>Danny Dyer</t>
  </si>
  <si>
    <t>Bobcat Goldthwait</t>
  </si>
  <si>
    <t>Laura Harris</t>
  </si>
  <si>
    <t>Dul√© Hill</t>
  </si>
  <si>
    <t>Jake Scott</t>
  </si>
  <si>
    <t>Kerry Cahill</t>
  </si>
  <si>
    <t>Alan Metter</t>
  </si>
  <si>
    <t>Lee Norris</t>
  </si>
  <si>
    <t>Rafa Lara</t>
  </si>
  <si>
    <t>Andr√©s Montiel</t>
  </si>
  <si>
    <t>Jorge Luis Moreno</t>
  </si>
  <si>
    <t>William Miller</t>
  </si>
  <si>
    <t>Jared Gilman</t>
  </si>
  <si>
    <t>Arthur Hiller</t>
  </si>
  <si>
    <t>Harvey Weinstein</t>
  </si>
  <si>
    <t>Michael Meredith</t>
  </si>
  <si>
    <t>Julio DePietro</t>
  </si>
  <si>
    <t>Katherine Dieckmann</t>
  </si>
  <si>
    <t>Sandra Echeverr√≠a</t>
  </si>
  <si>
    <t>Kim Farrant</t>
  </si>
  <si>
    <t>Reef Ireland</t>
  </si>
  <si>
    <t>Nicholas Hamilton</t>
  </si>
  <si>
    <t>Sean Keenan</t>
  </si>
  <si>
    <t>Glenn Plummer</t>
  </si>
  <si>
    <t>Scott Marshall</t>
  </si>
  <si>
    <t>Drew Waters</t>
  </si>
  <si>
    <t>Drew Fuller</t>
  </si>
  <si>
    <t>√Ålex de la Iglesia</t>
  </si>
  <si>
    <t>Leonor Watling</t>
  </si>
  <si>
    <t>Danny Sapani</t>
  </si>
  <si>
    <t>Andrew Traucki</t>
  </si>
  <si>
    <t>Gyton Grantley</t>
  </si>
  <si>
    <t>Damian Walshe-Howling</t>
  </si>
  <si>
    <t>Adrienne Pickering</t>
  </si>
  <si>
    <t>Michael Clancy</t>
  </si>
  <si>
    <t>Craig Fairbrass</t>
  </si>
  <si>
    <t>Teryl Rothery</t>
  </si>
  <si>
    <t>Adrian Holmes</t>
  </si>
  <si>
    <t>Robert Adetuyi</t>
  </si>
  <si>
    <t>Mishael Morgan</t>
  </si>
  <si>
    <t>Shane Pollard</t>
  </si>
  <si>
    <t>Chase Armitage</t>
  </si>
  <si>
    <t>Kari Skogland</t>
  </si>
  <si>
    <t>Michael McElhatton</t>
  </si>
  <si>
    <t>Taedong Park</t>
  </si>
  <si>
    <t>Amanda Troop</t>
  </si>
  <si>
    <t>Veronica Ferres</t>
  </si>
  <si>
    <t>Benedikt Erlingsson</t>
  </si>
  <si>
    <t>Charlotte B√∏ving</t>
  </si>
  <si>
    <t>Sigr√≠√∞ur Mar√≠a Egilsd√≥ttir</t>
  </si>
  <si>
    <t>Gurinder Chadha</t>
  </si>
  <si>
    <t>Sendhil Ramamurthy</t>
  </si>
  <si>
    <t>Shabana Azmi</t>
  </si>
  <si>
    <t>Vic Sarin</t>
  </si>
  <si>
    <t>Jesse Moss</t>
  </si>
  <si>
    <t>John Light</t>
  </si>
  <si>
    <t>Jim Issa</t>
  </si>
  <si>
    <t>Luke Perry</t>
  </si>
  <si>
    <t>Dal-su Oh</t>
  </si>
  <si>
    <t>William Phillips</t>
  </si>
  <si>
    <t>Andy Garcia</t>
  </si>
  <si>
    <t>Victor Rivers</t>
  </si>
  <si>
    <t>Enrique Murciano</t>
  </si>
  <si>
    <t>Sarik Andreasyan</t>
  </si>
  <si>
    <t>Akon</t>
  </si>
  <si>
    <t>Burt Kwouk</t>
  </si>
  <si>
    <t>Julian Gilbey</t>
  </si>
  <si>
    <t>Emmanuelle Riva</t>
  </si>
  <si>
    <t>Jean-Louis Trintignant</t>
  </si>
  <si>
    <t>Gary Sherman</t>
  </si>
  <si>
    <t>Valeri Milev</t>
  </si>
  <si>
    <t>Jesse Garcia</t>
  </si>
  <si>
    <t>Stanley Kramer</t>
  </si>
  <si>
    <t>Spencer Tracy</t>
  </si>
  <si>
    <t>Pedro Almod√≥var</t>
  </si>
  <si>
    <t>Carmen Maura</t>
  </si>
  <si>
    <t>Antonio de la Torre</t>
  </si>
  <si>
    <t>Gerald Potterton</t>
  </si>
  <si>
    <t>John Vernon</t>
  </si>
  <si>
    <t>Don Francks</t>
  </si>
  <si>
    <t>Jizelle Jade</t>
  </si>
  <si>
    <t>Michaela McManus</t>
  </si>
  <si>
    <t>Luisa D'Oliveira</t>
  </si>
  <si>
    <t>Anurag Basu</t>
  </si>
  <si>
    <t>Steven Michael Quezada</t>
  </si>
  <si>
    <t>B√°rbara Mori</t>
  </si>
  <si>
    <t>Kriv Stenders</t>
  </si>
  <si>
    <t>Luke Ford</t>
  </si>
  <si>
    <t>Yash Chopra</t>
  </si>
  <si>
    <t>Katrina Kaif</t>
  </si>
  <si>
    <t>Vic Waghorn</t>
  </si>
  <si>
    <t>Bolaji Badejo</t>
  </si>
  <si>
    <t>Edwin Neal</t>
  </si>
  <si>
    <t>Marilyn Burns</t>
  </si>
  <si>
    <t>Floria Sigismondi</t>
  </si>
  <si>
    <t>Rosalind Harris</t>
  </si>
  <si>
    <t>Earl Cameron</t>
  </si>
  <si>
    <t>Shanley Caswell</t>
  </si>
  <si>
    <t>Parker Bagley</t>
  </si>
  <si>
    <t>Ferzan Ozpetek</t>
  </si>
  <si>
    <t>Alessandro Preziosi</t>
  </si>
  <si>
    <t>Lunetta Savino</t>
  </si>
  <si>
    <t>Jarrod Bunch</t>
  </si>
  <si>
    <t>Alex Vincent</t>
  </si>
  <si>
    <t>Catherine Hicks</t>
  </si>
  <si>
    <t>Dinah Manoff</t>
  </si>
  <si>
    <t>Tucker Albrizzi</t>
  </si>
  <si>
    <t>Bill Clinton</t>
  </si>
  <si>
    <t>Roberta Valderrama</t>
  </si>
  <si>
    <t>Kris Isacsson</t>
  </si>
  <si>
    <t>Ben Younger</t>
  </si>
  <si>
    <t>Denholm Elliott</t>
  </si>
  <si>
    <t>Don Ameche</t>
  </si>
  <si>
    <t>Ralph Bellamy</t>
  </si>
  <si>
    <t>Daniel Taplitz</t>
  </si>
  <si>
    <t>Patrick Cranshaw</t>
  </si>
  <si>
    <t>Danny Webb</t>
  </si>
  <si>
    <t>Tamara Jenkins</t>
  </si>
  <si>
    <t>Gbenga Akinnagbe</t>
  </si>
  <si>
    <t>Linda Mendoza</t>
  </si>
  <si>
    <t>Nicky Katt</t>
  </si>
  <si>
    <t>Kristin Lehman</t>
  </si>
  <si>
    <t>Dylan Kussman</t>
  </si>
  <si>
    <t>Hart Bochner</t>
  </si>
  <si>
    <t>Chris Young</t>
  </si>
  <si>
    <t>Stewart Raffill</t>
  </si>
  <si>
    <t>John Carradine</t>
  </si>
  <si>
    <t>Robert Urich</t>
  </si>
  <si>
    <t>Carly Schroeder</t>
  </si>
  <si>
    <t>Janet McTeer</t>
  </si>
  <si>
    <t>Hong-jin Na</t>
  </si>
  <si>
    <t>Jun Kunimura</t>
  </si>
  <si>
    <t>Jung-min Hwang</t>
  </si>
  <si>
    <t>Woo-hee Chun</t>
  </si>
  <si>
    <t>Heather Morris</t>
  </si>
  <si>
    <t>Kevin McHale</t>
  </si>
  <si>
    <t>Chatrichalerm Yukol</t>
  </si>
  <si>
    <t>Chatchai Plengpanich</t>
  </si>
  <si>
    <t>Mai Charoenpura</t>
  </si>
  <si>
    <t>Dario Argento</t>
  </si>
  <si>
    <t>Eric Lavaine</t>
  </si>
  <si>
    <t>Julie Engelbrecht</t>
  </si>
  <si>
    <t>Lionel Abelanski</t>
  </si>
  <si>
    <t>Gary McDonald</t>
  </si>
  <si>
    <t>Marc Forby</t>
  </si>
  <si>
    <t>Q'orianka Kilcher</t>
  </si>
  <si>
    <t>Vince Colosimo</t>
  </si>
  <si>
    <t>Jacqueline McKenzie</t>
  </si>
  <si>
    <t>Peter Callan</t>
  </si>
  <si>
    <t>Ole Christian Madsen</t>
  </si>
  <si>
    <t>Thure Lindhardt</t>
  </si>
  <si>
    <t>Lars Mikkelsen</t>
  </si>
  <si>
    <t>Danish</t>
  </si>
  <si>
    <t>Meiert Avis</t>
  </si>
  <si>
    <t>Perrey Reeves</t>
  </si>
  <si>
    <t>John Henshaw</t>
  </si>
  <si>
    <t>Andr√© T√©chin√©</t>
  </si>
  <si>
    <t>Ronit Elkabetz</t>
  </si>
  <si>
    <t>√âmilie Dequenne</t>
  </si>
  <si>
    <t>Emily Young</t>
  </si>
  <si>
    <t>Peter Faiman</t>
  </si>
  <si>
    <t>David Gulpilil</t>
  </si>
  <si>
    <t>Martyn Pick</t>
  </si>
  <si>
    <t>Steven Waddington</t>
  </si>
  <si>
    <t>Roland Suso Richter</t>
  </si>
  <si>
    <t>Jeremy Sims</t>
  </si>
  <si>
    <t>Harrison Gilbertson</t>
  </si>
  <si>
    <t>Steve Le Marquand</t>
  </si>
  <si>
    <t>Ma√Øwenn</t>
  </si>
  <si>
    <t>Joby Harold</t>
  </si>
  <si>
    <t>Ekachai Uekrongtham</t>
  </si>
  <si>
    <t>Celina Jade</t>
  </si>
  <si>
    <t>Debrianna Mansini</t>
  </si>
  <si>
    <t>Mark Rydell</t>
  </si>
  <si>
    <t>Frederic Forrest</t>
  </si>
  <si>
    <t>Alan Bates</t>
  </si>
  <si>
    <t>David E. Talbert</t>
  </si>
  <si>
    <t>Roger Vadim</t>
  </si>
  <si>
    <t>David Hemmings</t>
  </si>
  <si>
    <t>Milo O'Shea</t>
  </si>
  <si>
    <t>Nils Gaup</t>
  </si>
  <si>
    <t>Louisa Milwood-Haigh</t>
  </si>
  <si>
    <t>Bj√∏rn Sundquist</t>
  </si>
  <si>
    <t>Stian Smestad</t>
  </si>
  <si>
    <t>Molly Hagan</t>
  </si>
  <si>
    <t>Ari Sandel</t>
  </si>
  <si>
    <t>Max Beesley</t>
  </si>
  <si>
    <t>Valarie Pettiford</t>
  </si>
  <si>
    <t>Tom Elkins</t>
  </si>
  <si>
    <t>Brad James</t>
  </si>
  <si>
    <t>Woo-Suk Kang</t>
  </si>
  <si>
    <t>Sung-kee Ahn</t>
  </si>
  <si>
    <t>Yu-mi Jeong</t>
  </si>
  <si>
    <t>Samuel Roukin</t>
  </si>
  <si>
    <t>Jimmy Shergill</t>
  </si>
  <si>
    <t>Christopher B. Duncan</t>
  </si>
  <si>
    <t>John Sayles</t>
  </si>
  <si>
    <t>Casey Siemaszko</t>
  </si>
  <si>
    <t>Vanessa Martinez</t>
  </si>
  <si>
    <t>Vipul Amrutlal Shah</t>
  </si>
  <si>
    <t>Clive Standen</t>
  </si>
  <si>
    <t>Ken Loach</t>
  </si>
  <si>
    <t>Orla Fitzgerald</t>
  </si>
  <si>
    <t>Padraic Delaney</t>
  </si>
  <si>
    <t>Martin Lucey</t>
  </si>
  <si>
    <t>Ayan Mukerji</t>
  </si>
  <si>
    <t>Madhuri Dixit</t>
  </si>
  <si>
    <t>Ranbir Kapoor</t>
  </si>
  <si>
    <t>Aditya Roy Kapoor</t>
  </si>
  <si>
    <t>Mervyn LeRoy</t>
  </si>
  <si>
    <t>Deborah Kerr</t>
  </si>
  <si>
    <t>Peter Ustinov</t>
  </si>
  <si>
    <t>Robert Taylor</t>
  </si>
  <si>
    <t>Serdar Akar</t>
  </si>
  <si>
    <t>Berg√ºzar Korel</t>
  </si>
  <si>
    <t>Necati Sasmaz</t>
  </si>
  <si>
    <t>Ghassan Massoud</t>
  </si>
  <si>
    <t>Arabic</t>
  </si>
  <si>
    <t>Turkey</t>
  </si>
  <si>
    <t>James Frawley</t>
  </si>
  <si>
    <t>Jim Henson</t>
  </si>
  <si>
    <t>Dan Gilroy</t>
  </si>
  <si>
    <t>James Huang</t>
  </si>
  <si>
    <t>Lindsay Price</t>
  </si>
  <si>
    <t>Angela Cartwright</t>
  </si>
  <si>
    <t>Eleanor Parker</t>
  </si>
  <si>
    <t>Nicholas Hammond</t>
  </si>
  <si>
    <t>Howard Morris</t>
  </si>
  <si>
    <t>Patrick Cronin</t>
  </si>
  <si>
    <t>Jonathan Dayton</t>
  </si>
  <si>
    <t>Steven Christopher Parker</t>
  </si>
  <si>
    <t>Jill Talley</t>
  </si>
  <si>
    <t>Frances Lee McCain</t>
  </si>
  <si>
    <t>Megan Burns</t>
  </si>
  <si>
    <t>Noah Huntley</t>
  </si>
  <si>
    <t>David Schneider</t>
  </si>
  <si>
    <t>Chris Stokes</t>
  </si>
  <si>
    <t>Marques Houston</t>
  </si>
  <si>
    <t>Jennifer Freeman</t>
  </si>
  <si>
    <t>Steve Harvey</t>
  </si>
  <si>
    <t>Don Siegel</t>
  </si>
  <si>
    <t>Martin Lawrence</t>
  </si>
  <si>
    <t>Masayuki Ochiai</t>
  </si>
  <si>
    <t>David Denman</t>
  </si>
  <si>
    <t>James Kyson</t>
  </si>
  <si>
    <t>Daisy Betts</t>
  </si>
  <si>
    <t>Tom Gormican</t>
  </si>
  <si>
    <t>Lola Glaudini</t>
  </si>
  <si>
    <t>Mackenzie Davis</t>
  </si>
  <si>
    <t>Josh Pais</t>
  </si>
  <si>
    <t>Ken Shapiro</t>
  </si>
  <si>
    <t>Justin Tipping</t>
  </si>
  <si>
    <t>Natalie Stephany Aguilar</t>
  </si>
  <si>
    <t>Tina Gilton</t>
  </si>
  <si>
    <t>Justin Hall</t>
  </si>
  <si>
    <t>Peter R. Hunt</t>
  </si>
  <si>
    <t>George Lazenby</t>
  </si>
  <si>
    <t>Telly Savalas</t>
  </si>
  <si>
    <t>Heather Langenkamp</t>
  </si>
  <si>
    <t>Tracy Middendorf</t>
  </si>
  <si>
    <t>Keri Lynn Pratt</t>
  </si>
  <si>
    <t>Doug Atchison</t>
  </si>
  <si>
    <t>Sean Michael Afable</t>
  </si>
  <si>
    <t>Jonas Elmer</t>
  </si>
  <si>
    <t>Mary Harron</t>
  </si>
  <si>
    <t>Erik Canuel</t>
  </si>
  <si>
    <t>Richard Howland</t>
  </si>
  <si>
    <t>Sarain Boylan</t>
  </si>
  <si>
    <t>Troy Duffy</t>
  </si>
  <si>
    <t>Omar Metwally</t>
  </si>
  <si>
    <t>Diego Velazquez</t>
  </si>
  <si>
    <t>Nicole Holofcener</t>
  </si>
  <si>
    <t>Christopher Nicholas Smith</t>
  </si>
  <si>
    <t>Michaela Watkins</t>
  </si>
  <si>
    <t>Fred Armisen</t>
  </si>
  <si>
    <t>Matty Rich</t>
  </si>
  <si>
    <t>Fina Torres</t>
  </si>
  <si>
    <t>Samuel West</t>
  </si>
  <si>
    <t>Duke Johnson</t>
  </si>
  <si>
    <t>David Thewlis</t>
  </si>
  <si>
    <t>Fran√ßois Ozon</t>
  </si>
  <si>
    <t>Emmanuelle B√©art</t>
  </si>
  <si>
    <t>Vernee Watson</t>
  </si>
  <si>
    <t>Kevin Rahm</t>
  </si>
  <si>
    <t>Anna Boden</t>
  </si>
  <si>
    <t>Robbie Kay</t>
  </si>
  <si>
    <t>Gina McKee</t>
  </si>
  <si>
    <t>Steve James</t>
  </si>
  <si>
    <t>Laurel Holloman</t>
  </si>
  <si>
    <t>Amy Locane</t>
  </si>
  <si>
    <t>Michael Winner</t>
  </si>
  <si>
    <t>Marina Sirtis</t>
  </si>
  <si>
    <t>Tomm Moore</t>
  </si>
  <si>
    <t>Mick Lally</t>
  </si>
  <si>
    <t>Sean Lennon</t>
  </si>
  <si>
    <t>Evan McGuire</t>
  </si>
  <si>
    <t>John Carney</t>
  </si>
  <si>
    <t>Karen Pittman</t>
  </si>
  <si>
    <t>Mary Catherine Garrison</t>
  </si>
  <si>
    <t>David Jacobson</t>
  </si>
  <si>
    <t>Michael Corrente</t>
  </si>
  <si>
    <t>Tony Devon</t>
  </si>
  <si>
    <t>Alexa Havins</t>
  </si>
  <si>
    <t>Edward Hall</t>
  </si>
  <si>
    <t>Keith Gordon</t>
  </si>
  <si>
    <t>Andrew Currie</t>
  </si>
  <si>
    <t>Alexia Fast</t>
  </si>
  <si>
    <t>Kesun Loder</t>
  </si>
  <si>
    <t>Marc Sch√∂lermann</t>
  </si>
  <si>
    <t>Larry Drake</t>
  </si>
  <si>
    <t>Robert Moresco</t>
  </si>
  <si>
    <t>Thomas Vinterberg</t>
  </si>
  <si>
    <t>Chris Owen</t>
  </si>
  <si>
    <t>Claudia Llosa</t>
  </si>
  <si>
    <t>Zen McGrath</t>
  </si>
  <si>
    <t>Ian Tracey</t>
  </si>
  <si>
    <t>William Shimell</t>
  </si>
  <si>
    <t>Takeshi Kusao</t>
  </si>
  <si>
    <t>Mitsuo Iwata</t>
  </si>
  <si>
    <t>Tessh√¥ Genda</t>
  </si>
  <si>
    <t>Charles Binam√©</t>
  </si>
  <si>
    <t>Roy Dupuis</t>
  </si>
  <si>
    <t>Julie LeBreton</t>
  </si>
  <si>
    <t>Keith Parmer</t>
  </si>
  <si>
    <t>Rachel Ann Mullins</t>
  </si>
  <si>
    <t>Ruby Lin</t>
  </si>
  <si>
    <t>Leehom Wang</t>
  </si>
  <si>
    <t>Jack Kao</t>
  </si>
  <si>
    <t>Ol Parker</t>
  </si>
  <si>
    <t>Darren Boyd</t>
  </si>
  <si>
    <t>Lucy Fry</t>
  </si>
  <si>
    <t>Mckenna Grace</t>
  </si>
  <si>
    <t>Natalie Coughlin</t>
  </si>
  <si>
    <t>Jean-Claude Lecas</t>
  </si>
  <si>
    <t>James Nunn</t>
  </si>
  <si>
    <t>Mark Wingett</t>
  </si>
  <si>
    <t>Kacey Clarke</t>
  </si>
  <si>
    <t>David Webb Peoples</t>
  </si>
  <si>
    <t>Anna Katarina</t>
  </si>
  <si>
    <t>Michael Winnick</t>
  </si>
  <si>
    <t>Helena Mattsson</t>
  </si>
  <si>
    <t>Scott Takeda</t>
  </si>
  <si>
    <t>Craig Sheffer</t>
  </si>
  <si>
    <t>Jessica Tandy</t>
  </si>
  <si>
    <t>Patti LuPone</t>
  </si>
  <si>
    <t>Stanley Tong</t>
  </si>
  <si>
    <t>Anita Mui</t>
  </si>
  <si>
    <t>Fran√ßoise Yip</t>
  </si>
  <si>
    <t>Garvin Cross</t>
  </si>
  <si>
    <t>David Oelhoffen</t>
  </si>
  <si>
    <t>Reda Kateb</t>
  </si>
  <si>
    <t>√Ångela Molina</t>
  </si>
  <si>
    <t>Todd Louiso</t>
  </si>
  <si>
    <t>Eli Roth</t>
  </si>
  <si>
    <t>Stanislav Ianevski</t>
  </si>
  <si>
    <t>Ellie Kendrick</t>
  </si>
  <si>
    <t>Tony Richardson</t>
  </si>
  <si>
    <t>Nastassja Kinski</t>
  </si>
  <si>
    <t>Molly Parker</t>
  </si>
  <si>
    <t>Charles Robert Carner</t>
  </si>
  <si>
    <t>Richard Bull</t>
  </si>
  <si>
    <t>Russell Holt</t>
  </si>
  <si>
    <t>Eric Johnson</t>
  </si>
  <si>
    <t>Claude Miller</t>
  </si>
  <si>
    <t>Roschdy Zem</t>
  </si>
  <si>
    <t>Natalie Mendoza</t>
  </si>
  <si>
    <t>Sacha Bennett</t>
  </si>
  <si>
    <t>Rodrigo Garc√≠a</t>
  </si>
  <si>
    <t>Jeta Amata</t>
  </si>
  <si>
    <t>Nathin Butler</t>
  </si>
  <si>
    <t>Razaaq Adoti</t>
  </si>
  <si>
    <t>Nigeria</t>
  </si>
  <si>
    <t>Siddharth Anand</t>
  </si>
  <si>
    <t>Mary Goggin</t>
  </si>
  <si>
    <t>Saif Ali Khan</t>
  </si>
  <si>
    <t>Vic Aviles</t>
  </si>
  <si>
    <t>Vincent Paronnaud</t>
  </si>
  <si>
    <t>Danielle Darrieux</t>
  </si>
  <si>
    <t>Dennis Gansel</t>
  </si>
  <si>
    <t>Elyas M'Barek</t>
  </si>
  <si>
    <t>Max Riemelt</t>
  </si>
  <si>
    <t>Jennifer Ulrich</t>
  </si>
  <si>
    <t>Charles Baker</t>
  </si>
  <si>
    <t>Daniel Barber</t>
  </si>
  <si>
    <t>Robert Marcarelli</t>
  </si>
  <si>
    <t>George Coe</t>
  </si>
  <si>
    <t>Ayla Kell</t>
  </si>
  <si>
    <t>Ernie Barbarash</t>
  </si>
  <si>
    <t>Aki Aleong</t>
  </si>
  <si>
    <t>Brahim Achabbakhe</t>
  </si>
  <si>
    <t>Guy Hamilton</t>
  </si>
  <si>
    <t>Jill St. John</t>
  </si>
  <si>
    <t>Cynthia Rhodes</t>
  </si>
  <si>
    <t>Lee Ving</t>
  </si>
  <si>
    <t>Ian Mune</t>
  </si>
  <si>
    <t>Genevi√®ve Lemon</t>
  </si>
  <si>
    <t>Emma Caulfield</t>
  </si>
  <si>
    <t>Angus Sampson</t>
  </si>
  <si>
    <t>Clifton James</t>
  </si>
  <si>
    <t>Cody Linley</t>
  </si>
  <si>
    <t>Adam Brooks</t>
  </si>
  <si>
    <t>Sakina Jaffrey</t>
  </si>
  <si>
    <t>Paulina Gerzon</t>
  </si>
  <si>
    <t>Michael J. Burg</t>
  </si>
  <si>
    <t>Kwesi Ameyaw</t>
  </si>
  <si>
    <t>Michael Anderson</t>
  </si>
  <si>
    <t>Herv√© Villechaize</t>
  </si>
  <si>
    <t>Shauna Macdonald</t>
  </si>
  <si>
    <t>MyAnna Buring</t>
  </si>
  <si>
    <t>Craig Conway</t>
  </si>
  <si>
    <t>Don Kempf</t>
  </si>
  <si>
    <t>Bob Costas</t>
  </si>
  <si>
    <t>Matt Bettinelli-Olpin</t>
  </si>
  <si>
    <t>Allison Miller</t>
  </si>
  <si>
    <t>Vanessa Ray</t>
  </si>
  <si>
    <t>Mary Tyler Moore</t>
  </si>
  <si>
    <t>Ken Foree</t>
  </si>
  <si>
    <t>Rick Fox</t>
  </si>
  <si>
    <t>Matthew McGrory</t>
  </si>
  <si>
    <t>Erin Daniels</t>
  </si>
  <si>
    <t>Sharron Miller</t>
  </si>
  <si>
    <t>Elizabeth MacRae</t>
  </si>
  <si>
    <t>Bernard Fox</t>
  </si>
  <si>
    <t>Charles Aidman</t>
  </si>
  <si>
    <t>Fred Melamed</t>
  </si>
  <si>
    <t>Peter Breitmayer</t>
  </si>
  <si>
    <t>Aaron Schneider</t>
  </si>
  <si>
    <t>Darryl Stephens</t>
  </si>
  <si>
    <t>Tom Ford</t>
  </si>
  <si>
    <t>Teddy Sears</t>
  </si>
  <si>
    <t>Barbara Hershey</t>
  </si>
  <si>
    <t>George Wendt</t>
  </si>
  <si>
    <t>Jonathan Brandis</t>
  </si>
  <si>
    <t>Anupam Kher</t>
  </si>
  <si>
    <t>Roy Billing</t>
  </si>
  <si>
    <t>Deborah Mailman</t>
  </si>
  <si>
    <t>Lil' Wayne</t>
  </si>
  <si>
    <t>Tony Maylam</t>
  </si>
  <si>
    <t>Michael J. Pollard</t>
  </si>
  <si>
    <t>Alastair Duncan</t>
  </si>
  <si>
    <t>Mitch Davis</t>
  </si>
  <si>
    <t>Nathaniel Lees</t>
  </si>
  <si>
    <t>Miriama Smith</t>
  </si>
  <si>
    <t>Randy Couture</t>
  </si>
  <si>
    <t>Katie Aselton</t>
  </si>
  <si>
    <t>Kevin Brodie</t>
  </si>
  <si>
    <t>Cheryl Ladd</t>
  </si>
  <si>
    <t>Lynne Ramsay</t>
  </si>
  <si>
    <t>Ashley Gerasimovich</t>
  </si>
  <si>
    <t>John Stephenson</t>
  </si>
  <si>
    <t>Samantha Barks</t>
  </si>
  <si>
    <t>Tim Chambers</t>
  </si>
  <si>
    <t>Jennifer Butler</t>
  </si>
  <si>
    <t>Rick Rossovich</t>
  </si>
  <si>
    <t>Dick Richards</t>
  </si>
  <si>
    <t>Terence Hill</t>
  </si>
  <si>
    <t>Jack O'Halloran</t>
  </si>
  <si>
    <t>Val√©rie Lemercier</t>
  </si>
  <si>
    <t>Nathalie Fay</t>
  </si>
  <si>
    <t>Erin Wasson</t>
  </si>
  <si>
    <t>Bob Gosse</t>
  </si>
  <si>
    <t>Susie Abromeit</t>
  </si>
  <si>
    <t>Derek Wayne Johnson</t>
  </si>
  <si>
    <t>Alex Zamm</t>
  </si>
  <si>
    <t>Spencer Susser</t>
  </si>
  <si>
    <t>Richard Graham</t>
  </si>
  <si>
    <t>Casey Affleck</t>
  </si>
  <si>
    <t>Thaddeus O'Sullivan</t>
  </si>
  <si>
    <t>Eleanor Bron</t>
  </si>
  <si>
    <t>Shari Springer Berman</t>
  </si>
  <si>
    <t>Aleksey German</t>
  </si>
  <si>
    <t>Yuriy Tsurilo</t>
  </si>
  <si>
    <t>Leonid Yarmolnik</t>
  </si>
  <si>
    <t>Valentin Golubenko</t>
  </si>
  <si>
    <t>Stephen Milburn Anderson</t>
  </si>
  <si>
    <t>David Della Rocco</t>
  </si>
  <si>
    <t>Bob Marley</t>
  </si>
  <si>
    <t>David Lam</t>
  </si>
  <si>
    <t>Stephen Au</t>
  </si>
  <si>
    <t>Vladlen Barbe</t>
  </si>
  <si>
    <t>Wendee Lee</t>
  </si>
  <si>
    <t>Erin Fitzgerald</t>
  </si>
  <si>
    <t>Ivan Okhlobystin</t>
  </si>
  <si>
    <t>Sydney Penny</t>
  </si>
  <si>
    <t>Robert C. Cooper</t>
  </si>
  <si>
    <t>Ben Browder</t>
  </si>
  <si>
    <t>Olesya Rulin</t>
  </si>
  <si>
    <t>Kim Nguyen</t>
  </si>
  <si>
    <t>Justin Edward Seale</t>
  </si>
  <si>
    <t>Gordon Pinsent</t>
  </si>
  <si>
    <t>John Ralston</t>
  </si>
  <si>
    <t>Jackie Earle Haley</t>
  </si>
  <si>
    <t>Rex Baker</t>
  </si>
  <si>
    <t>Travis Aaron Wade</t>
  </si>
  <si>
    <t>Max F√§rberb√∂ck</t>
  </si>
  <si>
    <t>Johanna Wokalek</t>
  </si>
  <si>
    <t>Heike Makatsch</t>
  </si>
  <si>
    <t>Maria Schrader</t>
  </si>
  <si>
    <t>Arie Posin</t>
  </si>
  <si>
    <t>Damian Nieman</t>
  </si>
  <si>
    <t>Jason Cerbone</t>
  </si>
  <si>
    <t>Mark De Alessandro</t>
  </si>
  <si>
    <t>Mark Tonderai</t>
  </si>
  <si>
    <t>Gil Bellows</t>
  </si>
  <si>
    <t>M√©lissa D√©sormeaux-Poulin</t>
  </si>
  <si>
    <t>Ahmad Massad</t>
  </si>
  <si>
    <t>Silvio Muccino</t>
  </si>
  <si>
    <t>Laura Morante</t>
  </si>
  <si>
    <t>Giulia Michelini</t>
  </si>
  <si>
    <t>Ian Fitzgibbon</t>
  </si>
  <si>
    <t>Fernanda Machado</t>
  </si>
  <si>
    <t>Andr√© Ramiro</t>
  </si>
  <si>
    <t>Brazil</t>
  </si>
  <si>
    <t>Annabelle Wallis</t>
  </si>
  <si>
    <t>Gabriel Bateman</t>
  </si>
  <si>
    <t>Rachel Perkins</t>
  </si>
  <si>
    <t>Magda Szubanski</t>
  </si>
  <si>
    <t>Jessica Mauboy</t>
  </si>
  <si>
    <t>Lloyd Avery II</t>
  </si>
  <si>
    <t>John Cothran</t>
  </si>
  <si>
    <t>Na'Blonka Durden</t>
  </si>
  <si>
    <t>Luis Valdez</t>
  </si>
  <si>
    <t>Rosanna DeSoto</t>
  </si>
  <si>
    <t>Danielle von Zerneck</t>
  </si>
  <si>
    <t>Alan Alda</t>
  </si>
  <si>
    <t>Len Cariou</t>
  </si>
  <si>
    <t>Rita Moreno</t>
  </si>
  <si>
    <t>Sandy Dennis</t>
  </si>
  <si>
    <t>Marin Hinkle</t>
  </si>
  <si>
    <t>Jake Cherry</t>
  </si>
  <si>
    <t>Paula Kelly</t>
  </si>
  <si>
    <t>David Wayne</t>
  </si>
  <si>
    <t>Eric Christmas</t>
  </si>
  <si>
    <t>Louis Morneau</t>
  </si>
  <si>
    <t>Caroline Link</t>
  </si>
  <si>
    <t>Juliane K√∂hler</t>
  </si>
  <si>
    <t>Merab Ninidze</t>
  </si>
  <si>
    <t>Matthias Habich</t>
  </si>
  <si>
    <t>Sterling Van Wagenen</t>
  </si>
  <si>
    <t>Emily Podleski</t>
  </si>
  <si>
    <t>Zal Batmanglij</t>
  </si>
  <si>
    <t>Hans Petter Moland</t>
  </si>
  <si>
    <t>Sara-Marie Maltha</t>
  </si>
  <si>
    <t>Stellan Skarsg√•rd</t>
  </si>
  <si>
    <t>Oren Moverman</t>
  </si>
  <si>
    <t>Ian Sharp</t>
  </si>
  <si>
    <t>Wolfgang Becker</t>
  </si>
  <si>
    <t>Chulpan Khamatova</t>
  </si>
  <si>
    <t>Florian Lukas</t>
  </si>
  <si>
    <t>Mark Bazeley</t>
  </si>
  <si>
    <t>Maurice Ro√´ves</t>
  </si>
  <si>
    <t>Dan O'Bannon</t>
  </si>
  <si>
    <t>Clu Gulager</t>
  </si>
  <si>
    <t>Linnea Quigley</t>
  </si>
  <si>
    <t>Beverly Randolph</t>
  </si>
  <si>
    <t>Olivia Newton-John</t>
  </si>
  <si>
    <t>Stevie Wonder</t>
  </si>
  <si>
    <t>Osama bin Laden</t>
  </si>
  <si>
    <t>Ricky Martin</t>
  </si>
  <si>
    <t>George Roy Hill</t>
  </si>
  <si>
    <t>Ted Cassidy</t>
  </si>
  <si>
    <t>Katharine Ross</t>
  </si>
  <si>
    <t>Kenneth Mars</t>
  </si>
  <si>
    <t>Robert Stevenson</t>
  </si>
  <si>
    <t>Glynis Johns</t>
  </si>
  <si>
    <t>Ed Wynn</t>
  </si>
  <si>
    <t>Elsa Lanchester</t>
  </si>
  <si>
    <t>Jerome Robbins</t>
  </si>
  <si>
    <t>George Chakiris</t>
  </si>
  <si>
    <t>Rodney Dangerfield</t>
  </si>
  <si>
    <t>Gary Hardwick</t>
  </si>
  <si>
    <t>Kelly Jo Minter</t>
  </si>
  <si>
    <t>Lisa Wilcox</t>
  </si>
  <si>
    <t>Matthew Borlenghi</t>
  </si>
  <si>
    <t>Erik Estrada</t>
  </si>
  <si>
    <t>John D'Leo</t>
  </si>
  <si>
    <t>Ajay Naidu</t>
  </si>
  <si>
    <t>King Vidor</t>
  </si>
  <si>
    <t>Lillian Gish</t>
  </si>
  <si>
    <t>Jennifer Jones</t>
  </si>
  <si>
    <t>Tom Atkins</t>
  </si>
  <si>
    <t>Ossie Davis</t>
  </si>
  <si>
    <t>Fred Savage</t>
  </si>
  <si>
    <t>Richard Norton</t>
  </si>
  <si>
    <t>Rachel Blakely</t>
  </si>
  <si>
    <t>John Lynch</t>
  </si>
  <si>
    <t>Rusty Cundieff</t>
  </si>
  <si>
    <t>David Alan Grier</t>
  </si>
  <si>
    <t>Abby Mukiibi Nkaaga</t>
  </si>
  <si>
    <t>Dominique Othenin-Girard</t>
  </si>
  <si>
    <t>Tamara Glynn</t>
  </si>
  <si>
    <t>Brandon Smith</t>
  </si>
  <si>
    <t>Rick Dial</t>
  </si>
  <si>
    <t>Jean-Jacques Mantello</t>
  </si>
  <si>
    <t>Daryl Hannah</t>
  </si>
  <si>
    <t>Amy Madigan</t>
  </si>
  <si>
    <t>Risa Bramon Garcia</t>
  </si>
  <si>
    <t>Brian Klugman</t>
  </si>
  <si>
    <t>Matt Piedmont</t>
  </si>
  <si>
    <t>Luis E. Carazo</t>
  </si>
  <si>
    <t>Raymond De Felitta</t>
  </si>
  <si>
    <t>Dominik Garc√≠a-Lorido</t>
  </si>
  <si>
    <t>John Michael McDonagh</t>
  </si>
  <si>
    <t>Wale Ojo</t>
  </si>
  <si>
    <t>Deb Hagan</t>
  </si>
  <si>
    <t>Annette Badland</t>
  </si>
  <si>
    <t>Zach Cregger</t>
  </si>
  <si>
    <t>Windell Middlebrooks</t>
  </si>
  <si>
    <t>Hugh M. Hefner</t>
  </si>
  <si>
    <t>Raquel Alessi</t>
  </si>
  <si>
    <t>Zach Braff</t>
  </si>
  <si>
    <t>Mark Tarlov</t>
  </si>
  <si>
    <t>Lawrence Gilliard Jr.</t>
  </si>
  <si>
    <t>John Cameron Mitchell</t>
  </si>
  <si>
    <t>Miriam Shor</t>
  </si>
  <si>
    <t>Ryan Bollman</t>
  </si>
  <si>
    <t>Todd Susman</t>
  </si>
  <si>
    <t>Jon Knautz</t>
  </si>
  <si>
    <t>Monda Scott</t>
  </si>
  <si>
    <t>Rachel Alig</t>
  </si>
  <si>
    <t>Alexis Kendra</t>
  </si>
  <si>
    <t>David Atkins</t>
  </si>
  <si>
    <t>Lynne Thigpen</t>
  </si>
  <si>
    <t>Polly Noonan</t>
  </si>
  <si>
    <t>Patrick Stettner</t>
  </si>
  <si>
    <t>Frederick Weller</t>
  </si>
  <si>
    <t>Sam Peckinpah</t>
  </si>
  <si>
    <t>Warren Oates</t>
  </si>
  <si>
    <t>William Holden</t>
  </si>
  <si>
    <t>L.Q. Jones</t>
  </si>
  <si>
    <t>Michael Crichton</t>
  </si>
  <si>
    <t>Michael Elphick</t>
  </si>
  <si>
    <t>Lesley-Anne Down</t>
  </si>
  <si>
    <t>Pamela Salem</t>
  </si>
  <si>
    <t>Bryan Dick</t>
  </si>
  <si>
    <t>Paul Popplewell</t>
  </si>
  <si>
    <t>Sylvio Tabet</t>
  </si>
  <si>
    <t>Michael Berryman</t>
  </si>
  <si>
    <t>Marc Singer</t>
  </si>
  <si>
    <t>Rick Bieber</t>
  </si>
  <si>
    <t>Kendrick Cross</t>
  </si>
  <si>
    <t>Sammy Nagi Njuguna</t>
  </si>
  <si>
    <t>Nathalie Baye</t>
  </si>
  <si>
    <t>M√©lanie Doutey</t>
  </si>
  <si>
    <t>Cara Seymour</t>
  </si>
  <si>
    <t>Ji-hyun Jun</t>
  </si>
  <si>
    <t>Diane Ladd</t>
  </si>
  <si>
    <t>Ritchie Montgomery</t>
  </si>
  <si>
    <t>Peter McNamara</t>
  </si>
  <si>
    <t>Fred Zinnemann</t>
  </si>
  <si>
    <t>S.R. Bindler</t>
  </si>
  <si>
    <t>Pat Buchanan</t>
  </si>
  <si>
    <t>Noam Chomsky</t>
  </si>
  <si>
    <t>Bill Baird</t>
  </si>
  <si>
    <t>Greg Marcks</t>
  </si>
  <si>
    <t>Perry Lang</t>
  </si>
  <si>
    <t>Catherine Bell</t>
  </si>
  <si>
    <t>Jake Goldberger</t>
  </si>
  <si>
    <t>Robert Wahlberg</t>
  </si>
  <si>
    <t>John Bell</t>
  </si>
  <si>
    <t>William Kaufman</t>
  </si>
  <si>
    <t>Sean Cook</t>
  </si>
  <si>
    <t>Leslie Carlson</t>
  </si>
  <si>
    <t>Debbie Harry</t>
  </si>
  <si>
    <t>Reiner Schwarz</t>
  </si>
  <si>
    <t>C√©dric Klapisch</t>
  </si>
  <si>
    <t>Kate Barker-Froyland</t>
  </si>
  <si>
    <t>Shawn Parsons</t>
  </si>
  <si>
    <t>Li Jun Li</t>
  </si>
  <si>
    <t>Martin Koolhoven</t>
  </si>
  <si>
    <t>Tygo Gernandt</t>
  </si>
  <si>
    <t>Yorick van Wageningen</t>
  </si>
  <si>
    <t>Martijn Lakemeier</t>
  </si>
  <si>
    <t>Charles Matthau</t>
  </si>
  <si>
    <t>Paul Scofield</t>
  </si>
  <si>
    <t>Michel Simon</t>
  </si>
  <si>
    <t>Christopher M. Bessette</t>
  </si>
  <si>
    <t>Trieu Tran</t>
  </si>
  <si>
    <t>Prachya Pinkaew</t>
  </si>
  <si>
    <t>Nathan Jones</t>
  </si>
  <si>
    <t>Johnny Nguyen</t>
  </si>
  <si>
    <t>Gary Sinyor</t>
  </si>
  <si>
    <t>Parminder Nagra</t>
  </si>
  <si>
    <t>Edie Falco</t>
  </si>
  <si>
    <t>Wayne Brady</t>
  </si>
  <si>
    <t>Wesley Jonathan</t>
  </si>
  <si>
    <t>Eva Marcille</t>
  </si>
  <si>
    <t>Ashish R. Mohan</t>
  </si>
  <si>
    <t>Mithun Chakraborty</t>
  </si>
  <si>
    <t>Asin</t>
  </si>
  <si>
    <t>Johnny Lever</t>
  </si>
  <si>
    <t>Pablo Rosso</t>
  </si>
  <si>
    <t>Jonathan D. Mellor</t>
  </si>
  <si>
    <t>Andrea Ros</t>
  </si>
  <si>
    <t>Alexis Biesiada</t>
  </si>
  <si>
    <t>Musical</t>
  </si>
  <si>
    <t>Kayla Jackson</t>
  </si>
  <si>
    <t>Kayla Raparelli</t>
  </si>
  <si>
    <t>Darren Grant</t>
  </si>
  <si>
    <t>Nicholas Bell</t>
  </si>
  <si>
    <t>Tony Danza</t>
  </si>
  <si>
    <t>John Hillerman</t>
  </si>
  <si>
    <t>William Sachs</t>
  </si>
  <si>
    <t>Avery Schreiber</t>
  </si>
  <si>
    <t>Stephen Macht</t>
  </si>
  <si>
    <t>Christophe Barratier</t>
  </si>
  <si>
    <t>Fran√ßois Berl√©and</t>
  </si>
  <si>
    <t>Jean-Baptiste Maunier</t>
  </si>
  <si>
    <t>G√©rard Jugnot</t>
  </si>
  <si>
    <t>√âmile Gaudreault</t>
  </si>
  <si>
    <t>Luke Kirby</t>
  </si>
  <si>
    <t>Claudia Ferri</t>
  </si>
  <si>
    <t>James Cox</t>
  </si>
  <si>
    <t>Franky G</t>
  </si>
  <si>
    <t>Danny Aiello</t>
  </si>
  <si>
    <t>James Toback</t>
  </si>
  <si>
    <t>Aki Kaurism√§ki</t>
  </si>
  <si>
    <t>Kati Outinen</t>
  </si>
  <si>
    <t>Jean-Pierre L√©aud</t>
  </si>
  <si>
    <t>Jean-Pierre Darroussin</t>
  </si>
  <si>
    <t>Finland</t>
  </si>
  <si>
    <t>Jo Prestia</t>
  </si>
  <si>
    <t>Hitoshi Matsumoto</t>
  </si>
  <si>
    <t>Lindsay Kay Hayward</t>
  </si>
  <si>
    <t>Shinobu Terajima</t>
  </si>
  <si>
    <t>Rakeysh Omprakash Mehra</t>
  </si>
  <si>
    <t>Madhavan</t>
  </si>
  <si>
    <t>Collin Schiffli</t>
  </si>
  <si>
    <t>David Dastmalchian</t>
  </si>
  <si>
    <t>George Ratliff</t>
  </si>
  <si>
    <t>Cree Kelly</t>
  </si>
  <si>
    <t>Mike Eshaq</t>
  </si>
  <si>
    <t>Ron Silver</t>
  </si>
  <si>
    <t>Shane Meadows</t>
  </si>
  <si>
    <t>Synn√∏ve Macody Lund</t>
  </si>
  <si>
    <t>Aksel Hennie</t>
  </si>
  <si>
    <t>Julie R. √òlgaard</t>
  </si>
  <si>
    <t>Norwegian</t>
  </si>
  <si>
    <t>Jon Wright</t>
  </si>
  <si>
    <t>Michael McGowan</t>
  </si>
  <si>
    <t>Adam Butcher</t>
  </si>
  <si>
    <t>Liv Ullmann</t>
  </si>
  <si>
    <t>Jessica Chastain</t>
  </si>
  <si>
    <t>Colin Farrell</t>
  </si>
  <si>
    <t>Teresa Wright</t>
  </si>
  <si>
    <t>George Voskovec</t>
  </si>
  <si>
    <t>Rohan Sippy</t>
  </si>
  <si>
    <t>Abhishek Bachchan</t>
  </si>
  <si>
    <t>Prateik</t>
  </si>
  <si>
    <t>Dan Trachtenberg</t>
  </si>
  <si>
    <t>Sumalee Montano</t>
  </si>
  <si>
    <t>David F. Sandberg</t>
  </si>
  <si>
    <t>Amiah Miller</t>
  </si>
  <si>
    <t>Sprague Grayden</t>
  </si>
  <si>
    <t>Stiles White</t>
  </si>
  <si>
    <t>Shelley Hennig</t>
  </si>
  <si>
    <t>Daren Kagasoff</t>
  </si>
  <si>
    <t>John Saxon</t>
  </si>
  <si>
    <t>Jennifer Rubin</t>
  </si>
  <si>
    <t>Eugenio Derbez</t>
  </si>
  <si>
    <t>Jessica Lindsey</t>
  </si>
  <si>
    <t>Hugo Stiglitz</t>
  </si>
  <si>
    <t>Brendon Eggertsen</t>
  </si>
  <si>
    <t>Matt Shively</t>
  </si>
  <si>
    <t>Alisha Boe</t>
  </si>
  <si>
    <t>Henry Koster</t>
  </si>
  <si>
    <t>Victor Mature</t>
  </si>
  <si>
    <t>Catherine Schell</t>
  </si>
  <si>
    <t>Patty Jenkins</t>
  </si>
  <si>
    <t>Robert J. Wilke</t>
  </si>
  <si>
    <t>Paul Lukas</t>
  </si>
  <si>
    <t>Christopher Landon</t>
  </si>
  <si>
    <t>Gloria Sandoval</t>
  </si>
  <si>
    <t>Richard Cabral</t>
  </si>
  <si>
    <t>Molly Ephraim</t>
  </si>
  <si>
    <t>David Gelb</t>
  </si>
  <si>
    <t>Jorja Fox</t>
  </si>
  <si>
    <t>Mike Flanagan</t>
  </si>
  <si>
    <t>James Lafferty</t>
  </si>
  <si>
    <t>Garrett Ryan</t>
  </si>
  <si>
    <t>Brian O'Halloran</t>
  </si>
  <si>
    <t>Jamie Draven</t>
  </si>
  <si>
    <t>George Jackson</t>
  </si>
  <si>
    <t>William Schallert</t>
  </si>
  <si>
    <t>Helen Martin</t>
  </si>
  <si>
    <t>Tony Bonner</t>
  </si>
  <si>
    <t>Tom Burlinson</t>
  </si>
  <si>
    <t>Maurice Joyce</t>
  </si>
  <si>
    <t>Constance Shulman</t>
  </si>
  <si>
    <t>Alice Playten</t>
  </si>
  <si>
    <t>John Beasley</t>
  </si>
  <si>
    <t>June Carter Cash</t>
  </si>
  <si>
    <t>Frank Perry</t>
  </si>
  <si>
    <t>Diana Scarwid</t>
  </si>
  <si>
    <t>Jesse Peretz</t>
  </si>
  <si>
    <t>Ice Cube</t>
  </si>
  <si>
    <t>Monica Calhoun</t>
  </si>
  <si>
    <t>Chrystale Wilson</t>
  </si>
  <si>
    <t>Edwin Hodge</t>
  </si>
  <si>
    <t>Perdita Weeks</t>
  </si>
  <si>
    <t>Cameron Mills</t>
  </si>
  <si>
    <t>Richard Glatzer</t>
  </si>
  <si>
    <t>Michael Curtiz</t>
  </si>
  <si>
    <t>Gene Tierney</t>
  </si>
  <si>
    <t>Bruce Malmuth</t>
  </si>
  <si>
    <t>Lindsay Wagner</t>
  </si>
  <si>
    <t>Persis Khambatta</t>
  </si>
  <si>
    <t>Rob Hedden</t>
  </si>
  <si>
    <t>Peter Mark Richman</t>
  </si>
  <si>
    <t>Scott Reeves</t>
  </si>
  <si>
    <t>Rachel Korine</t>
  </si>
  <si>
    <t>Joe Chappelle</t>
  </si>
  <si>
    <t>Kim Darby</t>
  </si>
  <si>
    <t>Daniel Gim√©nez Cacho</t>
  </si>
  <si>
    <t>Mar√≠a Aura</t>
  </si>
  <si>
    <t>Peter Serafinowicz</t>
  </si>
  <si>
    <t>Mickey Liddell</t>
  </si>
  <si>
    <t>Randy Wayne</t>
  </si>
  <si>
    <t>Miriam Colon</t>
  </si>
  <si>
    <t>Kathleen Kinmont</t>
  </si>
  <si>
    <t>Ellie Cornell</t>
  </si>
  <si>
    <t>Fred Walton</t>
  </si>
  <si>
    <t>Deborah Foreman</t>
  </si>
  <si>
    <t>Clayton Rohner</t>
  </si>
  <si>
    <t>Steve Carver</t>
  </si>
  <si>
    <t>William Sanderson</t>
  </si>
  <si>
    <t>Robert Beltran</t>
  </si>
  <si>
    <t>Gonzalo L√≥pez-Gallego</t>
  </si>
  <si>
    <t>Ryan Robbins</t>
  </si>
  <si>
    <t>Andrew Airlie</t>
  </si>
  <si>
    <t>Christine Jeffs</t>
  </si>
  <si>
    <t>Claire Geare</t>
  </si>
  <si>
    <t>Sterling Jerins</t>
  </si>
  <si>
    <t>Sahajak Boonthanakit</t>
  </si>
  <si>
    <t>Don Coscarelli</t>
  </si>
  <si>
    <t>Vanna Bonta</t>
  </si>
  <si>
    <t>George Sanders</t>
  </si>
  <si>
    <t>Gina Lollobrigida</t>
  </si>
  <si>
    <t>Finlay Currie</t>
  </si>
  <si>
    <t>Michael Tiddes</t>
  </si>
  <si>
    <t>Frank Borzage</t>
  </si>
  <si>
    <t>Helen Hayes</t>
  </si>
  <si>
    <t>Gary Cooper</t>
  </si>
  <si>
    <t>Adolphe Menjou</t>
  </si>
  <si>
    <t>Lauren London</t>
  </si>
  <si>
    <t>Mamoru Hosoda</t>
  </si>
  <si>
    <t>Colleen O'Shaughnessey</t>
  </si>
  <si>
    <t>Lara Jill Miller</t>
  </si>
  <si>
    <t>Mona Marshall</t>
  </si>
  <si>
    <t>Brian Dannelly</t>
  </si>
  <si>
    <t>Denys Arcand</t>
  </si>
  <si>
    <t>St√©phane Rousseau</t>
  </si>
  <si>
    <t>Marina Hands</t>
  </si>
  <si>
    <t>Nicol Williamson</t>
  </si>
  <si>
    <t>J.S. Cardone</t>
  </si>
  <si>
    <t>Jay Levey</t>
  </si>
  <si>
    <t>Michael Richards</t>
  </si>
  <si>
    <t>Nicholaus Goossen</t>
  </si>
  <si>
    <t>Shirley Jones</t>
  </si>
  <si>
    <t>Jessica Walter</t>
  </si>
  <si>
    <t>Woody Strode</t>
  </si>
  <si>
    <t>Claudia Cardinale</t>
  </si>
  <si>
    <t>Jack Elam</t>
  </si>
  <si>
    <t>Jonathan Silverman</t>
  </si>
  <si>
    <t>Matt Berry</t>
  </si>
  <si>
    <t>Ronan Chapalain</t>
  </si>
  <si>
    <t>Guillaume Denaiffe</t>
  </si>
  <si>
    <t>Norbert Ferrer</t>
  </si>
  <si>
    <t>Chloe Hollings</t>
  </si>
  <si>
    <t>Simon Baker</t>
  </si>
  <si>
    <t>Xavier Beauvois</t>
  </si>
  <si>
    <t>Olivier Rabourdin</t>
  </si>
  <si>
    <t>Randall Miller</t>
  </si>
  <si>
    <t>Jerry Belson</t>
  </si>
  <si>
    <t>Tim Thomerson</t>
  </si>
  <si>
    <t>Cassandra Peterson</t>
  </si>
  <si>
    <t>Bess Armstrong</t>
  </si>
  <si>
    <t>Liz Mullane</t>
  </si>
  <si>
    <t>Bobby Batson</t>
  </si>
  <si>
    <t>Cynthia Barrett</t>
  </si>
  <si>
    <t>Dan Rush</t>
  </si>
  <si>
    <t>Michael Cuesta</t>
  </si>
  <si>
    <t>Fenton Bailey</t>
  </si>
  <si>
    <t>Marilyn Manson</t>
  </si>
  <si>
    <t>Jeremy Saulnier</t>
  </si>
  <si>
    <t>Billy Kent</t>
  </si>
  <si>
    <t>Tim Russ</t>
  </si>
  <si>
    <t>Winter Ave Zoli</t>
  </si>
  <si>
    <t>James Manera</t>
  </si>
  <si>
    <t>Kristoffer Polaha</t>
  </si>
  <si>
    <t>Darryl Cox</t>
  </si>
  <si>
    <t>Lumi Cavazos</t>
  </si>
  <si>
    <t>Feroz Abbas Khan</t>
  </si>
  <si>
    <t>Bhoomika Chawla</t>
  </si>
  <si>
    <t>Akshaye Khanna</t>
  </si>
  <si>
    <t>Darshan Jariwala</t>
  </si>
  <si>
    <t>Errol Morris</t>
  </si>
  <si>
    <t>Megan Ambuhl Graner</t>
  </si>
  <si>
    <t>Jeffrey Frost</t>
  </si>
  <si>
    <t>Ken Davis</t>
  </si>
  <si>
    <t>Dennis Hopper</t>
  </si>
  <si>
    <t>Don Gordon</t>
  </si>
  <si>
    <t>Raymond Burr</t>
  </si>
  <si>
    <t>Jim Byrnes</t>
  </si>
  <si>
    <t>Eli Craig</t>
  </si>
  <si>
    <t>Nicholas Fackler</t>
  </si>
  <si>
    <t>Richard Wallace</t>
  </si>
  <si>
    <t>Paul Fix</t>
  </si>
  <si>
    <t>Judith Anderson</t>
  </si>
  <si>
    <t>Laraine Day</t>
  </si>
  <si>
    <t>Morgan J. Freeman</t>
  </si>
  <si>
    <t>Sara Gilbert</t>
  </si>
  <si>
    <t>Matthew Hastings</t>
  </si>
  <si>
    <t>Marc Trottier</t>
  </si>
  <si>
    <t>Meghan Ory</t>
  </si>
  <si>
    <t>Corey Sevier</t>
  </si>
  <si>
    <t>Patch Darragh</t>
  </si>
  <si>
    <t>Ocean James</t>
  </si>
  <si>
    <t>Olivia DeJonge</t>
  </si>
  <si>
    <t>Daniel Stewart Sherman</t>
  </si>
  <si>
    <t>Mike Figueroa</t>
  </si>
  <si>
    <t>Kel O'Neill</t>
  </si>
  <si>
    <t>Klaus Menzel</t>
  </si>
  <si>
    <t>Alice Evans</t>
  </si>
  <si>
    <t>Oren Peli</t>
  </si>
  <si>
    <t>Sandra Staggs</t>
  </si>
  <si>
    <t>Glenn Campbell</t>
  </si>
  <si>
    <t>Jelena Nik</t>
  </si>
  <si>
    <t>Tony Corvillo</t>
  </si>
  <si>
    <t>Luis Tosar</t>
  </si>
  <si>
    <t>Marta Etura</t>
  </si>
  <si>
    <t>Paul Andrew Williams</t>
  </si>
  <si>
    <t>Doug Bradley</t>
  </si>
  <si>
    <t>Georgia Groome</t>
  </si>
  <si>
    <t>John Stamos</t>
  </si>
  <si>
    <t>Jim Amatulli</t>
  </si>
  <si>
    <t>Patricia Neal</t>
  </si>
  <si>
    <t>Katie Leclerc</t>
  </si>
  <si>
    <t>William H. Macy</t>
  </si>
  <si>
    <t>David Adam Flannery</t>
  </si>
  <si>
    <t>Barrett Esposito</t>
  </si>
  <si>
    <t>Cyndi Lauper</t>
  </si>
  <si>
    <t>Ir√®ne Jacob</t>
  </si>
  <si>
    <t>Tomiwa Edun</t>
  </si>
  <si>
    <t>Bahamas</t>
  </si>
  <si>
    <t>Vicky Jewson</t>
  </si>
  <si>
    <t>Lisa Kay</t>
  </si>
  <si>
    <t>David Huddleston</t>
  </si>
  <si>
    <t>Mike Mayhall</t>
  </si>
  <si>
    <t>Cody Howard</t>
  </si>
  <si>
    <t>Family</t>
  </si>
  <si>
    <t>David Raizor</t>
  </si>
  <si>
    <t>Stanton Barrett</t>
  </si>
  <si>
    <t>Michael Dudikoff</t>
  </si>
  <si>
    <t>Mikal Vega</t>
  </si>
  <si>
    <t>Ed Quinn</t>
  </si>
  <si>
    <t>Jir√≠ Menzel</t>
  </si>
  <si>
    <t>Ivan Barnev</t>
  </si>
  <si>
    <t>Julia Jentsch</t>
  </si>
  <si>
    <t>Milan Lasica</t>
  </si>
  <si>
    <t>Czech</t>
  </si>
  <si>
    <t>Fatih Akin</t>
  </si>
  <si>
    <t>Birol √únel</t>
  </si>
  <si>
    <t>Nick Murphy</t>
  </si>
  <si>
    <t>Joseph Mawle</t>
  </si>
  <si>
    <t>Takashi Miike</t>
  </si>
  <si>
    <t>Robert Longstreet</t>
  </si>
  <si>
    <t>Frank LaLoggia</t>
  </si>
  <si>
    <t>Katherine Helmond</t>
  </si>
  <si>
    <t>Jeremy Brock</t>
  </si>
  <si>
    <t>Scott Foley</t>
  </si>
  <si>
    <t>Lou Perryman</t>
  </si>
  <si>
    <t>Bill Johnson</t>
  </si>
  <si>
    <t>Jim Siedow</t>
  </si>
  <si>
    <t>Bob Dylan</t>
  </si>
  <si>
    <t>Yayaying Rhatha Phongam</t>
  </si>
  <si>
    <t>Christophe Ali</t>
  </si>
  <si>
    <t>Isild Le Besco</t>
  </si>
  <si>
    <t>Emmanuelle Bercot</t>
  </si>
  <si>
    <t>Gabriela Tagliavini</t>
  </si>
  <si>
    <t>Shona Auerbach</t>
  </si>
  <si>
    <t>Jack McElhone</t>
  </si>
  <si>
    <t>Leonard Farlinger</t>
  </si>
  <si>
    <t>Keith Carradine</t>
  </si>
  <si>
    <t>Michel Leclerc</t>
  </si>
  <si>
    <t>Jacques Gamblin</t>
  </si>
  <si>
    <t>Zinedine Soualem</t>
  </si>
  <si>
    <t>Analeine Cal y Mayor</t>
  </si>
  <si>
    <t>Kim Ly</t>
  </si>
  <si>
    <t>Tom Kalin</t>
  </si>
  <si>
    <t>Bubba Smith</t>
  </si>
  <si>
    <t>Christopher Atkins</t>
  </si>
  <si>
    <t>James Fleet</t>
  </si>
  <si>
    <t>John Huston</t>
  </si>
  <si>
    <t>Richard Basehart</t>
  </si>
  <si>
    <t>Royal Dano</t>
  </si>
  <si>
    <t>James Robertson Justice</t>
  </si>
  <si>
    <t>Kevin Michael Richardson</t>
  </si>
  <si>
    <t>Peter Spellos</t>
  </si>
  <si>
    <t>Louise Lasser</t>
  </si>
  <si>
    <t>Walter Lang</t>
  </si>
  <si>
    <t>Jeanne Crain</t>
  </si>
  <si>
    <t>Dana Andrews</t>
  </si>
  <si>
    <t>Frank McHugh</t>
  </si>
  <si>
    <t>Carlos Saura</t>
  </si>
  <si>
    <t>Juan Luis Galiardo</t>
  </si>
  <si>
    <t>M√≠a Maestro</t>
  </si>
  <si>
    <t>Miguel √Ångel Sol√°</t>
  </si>
  <si>
    <t>Juan Fern√°ndez</t>
  </si>
  <si>
    <t>Andrew Erwin</t>
  </si>
  <si>
    <t>Sarah Drew</t>
  </si>
  <si>
    <t>Alex Kendrick</t>
  </si>
  <si>
    <t>James Duval</t>
  </si>
  <si>
    <t>Beto G√≥mez</t>
  </si>
  <si>
    <t>Gerardo Taracena</t>
  </si>
  <si>
    <t>Jaime Camil</t>
  </si>
  <si>
    <t>Joaqu√≠n Cosio</t>
  </si>
  <si>
    <t>Mike van Diem</t>
  </si>
  <si>
    <t>Fedja van Hu√™t</t>
  </si>
  <si>
    <t>Jan Decleir</t>
  </si>
  <si>
    <t>Hans Kesting</t>
  </si>
  <si>
    <t>Jonas √Ökerlund</t>
  </si>
  <si>
    <t>Todd Solondz</t>
  </si>
  <si>
    <t>Rich Pecci</t>
  </si>
  <si>
    <t>Yeong-ae Lee</t>
  </si>
  <si>
    <t>Hye-jeong Kang</t>
  </si>
  <si>
    <t>Ren√© F√©ret</t>
  </si>
  <si>
    <t>Clovis Fouin</t>
  </si>
  <si>
    <t>Nicolas Giraud</t>
  </si>
  <si>
    <t>Marie F√©ret</t>
  </si>
  <si>
    <t>Barry Skolnick</t>
  </si>
  <si>
    <t>Johnnie To</t>
  </si>
  <si>
    <t>Mateo Gil</t>
  </si>
  <si>
    <t>Lukas Moodysson</t>
  </si>
  <si>
    <t>Artyom Bogucharskiy</t>
  </si>
  <si>
    <t>Lyubov Agapova</t>
  </si>
  <si>
    <t>Agnieszka Wojtowicz-Vosloo</t>
  </si>
  <si>
    <t>Kabir Sadanand</t>
  </si>
  <si>
    <t>Sana Saeed</t>
  </si>
  <si>
    <t>Dimple Kapadia</t>
  </si>
  <si>
    <t>Peter DeLuise</t>
  </si>
  <si>
    <t>Dove Cameron</t>
  </si>
  <si>
    <t>Katherine McNamara</t>
  </si>
  <si>
    <t>Braeden Lemasters</t>
  </si>
  <si>
    <t>Raja Menon</t>
  </si>
  <si>
    <t>Sameer Ali Khan</t>
  </si>
  <si>
    <t>Purab Kohli</t>
  </si>
  <si>
    <t>Michael J. Morris</t>
  </si>
  <si>
    <t>Lateef Crowder</t>
  </si>
  <si>
    <t>Nick Love</t>
  </si>
  <si>
    <t>James Fox</t>
  </si>
  <si>
    <t>Amanda Redman</t>
  </si>
  <si>
    <t>Fabian Bolin</t>
  </si>
  <si>
    <t>Matias Varela</t>
  </si>
  <si>
    <t>Rawiri Paratene</t>
  </si>
  <si>
    <t>Tammy Davis</t>
  </si>
  <si>
    <t>R. Balki</t>
  </si>
  <si>
    <t>Vidya Balan</t>
  </si>
  <si>
    <t>Paresh Rawal</t>
  </si>
  <si>
    <t>Ivan Engler</t>
  </si>
  <si>
    <t>Claude-Oliver Rudolph</t>
  </si>
  <si>
    <t>Yangzom Brauen</t>
  </si>
  <si>
    <t>Anna Katharina Schwabroh</t>
  </si>
  <si>
    <t>Aleksey Chadov</t>
  </si>
  <si>
    <t>Zhanna Friske</t>
  </si>
  <si>
    <t>Susan Clark</t>
  </si>
  <si>
    <t>Art Hindle</t>
  </si>
  <si>
    <t>Tony Ganios</t>
  </si>
  <si>
    <t>Kathleen Munroe</t>
  </si>
  <si>
    <t>Duane Jones</t>
  </si>
  <si>
    <t>Judith O'Dea</t>
  </si>
  <si>
    <t>S. William Hinzman</t>
  </si>
  <si>
    <t>Catherine Lambert</t>
  </si>
  <si>
    <t>Cecil B. DeMille</t>
  </si>
  <si>
    <t>Dorothy Lamour</t>
  </si>
  <si>
    <t>Gloria Grahame</t>
  </si>
  <si>
    <t>Cornel Wilde</t>
  </si>
  <si>
    <t>Marcus Lyle Brown</t>
  </si>
  <si>
    <t>Henry Hobson</t>
  </si>
  <si>
    <t>David A Cole</t>
  </si>
  <si>
    <t>Mike Figgis</t>
  </si>
  <si>
    <t>Duane Journey</t>
  </si>
  <si>
    <t>Billy Wilder</t>
  </si>
  <si>
    <t>Harold Gould</t>
  </si>
  <si>
    <t>Adam Hicks</t>
  </si>
  <si>
    <t>Katy Jurado</t>
  </si>
  <si>
    <t>Sidney James</t>
  </si>
  <si>
    <t>Lisa Cholodenko</t>
  </si>
  <si>
    <t>Meg Foster</t>
  </si>
  <si>
    <t>George 'Buck' Flower</t>
  </si>
  <si>
    <t>John Sturges</t>
  </si>
  <si>
    <t>Gordon Jackson</t>
  </si>
  <si>
    <t>William Arntz</t>
  </si>
  <si>
    <t>Marlee Matlin</t>
  </si>
  <si>
    <t>Armin Shimerman</t>
  </si>
  <si>
    <t>Ed Gass-Donnelly</t>
  </si>
  <si>
    <t>Ashley Bell</t>
  </si>
  <si>
    <t>Lorelei Linklater</t>
  </si>
  <si>
    <t>Ellar Coltrane</t>
  </si>
  <si>
    <t>Libby Villari</t>
  </si>
  <si>
    <t>DJ Pooh</t>
  </si>
  <si>
    <t>Dr. Dre</t>
  </si>
  <si>
    <t>Kevin McCarthy</t>
  </si>
  <si>
    <t>Montgomery Clift</t>
  </si>
  <si>
    <t>Thelma Ritter</t>
  </si>
  <si>
    <t>James Melkonian</t>
  </si>
  <si>
    <t>William Hickey</t>
  </si>
  <si>
    <t>Peter Appel</t>
  </si>
  <si>
    <t>Fernando Cayo</t>
  </si>
  <si>
    <t>Ashley Rickards</t>
  </si>
  <si>
    <t>Gabriel Iglesias</t>
  </si>
  <si>
    <t>Roger Avary</t>
  </si>
  <si>
    <t>Philippe Noiret</t>
  </si>
  <si>
    <t>Amy Hill</t>
  </si>
  <si>
    <t>Allison Anders</t>
  </si>
  <si>
    <t>Rick de Oliveira</t>
  </si>
  <si>
    <t>Benjamin Fletcher</t>
  </si>
  <si>
    <t>Jeff Franklin</t>
  </si>
  <si>
    <t>Aaron Hughes</t>
  </si>
  <si>
    <t>Mike Mills</t>
  </si>
  <si>
    <t>Anna Gunn</t>
  </si>
  <si>
    <t>Dave McKean</t>
  </si>
  <si>
    <t>Stephanie Leonidas</t>
  </si>
  <si>
    <t>Rob Brydon</t>
  </si>
  <si>
    <t>Ruggero Deodato</t>
  </si>
  <si>
    <t>Eva LaRue</t>
  </si>
  <si>
    <t>Gavin Wiesen</t>
  </si>
  <si>
    <t>Mora Stephens</t>
  </si>
  <si>
    <t>Elena Satine</t>
  </si>
  <si>
    <t>Mars Callahan</t>
  </si>
  <si>
    <t>Leos Carax</t>
  </si>
  <si>
    <t>Ronnie Gene Blevins</t>
  </si>
  <si>
    <t>Stefan Schwartz</t>
  </si>
  <si>
    <t>Hal Landon Jr.</t>
  </si>
  <si>
    <t>Robert Lee King</t>
  </si>
  <si>
    <t>Kathleen Robertson</t>
  </si>
  <si>
    <t>Beth Broderick</t>
  </si>
  <si>
    <t>Jorge Ram√≠rez Su√°rez</t>
  </si>
  <si>
    <t>Adriana Barraza</t>
  </si>
  <si>
    <t>Hector Kotsifakis</t>
  </si>
  <si>
    <t>Arcelia Ram√≠rez</t>
  </si>
  <si>
    <t>Jordan Trovillion</t>
  </si>
  <si>
    <t>Zoe Levin</t>
  </si>
  <si>
    <t>Alan Williams</t>
  </si>
  <si>
    <t>Rachel Griffiths</t>
  </si>
  <si>
    <t>Rob Jarvis</t>
  </si>
  <si>
    <t>Dan Ireland</t>
  </si>
  <si>
    <t>Danny Arroyo</t>
  </si>
  <si>
    <t>Fernando Le√≥n de Aranoa</t>
  </si>
  <si>
    <t>Enrique Vill√©n</t>
  </si>
  <si>
    <t>Aida Folch</t>
  </si>
  <si>
    <t>Jim Mickle</t>
  </si>
  <si>
    <t>Michael Cerveris</t>
  </si>
  <si>
    <t>Connor Paolo</t>
  </si>
  <si>
    <t>Karim A√Ønouz</t>
  </si>
  <si>
    <t>Jesu√≠ta Barbosa</t>
  </si>
  <si>
    <t>Sam Levinson</t>
  </si>
  <si>
    <t>Angelo Tsarouchas</t>
  </si>
  <si>
    <t>Aleksandr Veledinskiy</t>
  </si>
  <si>
    <t>Elena Lyadova</t>
  </si>
  <si>
    <t>Eugenia Khirivskaya</t>
  </si>
  <si>
    <t>Peter H. Hunt</t>
  </si>
  <si>
    <t>Howard Caine</t>
  </si>
  <si>
    <t>Ruba Nadda</t>
  </si>
  <si>
    <t>Bonnie Lee Bouman</t>
  </si>
  <si>
    <t>Saad Siddiqui</t>
  </si>
  <si>
    <t>Fadia Nadda</t>
  </si>
  <si>
    <t>Howard Hughes</t>
  </si>
  <si>
    <t>Marian Marsh</t>
  </si>
  <si>
    <t>Jean Harlow</t>
  </si>
  <si>
    <t>James Hall</t>
  </si>
  <si>
    <t>Edward Burns</t>
  </si>
  <si>
    <t>Peter Jacobson</t>
  </si>
  <si>
    <t>Shannon Woodward</t>
  </si>
  <si>
    <t>Kira McLean</t>
  </si>
  <si>
    <t>Sean Byrne</t>
  </si>
  <si>
    <t>Jessica McNamee</t>
  </si>
  <si>
    <t>Robin McLeavy</t>
  </si>
  <si>
    <t>Victoria Thaine</t>
  </si>
  <si>
    <t>Rachel Sterling</t>
  </si>
  <si>
    <t>Kristen Quintrall</t>
  </si>
  <si>
    <t>Black Thomas</t>
  </si>
  <si>
    <t>Mark Griffiths</t>
  </si>
  <si>
    <t>Brooke D'Orsay</t>
  </si>
  <si>
    <t>Bruce Macdonald</t>
  </si>
  <si>
    <t>Rachel Hendrix</t>
  </si>
  <si>
    <t>Diana Vickers</t>
  </si>
  <si>
    <t>Susannah York</t>
  </si>
  <si>
    <t>Victor Fleming</t>
  </si>
  <si>
    <t>George Reeves</t>
  </si>
  <si>
    <t>Hattie McDaniel</t>
  </si>
  <si>
    <t>Thomas Mitchell</t>
  </si>
  <si>
    <t>Richard Raymond</t>
  </si>
  <si>
    <t>Marama Corlett</t>
  </si>
  <si>
    <t>Slim Pickens</t>
  </si>
  <si>
    <t>Alan Jacobs</t>
  </si>
  <si>
    <t>George Sidney</t>
  </si>
  <si>
    <t>Howard Keel</t>
  </si>
  <si>
    <t>Keenan Wynn</t>
  </si>
  <si>
    <t>Betty Hutton</t>
  </si>
  <si>
    <t>Christopher Morris</t>
  </si>
  <si>
    <t>Alex Macqueen</t>
  </si>
  <si>
    <t>Andrucha Waddington</t>
  </si>
  <si>
    <t>Seu Jorge</t>
  </si>
  <si>
    <t>Fernanda Montenegro</t>
  </si>
  <si>
    <t>Fernanda Torres</t>
  </si>
  <si>
    <t>Peter Stebbings</t>
  </si>
  <si>
    <t>Vincente Minnelli</t>
  </si>
  <si>
    <t>Reginald Owen</t>
  </si>
  <si>
    <t>Gladys Cooper</t>
  </si>
  <si>
    <t>Ellen Ross</t>
  </si>
  <si>
    <t>Dagur K√°ri</t>
  </si>
  <si>
    <t>Alice Olivia Clarke</t>
  </si>
  <si>
    <t>Barnard Hughes</t>
  </si>
  <si>
    <t>Brenda Vaccaro</t>
  </si>
  <si>
    <t>John McGiver</t>
  </si>
  <si>
    <t>Lesley Sharp</t>
  </si>
  <si>
    <t>Jim Abrahams</t>
  </si>
  <si>
    <t>Lloyd Bridges</t>
  </si>
  <si>
    <t>Peter Graves</t>
  </si>
  <si>
    <t>Barbara Billingsley</t>
  </si>
  <si>
    <t>Kevin Carraway</t>
  </si>
  <si>
    <t>Jon Osbeck</t>
  </si>
  <si>
    <t>Michael Gornick</t>
  </si>
  <si>
    <t>Richard Brooks</t>
  </si>
  <si>
    <t>John Forsythe</t>
  </si>
  <si>
    <t>Will Geer</t>
  </si>
  <si>
    <t>Peter Finch</t>
  </si>
  <si>
    <t>Colleen Dewhurst</t>
  </si>
  <si>
    <t>Beatrice Straight</t>
  </si>
  <si>
    <t>Bernard Cribbins</t>
  </si>
  <si>
    <t>Clive Swift</t>
  </si>
  <si>
    <t>Robert Eggers</t>
  </si>
  <si>
    <t>Kate Dickie</t>
  </si>
  <si>
    <t>Michael Martin</t>
  </si>
  <si>
    <t>Master P</t>
  </si>
  <si>
    <t>Joe Estevez</t>
  </si>
  <si>
    <t>Anthony Johnson</t>
  </si>
  <si>
    <t>Michael McGlone</t>
  </si>
  <si>
    <t>Soledad Villamil</t>
  </si>
  <si>
    <t>Ricardo Dar√≠n</t>
  </si>
  <si>
    <t>Guillermo Francella</t>
  </si>
  <si>
    <t>Argentina</t>
  </si>
  <si>
    <t>Gideon Raff</t>
  </si>
  <si>
    <t>Gloria Votsis</t>
  </si>
  <si>
    <t>Gideon Emery</t>
  </si>
  <si>
    <t>Derek Magyar</t>
  </si>
  <si>
    <t>Dan Hicks</t>
  </si>
  <si>
    <t>Kassie Wesley DePaiva</t>
  </si>
  <si>
    <t>Louis C.K.</t>
  </si>
  <si>
    <t>Anthony C. Ferrante</t>
  </si>
  <si>
    <t>Cassandra Scerbo</t>
  </si>
  <si>
    <t>Salvador Carrasco</t>
  </si>
  <si>
    <t>Zaide Silvia Guti√©rrez</t>
  </si>
  <si>
    <t>Elpidia Carrillo</t>
  </si>
  <si>
    <t>Dami√°n Delgado</t>
  </si>
  <si>
    <t>Andr√© √òvredal</t>
  </si>
  <si>
    <t>Johanna M√∏rck</t>
  </si>
  <si>
    <t>Otto Jespersen</t>
  </si>
  <si>
    <t>Glenn Erland Tosterud</t>
  </si>
  <si>
    <t>Robert Cary</t>
  </si>
  <si>
    <t>Adam Rapp</t>
  </si>
  <si>
    <t>Warren P. Sonoda</t>
  </si>
  <si>
    <t>Mykel Shannon Jenkins</t>
  </si>
  <si>
    <t>Lara Jean Chorostecki</t>
  </si>
  <si>
    <t>Amanda Gusack</t>
  </si>
  <si>
    <t>Blaine Anderson</t>
  </si>
  <si>
    <t>Avi Nesher</t>
  </si>
  <si>
    <t>Robert Townsend</t>
  </si>
  <si>
    <t>Charles Adelman</t>
  </si>
  <si>
    <t>Jay Oliva</t>
  </si>
  <si>
    <t>Grey Griffin</t>
  </si>
  <si>
    <t>Charles Ferguson</t>
  </si>
  <si>
    <t>Jerry Brown</t>
  </si>
  <si>
    <t>Jane Goodall</t>
  </si>
  <si>
    <t>Peter Agnefjall</t>
  </si>
  <si>
    <t>Shelly Varod</t>
  </si>
  <si>
    <t>Ralitsa Paskaleva</t>
  </si>
  <si>
    <t>Mark Young</t>
  </si>
  <si>
    <t>Antonio Simoncini</t>
  </si>
  <si>
    <t>Joe Egan</t>
  </si>
  <si>
    <t>Glen Murphy</t>
  </si>
  <si>
    <t>Luc Jacquet</t>
  </si>
  <si>
    <t>Sofie Gr√•b√∏l</t>
  </si>
  <si>
    <t>Eldar Rapaport</t>
  </si>
  <si>
    <t>Adrian Gonzalez</t>
  </si>
  <si>
    <t>Murray Bartlett</t>
  </si>
  <si>
    <t>Edward Conna</t>
  </si>
  <si>
    <t>Clark Gregg</t>
  </si>
  <si>
    <t>Damien Chazelle</t>
  </si>
  <si>
    <t>Alexandre Rodrigues</t>
  </si>
  <si>
    <t>Justin Kerrigan</t>
  </si>
  <si>
    <t>John Simm</t>
  </si>
  <si>
    <t>Nathan Frankowski</t>
  </si>
  <si>
    <t>Rus Blackwell</t>
  </si>
  <si>
    <t>Luis Antonio</t>
  </si>
  <si>
    <t>Karen Moncrieff</t>
  </si>
  <si>
    <t>Alexandra Rapaport</t>
  </si>
  <si>
    <t>Thomas Bo Larsen</t>
  </si>
  <si>
    <t>Hana Shuan</t>
  </si>
  <si>
    <t>Darren McGavin</t>
  </si>
  <si>
    <t>Scott Schwartz</t>
  </si>
  <si>
    <t>Perry King</t>
  </si>
  <si>
    <t>Timothy Van Patten</t>
  </si>
  <si>
    <t>Jennifer Finnigan</t>
  </si>
  <si>
    <t>Eric Styles</t>
  </si>
  <si>
    <t>Laurent Cantet</t>
  </si>
  <si>
    <t>Agame Malembo-Emene</t>
  </si>
  <si>
    <t>Fran√ßois B√©gaudeau</t>
  </si>
  <si>
    <t>Ang√©lica Sancio</t>
  </si>
  <si>
    <t>Charles Grodin</t>
  </si>
  <si>
    <t>John Ford</t>
  </si>
  <si>
    <t>Max Mayer</t>
  </si>
  <si>
    <t>Terry Walters</t>
  </si>
  <si>
    <t>Joshua Marston</t>
  </si>
  <si>
    <t>Wilson Guerrero</t>
  </si>
  <si>
    <t>Yenny Paola Vega</t>
  </si>
  <si>
    <t>Colombia</t>
  </si>
  <si>
    <t>Mary Page Keller</t>
  </si>
  <si>
    <t>John Gulager</t>
  </si>
  <si>
    <t>Gert Fr√∂be</t>
  </si>
  <si>
    <t>Honor Blackman</t>
  </si>
  <si>
    <t>Brandon Cronenberg</t>
  </si>
  <si>
    <t>Caleb Landry Jones</t>
  </si>
  <si>
    <t>Frank Capra</t>
  </si>
  <si>
    <t>Lionel Barrymore</t>
  </si>
  <si>
    <t>Donna Reed</t>
  </si>
  <si>
    <t>Tod Williams</t>
  </si>
  <si>
    <t>Micah Sloat</t>
  </si>
  <si>
    <t>Daoming Chen</t>
  </si>
  <si>
    <t>Jack Sholder</t>
  </si>
  <si>
    <t>Robert Rusler</t>
  </si>
  <si>
    <t>Adelaide Kane</t>
  </si>
  <si>
    <t>Victoria Leigh</t>
  </si>
  <si>
    <t>Danielle Kotch</t>
  </si>
  <si>
    <t>Mikki Padilla</t>
  </si>
  <si>
    <t>Dayna Devon</t>
  </si>
  <si>
    <t>Burl Ives</t>
  </si>
  <si>
    <t>Jack Carson</t>
  </si>
  <si>
    <t>Ted Post</t>
  </si>
  <si>
    <t>Gregory Sierra</t>
  </si>
  <si>
    <t>Linda Harrison</t>
  </si>
  <si>
    <t>Victor Buono</t>
  </si>
  <si>
    <t>Kunihiko Yuyama</t>
  </si>
  <si>
    <t>Eric Stuart</t>
  </si>
  <si>
    <t>Veronica Taylor</t>
  </si>
  <si>
    <t>Lisa Ortiz</t>
  </si>
  <si>
    <t>Tom McLoughlin</t>
  </si>
  <si>
    <t>Ron Palillo</t>
  </si>
  <si>
    <t>Vincent Guastaferro</t>
  </si>
  <si>
    <t>Sessue Hayakawa</t>
  </si>
  <si>
    <t>Tonya Lee Williams</t>
  </si>
  <si>
    <t>Fred MacMurray</t>
  </si>
  <si>
    <t>David White</t>
  </si>
  <si>
    <t>Adam Marcus</t>
  </si>
  <si>
    <t>Leslie Jordan</t>
  </si>
  <si>
    <t>Erin Gray</t>
  </si>
  <si>
    <t>Lila Kedrova</t>
  </si>
  <si>
    <t>Tamara Toumanova</t>
  </si>
  <si>
    <t>David Opatoshu</t>
  </si>
  <si>
    <t>Lauryn Hill</t>
  </si>
  <si>
    <t>John Maclean</t>
  </si>
  <si>
    <t>LisaGay Hamilton</t>
  </si>
  <si>
    <t>Bobby Brown</t>
  </si>
  <si>
    <t>Benny Boom</t>
  </si>
  <si>
    <t>Edward Andrews</t>
  </si>
  <si>
    <t>Deon Richmond</t>
  </si>
  <si>
    <t>Countess Vaughn</t>
  </si>
  <si>
    <t>Howard Hawks</t>
  </si>
  <si>
    <t>Walter Brennan</t>
  </si>
  <si>
    <t>Nnegest Likk√©</t>
  </si>
  <si>
    <t>Joyful Drake</t>
  </si>
  <si>
    <t>Ariane Labed</t>
  </si>
  <si>
    <t>Seamus Davey-Fitzpatrick</t>
  </si>
  <si>
    <t>Athina Rachel Tsangari</t>
  </si>
  <si>
    <t>Christopher Leitch</t>
  </si>
  <si>
    <t>Robert Neary</t>
  </si>
  <si>
    <t>John Astin</t>
  </si>
  <si>
    <t>A. Michael Baldwin</t>
  </si>
  <si>
    <t>Angus Scrimm</t>
  </si>
  <si>
    <t>James Le Gros</t>
  </si>
  <si>
    <t>Clifton Powell</t>
  </si>
  <si>
    <t>Patricia Cardoso</t>
  </si>
  <si>
    <t>Lisa Ray</t>
  </si>
  <si>
    <t>Seema Biswas</t>
  </si>
  <si>
    <t>Damien O'Donnell</t>
  </si>
  <si>
    <t>Peter M. Cohen</t>
  </si>
  <si>
    <t>Callie Thorne</t>
  </si>
  <si>
    <t>David Heyman</t>
  </si>
  <si>
    <t>Ann Morgan Guilbert</t>
  </si>
  <si>
    <t>Mel Stuart</t>
  </si>
  <si>
    <t>Jack Albertson</t>
  </si>
  <si>
    <t>Peter Ostrum</t>
  </si>
  <si>
    <t>Julie Dawn Cole</t>
  </si>
  <si>
    <t>Anthony Hickox</t>
  </si>
  <si>
    <t>Paula Marshall</t>
  </si>
  <si>
    <t>Tom Schulman</t>
  </si>
  <si>
    <t>George Hamilton</t>
  </si>
  <si>
    <t>Stuart Margolin</t>
  </si>
  <si>
    <t>Richard Libertini</t>
  </si>
  <si>
    <t>Jill Sprecher</t>
  </si>
  <si>
    <t>Darren Stein</t>
  </si>
  <si>
    <t>Jeff Conaway</t>
  </si>
  <si>
    <t>Courtney Love</t>
  </si>
  <si>
    <t>Grace Gummer</t>
  </si>
  <si>
    <t>Nambitha Mpumlwana</t>
  </si>
  <si>
    <t>Rapulana Seiphemo</t>
  </si>
  <si>
    <t>Zulu</t>
  </si>
  <si>
    <t>Joe Howard</t>
  </si>
  <si>
    <t>Robert Noble</t>
  </si>
  <si>
    <t>Ji-tae Yu</t>
  </si>
  <si>
    <t>David Nixon</t>
  </si>
  <si>
    <t>Michael Bolten</t>
  </si>
  <si>
    <t>Robyn Lively</t>
  </si>
  <si>
    <t>Christopher Schmidt</t>
  </si>
  <si>
    <t>Jason Eisener</t>
  </si>
  <si>
    <t>Robb Wells</t>
  </si>
  <si>
    <t>Molly Dunsworth</t>
  </si>
  <si>
    <t>Enrique Begne</t>
  </si>
  <si>
    <t>Erick Elias</t>
  </si>
  <si>
    <t>Matthew Bright</t>
  </si>
  <si>
    <t>Michael Landon Jr.</t>
  </si>
  <si>
    <t>Brianna Brown</t>
  </si>
  <si>
    <t>Andrea Arnold</t>
  </si>
  <si>
    <t>Jason Maza</t>
  </si>
  <si>
    <t>Whit Stillman</t>
  </si>
  <si>
    <t>Leslye Headland</t>
  </si>
  <si>
    <t>Andrew Rannells</t>
  </si>
  <si>
    <t>Bobby Roth</t>
  </si>
  <si>
    <t>Lindsey Haun</t>
  </si>
  <si>
    <t>Bob Ross</t>
  </si>
  <si>
    <t>Kostja Ullmann</t>
  </si>
  <si>
    <t>Robert Stadlober</t>
  </si>
  <si>
    <t>Kate Connor</t>
  </si>
  <si>
    <t>Johnny Pacar</t>
  </si>
  <si>
    <t>Deon Taylor</t>
  </si>
  <si>
    <t>Matt Cohen</t>
  </si>
  <si>
    <t>Noah Segan</t>
  </si>
  <si>
    <t>Peter Onorati</t>
  </si>
  <si>
    <t>Conor McPherson</t>
  </si>
  <si>
    <t>Jim Norton</t>
  </si>
  <si>
    <t>Will Canon</t>
  </si>
  <si>
    <t>Philip Zlotorynski</t>
  </si>
  <si>
    <t>Darren Keefe Reiher</t>
  </si>
  <si>
    <t>Neil Hopkins</t>
  </si>
  <si>
    <t>David Douglas</t>
  </si>
  <si>
    <t>Lance Kawas</t>
  </si>
  <si>
    <t>Francesca Gregorini</t>
  </si>
  <si>
    <t>Marcio Garcia</t>
  </si>
  <si>
    <t>Kristi Clainos</t>
  </si>
  <si>
    <t>Emily Nelson</t>
  </si>
  <si>
    <t>Craig Moss</t>
  </si>
  <si>
    <t>Ashley Martin</t>
  </si>
  <si>
    <t>French Stewart</t>
  </si>
  <si>
    <t>Olivia Alexander</t>
  </si>
  <si>
    <t>Alex Meraz</t>
  </si>
  <si>
    <t>Jillian Murray</t>
  </si>
  <si>
    <t>Carroll O'Connor</t>
  </si>
  <si>
    <t>Paolo Monico</t>
  </si>
  <si>
    <t>Sarah Rafferty</t>
  </si>
  <si>
    <t>Salvatore Santone</t>
  </si>
  <si>
    <t>Youssef Delara</t>
  </si>
  <si>
    <t>David Bianchi</t>
  </si>
  <si>
    <t>Darin Scott</t>
  </si>
  <si>
    <t>John Robinson</t>
  </si>
  <si>
    <t>Christian Sesma</t>
  </si>
  <si>
    <t>Brooke Newton</t>
  </si>
  <si>
    <t>Brett Wagner</t>
  </si>
  <si>
    <t>Monte Hellman</t>
  </si>
  <si>
    <t>Jack Taylor</t>
  </si>
  <si>
    <t>Fabio Testi</t>
  </si>
  <si>
    <t>Brian Caunter</t>
  </si>
  <si>
    <t>Chris D'Arienzo</t>
  </si>
  <si>
    <t>Cybill Shepherd</t>
  </si>
  <si>
    <t>Matheus Nachtergaele</t>
  </si>
  <si>
    <t>Othon Bastos</t>
  </si>
  <si>
    <t>Glenn Ford</t>
  </si>
  <si>
    <t>Isaac Florentine</t>
  </si>
  <si>
    <t>Anthony L. Fernandez</t>
  </si>
  <si>
    <t>Scott Evans</t>
  </si>
  <si>
    <t>Susan Seidelman</t>
  </si>
  <si>
    <t>Patrick Bauchau</t>
  </si>
  <si>
    <t>Olivia Rose Keegan</t>
  </si>
  <si>
    <t>Mia Barron</t>
  </si>
  <si>
    <t>Heidi Ewing</t>
  </si>
  <si>
    <t>Greg Crowe</t>
  </si>
  <si>
    <t>Tempestt Bledsoe</t>
  </si>
  <si>
    <t>Oana Pellea</t>
  </si>
  <si>
    <t>Leon Ford</t>
  </si>
  <si>
    <t>Patrick Brammall</t>
  </si>
  <si>
    <t>Maeve Dermody</t>
  </si>
  <si>
    <t>Kelly Paterniti</t>
  </si>
  <si>
    <t>Hank Braxtan</t>
  </si>
  <si>
    <t>Gregory Cruz</t>
  </si>
  <si>
    <t>Allegra Carpenter</t>
  </si>
  <si>
    <t>Paula Jai Parker</t>
  </si>
  <si>
    <t>Isaac Hayes</t>
  </si>
  <si>
    <t>Elise Neal</t>
  </si>
  <si>
    <t>Joe E. Brown</t>
  </si>
  <si>
    <t>Nehemiah Persoff</t>
  </si>
  <si>
    <t>George Raft</t>
  </si>
  <si>
    <t>John Carl Buechler</t>
  </si>
  <si>
    <t>Terry Kiser</t>
  </si>
  <si>
    <t>William Butler</t>
  </si>
  <si>
    <t>Terry</t>
  </si>
  <si>
    <t>Margaret Hamilton</t>
  </si>
  <si>
    <t>Billie Burke</t>
  </si>
  <si>
    <t>Joe Dinicol</t>
  </si>
  <si>
    <t>Rajkumar Hirani</t>
  </si>
  <si>
    <t>Sanjay Dutt</t>
  </si>
  <si>
    <t>Victor Nunez</t>
  </si>
  <si>
    <t>Patricia Richardson</t>
  </si>
  <si>
    <t>Vanessa Zima</t>
  </si>
  <si>
    <t>Kelly Reno</t>
  </si>
  <si>
    <t>Hoyt Axton</t>
  </si>
  <si>
    <t>Rohit Jugraj</t>
  </si>
  <si>
    <t>Neeru Bajwa</t>
  </si>
  <si>
    <t>Romance</t>
  </si>
  <si>
    <t>Bhavkhandan Singh Rakhra</t>
  </si>
  <si>
    <t>Diljit Dosanjh</t>
  </si>
  <si>
    <t>Panjabi</t>
  </si>
  <si>
    <t>Thorbj√∏rn Christoffersen</t>
  </si>
  <si>
    <t>Frank Hvam</t>
  </si>
  <si>
    <t>Casper Christensen</t>
  </si>
  <si>
    <t>Cesar Romero</t>
  </si>
  <si>
    <t>Alex van Warmerdam</t>
  </si>
  <si>
    <t>Ariane Schluter</t>
  </si>
  <si>
    <t>Rijk de Gooyer</t>
  </si>
  <si>
    <t>Henri Garcin</t>
  </si>
  <si>
    <t>Esther Williams</t>
  </si>
  <si>
    <t>Irene Dunne</t>
  </si>
  <si>
    <t>Tom Everett</t>
  </si>
  <si>
    <t>Judie Aronson</t>
  </si>
  <si>
    <t>Kimberly Beck</t>
  </si>
  <si>
    <t>Pawel Pawlikowski</t>
  </si>
  <si>
    <t>Agata Trzebuchowska</t>
  </si>
  <si>
    <t>Joanna Kulig</t>
  </si>
  <si>
    <t>Agata Kulesza</t>
  </si>
  <si>
    <t>Frank Sebastiano</t>
  </si>
  <si>
    <t>Laurie Metcalf</t>
  </si>
  <si>
    <t>Stacy Peralta</t>
  </si>
  <si>
    <t>Gabrielle Reece</t>
  </si>
  <si>
    <t>Gerry Lopez</t>
  </si>
  <si>
    <t>Laird John Hamilton</t>
  </si>
  <si>
    <t>Nacho Vigalondo</t>
  </si>
  <si>
    <t>Karra Elejalde</t>
  </si>
  <si>
    <t>B√°rbara Goenaga</t>
  </si>
  <si>
    <t>Hao Ning</t>
  </si>
  <si>
    <t>Bo Huang</t>
  </si>
  <si>
    <t>Zheng Xu</t>
  </si>
  <si>
    <t>Tony Giglio</t>
  </si>
  <si>
    <t>Stanley Donen</t>
  </si>
  <si>
    <t>Cyd Charisse</t>
  </si>
  <si>
    <t>Joe Cross</t>
  </si>
  <si>
    <t>Joel Fuhrman</t>
  </si>
  <si>
    <t>Amy Badberg</t>
  </si>
  <si>
    <t>Dinesh D'Souza</t>
  </si>
  <si>
    <t>Zackary Steven Graham</t>
  </si>
  <si>
    <t>Barack Obama</t>
  </si>
  <si>
    <t>Tommy Lee Wallace</t>
  </si>
  <si>
    <t>Nancy Kyes</t>
  </si>
  <si>
    <t>Don Taylor</t>
  </si>
  <si>
    <t>Sal Mineo</t>
  </si>
  <si>
    <t>Melvyn Douglas</t>
  </si>
  <si>
    <t>Whit Bissell</t>
  </si>
  <si>
    <t>Leslie Small</t>
  </si>
  <si>
    <t>La'Princess Jackson</t>
  </si>
  <si>
    <t>David Jason Perez</t>
  </si>
  <si>
    <t>Dana Hanna</t>
  </si>
  <si>
    <t>Jill Flint</t>
  </si>
  <si>
    <t>Hans Weingartner</t>
  </si>
  <si>
    <t>Hanno P√∂schl</t>
  </si>
  <si>
    <t>Dominik Castell</t>
  </si>
  <si>
    <t>√âric Tessier</t>
  </si>
  <si>
    <t>Michel C√¥t√©</t>
  </si>
  <si>
    <t>Patrick Huard</t>
  </si>
  <si>
    <t>Jean Pierre Bergeron</t>
  </si>
  <si>
    <t>Alison Maclean</t>
  </si>
  <si>
    <t>Alice Wu</t>
  </si>
  <si>
    <t>Jessica Hecht</t>
  </si>
  <si>
    <t>Sarah Gavron</t>
  </si>
  <si>
    <t>Christopher Simpson</t>
  </si>
  <si>
    <t>Satish Kaushik</t>
  </si>
  <si>
    <t>Tannishtha Chatterjee</t>
  </si>
  <si>
    <t>Joshua Ormond</t>
  </si>
  <si>
    <t>Ana Gasteyer</t>
  </si>
  <si>
    <t>Isabel Coixet</t>
  </si>
  <si>
    <t>Amanda Plummer</t>
  </si>
  <si>
    <t>James Ponsoldt</t>
  </si>
  <si>
    <t>Dayo Okeniyi</t>
  </si>
  <si>
    <t>Michael Bower</t>
  </si>
  <si>
    <t>Tal Bachman</t>
  </si>
  <si>
    <t>Bill Maher</t>
  </si>
  <si>
    <t>Steve Burg</t>
  </si>
  <si>
    <t>Joshua Tickell</t>
  </si>
  <si>
    <t>Sheryl Crow</t>
  </si>
  <si>
    <t>George W. Bush</t>
  </si>
  <si>
    <t>Tim Boxell</t>
  </si>
  <si>
    <t>Michael D. Sellers</t>
  </si>
  <si>
    <t>Reed Cowan</t>
  </si>
  <si>
    <t>Emily Pearson</t>
  </si>
  <si>
    <t>Dustin Lance Black</t>
  </si>
  <si>
    <t>Gavin Newsom</t>
  </si>
  <si>
    <t>James Dodson</t>
  </si>
  <si>
    <t>Shriya Saran</t>
  </si>
  <si>
    <t>R√ºdiger Vogler</t>
  </si>
  <si>
    <t>Sebastian Blomberg</t>
  </si>
  <si>
    <t>Alex Rivera</t>
  </si>
  <si>
    <t>Tenoch Huerta</t>
  </si>
  <si>
    <t>Paul T. Taylor</t>
  </si>
  <si>
    <t>John Murlowski</t>
  </si>
  <si>
    <t>Benni Diez</t>
  </si>
  <si>
    <t>Cecilia Pillado</t>
  </si>
  <si>
    <t>Danny Perez</t>
  </si>
  <si>
    <t>Emmanuel Kabongo</t>
  </si>
  <si>
    <t>Robby Henson</t>
  </si>
  <si>
    <t>Justine Waddell</t>
  </si>
  <si>
    <t>Anthony 'Citric' Campos</t>
  </si>
  <si>
    <t>Zackary Adler</t>
  </si>
  <si>
    <t>Kevin Leslie</t>
  </si>
  <si>
    <t>Kris Sommerville</t>
  </si>
  <si>
    <t>Dominic Burns</t>
  </si>
  <si>
    <t>Bianca Brigitte VanDamme</t>
  </si>
  <si>
    <t>Basil Rathbone</t>
  </si>
  <si>
    <t>Red Skelton</t>
  </si>
  <si>
    <t>Carmen Marron</t>
  </si>
  <si>
    <t>Jossara Jinaro</t>
  </si>
  <si>
    <t>Rene Rosado</t>
  </si>
  <si>
    <t>Jason Stone</t>
  </si>
  <si>
    <t>Jerry Rees</t>
  </si>
  <si>
    <t>Mindy Sterling</t>
  </si>
  <si>
    <t>Deems Taylor</t>
  </si>
  <si>
    <t>Leopold Stokowski</t>
  </si>
  <si>
    <t>Jaco Booyens</t>
  </si>
  <si>
    <t>Sebastian Aguilar</t>
  </si>
  <si>
    <t>Nicole Smolen</t>
  </si>
  <si>
    <t>Ivette Alvarez</t>
  </si>
  <si>
    <t>Dana Kimmell</t>
  </si>
  <si>
    <t>Richard Brooker</t>
  </si>
  <si>
    <t>Catherine Parks</t>
  </si>
  <si>
    <t>Danny Steinmann</t>
  </si>
  <si>
    <t>Melanie Kinnaman</t>
  </si>
  <si>
    <t>Tiffany Helm</t>
  </si>
  <si>
    <t>Dominick Brascia</t>
  </si>
  <si>
    <t>Jon Gunn</t>
  </si>
  <si>
    <t>Hayley Cloake</t>
  </si>
  <si>
    <t>Kayla Ewell</t>
  </si>
  <si>
    <t>Linden Ashby</t>
  </si>
  <si>
    <t>Tay Garnett</t>
  </si>
  <si>
    <t>Greer Garson</t>
  </si>
  <si>
    <t>Shyam Madiraju</t>
  </si>
  <si>
    <t>Ethan Peck</t>
  </si>
  <si>
    <t>Brad Schmidt</t>
  </si>
  <si>
    <t>Harmage Singh Kalirai</t>
  </si>
  <si>
    <t>Zohra Segal</t>
  </si>
  <si>
    <t>Saeed Jaffrey</t>
  </si>
  <si>
    <t>Shobu Kapoor</t>
  </si>
  <si>
    <t>Rita Merson</t>
  </si>
  <si>
    <t>Daniel Kash</t>
  </si>
  <si>
    <t>Rachel Skarsten</t>
  </si>
  <si>
    <t>Stefanie Drummond</t>
  </si>
  <si>
    <t>William Wyler</t>
  </si>
  <si>
    <t>Myrna Loy</t>
  </si>
  <si>
    <t>Larry Clark</t>
  </si>
  <si>
    <t>Petter N√¶ss</t>
  </si>
  <si>
    <t>Per Christian Ellefsen</t>
  </si>
  <si>
    <t>J√∏rgen Langhelle</t>
  </si>
  <si>
    <t>Sven Nordin</t>
  </si>
  <si>
    <t>Robert Fontaine</t>
  </si>
  <si>
    <t>Arturo Castro</t>
  </si>
  <si>
    <t>Michael Derek</t>
  </si>
  <si>
    <t>Brad Lee Wind</t>
  </si>
  <si>
    <t>Manuela Velasco</t>
  </si>
  <si>
    <t>Carlos Lasarte</t>
  </si>
  <si>
    <t>Martha Higareda</t>
  </si>
  <si>
    <t>Cheyenne Haynes</t>
  </si>
  <si>
    <t>Dan Perri</t>
  </si>
  <si>
    <t>Travis Myers</t>
  </si>
  <si>
    <t>Carmen Argenziano</t>
  </si>
  <si>
    <t>Neil Mcenery-West</t>
  </si>
  <si>
    <t>Walter Hendrix III</t>
  </si>
  <si>
    <t>Louise Brealey</t>
  </si>
  <si>
    <t>Anthony O'Brien</t>
  </si>
  <si>
    <t>Maria Doyle Kennedy</t>
  </si>
  <si>
    <t>Shaun O'Hagan</t>
  </si>
  <si>
    <t>Daniela Bianchi</t>
  </si>
  <si>
    <t>Michael Herz</t>
  </si>
  <si>
    <t>Jessica Dublin</t>
  </si>
  <si>
    <t>Phoebe Legere</t>
  </si>
  <si>
    <t>Lisa Gaye</t>
  </si>
  <si>
    <t>John Beck</t>
  </si>
  <si>
    <t>Mews Small</t>
  </si>
  <si>
    <t>David Robert Mitchell</t>
  </si>
  <si>
    <t>Ruby Harris</t>
  </si>
  <si>
    <t>Maika Monroe</t>
  </si>
  <si>
    <t>Jake Weary</t>
  </si>
  <si>
    <t>Robert Mulligan</t>
  </si>
  <si>
    <t>Brock Peters</t>
  </si>
  <si>
    <t>William Windom</t>
  </si>
  <si>
    <t>Kjell Nilsson</t>
  </si>
  <si>
    <t>Chia-Liang Liu</t>
  </si>
  <si>
    <t>Ho-Sung Pak</t>
  </si>
  <si>
    <t>Alicia Goranson</t>
  </si>
  <si>
    <t>Jeannetta Arnette</t>
  </si>
  <si>
    <t>Chris Kentis</t>
  </si>
  <si>
    <t>Julia Taylor Ross</t>
  </si>
  <si>
    <t>Eric Sheffer Stevens</t>
  </si>
  <si>
    <t>Adam Trese</t>
  </si>
  <si>
    <t>Ben Davies</t>
  </si>
  <si>
    <t>T.C. Stallings</t>
  </si>
  <si>
    <t>Robert Rossen</t>
  </si>
  <si>
    <t>Jack Conway</t>
  </si>
  <si>
    <t>Hedy Lamarr</t>
  </si>
  <si>
    <t>Claudette Colbert</t>
  </si>
  <si>
    <t>Sylvain Chomet</t>
  </si>
  <si>
    <t>Charles Linton</t>
  </si>
  <si>
    <t>Michel Robin</t>
  </si>
  <si>
    <t>B√©atrice Bonifassi</t>
  </si>
  <si>
    <t>Chris Eyre</t>
  </si>
  <si>
    <t>James Urbaniak</t>
  </si>
  <si>
    <t>Daniel Tay</t>
  </si>
  <si>
    <t>Albert Delpy</t>
  </si>
  <si>
    <t>Marie Pillet</t>
  </si>
  <si>
    <t>Jorge Salinas</t>
  </si>
  <si>
    <t>Goya Toledo</t>
  </si>
  <si>
    <t>Sarah Clarke</t>
  </si>
  <si>
    <t>Elia Kazan</t>
  </si>
  <si>
    <t>Celeste Holm</t>
  </si>
  <si>
    <t>John Garfield</t>
  </si>
  <si>
    <t>Debra Granik</t>
  </si>
  <si>
    <t>Shelley Waggener</t>
  </si>
  <si>
    <t>Lauren Sweetser</t>
  </si>
  <si>
    <t>Brendan Mackey</t>
  </si>
  <si>
    <t>Nicholas Aaron</t>
  </si>
  <si>
    <t>Joe Simpson</t>
  </si>
  <si>
    <t>Henry King</t>
  </si>
  <si>
    <t>Tyrone Power</t>
  </si>
  <si>
    <t>Miranda July</t>
  </si>
  <si>
    <t>Najarra Townsend</t>
  </si>
  <si>
    <t>Barney Frank</t>
  </si>
  <si>
    <t>Max Joseph</t>
  </si>
  <si>
    <t>Jim Jarmusch</t>
  </si>
  <si>
    <t>Gano Grills</t>
  </si>
  <si>
    <t>Richard Portnow</t>
  </si>
  <si>
    <t>Sydelle Noel</t>
  </si>
  <si>
    <t>Kevin Tenney</t>
  </si>
  <si>
    <t>Tawny Kitaen</t>
  </si>
  <si>
    <t>Rose Marie</t>
  </si>
  <si>
    <t>Peter Stickles</t>
  </si>
  <si>
    <t>Sook-Yin Lee</t>
  </si>
  <si>
    <t>Raphael Barker</t>
  </si>
  <si>
    <t>Ari Folman</t>
  </si>
  <si>
    <t>Ronny Dayag</t>
  </si>
  <si>
    <t>Zahava Solomon</t>
  </si>
  <si>
    <t>Israel</t>
  </si>
  <si>
    <t>Gary Rogers</t>
  </si>
  <si>
    <t>Kirby Heyborne</t>
  </si>
  <si>
    <t>Noah Danby</t>
  </si>
  <si>
    <t>Bruce Newbold</t>
  </si>
  <si>
    <t>Dick Cheney</t>
  </si>
  <si>
    <t>Donald Rumsfeld</t>
  </si>
  <si>
    <t>Marielle Heller</t>
  </si>
  <si>
    <t>Austin Lyon</t>
  </si>
  <si>
    <t>David Sington</t>
  </si>
  <si>
    <t>Buzz Aldrin</t>
  </si>
  <si>
    <t>John F. Kennedy</t>
  </si>
  <si>
    <t>Neil Armstrong</t>
  </si>
  <si>
    <t>Kelly Reichardt</t>
  </si>
  <si>
    <t>Linda Lovelace</t>
  </si>
  <si>
    <t>Bob Giraldi</t>
  </si>
  <si>
    <t>Manny Perez</t>
  </si>
  <si>
    <t>Huck Botko</t>
  </si>
  <si>
    <t>Krysta Rodriguez</t>
  </si>
  <si>
    <t>Matt Bennett</t>
  </si>
  <si>
    <t>Zack Pearlman</t>
  </si>
  <si>
    <t>Jean-Hugues Anglade</t>
  </si>
  <si>
    <t>David Duchovny</t>
  </si>
  <si>
    <t>Mitchell Lichtenstein</t>
  </si>
  <si>
    <t>Nathan Parsons</t>
  </si>
  <si>
    <t>Jess Weixler</t>
  </si>
  <si>
    <t>John Hensley</t>
  </si>
  <si>
    <t>Lance Mungia</t>
  </si>
  <si>
    <t>Stephane Gauger</t>
  </si>
  <si>
    <t>Jeffrey Falcon</t>
  </si>
  <si>
    <t>Kim De Angelo</t>
  </si>
  <si>
    <t>Karisma Kapoor</t>
  </si>
  <si>
    <t>Paul Kaye</t>
  </si>
  <si>
    <t>Kate Magowan</t>
  </si>
  <si>
    <t>Hue Rhodes</t>
  </si>
  <si>
    <t>Karl Collins</t>
  </si>
  <si>
    <t>Jugal Hansraj</t>
  </si>
  <si>
    <t>Sanjay Mishra</t>
  </si>
  <si>
    <t>Javed Jaffrey</t>
  </si>
  <si>
    <t>Danny Provenzano</t>
  </si>
  <si>
    <t>Chuck Zito</t>
  </si>
  <si>
    <t>Bill Muir</t>
  </si>
  <si>
    <t>Jansen Panettiere</t>
  </si>
  <si>
    <t>Charly Bivona</t>
  </si>
  <si>
    <t>Noah Buschel</t>
  </si>
  <si>
    <t>Brian Yuzna</t>
  </si>
  <si>
    <t>Kent McCord</t>
  </si>
  <si>
    <t>Sarah Douglas</t>
  </si>
  <si>
    <t>Hunter Richards</t>
  </si>
  <si>
    <t>Laurie Collyer</t>
  </si>
  <si>
    <t>Michelle Hurst</t>
  </si>
  <si>
    <t>Aaron Hann</t>
  </si>
  <si>
    <t>Michael McLafferty</t>
  </si>
  <si>
    <t>Jordi Vilasuso</t>
  </si>
  <si>
    <t>Kaiwi Lyman-Mersereau</t>
  </si>
  <si>
    <t>Lorraine Stanley</t>
  </si>
  <si>
    <t>Marlene Forte</t>
  </si>
  <si>
    <t>Phil Claydon</t>
  </si>
  <si>
    <t>Silvia Colloca</t>
  </si>
  <si>
    <t>Ralph Ziman</t>
  </si>
  <si>
    <t>Kenneth Nkosi</t>
  </si>
  <si>
    <t>Robert Hobbs</t>
  </si>
  <si>
    <t>John Simpson</t>
  </si>
  <si>
    <t>Colin Minihan</t>
  </si>
  <si>
    <t>Sean Rogerson</t>
  </si>
  <si>
    <t>Ashleigh Gryzko</t>
  </si>
  <si>
    <t>Conor McMahon</t>
  </si>
  <si>
    <t>Tommy Knight</t>
  </si>
  <si>
    <t>Peter McQuinn</t>
  </si>
  <si>
    <t>Jemma Curran</t>
  </si>
  <si>
    <t>Chris Shadley</t>
  </si>
  <si>
    <t>William Lee Scott</t>
  </si>
  <si>
    <t>Daniel Baldwin</t>
  </si>
  <si>
    <t>Simon Napier-Bell</t>
  </si>
  <si>
    <t>Tim Rice</t>
  </si>
  <si>
    <t>Alice Cooper</t>
  </si>
  <si>
    <t>Louis Walsh</t>
  </si>
  <si>
    <t>Charlotte Rae</t>
  </si>
  <si>
    <t>Simon Yin</t>
  </si>
  <si>
    <t>Paul Sheehan</t>
  </si>
  <si>
    <t>Kathy Uyen</t>
  </si>
  <si>
    <t>Jeff Crook</t>
  </si>
  <si>
    <t>Mario Cimarro</t>
  </si>
  <si>
    <t>Ricardo Chavira</t>
  </si>
  <si>
    <t>Orson Welles</t>
  </si>
  <si>
    <t>Everett Sloane</t>
  </si>
  <si>
    <t>Rita Hayworth</t>
  </si>
  <si>
    <t>Ted de Corsia</t>
  </si>
  <si>
    <t>Dave Payne</t>
  </si>
  <si>
    <t>Mark Rolston</t>
  </si>
  <si>
    <t>Brad Copeland</t>
  </si>
  <si>
    <t>Sunil Narkar</t>
  </si>
  <si>
    <t>Paul Bunnell</t>
  </si>
  <si>
    <t>Kate Maberly</t>
  </si>
  <si>
    <t>Paul Williams</t>
  </si>
  <si>
    <t>Phil Morrison</t>
  </si>
  <si>
    <t>Harald Reinl</t>
  </si>
  <si>
    <t>Lex Barker</t>
  </si>
  <si>
    <t>Karin Dor</t>
  </si>
  <si>
    <t>Jon Mack</t>
  </si>
  <si>
    <t>Josh Meyers</t>
  </si>
  <si>
    <t>Zero Mostel</t>
  </si>
  <si>
    <t>Buster Keaton</t>
  </si>
  <si>
    <t>Phil Silvers</t>
  </si>
  <si>
    <t>Eddie Vedder</t>
  </si>
  <si>
    <t>Steve Earle</t>
  </si>
  <si>
    <t>Tanner Beard</t>
  </si>
  <si>
    <t>Scott Dow</t>
  </si>
  <si>
    <t>Wray Crawford</t>
  </si>
  <si>
    <t>Trenton Rostedt</t>
  </si>
  <si>
    <t>Dave Sheridan</t>
  </si>
  <si>
    <t>Derick Martini</t>
  </si>
  <si>
    <t>Jerry Dugan</t>
  </si>
  <si>
    <t>Michael Aaron Milligan</t>
  </si>
  <si>
    <t>Melissa Bolona</t>
  </si>
  <si>
    <t>James Chalke</t>
  </si>
  <si>
    <t>Tim Hunter</t>
  </si>
  <si>
    <t>Mike 'The Miz' Mizanin</t>
  </si>
  <si>
    <t>Paul McGillion</t>
  </si>
  <si>
    <t>David Lewis</t>
  </si>
  <si>
    <t>Erik Palladino</t>
  </si>
  <si>
    <t>Richard Ayoade</t>
  </si>
  <si>
    <t>Jehane Noujaim</t>
  </si>
  <si>
    <t>Ahmed Hassan</t>
  </si>
  <si>
    <t>Aida Elkashef</t>
  </si>
  <si>
    <t>Egypt</t>
  </si>
  <si>
    <t>Pascal Arnold</t>
  </si>
  <si>
    <t>Lizzie Brocher√©</t>
  </si>
  <si>
    <t>Karl E. Landler</t>
  </si>
  <si>
    <t>Remo</t>
  </si>
  <si>
    <t>Prabhudheva</t>
  </si>
  <si>
    <t>Philippe Petit</t>
  </si>
  <si>
    <t>Paul McGill</t>
  </si>
  <si>
    <t>Jean-Louis Blondeau</t>
  </si>
  <si>
    <t>John Laing</t>
  </si>
  <si>
    <t>Peter Feeney</t>
  </si>
  <si>
    <t>Siobhan Marshall</t>
  </si>
  <si>
    <t>Rachel Nash</t>
  </si>
  <si>
    <t>Jamal Hill</t>
  </si>
  <si>
    <t>Adam Ratcliffe</t>
  </si>
  <si>
    <t>Daniel Stamm</t>
  </si>
  <si>
    <t>Patrick Fabian</t>
  </si>
  <si>
    <t>Kim Hunter</t>
  </si>
  <si>
    <t>Carlos Carrera</t>
  </si>
  <si>
    <t>Ana Claudia Talanc√≥n</t>
  </si>
  <si>
    <t>Benh Zeitlin</t>
  </si>
  <si>
    <t>Gina Montana</t>
  </si>
  <si>
    <t>Dwight Henry</t>
  </si>
  <si>
    <t>J. Lee Thompson</t>
  </si>
  <si>
    <t>Claude Akins</t>
  </si>
  <si>
    <t>Maggie Greenwald</t>
  </si>
  <si>
    <t>Vera Farmiga</t>
  </si>
  <si>
    <t>Vijay Chandar</t>
  </si>
  <si>
    <t>T.R. Silambarasan</t>
  </si>
  <si>
    <t>Hansika Motwani</t>
  </si>
  <si>
    <t>Brahmanandam</t>
  </si>
  <si>
    <t>Tamil</t>
  </si>
  <si>
    <t>Donald Trump</t>
  </si>
  <si>
    <t>Jonathan Wacks</t>
  </si>
  <si>
    <t>Khyentse Norbu</t>
  </si>
  <si>
    <t>Lhakpa Dorji</t>
  </si>
  <si>
    <t>Tshewang Dendup</t>
  </si>
  <si>
    <t>Sonam Kinga</t>
  </si>
  <si>
    <t>Dzongkha</t>
  </si>
  <si>
    <t>Alan Hale Jr.</t>
  </si>
  <si>
    <t>Jim Backus</t>
  </si>
  <si>
    <t>Humphrey Bogart</t>
  </si>
  <si>
    <t>Tony Krantz</t>
  </si>
  <si>
    <t>Mitchell Altieri</t>
  </si>
  <si>
    <t>Luke Edwards</t>
  </si>
  <si>
    <t>Kimberley Crossman</t>
  </si>
  <si>
    <t>Bree Williamson</t>
  </si>
  <si>
    <t>W.D. Hogan</t>
  </si>
  <si>
    <t>Keenan Tracey</t>
  </si>
  <si>
    <t>Nicholas Carella</t>
  </si>
  <si>
    <t>Corey Grant</t>
  </si>
  <si>
    <t>Christian Keyes</t>
  </si>
  <si>
    <t>Ludger Pistor</t>
  </si>
  <si>
    <t>Armin Rohde</t>
  </si>
  <si>
    <t>Lucky McKee</t>
  </si>
  <si>
    <t>Will Estes</t>
  </si>
  <si>
    <t>Richard Boddington</t>
  </si>
  <si>
    <t>CJ Adams</t>
  </si>
  <si>
    <t>Erin Pitt</t>
  </si>
  <si>
    <t>David Hunt</t>
  </si>
  <si>
    <t>Chris Cleveland</t>
  </si>
  <si>
    <t>Matthew Alan</t>
  </si>
  <si>
    <t>Circus-Szalewski</t>
  </si>
  <si>
    <t>Gordon Jump</t>
  </si>
  <si>
    <t>John Randolph</t>
  </si>
  <si>
    <t>Steven R. Monroe</t>
  </si>
  <si>
    <t>Sarah Butler</t>
  </si>
  <si>
    <t>Daniel Franzese</t>
  </si>
  <si>
    <t>Mark Illsley</t>
  </si>
  <si>
    <t>Ally Walker</t>
  </si>
  <si>
    <t>Natalie Press</t>
  </si>
  <si>
    <t>Dean Andrews</t>
  </si>
  <si>
    <t>Ritesh Batra</t>
  </si>
  <si>
    <t>Nawazuddin Siddiqui</t>
  </si>
  <si>
    <t>Sally Potter</t>
  </si>
  <si>
    <t>Ann Miller</t>
  </si>
  <si>
    <t>Jean Arthur</t>
  </si>
  <si>
    <t>Ben Johnson</t>
  </si>
  <si>
    <t>Victor McLaglen</t>
  </si>
  <si>
    <t>Brad J. Silverman</t>
  </si>
  <si>
    <t>Michael Welch</t>
  </si>
  <si>
    <t>Dave Meyers</t>
  </si>
  <si>
    <t>Marla Gibbs</t>
  </si>
  <si>
    <t>Nadine Labaki</t>
  </si>
  <si>
    <t>Adel Karam</t>
  </si>
  <si>
    <t>Yasmine Al Massri</t>
  </si>
  <si>
    <t>Llu√≠s Qu√≠lez</t>
  </si>
  <si>
    <t>Pixie Davies</t>
  </si>
  <si>
    <t>Alejandro Furth</t>
  </si>
  <si>
    <t>Eytan Fox</t>
  </si>
  <si>
    <t>Lior Ashkenazi</t>
  </si>
  <si>
    <t>Ohad Knoller</t>
  </si>
  <si>
    <t>Yousef 'Joe' Sweid</t>
  </si>
  <si>
    <t>Cindy Williams</t>
  </si>
  <si>
    <t>Fran√ßois Truffaut</t>
  </si>
  <si>
    <t>Jean-Paul Belmondo</t>
  </si>
  <si>
    <t>Michel Bouquet</t>
  </si>
  <si>
    <t>Marisa Coughlan</t>
  </si>
  <si>
    <t>Travis Zariwny</t>
  </si>
  <si>
    <t>Gage Golightly</t>
  </si>
  <si>
    <t>Dustin Ingram</t>
  </si>
  <si>
    <t>Samuel Davis</t>
  </si>
  <si>
    <t>Adrienne Shelly</t>
  </si>
  <si>
    <t>Newt Arnold</t>
  </si>
  <si>
    <t>Donald Gibb</t>
  </si>
  <si>
    <t>Ken Siu</t>
  </si>
  <si>
    <t>Leo Fitzpatrick</t>
  </si>
  <si>
    <t>Justin Pierce</t>
  </si>
  <si>
    <t>Elizabeth Meriwether</t>
  </si>
  <si>
    <t>William Baldwin</t>
  </si>
  <si>
    <t>Owen Kline</t>
  </si>
  <si>
    <t>Jennifer Westfeldt</t>
  </si>
  <si>
    <t>Scott Cohen</t>
  </si>
  <si>
    <t>Brian Stepanek</t>
  </si>
  <si>
    <t>Matthew Ziff</t>
  </si>
  <si>
    <t>Rhonda Fleming</t>
  </si>
  <si>
    <t>Norman Lloyd</t>
  </si>
  <si>
    <t>Leo G. Carroll</t>
  </si>
  <si>
    <t>Philip Friedman</t>
  </si>
  <si>
    <t>Alex Cox</t>
  </si>
  <si>
    <t>Miguel Sandoval</t>
  </si>
  <si>
    <t>Fabi√°n Bielinsky</t>
  </si>
  <si>
    <t>Gast√≥n Pauls</t>
  </si>
  <si>
    <t>Leticia Br√©dice</t>
  </si>
  <si>
    <t>Dror Moreh</t>
  </si>
  <si>
    <t>Yuval Diskin</t>
  </si>
  <si>
    <t>Ami Ayalon</t>
  </si>
  <si>
    <t>Yaakov Peri</t>
  </si>
  <si>
    <t>Rebecca Miller</t>
  </si>
  <si>
    <t>Ryan McDonald</t>
  </si>
  <si>
    <t>Maggie Carey</t>
  </si>
  <si>
    <t>Salvator Xuereb</t>
  </si>
  <si>
    <t>Henry Bean</t>
  </si>
  <si>
    <t>Theresa Russell</t>
  </si>
  <si>
    <t>Summer Phoenix</t>
  </si>
  <si>
    <t>Simeon Rice</t>
  </si>
  <si>
    <t>Lisa Brave</t>
  </si>
  <si>
    <t>Ward G. Smith</t>
  </si>
  <si>
    <t>Malone Thomas</t>
  </si>
  <si>
    <t>Jessy Schram</t>
  </si>
  <si>
    <t>Qasim Basir</t>
  </si>
  <si>
    <t>Adam Green</t>
  </si>
  <si>
    <t>Joel Murray</t>
  </si>
  <si>
    <t>Charles Chaplin</t>
  </si>
  <si>
    <t>Stanley Blystone</t>
  </si>
  <si>
    <t>Paulette Goddard</t>
  </si>
  <si>
    <t>Fred Malatesta</t>
  </si>
  <si>
    <t>Pete Jones</t>
  </si>
  <si>
    <t>Timothy Patrick Quill</t>
  </si>
  <si>
    <t>Adam Carolla</t>
  </si>
  <si>
    <t>Jim O'Heir</t>
  </si>
  <si>
    <t>Jenny O'Hara</t>
  </si>
  <si>
    <t>Darren E. Burrows</t>
  </si>
  <si>
    <t>John Arcilla</t>
  </si>
  <si>
    <t>Brian Lee Franklin</t>
  </si>
  <si>
    <t>Ronnie Lazaro</t>
  </si>
  <si>
    <t>Bruce McDonald</t>
  </si>
  <si>
    <t>Georgina Reilly</t>
  </si>
  <si>
    <t>Boyd Banks</t>
  </si>
  <si>
    <t>James Mottern</t>
  </si>
  <si>
    <t>Jaime Zevallos</t>
  </si>
  <si>
    <t>Michael Elian</t>
  </si>
  <si>
    <t>Gerard Johnstone</t>
  </si>
  <si>
    <t>Bruce Hopkins</t>
  </si>
  <si>
    <t>Morgana O'Reilly</t>
  </si>
  <si>
    <t>Cameron Rhodes</t>
  </si>
  <si>
    <t>Robert Greenwald</t>
  </si>
  <si>
    <t>Jon Hunter</t>
  </si>
  <si>
    <t>Lee Scott</t>
  </si>
  <si>
    <t>Matt Hunter</t>
  </si>
  <si>
    <t>David Ray</t>
  </si>
  <si>
    <t>Sarah Lind</t>
  </si>
  <si>
    <t>Nicole Mu√±oz</t>
  </si>
  <si>
    <t>Kyla Wise</t>
  </si>
  <si>
    <t>Dave Rodriguez</t>
  </si>
  <si>
    <t>Nae Caranfil</t>
  </si>
  <si>
    <t>Joe Armstrong</t>
  </si>
  <si>
    <t>Monica Barladeanu</t>
  </si>
  <si>
    <t>Martin Hancock</t>
  </si>
  <si>
    <t>David Winning</t>
  </si>
  <si>
    <t>Amber Marshall</t>
  </si>
  <si>
    <t>Ashanti</t>
  </si>
  <si>
    <t>John DeSantis</t>
  </si>
  <si>
    <t>Frank Lotito</t>
  </si>
  <si>
    <t>Timothy Woodward Jr.</t>
  </si>
  <si>
    <t>Katrina Law</t>
  </si>
  <si>
    <t>Tara Subkoff</t>
  </si>
  <si>
    <t>Balthazar Getty</t>
  </si>
  <si>
    <t>Lydia Hearst</t>
  </si>
  <si>
    <t>Russell Friedenberg</t>
  </si>
  <si>
    <t>Kiowa Gordon</t>
  </si>
  <si>
    <t>William Cottrell</t>
  </si>
  <si>
    <t>Billy Gilbert</t>
  </si>
  <si>
    <t>Adriana Caselotti</t>
  </si>
  <si>
    <t>Lucille La Verne</t>
  </si>
  <si>
    <t>Lucrecia Martel</t>
  </si>
  <si>
    <t>Mercedes Mor√°n</t>
  </si>
  <si>
    <t>Mar√≠a Alche</t>
  </si>
  <si>
    <t>Edward Dmytryk</t>
  </si>
  <si>
    <t>Brigitte Bardot</t>
  </si>
  <si>
    <t>Zak Penn</t>
  </si>
  <si>
    <t>Gabriel Beristain</t>
  </si>
  <si>
    <t>John Bailey</t>
  </si>
  <si>
    <t>Alex Ranarivelo</t>
  </si>
  <si>
    <t>Christina Moore</t>
  </si>
  <si>
    <t>Cullen Douglas</t>
  </si>
  <si>
    <t>Adam DiMarco</t>
  </si>
  <si>
    <t>Camren Bicondova</t>
  </si>
  <si>
    <t>Chasty Ballesteros</t>
  </si>
  <si>
    <t>L√©a Drucker</t>
  </si>
  <si>
    <t>Laurent Poitrenaux</t>
  </si>
  <si>
    <t>David Worth</t>
  </si>
  <si>
    <t>Jonathan Mangum</t>
  </si>
  <si>
    <t>Angela Jones</t>
  </si>
  <si>
    <t>Leslie H. Martinson</t>
  </si>
  <si>
    <t>Burgess Meredith</t>
  </si>
  <si>
    <t>Burt Ward</t>
  </si>
  <si>
    <t>Robert M. Young</t>
  </si>
  <si>
    <t>Paprika Steen</t>
  </si>
  <si>
    <t>Trine Dyrholm</t>
  </si>
  <si>
    <t>Ham Tran</t>
  </si>
  <si>
    <t>Kieu Chinh</t>
  </si>
  <si>
    <t>Long Nguyen</t>
  </si>
  <si>
    <t>Cat Ly</t>
  </si>
  <si>
    <t>Vietnamese</t>
  </si>
  <si>
    <t>Rich Cowan</t>
  </si>
  <si>
    <t>Boris Rodriguez</t>
  </si>
  <si>
    <t>Sadyk Sher-Niyaz</t>
  </si>
  <si>
    <t>Aziz Muradillayev</t>
  </si>
  <si>
    <t>Elina Abai Kyzy</t>
  </si>
  <si>
    <t>Mirlan Abdulayev</t>
  </si>
  <si>
    <t>Kyrgyzstan</t>
  </si>
  <si>
    <t>Paul Donovan</t>
  </si>
  <si>
    <t>Lenore Zann</t>
  </si>
  <si>
    <t>Tim Choate</t>
  </si>
  <si>
    <t>Jonathan Kesselman</t>
  </si>
  <si>
    <t>Arjun Sablok</t>
  </si>
  <si>
    <t>Uday Chopra</t>
  </si>
  <si>
    <t>Samantha McLeod</t>
  </si>
  <si>
    <t>Matt Crabtree</t>
  </si>
  <si>
    <t>Tyler Oliver</t>
  </si>
  <si>
    <t>Chloe Bridges</t>
  </si>
  <si>
    <t>Joan Fontaine</t>
  </si>
  <si>
    <t>Adrienne King</t>
  </si>
  <si>
    <t>Betsy Palmer</t>
  </si>
  <si>
    <t>Amy Steel</t>
  </si>
  <si>
    <t>Jane Wyman</t>
  </si>
  <si>
    <t>Ray Milland</t>
  </si>
  <si>
    <t>Frank Faylen</t>
  </si>
  <si>
    <t>Douglas Cheek</t>
  </si>
  <si>
    <t>Jenni Rivera</t>
  </si>
  <si>
    <t>Jorge Diaz</t>
  </si>
  <si>
    <t>Deryck Broom</t>
  </si>
  <si>
    <t>Vic Mignogna</t>
  </si>
  <si>
    <t>Henry Hathaway</t>
  </si>
  <si>
    <t>Jean Peters</t>
  </si>
  <si>
    <t>Will Wright</t>
  </si>
  <si>
    <t>Walter Pidgeon</t>
  </si>
  <si>
    <t>Barry Fitzgerald</t>
  </si>
  <si>
    <t>Elvis Nolasco</t>
  </si>
  <si>
    <t>Felicia Pearson</t>
  </si>
  <si>
    <t>Laura San Giacomo</t>
  </si>
  <si>
    <t>Giovanni Zelko</t>
  </si>
  <si>
    <t>Zuhair Haddad</t>
  </si>
  <si>
    <t>Ben Youcef</t>
  </si>
  <si>
    <t>Claudia Sainte-Luce</t>
  </si>
  <si>
    <t>Vera Wilson</t>
  </si>
  <si>
    <t>Ximena Ayala</t>
  </si>
  <si>
    <t>Jos√© Manuel Orozco Angulo</t>
  </si>
  <si>
    <t>Randeep Hooda</t>
  </si>
  <si>
    <t>Jerry Mathers</t>
  </si>
  <si>
    <t>Jamie Babbit</t>
  </si>
  <si>
    <t>David Boyd</t>
  </si>
  <si>
    <t>Nigel Bruce</t>
  </si>
  <si>
    <t>Spring Byington</t>
  </si>
  <si>
    <t>Gale Sondergaard</t>
  </si>
  <si>
    <t>Luigi Pistilli</t>
  </si>
  <si>
    <t>Enzo Petito</t>
  </si>
  <si>
    <t>Anna Muylaert</t>
  </si>
  <si>
    <t>Regina Cas√©</t>
  </si>
  <si>
    <t>Alex Huszar</t>
  </si>
  <si>
    <t>Luis Miranda</t>
  </si>
  <si>
    <t>Steve Taylor</t>
  </si>
  <si>
    <t>Marshall Allman</t>
  </si>
  <si>
    <t>Eric Lange</t>
  </si>
  <si>
    <t>Kurt Voss</t>
  </si>
  <si>
    <t>Coyote Shivers</t>
  </si>
  <si>
    <t>Lemmy</t>
  </si>
  <si>
    <t>Zo√´ Poledouris</t>
  </si>
  <si>
    <t>James David Pasternak</t>
  </si>
  <si>
    <t>Laurent Bouhnik</t>
  </si>
  <si>
    <t>Johnny Amaro</t>
  </si>
  <si>
    <t>D√©borah R√©vy</t>
  </si>
  <si>
    <t>Yassine Azzouz</t>
  </si>
  <si>
    <t>Tom Sanchez</t>
  </si>
  <si>
    <t>Antonio Arru√©</t>
  </si>
  <si>
    <t>Nataniel S√°nchez</t>
  </si>
  <si>
    <t>Juan Carlos Montoya</t>
  </si>
  <si>
    <t>David Caffrey</t>
  </si>
  <si>
    <t>Jim Cody Williams</t>
  </si>
  <si>
    <t>Adam Jay Epstein</t>
  </si>
  <si>
    <t>Rich Ceraulo</t>
  </si>
  <si>
    <t>Errol Flynn</t>
  </si>
  <si>
    <t>Justin Thomas Ostensen</t>
  </si>
  <si>
    <t>Kristin Booth</t>
  </si>
  <si>
    <t>Michael Eisner</t>
  </si>
  <si>
    <t>Brenton Spencer</t>
  </si>
  <si>
    <t>Victor Zinck Jr.</t>
  </si>
  <si>
    <t>Christie Burke</t>
  </si>
  <si>
    <t>Chelsey Reist</t>
  </si>
  <si>
    <t>Brittney Powell</t>
  </si>
  <si>
    <t>Cleavon Little</t>
  </si>
  <si>
    <t>Redd Foxx</t>
  </si>
  <si>
    <t>Calvin Lockhart</t>
  </si>
  <si>
    <t>Jay Alaimo</t>
  </si>
  <si>
    <t>Sabrina Carmichael</t>
  </si>
  <si>
    <t>Dylan Bank</t>
  </si>
  <si>
    <t>Deirdre Lorenz</t>
  </si>
  <si>
    <t>Seregon O'Dassey</t>
  </si>
  <si>
    <t>Dustin Diamond</t>
  </si>
  <si>
    <t>Rob McKittrick</t>
  </si>
  <si>
    <t>George Newton</t>
  </si>
  <si>
    <t>Jeff Burr</t>
  </si>
  <si>
    <t>Susan Tyrrell</t>
  </si>
  <si>
    <t>Harry Gantz</t>
  </si>
  <si>
    <t>Guy Maddin</t>
  </si>
  <si>
    <t>CindyMarie Small</t>
  </si>
  <si>
    <t>Sarah Murphy-Dyson</t>
  </si>
  <si>
    <t>Brent Neale</t>
  </si>
  <si>
    <t>Regardt van den Bergh</t>
  </si>
  <si>
    <t>Frank Rautenbach</t>
  </si>
  <si>
    <t>Sean Cameron Michael</t>
  </si>
  <si>
    <t>Jeanne Neilson</t>
  </si>
  <si>
    <t>Panos Cosmatos</t>
  </si>
  <si>
    <t>Marilyn Norry</t>
  </si>
  <si>
    <t>Eva Bourne</t>
  </si>
  <si>
    <t>Gareth Evans</t>
  </si>
  <si>
    <t>Yayan Ruhian</t>
  </si>
  <si>
    <t>Iko Uwais</t>
  </si>
  <si>
    <t>Donny Alamsyah</t>
  </si>
  <si>
    <t>Indonesian</t>
  </si>
  <si>
    <t>Indonesia</t>
  </si>
  <si>
    <t>Matthew R. Anderson</t>
  </si>
  <si>
    <t>Joe Marino</t>
  </si>
  <si>
    <t>Anella Vastola</t>
  </si>
  <si>
    <t>Piero Maggi√≤</t>
  </si>
  <si>
    <t>Conrad Veidt</t>
  </si>
  <si>
    <t>Joel Anderson</t>
  </si>
  <si>
    <t>Rosie Traynor</t>
  </si>
  <si>
    <t>Talia Zucker</t>
  </si>
  <si>
    <t>Martin Sharpe</t>
  </si>
  <si>
    <t>Shimit Amin</t>
  </si>
  <si>
    <t>Shazahn Padamsee</t>
  </si>
  <si>
    <t>Gauhar Khan</t>
  </si>
  <si>
    <t>Douglas Trumbull</t>
  </si>
  <si>
    <t>Jesse Vint</t>
  </si>
  <si>
    <t>Mona Fastvold</t>
  </si>
  <si>
    <t>Christopher Abbott</t>
  </si>
  <si>
    <t>Gitte Witt</t>
  </si>
  <si>
    <t>Hugh Griffith</t>
  </si>
  <si>
    <t>Levan Gabriadze</t>
  </si>
  <si>
    <t>Renee Olstead</t>
  </si>
  <si>
    <t>Heather Sossaman</t>
  </si>
  <si>
    <t>Jack Lord</t>
  </si>
  <si>
    <t>Ursula Andress</t>
  </si>
  <si>
    <t>Bradley Parker</t>
  </si>
  <si>
    <t>Clive Barker</t>
  </si>
  <si>
    <t>Ashley Laurence</t>
  </si>
  <si>
    <t>Andrew Robinson</t>
  </si>
  <si>
    <t>Clare Higgins</t>
  </si>
  <si>
    <t>Harold Cronk</t>
  </si>
  <si>
    <t>Robin Givens</t>
  </si>
  <si>
    <t>Benjamin A. Onyango</t>
  </si>
  <si>
    <t>Maria Canals-Barrera</t>
  </si>
  <si>
    <t>Takao Okawara</t>
  </si>
  <si>
    <t>Naomi Nishida</t>
  </si>
  <si>
    <t>Hiroshi Abe</t>
  </si>
  <si>
    <t>Sakae Kimura</t>
  </si>
  <si>
    <t>Duncan Tucker</t>
  </si>
  <si>
    <t>Paul Borghese</t>
  </si>
  <si>
    <t>Claudiu Trandafir</t>
  </si>
  <si>
    <t>Fernanda Andrade</t>
  </si>
  <si>
    <t>Russ Meyer</t>
  </si>
  <si>
    <t>Cynthia Myers</t>
  </si>
  <si>
    <t>Harrison Page</t>
  </si>
  <si>
    <t>Robert D. Webb</t>
  </si>
  <si>
    <t>Neville Brand</t>
  </si>
  <si>
    <t>James Drury</t>
  </si>
  <si>
    <t>Debra Paget</t>
  </si>
  <si>
    <t>Al Gore</t>
  </si>
  <si>
    <t>Allan Dwan</t>
  </si>
  <si>
    <t>Richard Jaeckel</t>
  </si>
  <si>
    <t>James Brown</t>
  </si>
  <si>
    <t>Forrest Tucker</t>
  </si>
  <si>
    <t>Keith Richards</t>
  </si>
  <si>
    <t>Mick Jagger</t>
  </si>
  <si>
    <t>Albert Maysles</t>
  </si>
  <si>
    <t>Magda Apanowicz</t>
  </si>
  <si>
    <t>Andrew Steggall</t>
  </si>
  <si>
    <t>Alex Lawther</t>
  </si>
  <si>
    <t>Niamh Cusack</t>
  </si>
  <si>
    <t>Ben Lewin</t>
  </si>
  <si>
    <t>Rhea Perlman</t>
  </si>
  <si>
    <t>Robert Kenner</t>
  </si>
  <si>
    <t>Eric Schlosser</t>
  </si>
  <si>
    <t>Michael Pollan</t>
  </si>
  <si>
    <t>Barbara Kowalcyk</t>
  </si>
  <si>
    <t>Robert Amaya</t>
  </si>
  <si>
    <t>Jason Burkey</t>
  </si>
  <si>
    <t>Craig Johnson</t>
  </si>
  <si>
    <t>Kathleen Rose Perkins</t>
  </si>
  <si>
    <t>Sean Durkin</t>
  </si>
  <si>
    <t>Julia Garner</t>
  </si>
  <si>
    <t>Gillian Robespierre</t>
  </si>
  <si>
    <t>Jenny Slate</t>
  </si>
  <si>
    <t>Jake Lacy</t>
  </si>
  <si>
    <t>Courtney Hunt</t>
  </si>
  <si>
    <t>Michael O'Keefe</t>
  </si>
  <si>
    <t>Misty Upham</t>
  </si>
  <si>
    <t>Morgan Neville</t>
  </si>
  <si>
    <t>Lou Adler</t>
  </si>
  <si>
    <t>Merry Clayton</t>
  </si>
  <si>
    <t>Natasha Gregson Wagner</t>
  </si>
  <si>
    <t>Angel David</t>
  </si>
  <si>
    <t>Chris Paine</t>
  </si>
  <si>
    <t>Phyllis Diller</t>
  </si>
  <si>
    <t>Colette Divine</t>
  </si>
  <si>
    <t>Greg Berlanti</t>
  </si>
  <si>
    <t>Ella Joyce</t>
  </si>
  <si>
    <t>Marc Levin</t>
  </si>
  <si>
    <t>Saul Williams</t>
  </si>
  <si>
    <t>Bonz Malone</t>
  </si>
  <si>
    <t>Richard Dutcher</t>
  </si>
  <si>
    <t>Frank Gerrish</t>
  </si>
  <si>
    <t>Rick Macy</t>
  </si>
  <si>
    <t>Khalid Mohamed</t>
  </si>
  <si>
    <t>Manoj Bajpayee</t>
  </si>
  <si>
    <t>Jaya Bhaduri</t>
  </si>
  <si>
    <t>Dian Bachar</t>
  </si>
  <si>
    <t>Matt Stone</t>
  </si>
  <si>
    <t>Finn Taylor</t>
  </si>
  <si>
    <t>Jos√© Luis Valenzuela</t>
  </si>
  <si>
    <t>Gia Coppola</t>
  </si>
  <si>
    <t>Olivia Crocicchia</t>
  </si>
  <si>
    <t>Scandar Copti</t>
  </si>
  <si>
    <t>Shahir Kabaha</t>
  </si>
  <si>
    <t>Ranin Karim</t>
  </si>
  <si>
    <t>Goran Dukic</t>
  </si>
  <si>
    <t>Mike Cahill</t>
  </si>
  <si>
    <t>Steven Yeun</t>
  </si>
  <si>
    <t>Venida Evans</t>
  </si>
  <si>
    <t>Efram Potelle</t>
  </si>
  <si>
    <t>Joshua Oppenheimer</t>
  </si>
  <si>
    <t>Herman Koto</t>
  </si>
  <si>
    <t>Anwar Congo</t>
  </si>
  <si>
    <t>Syamsul Arifin</t>
  </si>
  <si>
    <t>Alex Gibney</t>
  </si>
  <si>
    <t>Greg D'Agostino</t>
  </si>
  <si>
    <t>Paul Crowder</t>
  </si>
  <si>
    <t>Marv Albert</t>
  </si>
  <si>
    <t>Pel√©</t>
  </si>
  <si>
    <t>Ahmet Ertegun</t>
  </si>
  <si>
    <t>Rohit Jagessar</t>
  </si>
  <si>
    <t>Rufus Graham</t>
  </si>
  <si>
    <t>Kumar Gaurav</t>
  </si>
  <si>
    <t>Aasheekaa Bathija</t>
  </si>
  <si>
    <t>Melissa Gilbert</t>
  </si>
  <si>
    <t>Anthony Powell</t>
  </si>
  <si>
    <t>Tom Hamann</t>
  </si>
  <si>
    <t>Josh Swanson</t>
  </si>
  <si>
    <t>Kief Davidson</t>
  </si>
  <si>
    <t>Brian Whitaker</t>
  </si>
  <si>
    <t>G.W. Krauss</t>
  </si>
  <si>
    <t>Johnny Remo</t>
  </si>
  <si>
    <t>Raquel Elizabeth Ames</t>
  </si>
  <si>
    <t>Vivek Agnihotri</t>
  </si>
  <si>
    <t>Emraan Hashmi</t>
  </si>
  <si>
    <t>Sunil Shetty</t>
  </si>
  <si>
    <t>Ti West</t>
  </si>
  <si>
    <t>Lena Dunham</t>
  </si>
  <si>
    <t>Nick Tomnay</t>
  </si>
  <si>
    <t>Nickolas Perry</t>
  </si>
  <si>
    <t>Patsy Kensit</t>
  </si>
  <si>
    <t>Patrick Renna</t>
  </si>
  <si>
    <t>Adrienne Frantz</t>
  </si>
  <si>
    <t>Dan Zukovic</t>
  </si>
  <si>
    <t>Louis Mustillo</t>
  </si>
  <si>
    <t>Yul Vazquez</t>
  </si>
  <si>
    <t>James Lorinz</t>
  </si>
  <si>
    <t>Becky Smith</t>
  </si>
  <si>
    <t>Emily Baldoni</t>
  </si>
  <si>
    <t>Will Rothhaar</t>
  </si>
  <si>
    <t>Hallee Hirsh</t>
  </si>
  <si>
    <t>Eric Nicholas</t>
  </si>
  <si>
    <t>Jordana Spiro</t>
  </si>
  <si>
    <t>Jonathon Trent</t>
  </si>
  <si>
    <t>Benjamin Dickinson</t>
  </si>
  <si>
    <t>Alexia Rasmussen</t>
  </si>
  <si>
    <t>Meredith Hagner</t>
  </si>
  <si>
    <t>Hal Haberman</t>
  </si>
  <si>
    <t>Paul Blackthorne</t>
  </si>
  <si>
    <t>Ian Bohen</t>
  </si>
  <si>
    <t>A. Raven Cruz</t>
  </si>
  <si>
    <t>Vanilla Ice</t>
  </si>
  <si>
    <t>Scott Levy</t>
  </si>
  <si>
    <t>Jennifer Sky</t>
  </si>
  <si>
    <t>Mariel Hemingway</t>
  </si>
  <si>
    <t>Jesse Hutch</t>
  </si>
  <si>
    <t>Heather Bucha</t>
  </si>
  <si>
    <t>Amat Escalante</t>
  </si>
  <si>
    <t>Andrea Vergara</t>
  </si>
  <si>
    <t>Kenny Johnston</t>
  </si>
  <si>
    <t>Gabriel Reyes</t>
  </si>
  <si>
    <t>Katherine Brooks</t>
  </si>
  <si>
    <t>Ilene Graff</t>
  </si>
  <si>
    <t>Laura Breckenridge</t>
  </si>
  <si>
    <t>David Cross</t>
  </si>
  <si>
    <t>Randall Rubin</t>
  </si>
  <si>
    <t>Nicole Randall Johnson</t>
  </si>
  <si>
    <t>James Eckhouse</t>
  </si>
  <si>
    <t>Robert Bennett</t>
  </si>
  <si>
    <t>Lauren C. Mayhew</t>
  </si>
  <si>
    <t>Alicia Ziegler</t>
  </si>
  <si>
    <t>Louise Sorel</t>
  </si>
  <si>
    <t>Mary Pat Kelly</t>
  </si>
  <si>
    <t>Janet Hubert</t>
  </si>
  <si>
    <t>Charlie Levi</t>
  </si>
  <si>
    <t>Diane Venora</t>
  </si>
  <si>
    <t>Kevin Hamedani</t>
  </si>
  <si>
    <t>Janette Armand</t>
  </si>
  <si>
    <t>Russell Hodgkinson</t>
  </si>
  <si>
    <t>David DeCoteau</t>
  </si>
  <si>
    <t>Maureen McCormick</t>
  </si>
  <si>
    <t>Tim Abell</t>
  </si>
  <si>
    <t>Mikel Rueda</t>
  </si>
  <si>
    <t>Germ√°n Alcarazu</t>
  </si>
  <si>
    <t>√Ålex Angulo</t>
  </si>
  <si>
    <t>Joseba Ugalde</t>
  </si>
  <si>
    <t>Stefan C. Schaefer</t>
  </si>
  <si>
    <t>Michael Taliferro</t>
  </si>
  <si>
    <t>Sticky Fingaz</t>
  </si>
  <si>
    <t>Chrystee Pharris</t>
  </si>
  <si>
    <t>Randy Jay Burrell</t>
  </si>
  <si>
    <t>Anslem Richardson</t>
  </si>
  <si>
    <t>Jay Paulson</t>
  </si>
  <si>
    <t>Robert Heath</t>
  </si>
  <si>
    <t>Alexander Vlahos</t>
  </si>
  <si>
    <t>David Oakes</t>
  </si>
  <si>
    <t>Jennie Jacques</t>
  </si>
  <si>
    <t>D. Stevens</t>
  </si>
  <si>
    <t>Pierre Dulat</t>
  </si>
  <si>
    <t>Magi Avila</t>
  </si>
  <si>
    <t>Summer Napoles</t>
  </si>
  <si>
    <t>Jeffrey St. Jules</t>
  </si>
  <si>
    <t>Chloe Rose</t>
  </si>
  <si>
    <t>Kristian Bruun</t>
  </si>
  <si>
    <t>Robert Hall</t>
  </si>
  <si>
    <t>Angelina Armani</t>
  </si>
  <si>
    <t>Fiona Dourif</t>
  </si>
  <si>
    <t>K. King</t>
  </si>
  <si>
    <t>Shona Kay</t>
  </si>
  <si>
    <t>Jason K. Wixom</t>
  </si>
  <si>
    <t>Jarrod Phillips</t>
  </si>
  <si>
    <t>Ralph Nelson</t>
  </si>
  <si>
    <t>Claire Bloom</t>
  </si>
  <si>
    <t>Blair Erickson</t>
  </si>
  <si>
    <t>Monique Candelaria</t>
  </si>
  <si>
    <t>Michael McMillian</t>
  </si>
  <si>
    <t>Allison Burnett</t>
  </si>
  <si>
    <t>Gia Mantegna</t>
  </si>
  <si>
    <t>Richard Schenkman</t>
  </si>
  <si>
    <t>Sanjay Rawal</t>
  </si>
  <si>
    <t>Robert Kennedy Jr.</t>
  </si>
  <si>
    <t>Alma Martinez</t>
  </si>
  <si>
    <t>Eve Ensler</t>
  </si>
  <si>
    <t>Kat Coiro</t>
  </si>
  <si>
    <t>Cristian Mungiu</t>
  </si>
  <si>
    <t>Vlad Ivanov</t>
  </si>
  <si>
    <t>Anamaria Marinca</t>
  </si>
  <si>
    <t>Alexandru Potocean</t>
  </si>
  <si>
    <t>Romanian</t>
  </si>
  <si>
    <t>Brian Dorton</t>
  </si>
  <si>
    <t>G.J. Echternkamp</t>
  </si>
  <si>
    <t>Odessa Rae</t>
  </si>
  <si>
    <t>Patrick Wilson</t>
  </si>
  <si>
    <t>Maryam Keshavarz</t>
  </si>
  <si>
    <t>Reza Sixo Safai</t>
  </si>
  <si>
    <t>Sarah Kazemy</t>
  </si>
  <si>
    <t>Sina Amedson</t>
  </si>
  <si>
    <t>Persian</t>
  </si>
  <si>
    <t>Ahna O'Reilly</t>
  </si>
  <si>
    <t>Ariana Neal</t>
  </si>
  <si>
    <t>Ramaa Mosley</t>
  </si>
  <si>
    <t>Donnie Dunagan</t>
  </si>
  <si>
    <t>Sam Edwards</t>
  </si>
  <si>
    <t>Ann Gillis</t>
  </si>
  <si>
    <t>Rian Bishop</t>
  </si>
  <si>
    <t>C. Jay Cox</t>
  </si>
  <si>
    <t>Mariette Monpierre</t>
  </si>
  <si>
    <t>Christophe Cherki</t>
  </si>
  <si>
    <t>Stana Roumillac</t>
  </si>
  <si>
    <t>Teddy Doloir</t>
  </si>
  <si>
    <t>Tommy Oliver</t>
  </si>
  <si>
    <t>Jamie Travis</t>
  </si>
  <si>
    <t>Janel Parrish</t>
  </si>
  <si>
    <t>Rich Christiano</t>
  </si>
  <si>
    <t>D. David Morin</t>
  </si>
  <si>
    <t>Hal Linden</t>
  </si>
  <si>
    <t>Johnny Harris</t>
  </si>
  <si>
    <t>Christopher Berry</t>
  </si>
  <si>
    <t>Michelle Tabora</t>
  </si>
  <si>
    <t>Natalie Bible'</t>
  </si>
  <si>
    <t>Tommy O'Reilly</t>
  </si>
  <si>
    <t>Asghar Farhadi</t>
  </si>
  <si>
    <t>Leila Hatami</t>
  </si>
  <si>
    <t>Shahab Hosseini</t>
  </si>
  <si>
    <t>Peyman Moaadi</t>
  </si>
  <si>
    <t>Justin Molotnikov</t>
  </si>
  <si>
    <t>Stephen McCole</t>
  </si>
  <si>
    <t>Jo Hartley</t>
  </si>
  <si>
    <t>Joe Cassidy</t>
  </si>
  <si>
    <t>Ken Leung</t>
  </si>
  <si>
    <t>Christina Vidal</t>
  </si>
  <si>
    <t>Allison Dean</t>
  </si>
  <si>
    <t>Dorothy Lyman</t>
  </si>
  <si>
    <t>Victor Rasuk</t>
  </si>
  <si>
    <t>Judy Marte</t>
  </si>
  <si>
    <t>Georg Wilhelm Pabst</t>
  </si>
  <si>
    <t>Francis Lederer</t>
  </si>
  <si>
    <t>Louise Brooks</t>
  </si>
  <si>
    <t>Fritz Kortner</t>
  </si>
  <si>
    <t>Daniel Davila</t>
  </si>
  <si>
    <t>Melora Walters</t>
  </si>
  <si>
    <t>Diane Baker</t>
  </si>
  <si>
    <t>Jorge Gaggero</t>
  </si>
  <si>
    <t>Hilda Bernard</t>
  </si>
  <si>
    <t>Norma Aleandro</t>
  </si>
  <si>
    <t>Claudia Lapac√≥</t>
  </si>
  <si>
    <t>Michael Burke</t>
  </si>
  <si>
    <t>Zachary Knighton</t>
  </si>
  <si>
    <t>Catherine Jelski</t>
  </si>
  <si>
    <t>Arly Jover</t>
  </si>
  <si>
    <t>Shane Dawson</t>
  </si>
  <si>
    <t>Kurt Angle</t>
  </si>
  <si>
    <t>Cherami Leigh</t>
  </si>
  <si>
    <t>Stig Frode Henriksen</t>
  </si>
  <si>
    <t>Ane Dahl Torp</t>
  </si>
  <si>
    <t>Ryan Little</t>
  </si>
  <si>
    <t>Corbin Allred</t>
  </si>
  <si>
    <t>Clark Baker</t>
  </si>
  <si>
    <t>Alan Pietruszewski</t>
  </si>
  <si>
    <t>Taylor Pigeon</t>
  </si>
  <si>
    <t>Whit Spurgeon</t>
  </si>
  <si>
    <t>Mackenzie Phillips</t>
  </si>
  <si>
    <t>Katy Helvenston-Wettengal</t>
  </si>
  <si>
    <t>Scott Helvenston</t>
  </si>
  <si>
    <t>Donna Zovko</t>
  </si>
  <si>
    <t>Matt Maiellaro</t>
  </si>
  <si>
    <t>Isaac C. Singleton Jr.</t>
  </si>
  <si>
    <t>Jeanette Branch</t>
  </si>
  <si>
    <t>Ben Wheatley</t>
  </si>
  <si>
    <t>Jake Ryan</t>
  </si>
  <si>
    <t>Pat Healy</t>
  </si>
  <si>
    <t>Stefania Sandrelli</t>
  </si>
  <si>
    <t>Dominique Sanda</t>
  </si>
  <si>
    <t>Christel Khalil</t>
  </si>
  <si>
    <t>Raymond J. Barry</t>
  </si>
  <si>
    <t>Renee Faia</t>
  </si>
  <si>
    <t>Oliver Blackburn</t>
  </si>
  <si>
    <t>Nichola Burley</t>
  </si>
  <si>
    <t>Whitney Able</t>
  </si>
  <si>
    <t>Christopher Hutson</t>
  </si>
  <si>
    <t>Jennifer Lee Wiggins</t>
  </si>
  <si>
    <t>Michele Morrow</t>
  </si>
  <si>
    <t>Lon Chaney Jr.</t>
  </si>
  <si>
    <t>Arthur Agee</t>
  </si>
  <si>
    <t>William Gates</t>
  </si>
  <si>
    <t>Isiah Thomas</t>
  </si>
  <si>
    <t>David LaChapelle</t>
  </si>
  <si>
    <t>Christopher Toler</t>
  </si>
  <si>
    <t>Kevin Scott Richardson</t>
  </si>
  <si>
    <t>Tommy the Clown</t>
  </si>
  <si>
    <t>Walter Masterson</t>
  </si>
  <si>
    <t>Caryn Waechter</t>
  </si>
  <si>
    <t>Kara Hayward</t>
  </si>
  <si>
    <t>Laura Fraser</t>
  </si>
  <si>
    <t>Louis Ozawa Changchien</t>
  </si>
  <si>
    <t>Emily Dell</t>
  </si>
  <si>
    <t>Ryan Fleck</t>
  </si>
  <si>
    <t>Jeff Lima</t>
  </si>
  <si>
    <t>Jennifer Wynne Farmer</t>
  </si>
  <si>
    <t>Akima</t>
  </si>
  <si>
    <t>Max Gail</t>
  </si>
  <si>
    <t>Christopher Scott Cherot</t>
  </si>
  <si>
    <t>Robinne Lee</t>
  </si>
  <si>
    <t>Chenoa Maxwell</t>
  </si>
  <si>
    <t>H.M. Coakley</t>
  </si>
  <si>
    <t>Steffinnie Phrommany</t>
  </si>
  <si>
    <t>Danielle Savre</t>
  </si>
  <si>
    <t>Randy Moore</t>
  </si>
  <si>
    <t>Lee Armstrong</t>
  </si>
  <si>
    <t>Trey Loney</t>
  </si>
  <si>
    <t>Amy Lucas</t>
  </si>
  <si>
    <t>Chris Atkins</t>
  </si>
  <si>
    <t>Bill Benenson</t>
  </si>
  <si>
    <t>Dave Fennoy</t>
  </si>
  <si>
    <t>Ryan Smith</t>
  </si>
  <si>
    <t>Madison Lintz</t>
  </si>
  <si>
    <t>Karolina Wydra</t>
  </si>
  <si>
    <t>Travis Romero</t>
  </si>
  <si>
    <t>Lorraine Ziff</t>
  </si>
  <si>
    <t>Anna Mastro</t>
  </si>
  <si>
    <t>Mark Sandrich</t>
  </si>
  <si>
    <t>Edward Everett Horton</t>
  </si>
  <si>
    <t>Ginger Rogers</t>
  </si>
  <si>
    <t>Eric Blore</t>
  </si>
  <si>
    <t>Daniel Myrick</t>
  </si>
  <si>
    <t>Joshua Leonard</t>
  </si>
  <si>
    <t>Heather Donahue</t>
  </si>
  <si>
    <t>Michael C. Williams</t>
  </si>
  <si>
    <t>Michael Wadleigh</t>
  </si>
  <si>
    <t>Jimi Hendrix</t>
  </si>
  <si>
    <t>Joe Cocker</t>
  </si>
  <si>
    <t>Joan Baez</t>
  </si>
  <si>
    <t>Barry Dennen</t>
  </si>
  <si>
    <t>Tara Strohmeier</t>
  </si>
  <si>
    <t>David A.R. White</t>
  </si>
  <si>
    <t>Cynthia Watros</t>
  </si>
  <si>
    <t>Gene Teigland</t>
  </si>
  <si>
    <t>Matthew Feeney</t>
  </si>
  <si>
    <t>Kendyl Joi</t>
  </si>
  <si>
    <t>Tac Fitzgerald</t>
  </si>
  <si>
    <t>Scott Ziehl</t>
  </si>
  <si>
    <t>Brent David Fraser</t>
  </si>
  <si>
    <t>Richard Montoya</t>
  </si>
  <si>
    <t>Angela Nordeng</t>
  </si>
  <si>
    <t>Exie Booker</t>
  </si>
  <si>
    <t>Johanna Schwartz</t>
  </si>
  <si>
    <t>Garba Tour√©</t>
  </si>
  <si>
    <t>Aliou Tour√©</t>
  </si>
  <si>
    <t>Khaira Arby</t>
  </si>
  <si>
    <t>William Gazecki</t>
  </si>
  <si>
    <t>Colin Andrews</t>
  </si>
  <si>
    <t>Karen Alexander</t>
  </si>
  <si>
    <t>Francine Blake</t>
  </si>
  <si>
    <t>Lance McDaniel</t>
  </si>
  <si>
    <t>Lymari Nadal</t>
  </si>
  <si>
    <t>Thomas Lilti</t>
  </si>
  <si>
    <t>F√©lix Moati</t>
  </si>
  <si>
    <t>Marianne Denicourt</t>
  </si>
  <si>
    <t>Michael Walker</t>
  </si>
  <si>
    <t>John Brodsky</t>
  </si>
  <si>
    <t>Ringo Starr</t>
  </si>
  <si>
    <t>Paul McCartney</t>
  </si>
  <si>
    <t>George Harrison</t>
  </si>
  <si>
    <t>U. Roberto Romano</t>
  </si>
  <si>
    <t>Amy Holden Jones</t>
  </si>
  <si>
    <t>Blaz Zavrsnik</t>
  </si>
  <si>
    <t>Spela Colja</t>
  </si>
  <si>
    <t>Dario Nozic Serini</t>
  </si>
  <si>
    <t>Andrej Nahtigal</t>
  </si>
  <si>
    <t>Slovenian</t>
  </si>
  <si>
    <t>Slovenia</t>
  </si>
  <si>
    <t>Ken Bevel</t>
  </si>
  <si>
    <t>Kirk Cameron</t>
  </si>
  <si>
    <t>Erin Bethea</t>
  </si>
  <si>
    <t>Pan Nalin</t>
  </si>
  <si>
    <t>Pant Shirt Baba</t>
  </si>
  <si>
    <t>Bhole Baba</t>
  </si>
  <si>
    <t>Shriman Umeshanad Brahmachari</t>
  </si>
  <si>
    <t>Joe Camp</t>
  </si>
  <si>
    <t>Peter Breck</t>
  </si>
  <si>
    <t>Frances Bavier</t>
  </si>
  <si>
    <t>Edgar Buchanan</t>
  </si>
  <si>
    <t>Saul Stein</t>
  </si>
  <si>
    <t>Blanchard Ryan</t>
  </si>
  <si>
    <t>Daniel Travis</t>
  </si>
  <si>
    <t>Abby Elliott</t>
  </si>
  <si>
    <t>John 'Bud' Cardos</t>
  </si>
  <si>
    <t>Hoke Howell</t>
  </si>
  <si>
    <t>Tiffany Bolling</t>
  </si>
  <si>
    <t>Marilyn Agrelo</t>
  </si>
  <si>
    <t>Eva Carrozza</t>
  </si>
  <si>
    <t>Heather Berman</t>
  </si>
  <si>
    <t>Paul Daggett</t>
  </si>
  <si>
    <t>Brian Baugh</t>
  </si>
  <si>
    <t>Patrick Creadon</t>
  </si>
  <si>
    <t>Ken Burns</t>
  </si>
  <si>
    <t>Bob Dole</t>
  </si>
  <si>
    <t>Barry W. Blaustein</t>
  </si>
  <si>
    <t>Vince McMahon</t>
  </si>
  <si>
    <t>Terry Funk</t>
  </si>
  <si>
    <t>Mick Foley</t>
  </si>
  <si>
    <t>Kurt Hale</t>
  </si>
  <si>
    <t>Lincoln Hoppe</t>
  </si>
  <si>
    <t>Daryn Tufts</t>
  </si>
  <si>
    <t>Siddiq Barmak</t>
  </si>
  <si>
    <t>Zubaida Sahar</t>
  </si>
  <si>
    <t>Marina Golbahari</t>
  </si>
  <si>
    <t>Mohamad Haref Harati</t>
  </si>
  <si>
    <t>Afghanistan</t>
  </si>
  <si>
    <t>Joseph Dorman</t>
  </si>
  <si>
    <t>Peter Riegert</t>
  </si>
  <si>
    <t>Jason Kravits</t>
  </si>
  <si>
    <t>Greg Harrison</t>
  </si>
  <si>
    <t>Ari Gold</t>
  </si>
  <si>
    <t>Denny Kirkwood</t>
  </si>
  <si>
    <t>Big Budah</t>
  </si>
  <si>
    <t>Curt Doussett</t>
  </si>
  <si>
    <t>William Katt</t>
  </si>
  <si>
    <t>Jacob Aaron Estes</t>
  </si>
  <si>
    <t>Eric Schaeffer</t>
  </si>
  <si>
    <t>Neema Barnette</t>
  </si>
  <si>
    <t>Joe Swanberg</t>
  </si>
  <si>
    <t>Molly Bernstein</t>
  </si>
  <si>
    <t>Ricky Jay</t>
  </si>
  <si>
    <t>Dick Cavett</t>
  </si>
  <si>
    <t>Minoru Chiaki</t>
  </si>
  <si>
    <t>Takashi Shimura</t>
  </si>
  <si>
    <t>Kamatari Fujiwara</t>
  </si>
  <si>
    <t>Marius A. Markevicius</t>
  </si>
  <si>
    <t>Greg Speirs</t>
  </si>
  <si>
    <t>Tommy Sheppard</t>
  </si>
  <si>
    <t>Mickey Hart</t>
  </si>
  <si>
    <t>Tom DiCillo</t>
  </si>
  <si>
    <t>Tina Louise</t>
  </si>
  <si>
    <t>Nick Cave</t>
  </si>
  <si>
    <t>Jake Sandvig</t>
  </si>
  <si>
    <t>Joe McQueen</t>
  </si>
  <si>
    <t>Quentin Dupieux</t>
  </si>
  <si>
    <t>Cecelia Antoinette</t>
  </si>
  <si>
    <t>Amber Benson</t>
  </si>
  <si>
    <t>Tori Spelling</t>
  </si>
  <si>
    <t>Garrett M. Brown</t>
  </si>
  <si>
    <t>Alex Smith</t>
  </si>
  <si>
    <t>Eddie Spears</t>
  </si>
  <si>
    <t>Gareth Edwards</t>
  </si>
  <si>
    <t>Ricky Catter</t>
  </si>
  <si>
    <t>Jonathan Parker</t>
  </si>
  <si>
    <t>Sol Tryon</t>
  </si>
  <si>
    <t>Ann Dowd</t>
  </si>
  <si>
    <t>Matthew Cowles</t>
  </si>
  <si>
    <t>Alex Craig Mann</t>
  </si>
  <si>
    <t>Max Adler</t>
  </si>
  <si>
    <t>Zhonghua Chen</t>
  </si>
  <si>
    <t>Stephen Kijak</t>
  </si>
  <si>
    <t>Jacques Brel</t>
  </si>
  <si>
    <t>Brian Eno</t>
  </si>
  <si>
    <t>Damon Albarn</t>
  </si>
  <si>
    <t>Stafford Douglas</t>
  </si>
  <si>
    <t>Daston Kalili</t>
  </si>
  <si>
    <t>Rai Alexandra</t>
  </si>
  <si>
    <t>Chin-Chien Chang</t>
  </si>
  <si>
    <t>Bruce Vilanch</t>
  </si>
  <si>
    <t>Carol Channing</t>
  </si>
  <si>
    <t>Tony Bennett</t>
  </si>
  <si>
    <t>Michael Hoffman Jr.</t>
  </si>
  <si>
    <t>John McGlothlin</t>
  </si>
  <si>
    <t>Vincent Chimato</t>
  </si>
  <si>
    <t>Al Sapienza</t>
  </si>
  <si>
    <t>Patrick Gilles</t>
  </si>
  <si>
    <t>History</t>
  </si>
  <si>
    <t>Georgia Hilton</t>
  </si>
  <si>
    <t>Mike Beckingham</t>
  </si>
  <si>
    <t>Tom Stedham</t>
  </si>
  <si>
    <t>Jack Heller</t>
  </si>
  <si>
    <t>Christopher Denham</t>
  </si>
  <si>
    <t>Fernando Baez Mella</t>
  </si>
  <si>
    <t>Christian Alvarez</t>
  </si>
  <si>
    <t>Claudette Lal√≠</t>
  </si>
  <si>
    <t>Dominican Republic</t>
  </si>
  <si>
    <t>Warren Sheppard</t>
  </si>
  <si>
    <t>Vincent De Paul</t>
  </si>
  <si>
    <t>Terrance Zdunich</t>
  </si>
  <si>
    <t>Justin Paul Miller</t>
  </si>
  <si>
    <t>Jennifer Landa</t>
  </si>
  <si>
    <t>Mary Kate Wiles</t>
  </si>
  <si>
    <t>Felix Avitia</t>
  </si>
  <si>
    <t>Joel Paul Reisig</t>
  </si>
  <si>
    <t>Carrie Bradstreet</t>
  </si>
  <si>
    <t>Yassie Hawkes</t>
  </si>
  <si>
    <t>Catherine Gund</t>
  </si>
  <si>
    <t>Sarah Callan</t>
  </si>
  <si>
    <t>Elizabeth Streb</t>
  </si>
  <si>
    <t>Laura Flanders</t>
  </si>
  <si>
    <t>Luke Dye</t>
  </si>
  <si>
    <t>Jeff Delaney</t>
  </si>
  <si>
    <t>Mike Stanley</t>
  </si>
  <si>
    <t>Jamison Stalsworth</t>
  </si>
  <si>
    <t>Mark Torgl</t>
  </si>
  <si>
    <t>Pat Ryan</t>
  </si>
  <si>
    <t>George T. Odom</t>
  </si>
  <si>
    <t>Nicholas Farrell</t>
  </si>
  <si>
    <t>Tim Pigott-Smith</t>
  </si>
  <si>
    <t>Alec Asten</t>
  </si>
  <si>
    <t>Dennis L.A. White</t>
  </si>
  <si>
    <t>Luis Sanchez</t>
  </si>
  <si>
    <t>Hans Canosa</t>
  </si>
  <si>
    <t>Lloyd Kaufman</t>
  </si>
  <si>
    <t>John Karyus</t>
  </si>
  <si>
    <t>Kate Graham</t>
  </si>
  <si>
    <t>Matthew Watts</t>
  </si>
  <si>
    <t>Cheyenne Jackson</t>
  </si>
  <si>
    <t>Jennifer Lafleur</t>
  </si>
  <si>
    <t>Michael Stahl-David</t>
  </si>
  <si>
    <t>Lloyd Bacon</t>
  </si>
  <si>
    <t>Dick Powell</t>
  </si>
  <si>
    <t>George Brent</t>
  </si>
  <si>
    <t>Joe Kenemore</t>
  </si>
  <si>
    <t>Jack Canfield</t>
  </si>
  <si>
    <t>Bob Proctor</t>
  </si>
  <si>
    <t>Eric Worre</t>
  </si>
  <si>
    <t>Taylor Nichols</t>
  </si>
  <si>
    <t>Chris Eigeman</t>
  </si>
  <si>
    <t>Ellia Thompson</t>
  </si>
  <si>
    <t>Kay Pollak</t>
  </si>
  <si>
    <t>Frida Hallgren</t>
  </si>
  <si>
    <t>Nils-Anders Vallg√•rda</t>
  </si>
  <si>
    <t>Eric England</t>
  </si>
  <si>
    <t>Ace Marrero</t>
  </si>
  <si>
    <t>Jack E. Curenton</t>
  </si>
  <si>
    <t>Eve Plumb</t>
  </si>
  <si>
    <t>Amy Hargreaves</t>
  </si>
  <si>
    <t>Ashley Palmer</t>
  </si>
  <si>
    <t>Amber Armstrong</t>
  </si>
  <si>
    <t>Jay Adams</t>
  </si>
  <si>
    <t>Tony Alva</t>
  </si>
  <si>
    <t>Jeff Ament</t>
  </si>
  <si>
    <t>Terry Jones</t>
  </si>
  <si>
    <t>Emily Rios</t>
  </si>
  <si>
    <t>Alicia Sixtos</t>
  </si>
  <si>
    <t>Sue Corcoran</t>
  </si>
  <si>
    <t>Tony Doupe</t>
  </si>
  <si>
    <t>David Frederick White</t>
  </si>
  <si>
    <t>Jonathan Caouette</t>
  </si>
  <si>
    <t>Greg Ayres</t>
  </si>
  <si>
    <t>Renee Leblanc</t>
  </si>
  <si>
    <t>Ray Griggs</t>
  </si>
  <si>
    <t>Chris Cox</t>
  </si>
  <si>
    <t>Bill Farmer</t>
  </si>
  <si>
    <t>Mike Huckabee</t>
  </si>
  <si>
    <t>Matt Jackson</t>
  </si>
  <si>
    <t>Paul Elia</t>
  </si>
  <si>
    <t>Alex Sanborn</t>
  </si>
  <si>
    <t>Lucio Fulci</t>
  </si>
  <si>
    <t>David Warbeck</t>
  </si>
  <si>
    <t>Catriona MacColl</t>
  </si>
  <si>
    <t>Al Cliver</t>
  </si>
  <si>
    <t>Michelle Krusiec</t>
  </si>
  <si>
    <t>Paul Fox</t>
  </si>
  <si>
    <t>Jeff Seymour</t>
  </si>
  <si>
    <t>Dov Tiefenbach</t>
  </si>
  <si>
    <t>Gordon Currie</t>
  </si>
  <si>
    <t>Roshan Seth</t>
  </si>
  <si>
    <t>Garry Cooper</t>
  </si>
  <si>
    <t>Ari Kirschenbaum</t>
  </si>
  <si>
    <t>R. Brandon Johnson</t>
  </si>
  <si>
    <t>Desmond Askew</t>
  </si>
  <si>
    <t>Cassandra Nicolaou</t>
  </si>
  <si>
    <t>Gabriel Hogan</t>
  </si>
  <si>
    <t>Ingmar Bergman</t>
  </si>
  <si>
    <t>Ingrid Thulin</t>
  </si>
  <si>
    <t>Erland Josephson</t>
  </si>
  <si>
    <t>Roger Nygard</t>
  </si>
  <si>
    <t>DeForest Kelley</t>
  </si>
  <si>
    <t>James Doohan</t>
  </si>
  <si>
    <t>Harry Beaumont</t>
  </si>
  <si>
    <t>Bessie Love</t>
  </si>
  <si>
    <t>Anita Page</t>
  </si>
  <si>
    <t>Charles King</t>
  </si>
  <si>
    <t>Betsy Baker</t>
  </si>
  <si>
    <t>Franck Khalfoun</t>
  </si>
  <si>
    <t>Nora Arnezeder</t>
  </si>
  <si>
    <t>America Olivo</t>
  </si>
  <si>
    <t>Liane Balaban</t>
  </si>
  <si>
    <t>Mor Loushy</t>
  </si>
  <si>
    <t>Amos Oz</t>
  </si>
  <si>
    <t>Henry Alex Rubin</t>
  </si>
  <si>
    <t>Joe Bishop</t>
  </si>
  <si>
    <t>Mark Zupan</t>
  </si>
  <si>
    <t>Andy Cohn</t>
  </si>
  <si>
    <t>Sam Firstenberg</t>
  </si>
  <si>
    <t>Larry Poindexter</t>
  </si>
  <si>
    <t>Doug Block</t>
  </si>
  <si>
    <t>Ellen Block</t>
  </si>
  <si>
    <t>Carol Block</t>
  </si>
  <si>
    <t>Mike Block</t>
  </si>
  <si>
    <t>Chad Kapper</t>
  </si>
  <si>
    <t>Natalie Welch</t>
  </si>
  <si>
    <t>Tom E. Nicholson</t>
  </si>
  <si>
    <t>Christian Kapper</t>
  </si>
  <si>
    <t>Paul Fierlinger</t>
  </si>
  <si>
    <t>Alan Hale</t>
  </si>
  <si>
    <t>Walter Connolly</t>
  </si>
  <si>
    <t>Yorgos Lanthimos</t>
  </si>
  <si>
    <t>Mary Tsoni</t>
  </si>
  <si>
    <t>Angeliki Papoulia</t>
  </si>
  <si>
    <t>Sissy Petropoulou</t>
  </si>
  <si>
    <t>Greek</t>
  </si>
  <si>
    <t>Lauren Lazin</t>
  </si>
  <si>
    <t>James Cagney</t>
  </si>
  <si>
    <t>Todd Bridges</t>
  </si>
  <si>
    <t>Gregory Widen</t>
  </si>
  <si>
    <t>Simon Abkarian</t>
  </si>
  <si>
    <t>Jane Bradbury</t>
  </si>
  <si>
    <t>Niall Johnson</t>
  </si>
  <si>
    <t>Mark Caven</t>
  </si>
  <si>
    <t>Kevin Howarth</t>
  </si>
  <si>
    <t>Thierry Harcourt</t>
  </si>
  <si>
    <t>Lucy</t>
  </si>
  <si>
    <t>Daniel London</t>
  </si>
  <si>
    <t>Will Oldham</t>
  </si>
  <si>
    <t>Eric Mendelsohn</t>
  </si>
  <si>
    <t>Jean-Luc Godard</t>
  </si>
  <si>
    <t>Anna Karina</t>
  </si>
  <si>
    <t>Graziella Galvani</t>
  </si>
  <si>
    <t>Florence Ayisi</t>
  </si>
  <si>
    <t>Beatrice Ntuba</t>
  </si>
  <si>
    <t>Vera Ngassa</t>
  </si>
  <si>
    <t>Cameroon</t>
  </si>
  <si>
    <t>Michael Roemer</t>
  </si>
  <si>
    <t>Ivan Dixon</t>
  </si>
  <si>
    <t>Eli Marienthal</t>
  </si>
  <si>
    <t>Eddie O'Flaherty</t>
  </si>
  <si>
    <t>Don Wallace</t>
  </si>
  <si>
    <t>Christina Chambers</t>
  </si>
  <si>
    <t>Babar Ahmed</t>
  </si>
  <si>
    <t>Alexander Wraith</t>
  </si>
  <si>
    <t>Lalaine</t>
  </si>
  <si>
    <t>Darren Kendrick</t>
  </si>
  <si>
    <t>John D. Hancock</t>
  </si>
  <si>
    <t>Elizabeth Stenholt</t>
  </si>
  <si>
    <t>Trish Basinger</t>
  </si>
  <si>
    <t>Mary Norwood</t>
  </si>
  <si>
    <t>Paul Bartel</t>
  </si>
  <si>
    <t>Bruce Dellis</t>
  </si>
  <si>
    <t>Pece Dingo</t>
  </si>
  <si>
    <t>Wilhelm von Homburg</t>
  </si>
  <si>
    <t>Michael Des Barres</t>
  </si>
  <si>
    <t>Thom Mathews</t>
  </si>
  <si>
    <t>Jerome Elston Scott</t>
  </si>
  <si>
    <t>Joanna Cassidy</t>
  </si>
  <si>
    <t>Ryan Carnes</t>
  </si>
  <si>
    <t>√âtienne Faure</t>
  </si>
  <si>
    <t>Pierre Prieur</t>
  </si>
  <si>
    <t>Rumi Missabu</t>
  </si>
  <si>
    <t>Raquel Nave</t>
  </si>
  <si>
    <t>Herb Freed</t>
  </si>
  <si>
    <t>Vanna White</t>
  </si>
  <si>
    <t>Jack Perez</t>
  </si>
  <si>
    <t>Ahmed Best</t>
  </si>
  <si>
    <t>Craig Zobel</t>
  </si>
  <si>
    <t>James McCaffrey</t>
  </si>
  <si>
    <t>Raven Goodwin</t>
  </si>
  <si>
    <t>Ken Del Conte</t>
  </si>
  <si>
    <t>Hector Echavarria</t>
  </si>
  <si>
    <t>Ron Rogg√©</t>
  </si>
  <si>
    <t>Jason Tobin</t>
  </si>
  <si>
    <t>Parry Shen</t>
  </si>
  <si>
    <t>Collin Kahey</t>
  </si>
  <si>
    <t>Maria Maggenti</t>
  </si>
  <si>
    <t>Stephanie Berry</t>
  </si>
  <si>
    <t>Piyush Dinker Pandya</t>
  </si>
  <si>
    <t>Rizwan Manji</t>
  </si>
  <si>
    <t>Purva Bedi</t>
  </si>
  <si>
    <t>Anil Kumar</t>
  </si>
  <si>
    <t>Daniel Columbie</t>
  </si>
  <si>
    <t>Nicholas Simmons</t>
  </si>
  <si>
    <t>Keri Maletto</t>
  </si>
  <si>
    <t>Barbie Castro</t>
  </si>
  <si>
    <t>Emma-Kate Croghan</t>
  </si>
  <si>
    <t>Matt Day</t>
  </si>
  <si>
    <t>Bill Plympton</t>
  </si>
  <si>
    <t>Bill Martone</t>
  </si>
  <si>
    <t>Charis Michelsen</t>
  </si>
  <si>
    <t>Richard Spore</t>
  </si>
  <si>
    <t>Amir Talai</t>
  </si>
  <si>
    <t>Drake Doremus</t>
  </si>
  <si>
    <t>Charlie Bewley</t>
  </si>
  <si>
    <t>Finola Hughes</t>
  </si>
  <si>
    <t>Al Franklin</t>
  </si>
  <si>
    <t>Marshal Hilton</t>
  </si>
  <si>
    <t>Clint Jung</t>
  </si>
  <si>
    <t>Michael Kang</t>
  </si>
  <si>
    <t>Clint Jordan</t>
  </si>
  <si>
    <t>Samantha Futerman</t>
  </si>
  <si>
    <t>Jackie Nova</t>
  </si>
  <si>
    <t>James Deen</t>
  </si>
  <si>
    <t>Lori Silverbush</t>
  </si>
  <si>
    <t>Flaco Navaja</t>
  </si>
  <si>
    <t>Dominic Col√≥n</t>
  </si>
  <si>
    <t>Natalie Canerday</t>
  </si>
  <si>
    <t>Michael Abbott Jr.</t>
  </si>
  <si>
    <t>Travis Smith</t>
  </si>
  <si>
    <t>Stuart Hazeldine</t>
  </si>
  <si>
    <t>Pollyanna McIntosh</t>
  </si>
  <si>
    <t>Hilary Brougher</t>
  </si>
  <si>
    <t>Samantha Buck</t>
  </si>
  <si>
    <t>Terumi Matthews</t>
  </si>
  <si>
    <t>Rachel Goldenberg</t>
  </si>
  <si>
    <t>Mark Hengst</t>
  </si>
  <si>
    <t>Debra Lynn Hull</t>
  </si>
  <si>
    <t>Lorne Cardinal</t>
  </si>
  <si>
    <t>Kirsten Collins</t>
  </si>
  <si>
    <t>Jamin Winans</t>
  </si>
  <si>
    <t>Marty Lindsey</t>
  </si>
  <si>
    <t>Eme Ikwuakor</t>
  </si>
  <si>
    <t>Jessica Duffy</t>
  </si>
  <si>
    <t>Tom Seidman</t>
  </si>
  <si>
    <t>Derek Brandon</t>
  </si>
  <si>
    <t>Florence Henderson</t>
  </si>
  <si>
    <t>Charles Irving Beale</t>
  </si>
  <si>
    <t>Jason Naumann</t>
  </si>
  <si>
    <t>Kate Flannery</t>
  </si>
  <si>
    <t>Victoria Jackson</t>
  </si>
  <si>
    <t>Tim Bagley</t>
  </si>
  <si>
    <t>Matt Cimber</t>
  </si>
  <si>
    <t>Stuart Whitman</t>
  </si>
  <si>
    <t>Sam Martin</t>
  </si>
  <si>
    <t>Steve Duin</t>
  </si>
  <si>
    <t>Sam Adams</t>
  </si>
  <si>
    <t>Jeff Jacob</t>
  </si>
  <si>
    <t>Andrew Hyatt</t>
  </si>
  <si>
    <t>Brit Morgan</t>
  </si>
  <si>
    <t>Sedona James</t>
  </si>
  <si>
    <t>Dana Blackstone</t>
  </si>
  <si>
    <t>Joshua Ray Bell</t>
  </si>
  <si>
    <t>Annelyse Ahmad</t>
  </si>
  <si>
    <t>Kristin Rizzo</t>
  </si>
  <si>
    <t>Ward Roberts</t>
  </si>
  <si>
    <t>Jacob Zachar</t>
  </si>
  <si>
    <t>Travis Betz</t>
  </si>
  <si>
    <t>Zoran Lisinac</t>
  </si>
  <si>
    <t>Brock Baker</t>
  </si>
  <si>
    <t>Matthew Emerick</t>
  </si>
  <si>
    <t>Sheldon Bailey</t>
  </si>
  <si>
    <t>James Lance</t>
  </si>
  <si>
    <t>Matt King</t>
  </si>
  <si>
    <t>James O'Brien</t>
  </si>
  <si>
    <t>Vivian Lamolli</t>
  </si>
  <si>
    <t>Mark Fantasia</t>
  </si>
  <si>
    <t>Greg Jackson</t>
  </si>
  <si>
    <t>Tom Putnam</t>
  </si>
  <si>
    <t>Donald Austin</t>
  </si>
  <si>
    <t>Brendan Doogie Milewski</t>
  </si>
  <si>
    <t>Craig Dougherty</t>
  </si>
  <si>
    <t>Jon Shear</t>
  </si>
  <si>
    <t>Matt Keeslar</t>
  </si>
  <si>
    <t>Al Silliman Jr.</t>
  </si>
  <si>
    <t>Nancy Ison</t>
  </si>
  <si>
    <t>Christina Hart</t>
  </si>
  <si>
    <t>William Condos</t>
  </si>
  <si>
    <t>Eug√®ne Louri√©</t>
  </si>
  <si>
    <t>Cecil Kellaway</t>
  </si>
  <si>
    <t>Kenneth Tobey</t>
  </si>
  <si>
    <t>Ross Elliott</t>
  </si>
  <si>
    <t>Hugh Keays-Byrne</t>
  </si>
  <si>
    <t>Joanne Samuel</t>
  </si>
  <si>
    <t>Alex D√©sert</t>
  </si>
  <si>
    <t>Blake Lindsley</t>
  </si>
  <si>
    <t>Gian Maria Volont√®</t>
  </si>
  <si>
    <t>Aldo Sambrell</t>
  </si>
  <si>
    <t>Lowell Sherman</t>
  </si>
  <si>
    <t>Gilbert Roland</t>
  </si>
  <si>
    <t>Mae West</t>
  </si>
  <si>
    <t>Louise Beavers</t>
  </si>
  <si>
    <t>Maurizio Benazzo</t>
  </si>
  <si>
    <t>Jasper Johal</t>
  </si>
  <si>
    <t>The Dalai Lama</t>
  </si>
  <si>
    <t>Swami Krishnanad</t>
  </si>
  <si>
    <t>David G. Evans</t>
  </si>
  <si>
    <t>Chris Thomas</t>
  </si>
  <si>
    <t>Michael Joiner</t>
  </si>
  <si>
    <t>Michael Higgenbottom</t>
  </si>
  <si>
    <t>Lorraine Toussaint</t>
  </si>
  <si>
    <t>Sebastian Schipper</t>
  </si>
  <si>
    <t>Devid Striesow</t>
  </si>
  <si>
    <t>Sophie Rois</t>
  </si>
  <si>
    <t>Sherman Alexie</t>
  </si>
  <si>
    <t>Leo Rossi</t>
  </si>
  <si>
    <t>William Joseph Elk III</t>
  </si>
  <si>
    <t>Cynthia Geary</t>
  </si>
  <si>
    <t>Justin Dillon</t>
  </si>
  <si>
    <t>Natasha Bedingfield</t>
  </si>
  <si>
    <t>Matisyahu</t>
  </si>
  <si>
    <t>Madeleine Albright</t>
  </si>
  <si>
    <t>Stevan Mena</t>
  </si>
  <si>
    <t>Richard Glover</t>
  </si>
  <si>
    <t>Marri Savinar</t>
  </si>
  <si>
    <t>Bethany Blakey</t>
  </si>
  <si>
    <t>Ryan Kennedy</t>
  </si>
  <si>
    <t>Melanie Papalia</t>
  </si>
  <si>
    <t>John Reardon</t>
  </si>
  <si>
    <t>Elise Muller</t>
  </si>
  <si>
    <t>Livingston Oden</t>
  </si>
  <si>
    <t>Victoria Lachelle</t>
  </si>
  <si>
    <t>Susan Chambers</t>
  </si>
  <si>
    <t>Ali Daniels</t>
  </si>
  <si>
    <t>Chris Marker</t>
  </si>
  <si>
    <t>Bertrand Cantat</t>
  </si>
  <si>
    <t>Marina Vlady</t>
  </si>
  <si>
    <t>L√©on Schwartzenberg</t>
  </si>
  <si>
    <t>Carl Theodor Dreyer</t>
  </si>
  <si>
    <t>Sylvia Eckhausen</t>
  </si>
  <si>
    <t>Hanne Aagesen</t>
  </si>
  <si>
    <t>Ejner Federspiel</t>
  </si>
  <si>
    <t>Marianna Palka</t>
  </si>
  <si>
    <t>David Lee Smith</t>
  </si>
  <si>
    <t>Ricki Stern</t>
  </si>
  <si>
    <t>Evelyn Jefferson</t>
  </si>
  <si>
    <t>Darryl Hunt</t>
  </si>
  <si>
    <t>John Reeves</t>
  </si>
  <si>
    <t>Nadia Tass</t>
  </si>
  <si>
    <t>Jordan Bridges</t>
  </si>
  <si>
    <t>Bruce Gooch</t>
  </si>
  <si>
    <t>James Kerwin</t>
  </si>
  <si>
    <t>Chase Masterson</t>
  </si>
  <si>
    <t>John Newton</t>
  </si>
  <si>
    <t>H.M. Wynant</t>
  </si>
  <si>
    <t>C. Fraser Press</t>
  </si>
  <si>
    <t>Robert Turano</t>
  </si>
  <si>
    <t>Elaine Bromka</t>
  </si>
  <si>
    <t>Matthew Gumley</t>
  </si>
  <si>
    <t>Rania Attieh</t>
  </si>
  <si>
    <t>Robin Bartlett</t>
  </si>
  <si>
    <t>Paul Hickert</t>
  </si>
  <si>
    <t>Sharon Greytak</t>
  </si>
  <si>
    <t>Alex Emanuel</t>
  </si>
  <si>
    <t>Majid Majidi</t>
  </si>
  <si>
    <t>Amir Farrokh Hashemian</t>
  </si>
  <si>
    <t>Bahare Seddiqi</t>
  </si>
  <si>
    <t>Mohammad Amir Naji</t>
  </si>
  <si>
    <t>Andrew Haigh</t>
  </si>
  <si>
    <t>Chris New</t>
  </si>
  <si>
    <t>Vauxhall Jermaine</t>
  </si>
  <si>
    <t>Joie Lee</t>
  </si>
  <si>
    <t>Tracy Camilla Johns</t>
  </si>
  <si>
    <t>Cary Bell</t>
  </si>
  <si>
    <t>Stacie Evans</t>
  </si>
  <si>
    <t>Abigail Evans</t>
  </si>
  <si>
    <t>Emily Gorell</t>
  </si>
  <si>
    <t>Nicolae Constantin Tanase</t>
  </si>
  <si>
    <t>Ana Maria Guran</t>
  </si>
  <si>
    <t>Iulia Ciochina</t>
  </si>
  <si>
    <t>Ana Vatamanu</t>
  </si>
  <si>
    <t>Robin Lord Taylor</t>
  </si>
  <si>
    <t>Flint Beverage</t>
  </si>
  <si>
    <t>Melvin Van Peebles</t>
  </si>
  <si>
    <t>Ken Roht</t>
  </si>
  <si>
    <t>Joe Lev</t>
  </si>
  <si>
    <t>Charla Cochran</t>
  </si>
  <si>
    <t>Sienna Beckman</t>
  </si>
  <si>
    <t>Mark√©ta Irglov√°</t>
  </si>
  <si>
    <t>Glen Hansard</t>
  </si>
  <si>
    <t>Darren Healy</t>
  </si>
  <si>
    <t>Robinson Devor</t>
  </si>
  <si>
    <t>Eugene Roche</t>
  </si>
  <si>
    <t>Marilyn Rising</t>
  </si>
  <si>
    <t>Max Kerstein</t>
  </si>
  <si>
    <t>Michel Orion Scott</t>
  </si>
  <si>
    <t>Rowan Isaacson</t>
  </si>
  <si>
    <t>Temple Grandin</t>
  </si>
  <si>
    <t>Simon Baron-Cohen</t>
  </si>
  <si>
    <t>Pat Holden</t>
  </si>
  <si>
    <t>Martin Compston</t>
  </si>
  <si>
    <t>Alan Brent</t>
  </si>
  <si>
    <t>Kate Ashfield</t>
  </si>
  <si>
    <t>Eric Bugbee</t>
  </si>
  <si>
    <t>Bill Allen</t>
  </si>
  <si>
    <t>Joel Moody</t>
  </si>
  <si>
    <t>Lia Tucker</t>
  </si>
  <si>
    <t>Peter Robbins</t>
  </si>
  <si>
    <t>Christopher Shea</t>
  </si>
  <si>
    <t>Dena Seidel</t>
  </si>
  <si>
    <t>Hugh Ducklow</t>
  </si>
  <si>
    <t>Naderev Sano</t>
  </si>
  <si>
    <t>Mike Brett</t>
  </si>
  <si>
    <t>Deborah Anderson</t>
  </si>
  <si>
    <t>Jesse Jane</t>
  </si>
  <si>
    <t>Lisa Ann</t>
  </si>
  <si>
    <t>Kayden Kross</t>
  </si>
  <si>
    <t>Sara Newens</t>
  </si>
  <si>
    <t>Xinhua Jiang</t>
  </si>
  <si>
    <t>Ariel Hsing</t>
  </si>
  <si>
    <t>Michael Landers</t>
  </si>
  <si>
    <t>Pat Boone</t>
  </si>
  <si>
    <t>Bob Eubanks</t>
  </si>
  <si>
    <t>Sai Varadan</t>
  </si>
  <si>
    <t>Hassan Johnson</t>
  </si>
  <si>
    <t>J.D. Williams</t>
  </si>
  <si>
    <t>Samantha Esteban</t>
  </si>
  <si>
    <t>Constance Wu</t>
  </si>
  <si>
    <t>Amal Al-Agroobi</t>
  </si>
  <si>
    <t>United Arab Emirates</t>
  </si>
  <si>
    <t>Andrew Berends</t>
  </si>
  <si>
    <t>Lynn Shelton</t>
  </si>
  <si>
    <t>Mike Birbiglia</t>
  </si>
  <si>
    <t>Mel Eslyn</t>
  </si>
  <si>
    <t>Valentine</t>
  </si>
  <si>
    <t>Macha M√©ril</t>
  </si>
  <si>
    <t>Philippe Leroy</t>
  </si>
  <si>
    <t>Rita Maiden</t>
  </si>
  <si>
    <t>Jason Stuart</t>
  </si>
  <si>
    <t>Nathan Smith Jones</t>
  </si>
  <si>
    <t>Richard Moll</t>
  </si>
  <si>
    <t>Christopher Robin Miller</t>
  </si>
  <si>
    <t>Shannen Fields</t>
  </si>
  <si>
    <t>Travis Cluff</t>
  </si>
  <si>
    <t>Cassidy Gifford</t>
  </si>
  <si>
    <t>Pfeifer Brown</t>
  </si>
  <si>
    <t>Reese Mishler</t>
  </si>
  <si>
    <t>Jack Nance</t>
  </si>
  <si>
    <t>Charlotte Stewart</t>
  </si>
  <si>
    <t>Jamaa Fanaka</t>
  </si>
  <si>
    <t>Chuck Mitchell</t>
  </si>
  <si>
    <t>Leon Isaac Kennedy</t>
  </si>
  <si>
    <t>Wilbur 'Hi-Fi' White</t>
  </si>
  <si>
    <t>Larry Blamire</t>
  </si>
  <si>
    <t>Brian Howe</t>
  </si>
  <si>
    <t>Fay Masterson</t>
  </si>
  <si>
    <t>Stephen Langford</t>
  </si>
  <si>
    <t>Gabriela Castillo</t>
  </si>
  <si>
    <t>Kevin P. Farley</t>
  </si>
  <si>
    <t>Brandon Middleton</t>
  </si>
  <si>
    <t>E.L. Katz</t>
  </si>
  <si>
    <t>Elissa Dowling</t>
  </si>
  <si>
    <t>Lisanne Pajot</t>
  </si>
  <si>
    <t>Edmund McMillen</t>
  </si>
  <si>
    <t>Jonathan Blow</t>
  </si>
  <si>
    <t>Phil Fish</t>
  </si>
  <si>
    <t>Dan Reed</t>
  </si>
  <si>
    <t>Adam Rayner</t>
  </si>
  <si>
    <t>John Reinhardt</t>
  </si>
  <si>
    <t>Sheldon Leonard</t>
  </si>
  <si>
    <t>Arthur O'Connell</t>
  </si>
  <si>
    <t>Patrick Ryan Sims</t>
  </si>
  <si>
    <t>Hugh Mun</t>
  </si>
  <si>
    <t>Claire Gordon-Harper</t>
  </si>
  <si>
    <t>Johnathan Hurley</t>
  </si>
  <si>
    <t>Laslo Benedek</t>
  </si>
  <si>
    <t>Trevor Howard</t>
  </si>
  <si>
    <t>Andrew Keir</t>
  </si>
  <si>
    <t>Jason Miller</t>
  </si>
  <si>
    <t>Dottie Alexander</t>
  </si>
  <si>
    <t>Jon Brion</t>
  </si>
  <si>
    <t>David Barnes</t>
  </si>
  <si>
    <t>Sut Jhally</t>
  </si>
  <si>
    <t>Seth Ackerman</t>
  </si>
  <si>
    <t>Arik Ascherman</t>
  </si>
  <si>
    <t>Clint Mansell</t>
  </si>
  <si>
    <t>Stanley B. Herman</t>
  </si>
  <si>
    <t>Julie Davis</t>
  </si>
  <si>
    <t>Meredith Scott Lynn</t>
  </si>
  <si>
    <t>Tim DeZarn</t>
  </si>
  <si>
    <t>Myles Berkowitz</t>
  </si>
  <si>
    <t>Tom Ardavany</t>
  </si>
  <si>
    <t>Robert McKee</t>
  </si>
  <si>
    <t>Brett Piper</t>
  </si>
  <si>
    <t>Steve Diasparra</t>
  </si>
  <si>
    <t>Michelle Simone Miller</t>
  </si>
  <si>
    <t>A.J. DeLucia</t>
  </si>
  <si>
    <t>Amanda Kearsan</t>
  </si>
  <si>
    <t>Chemeeka Walker</t>
  </si>
  <si>
    <t>Amelia Giancarlo</t>
  </si>
  <si>
    <t>Brandon Trost</t>
  </si>
  <si>
    <t>Sean Whalen</t>
  </si>
  <si>
    <t>James DeBello</t>
  </si>
  <si>
    <t>Joseph Green</t>
  </si>
  <si>
    <t>Jason Evers</t>
  </si>
  <si>
    <t>Virginia Leith</t>
  </si>
  <si>
    <t>Bruce Kerr</t>
  </si>
  <si>
    <t>Wade Gasque</t>
  </si>
  <si>
    <t>Vincent Duvall</t>
  </si>
  <si>
    <t>Ty Parker</t>
  </si>
  <si>
    <t>Loanne Bishop</t>
  </si>
  <si>
    <t>Daniel Schechter</t>
  </si>
  <si>
    <t>Courtney Bell</t>
  </si>
  <si>
    <t>Justin Gordon</t>
  </si>
  <si>
    <t>Erin Cipolletti</t>
  </si>
  <si>
    <t>Shari Albert</t>
  </si>
  <si>
    <t>Maxine Bahns</t>
  </si>
  <si>
    <t>Matt Johnson</t>
  </si>
  <si>
    <t>Shailene Garnett</t>
  </si>
  <si>
    <t>Paul Daniel Ayotte</t>
  </si>
  <si>
    <t>Bruno Barreto</t>
  </si>
  <si>
    <t>Marcello Mastroianni</t>
  </si>
  <si>
    <t>Joffre Soares</t>
  </si>
  <si>
    <t>Jemima Kirke</t>
  </si>
  <si>
    <t>Terron R. Parsons</t>
  </si>
  <si>
    <t>Jeremy Sande</t>
  </si>
  <si>
    <t>Corlandos Scott</t>
  </si>
  <si>
    <t>Jem Cohen</t>
  </si>
  <si>
    <t>Andrew Leman</t>
  </si>
  <si>
    <t>David Mersault</t>
  </si>
  <si>
    <t>Dan Novy</t>
  </si>
  <si>
    <t>Barry Lynch</t>
  </si>
  <si>
    <t>Dave Carroll</t>
  </si>
  <si>
    <t>Chris 'Wonder' Schoeck</t>
  </si>
  <si>
    <t>William Eubank</t>
  </si>
  <si>
    <t>Olivia Cooke</t>
  </si>
  <si>
    <t>Beau Knapp</t>
  </si>
  <si>
    <t>Patrick Meaney</t>
  </si>
  <si>
    <t>Greg Aronowitz</t>
  </si>
  <si>
    <t>Taliesin Jaffe</t>
  </si>
  <si>
    <t>Jeff Dowd</t>
  </si>
  <si>
    <t>Chad Hartigan</t>
  </si>
  <si>
    <t>Paul Eenhoorn</t>
  </si>
  <si>
    <t>Jan Haley</t>
  </si>
  <si>
    <t>Demetrius Grosse</t>
  </si>
  <si>
    <t>Kelen Coleman</t>
  </si>
  <si>
    <t>Damian Jewan Lee</t>
  </si>
  <si>
    <t>Kevin Jordan</t>
  </si>
  <si>
    <t>Christa Miller</t>
  </si>
  <si>
    <t>Ion Overman</t>
  </si>
  <si>
    <t>Kirk Loudon</t>
  </si>
  <si>
    <t>Johnny Walter</t>
  </si>
  <si>
    <t>Shiree Nelson</t>
  </si>
  <si>
    <t>Travis Legge</t>
  </si>
  <si>
    <t>Patricia Raven</t>
  </si>
  <si>
    <t>Lindsay Felton</t>
  </si>
  <si>
    <t>Collin Joseph Neal</t>
  </si>
  <si>
    <t>Thomas Brophy</t>
  </si>
  <si>
    <t>Julianne Gabert</t>
  </si>
  <si>
    <t>Ronee Collins</t>
  </si>
  <si>
    <t>Bradley Rust Gray</t>
  </si>
  <si>
    <t>Jordan Scovel</t>
  </si>
  <si>
    <t>Mike Bruce</t>
  </si>
  <si>
    <t>Kirpatrick Thomas</t>
  </si>
  <si>
    <t>Joseph Campanella</t>
  </si>
  <si>
    <t>Christian Anderson</t>
  </si>
  <si>
    <t>Andrew Bujalski</t>
  </si>
  <si>
    <t>Kate Dollenmayer</t>
  </si>
  <si>
    <t>Justin Rice</t>
  </si>
  <si>
    <t>Damir Catic</t>
  </si>
  <si>
    <t>Ron Gelner</t>
  </si>
  <si>
    <t>Nichole Ceballos</t>
  </si>
  <si>
    <t>Parker Riggs</t>
  </si>
  <si>
    <t>Tony Way</t>
  </si>
  <si>
    <t>David Schaal</t>
  </si>
  <si>
    <t>James Bidgood</t>
  </si>
  <si>
    <t>Bobby Kendall</t>
  </si>
  <si>
    <t>Don Brooks</t>
  </si>
  <si>
    <t>Stacy Edwards</t>
  </si>
  <si>
    <t>Jason Dixie</t>
  </si>
  <si>
    <t>Eric Eason</t>
  </si>
  <si>
    <t>Panchito G√≥mez</t>
  </si>
  <si>
    <t>Casper Martinez</t>
  </si>
  <si>
    <t>Tommy Pallotta</t>
  </si>
  <si>
    <t>Jean Caffeine</t>
  </si>
  <si>
    <t>Joseph Mazzella</t>
  </si>
  <si>
    <t>Mikaal Bates</t>
  </si>
  <si>
    <t>Tjasa Ferme</t>
  </si>
  <si>
    <t>Damon Owlia</t>
  </si>
  <si>
    <t>Suzi Lorraine</t>
  </si>
  <si>
    <t>Kristen Seavey</t>
  </si>
  <si>
    <t>Lisa Arnold</t>
  </si>
  <si>
    <t>Janet Lee Dapper</t>
  </si>
  <si>
    <t>Marcus Nispel</t>
  </si>
  <si>
    <t>Ashley Tramonte</t>
  </si>
  <si>
    <t>Lindsay MacDonald</t>
  </si>
  <si>
    <t>Brandon Landers</t>
  </si>
  <si>
    <t>Alana Kaniewski</t>
  </si>
  <si>
    <t>Robbie Barnes</t>
  </si>
  <si>
    <t>Bari Hyman</t>
  </si>
  <si>
    <t>Jim Chuchu</t>
  </si>
  <si>
    <t>Olwenya Maina</t>
  </si>
  <si>
    <t>Paul Ogola</t>
  </si>
  <si>
    <t>Mugambi Nthiga</t>
  </si>
  <si>
    <t>Swahili</t>
  </si>
  <si>
    <t>Kenya</t>
  </si>
  <si>
    <t>Daryl Wein</t>
  </si>
  <si>
    <t>Zoe Lister-Jones</t>
  </si>
  <si>
    <t>Jason Trost</t>
  </si>
  <si>
    <t>Nick Principe</t>
  </si>
  <si>
    <t>Mink Stole</t>
  </si>
  <si>
    <t>Divine</t>
  </si>
  <si>
    <t>Edith Massey</t>
  </si>
  <si>
    <t>B√©atrice Dalle</t>
  </si>
  <si>
    <t>Jafar Panahi</t>
  </si>
  <si>
    <t>Nargess Mamizadeh</t>
  </si>
  <si>
    <t>Fereshteh Sadre Orafaiy</t>
  </si>
  <si>
    <t>Mojgan Faramarzi</t>
  </si>
  <si>
    <t>Ivan Kavanagh</t>
  </si>
  <si>
    <t>Michael Parle</t>
  </si>
  <si>
    <t>Patrick O'Donnell</t>
  </si>
  <si>
    <t>Emma Eliza Regan</t>
  </si>
  <si>
    <t>Kiyoshi Kurosawa</t>
  </si>
  <si>
    <t>Anna Nakagawa</t>
  </si>
  <si>
    <t>K√¥ji Yakusho</t>
  </si>
  <si>
    <t>Denden</t>
  </si>
  <si>
    <t>Tadeo Garcia</t>
  </si>
  <si>
    <t>Michael Cortez</t>
  </si>
  <si>
    <t>Tatiana Suarez-Pico</t>
  </si>
  <si>
    <t>Eric Ambriz</t>
  </si>
  <si>
    <t>Thomas L. Phillips</t>
  </si>
  <si>
    <t>Joe Coffey</t>
  </si>
  <si>
    <t>Julianna Pitt</t>
  </si>
  <si>
    <t>John Lucas</t>
  </si>
  <si>
    <t>Ash Baron-Cohen</t>
  </si>
  <si>
    <t>James Noble</t>
  </si>
  <si>
    <t>Shane Carruth</t>
  </si>
  <si>
    <t>David Sullivan</t>
  </si>
  <si>
    <t>Casey Gooden</t>
  </si>
  <si>
    <t>Neill Dela Llana</t>
  </si>
  <si>
    <t>Edgar Tancangco</t>
  </si>
  <si>
    <t>Ian Gamazon</t>
  </si>
  <si>
    <t>Quynn Ton</t>
  </si>
  <si>
    <t>Philippines</t>
  </si>
  <si>
    <t>Peter Marquardt</t>
  </si>
  <si>
    <t>Carlos Gallardo</t>
  </si>
  <si>
    <t>Consuelo G√≥mez</t>
  </si>
  <si>
    <t>Anthony Vallone</t>
  </si>
  <si>
    <t>John Considine</t>
  </si>
  <si>
    <t>Richard Jewell</t>
  </si>
  <si>
    <t>Sara Stepnicka</t>
  </si>
  <si>
    <t>Caitlin FitzGerald</t>
  </si>
  <si>
    <t>Kerry Bish√©</t>
  </si>
  <si>
    <t>Daniella Pineda</t>
  </si>
  <si>
    <t>Scott Smith</t>
  </si>
  <si>
    <t>Daphne Zuniga</t>
  </si>
  <si>
    <t>Benjamin Roberds</t>
  </si>
  <si>
    <t>Maxwell Moody</t>
  </si>
  <si>
    <t>Eva Boehnke</t>
  </si>
  <si>
    <t>David Chandler</t>
  </si>
  <si>
    <t>Daniel Hsia</t>
  </si>
  <si>
    <t>Brian Herzlinger</t>
  </si>
  <si>
    <t>John August</t>
  </si>
  <si>
    <t>Avatar</t>
  </si>
  <si>
    <t>Pirates of the Caribbean: At World's End</t>
  </si>
  <si>
    <t>Spectre</t>
  </si>
  <si>
    <t>The Dark Knight Rises</t>
  </si>
  <si>
    <t>John Carter</t>
  </si>
  <si>
    <t>Spider-Man 3</t>
  </si>
  <si>
    <t>Tangled</t>
  </si>
  <si>
    <t>Avengers: Age of Ultron</t>
  </si>
  <si>
    <t>Harry Potter and the Half-Blood Prince</t>
  </si>
  <si>
    <t>Batman v Superman: Dawn of Justice</t>
  </si>
  <si>
    <t>Superman Returns</t>
  </si>
  <si>
    <t>Quantum of Solace</t>
  </si>
  <si>
    <t>Pirates of the Caribbean: Dead Man's Chest</t>
  </si>
  <si>
    <t>The Lone Ranger</t>
  </si>
  <si>
    <t>Man of Steel</t>
  </si>
  <si>
    <t>The Chronicles of Narnia: Prince Caspian</t>
  </si>
  <si>
    <t>The Avengers</t>
  </si>
  <si>
    <t>Pirates of the Caribbean: On Stranger Tides</t>
  </si>
  <si>
    <t>Men in Black 3</t>
  </si>
  <si>
    <t>The Hobbit: The Battle of the Five Armies</t>
  </si>
  <si>
    <t>The Amazing Spider-Man</t>
  </si>
  <si>
    <t>Robin Hood</t>
  </si>
  <si>
    <t>The Hobbit: The Desolation of Smaug</t>
  </si>
  <si>
    <t>The Golden Compass</t>
  </si>
  <si>
    <t>King Kong</t>
  </si>
  <si>
    <t>Titanic</t>
  </si>
  <si>
    <t>Captain America: Civil War</t>
  </si>
  <si>
    <t>Battleship</t>
  </si>
  <si>
    <t>Jurassic World</t>
  </si>
  <si>
    <t>Skyfall</t>
  </si>
  <si>
    <t>Spider-Man 2</t>
  </si>
  <si>
    <t>Iron Man 3</t>
  </si>
  <si>
    <t>Alice in Wonderland</t>
  </si>
  <si>
    <t>X-Men: The Last Stand</t>
  </si>
  <si>
    <t>Monsters University</t>
  </si>
  <si>
    <t>Transformers: Revenge of the Fallen</t>
  </si>
  <si>
    <t>Transformers: Age of Extinction</t>
  </si>
  <si>
    <t>Oz the Great and Powerful</t>
  </si>
  <si>
    <t>The Amazing Spider-Man 2</t>
  </si>
  <si>
    <t>TRON: Legacy</t>
  </si>
  <si>
    <t>Cars 2</t>
  </si>
  <si>
    <t>Green Lantern</t>
  </si>
  <si>
    <t>Toy Story 3</t>
  </si>
  <si>
    <t>Terminator Salvation</t>
  </si>
  <si>
    <t>Furious 7</t>
  </si>
  <si>
    <t>World War Z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</si>
  <si>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</si>
  <si>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</si>
  <si>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</si>
  <si>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</si>
  <si>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</si>
  <si>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</si>
  <si>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</si>
  <si>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</si>
  <si>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The Good Dinosaur</t>
  </si>
  <si>
    <t>Brave</t>
  </si>
  <si>
    <t>Star Trek Beyond</t>
  </si>
  <si>
    <t>WALL¬∑E</t>
  </si>
  <si>
    <t>Rush Hour 3</t>
  </si>
  <si>
    <t>A Christmas Carol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</si>
  <si>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</si>
  <si>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</si>
  <si>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</si>
  <si>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</si>
  <si>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</si>
  <si>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Up</t>
  </si>
  <si>
    <t>Monsters vs. Aliens</t>
  </si>
  <si>
    <t>Iron Man</t>
  </si>
  <si>
    <t>Hugo</t>
  </si>
  <si>
    <t>Wild Wild West</t>
  </si>
  <si>
    <t>The Mummy: Tomb of the Dragon Emperor</t>
  </si>
  <si>
    <t>Suicide Squad</t>
  </si>
  <si>
    <t>Evan Almighty</t>
  </si>
  <si>
    <t>Edge of Tomorrow</t>
  </si>
  <si>
    <t>Waterworld</t>
  </si>
  <si>
    <t>G.I. Joe: The Rise of Cobra</t>
  </si>
  <si>
    <t>Inside Out</t>
  </si>
  <si>
    <t>The Jungle Book</t>
  </si>
  <si>
    <t>Iron Man 2</t>
  </si>
  <si>
    <t>Snow White and the Huntsman</t>
  </si>
  <si>
    <t>Maleficent</t>
  </si>
  <si>
    <t>Dawn of the Planet of the Apes</t>
  </si>
  <si>
    <t>The Lovers</t>
  </si>
  <si>
    <t>47 Ronin</t>
  </si>
  <si>
    <t>Captain America: The Winter Soldier</t>
  </si>
  <si>
    <t>Shrek Forever After</t>
  </si>
  <si>
    <t>Tomorrowland</t>
  </si>
  <si>
    <t>Big Hero 6</t>
  </si>
  <si>
    <t>Wreck-It Ralph</t>
  </si>
  <si>
    <t>The Polar Express</t>
  </si>
  <si>
    <t>Independence Day: Resurgence</t>
  </si>
  <si>
    <t>How to Train Your Dragon</t>
  </si>
  <si>
    <t>Terminator 3: Rise of the Machines</t>
  </si>
  <si>
    <t>Guardians of the Galaxy</t>
  </si>
  <si>
    <t>Interstellar</t>
  </si>
  <si>
    <t>Inception</t>
  </si>
  <si>
    <t>Godzilla Resurgence</t>
  </si>
  <si>
    <t>The Hobbit: An Unexpected Journey</t>
  </si>
  <si>
    <t>The Fast and the Furious</t>
  </si>
  <si>
    <t>The Curious Case of Benjamin Button</t>
  </si>
  <si>
    <t>X-Men: First Class</t>
  </si>
  <si>
    <t>The Hunger Games: Mockingjay - Part 2</t>
  </si>
  <si>
    <t>The Sorcerer's Apprentice</t>
  </si>
  <si>
    <t>Poseidon</t>
  </si>
  <si>
    <t>Alice Through the Looking Glass</t>
  </si>
  <si>
    <t>Shrek the Third</t>
  </si>
  <si>
    <t>Warcraft</t>
  </si>
  <si>
    <t>Terminator Genisys</t>
  </si>
  <si>
    <t>The Chronicles of Narnia: The Voyage of the Dawn Treader</t>
  </si>
  <si>
    <t>Pearl Harbor</t>
  </si>
  <si>
    <t>Transformers</t>
  </si>
  <si>
    <t>Alexander</t>
  </si>
  <si>
    <t>Harry Potter and the Order of the Phoenix</t>
  </si>
  <si>
    <t>Harry Potter and the Goblet of Fire</t>
  </si>
  <si>
    <t>Hancock</t>
  </si>
  <si>
    <t>I Am Legend</t>
  </si>
  <si>
    <t>Charlie and the Chocolate Factory</t>
  </si>
  <si>
    <t>Ratatouille</t>
  </si>
  <si>
    <t>Batman Begins</t>
  </si>
  <si>
    <t>Madagascar: Escape 2 Africa</t>
  </si>
  <si>
    <t>Night at the Museum: Battle of the Smithsonian</t>
  </si>
  <si>
    <t>X-Men Origins: Wolverine</t>
  </si>
  <si>
    <t>The Matrix Revolutions</t>
  </si>
  <si>
    <t>Frozen</t>
  </si>
  <si>
    <t>The Matrix Reloaded</t>
  </si>
  <si>
    <t>Thor: The Dark World</t>
  </si>
  <si>
    <t>Mad Max: Fury Road</t>
  </si>
  <si>
    <t>Angels &amp; Demons</t>
  </si>
  <si>
    <t>Thor</t>
  </si>
  <si>
    <t>Bolt</t>
  </si>
  <si>
    <t>G-Force</t>
  </si>
  <si>
    <t>Wrath of the Titans</t>
  </si>
  <si>
    <t>Dark Shadows</t>
  </si>
  <si>
    <t>Mission: Impossible - Rogue Nation</t>
  </si>
  <si>
    <t>The Wolfman</t>
  </si>
  <si>
    <t>Bee Movie</t>
  </si>
  <si>
    <t>Kung Fu Panda 2</t>
  </si>
  <si>
    <t>The Last Airbender</t>
  </si>
  <si>
    <t>Mission: Impossible III</t>
  </si>
  <si>
    <t>White House Down</t>
  </si>
  <si>
    <t>Mars Needs Moms</t>
  </si>
  <si>
    <t>Flushed Away</t>
  </si>
  <si>
    <t>Pan</t>
  </si>
  <si>
    <t>Mr. Peabody &amp; Sherman</t>
  </si>
  <si>
    <t>Troy</t>
  </si>
  <si>
    <t>Madagascar 3: Europe's Most Wanted</t>
  </si>
  <si>
    <t>Die Another Day</t>
  </si>
  <si>
    <t>Ghostbusters</t>
  </si>
  <si>
    <t>Armageddon</t>
  </si>
  <si>
    <t>Men in Black II</t>
  </si>
  <si>
    <t>Beowulf</t>
  </si>
  <si>
    <t>Kung Fu Panda 3</t>
  </si>
  <si>
    <t>Mission: Impossible - Ghost Protocol</t>
  </si>
  <si>
    <t>Rise of the Guardians</t>
  </si>
  <si>
    <t>Fun with Dick and Jane</t>
  </si>
  <si>
    <t>The Last Samurai</t>
  </si>
  <si>
    <t>Exodus: Gods and Kings</t>
  </si>
  <si>
    <t>Star Trek</t>
  </si>
  <si>
    <t>Spider-Man</t>
  </si>
  <si>
    <t>How to Train Your Dragon 2</t>
  </si>
  <si>
    <t>Gods of Egypt</t>
  </si>
  <si>
    <t>Stealth</t>
  </si>
  <si>
    <t>Watchmen</t>
  </si>
  <si>
    <t>Lethal Weapon 4</t>
  </si>
  <si>
    <t>Hulk</t>
  </si>
  <si>
    <t>G.I. Joe: Retaliation</t>
  </si>
  <si>
    <t>Sahara</t>
  </si>
  <si>
    <t>Final Fantasy: The Spirits Within</t>
  </si>
  <si>
    <t>Captain America: The First Avenger</t>
  </si>
  <si>
    <t>The World Is Not Enough</t>
  </si>
  <si>
    <t>Master and Commander: The Far Side of the World</t>
  </si>
  <si>
    <t>The Twilight Saga: Breaking Dawn - Part 2</t>
  </si>
  <si>
    <t>Happy Feet 2</t>
  </si>
  <si>
    <t>The Incredible Hulk</t>
  </si>
  <si>
    <t>The BFG</t>
  </si>
  <si>
    <t>The Revenant</t>
  </si>
  <si>
    <t>Turbo</t>
  </si>
  <si>
    <t>Rango</t>
  </si>
  <si>
    <t>Penguins of Madagascar</t>
  </si>
  <si>
    <t>The Bourne Ultimatum</t>
  </si>
  <si>
    <t>Kung Fu Panda</t>
  </si>
  <si>
    <t>Ant-Man</t>
  </si>
  <si>
    <t>The Hunger Games: Catching Fire</t>
  </si>
  <si>
    <t>Home</t>
  </si>
  <si>
    <t>War of the Worlds</t>
  </si>
  <si>
    <t>Bad Boys II</t>
  </si>
  <si>
    <t>Puss in Boots</t>
  </si>
  <si>
    <t>Salt</t>
  </si>
  <si>
    <t>Noah</t>
  </si>
  <si>
    <t>The Adventures of Tintin</t>
  </si>
  <si>
    <t>Harry Potter and the Prisoner of Azkaban</t>
  </si>
  <si>
    <t>After Earth</t>
  </si>
  <si>
    <t>Dinosaur</t>
  </si>
  <si>
    <t>Night at the Museum: Secret of the Tomb</t>
  </si>
  <si>
    <t>Megamind</t>
  </si>
  <si>
    <t>Harry Potter and the Sorcerer's Stone</t>
  </si>
  <si>
    <t>R.I.P.D.</t>
  </si>
  <si>
    <t>Pirates of the Caribbean: The Curse of the Black Pearl</t>
  </si>
  <si>
    <t>The Hunger Games: Mockingjay - Part 1</t>
  </si>
  <si>
    <t>The Da Vinci Code</t>
  </si>
  <si>
    <t>Rio 2</t>
  </si>
  <si>
    <t>X-Men 2</t>
  </si>
  <si>
    <t>Fast Five</t>
  </si>
  <si>
    <t>Sherlock Holmes: A Game of Shadows</t>
  </si>
  <si>
    <t>Clash of the Titans</t>
  </si>
  <si>
    <t>Total Recall</t>
  </si>
  <si>
    <t>The 13th Warrior</t>
  </si>
  <si>
    <t>The Bourne Legacy</t>
  </si>
  <si>
    <t>Batman &amp; Robin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</si>
  <si>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</si>
  <si>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</si>
  <si>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</si>
  <si>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</si>
  <si>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</si>
  <si>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</si>
  <si>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Ghost Rider</t>
  </si>
  <si>
    <t>Jason Bourne</t>
  </si>
  <si>
    <t>Charlie's Angels: Full Throttle</t>
  </si>
  <si>
    <t>Prometheus</t>
  </si>
  <si>
    <t>Stuart Little 2</t>
  </si>
  <si>
    <t>Elysium</t>
  </si>
  <si>
    <t>The Chronicles of Riddick</t>
  </si>
  <si>
    <t>RoboCop</t>
  </si>
  <si>
    <t>Speed Racer</t>
  </si>
  <si>
    <t>How Do You Know</t>
  </si>
  <si>
    <t>Knight and Day</t>
  </si>
  <si>
    <t>Oblivion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</si>
  <si>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</si>
  <si>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</si>
  <si>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</si>
  <si>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</si>
  <si>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</si>
  <si>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</si>
  <si>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Asterix at the Olympic Games</t>
  </si>
  <si>
    <t>Windtalkers</t>
  </si>
  <si>
    <t>The Huntsman: Winter's War</t>
  </si>
  <si>
    <t>Teenage Mutant Ninja Turtles</t>
  </si>
  <si>
    <t>Gravity</t>
  </si>
  <si>
    <t>Dante's Peak</t>
  </si>
  <si>
    <t>Teenage Mutant Ninja Turtles: Out of the Shadows</t>
  </si>
  <si>
    <t>Fantastic Four</t>
  </si>
  <si>
    <t>Night at the Museum</t>
  </si>
  <si>
    <t>San Andreas</t>
  </si>
  <si>
    <t>Tomorrow Never Dies</t>
  </si>
  <si>
    <t>The Patriot</t>
  </si>
  <si>
    <t>Ocean's Twelve</t>
  </si>
  <si>
    <t>Mr. &amp; Mrs. Smith</t>
  </si>
  <si>
    <t>Insurgent</t>
  </si>
  <si>
    <t>The Aviator</t>
  </si>
  <si>
    <t>Gulliver's Travels</t>
  </si>
  <si>
    <t>The Green Hornet</t>
  </si>
  <si>
    <t>300: Rise of an Empire</t>
  </si>
  <si>
    <t>The Smurfs</t>
  </si>
  <si>
    <t>Home on the Range</t>
  </si>
  <si>
    <t>Allegiant</t>
  </si>
  <si>
    <t>Real Steel</t>
  </si>
  <si>
    <t>The Smurfs 2</t>
  </si>
  <si>
    <t>Speed 2: Cruise Control</t>
  </si>
  <si>
    <t>Ender's Game</t>
  </si>
  <si>
    <t>Live Free or Die Hard</t>
  </si>
  <si>
    <t>The Lord of the Rings: The Fellowship of the Ring</t>
  </si>
  <si>
    <t>Around the World in 80 Days</t>
  </si>
  <si>
    <t>Ali</t>
  </si>
  <si>
    <t>The Cat in the Hat</t>
  </si>
  <si>
    <t>I, Robot</t>
  </si>
  <si>
    <t>Kingdom of Heaven</t>
  </si>
  <si>
    <t>Stuart Little</t>
  </si>
  <si>
    <t>The Princess and the Frog</t>
  </si>
  <si>
    <t>The Martian</t>
  </si>
  <si>
    <t>The Island</t>
  </si>
  <si>
    <t>Town &amp; Country</t>
  </si>
  <si>
    <t>Gone in Sixty Seconds</t>
  </si>
  <si>
    <t>Gladiator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</si>
  <si>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</si>
  <si>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</si>
  <si>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</si>
  <si>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</si>
  <si>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</si>
  <si>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</si>
  <si>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American Gangster</t>
  </si>
  <si>
    <t>True Lies</t>
  </si>
  <si>
    <t>The Taking of Pelham 1 2 3</t>
  </si>
  <si>
    <t>Little Fockers</t>
  </si>
  <si>
    <t>The Other Guys</t>
  </si>
  <si>
    <t>Eraser</t>
  </si>
  <si>
    <t>Django Unchained</t>
  </si>
  <si>
    <t>The Hunchback of Notre Dame</t>
  </si>
  <si>
    <t>The Emperor's New Groove</t>
  </si>
  <si>
    <t>The Expendables 2</t>
  </si>
  <si>
    <t>National Treasure</t>
  </si>
  <si>
    <t>Eragon</t>
  </si>
  <si>
    <t>Where the Wild Things Are</t>
  </si>
  <si>
    <t>Epic</t>
  </si>
  <si>
    <t>The Tourist</t>
  </si>
  <si>
    <t>End of Days</t>
  </si>
  <si>
    <t>Blood Diamond</t>
  </si>
  <si>
    <t>The Wolf of Wall Street</t>
  </si>
  <si>
    <t>Batman Forever</t>
  </si>
  <si>
    <t>Starship Troopers</t>
  </si>
  <si>
    <t>Cloud Atlas</t>
  </si>
  <si>
    <t>Legend of the Guardians: The Owls of Ga'Hoole</t>
  </si>
  <si>
    <t>Catwoman</t>
  </si>
  <si>
    <t>Hercules</t>
  </si>
  <si>
    <t>Treasure Planet</t>
  </si>
  <si>
    <t>Land of the Lost</t>
  </si>
  <si>
    <t>The Expendables 3</t>
  </si>
  <si>
    <t>Point Break</t>
  </si>
  <si>
    <t>Son of the Mask</t>
  </si>
  <si>
    <t>In the Heart of the Sea</t>
  </si>
  <si>
    <t>The Adventures of Pluto Nash</t>
  </si>
  <si>
    <t>Green Zone</t>
  </si>
  <si>
    <t>The Peanuts Movie</t>
  </si>
  <si>
    <t>The Spanish Prisoner</t>
  </si>
  <si>
    <t>The Mummy Returns</t>
  </si>
  <si>
    <t>Gangs of New York</t>
  </si>
  <si>
    <t>The Flowers of War</t>
  </si>
  <si>
    <t>Surf's Up</t>
  </si>
  <si>
    <t>The Stepford Wives</t>
  </si>
  <si>
    <t>Black Hawk Down</t>
  </si>
  <si>
    <t>The Campaign</t>
  </si>
  <si>
    <t>The Fifth Element</t>
  </si>
  <si>
    <t>Sex and the City 2</t>
  </si>
  <si>
    <t>The Road to El Dorado</t>
  </si>
  <si>
    <t>Ice Age: Continental Drift</t>
  </si>
  <si>
    <t>Cinderella</t>
  </si>
  <si>
    <t>The Lovely Bones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</si>
  <si>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</si>
  <si>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</si>
  <si>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</si>
  <si>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</si>
  <si>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</si>
  <si>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</si>
  <si>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Jurassic Park III</t>
  </si>
  <si>
    <t>Rise of the Planet of the Apes</t>
  </si>
  <si>
    <t>The Spiderwick Chronicles</t>
  </si>
  <si>
    <t>A Good Day to Die Hard</t>
  </si>
  <si>
    <t>The Alamo</t>
  </si>
  <si>
    <t>The Incredibles</t>
  </si>
  <si>
    <t>Cutthroat Island</t>
  </si>
  <si>
    <t>Percy Jackson &amp; the Olympians: The Lightning Thief</t>
  </si>
  <si>
    <t>Men in Black</t>
  </si>
  <si>
    <t>Toy Story 2</t>
  </si>
  <si>
    <t>Unstoppable</t>
  </si>
  <si>
    <t>Rush Hour 2</t>
  </si>
  <si>
    <t>What Lies Beneath</t>
  </si>
  <si>
    <t>Cloudy with a Chance of Meatballs</t>
  </si>
  <si>
    <t>Ice Age: Dawn of the Dinosaurs</t>
  </si>
  <si>
    <t>The Secret Life of Walter Mitty</t>
  </si>
  <si>
    <t>Charlie's Angels</t>
  </si>
  <si>
    <t>The Departed</t>
  </si>
  <si>
    <t>Mulan</t>
  </si>
  <si>
    <t>Tropic Thunder</t>
  </si>
  <si>
    <t>The Girl with the Dragon Tattoo</t>
  </si>
  <si>
    <t>Die Hard with a Vengeance</t>
  </si>
  <si>
    <t>Sherlock Holmes</t>
  </si>
  <si>
    <t>Ben-Hur</t>
  </si>
  <si>
    <t>Atlantis: The Lost Empire</t>
  </si>
  <si>
    <t>Alvin and the Chipmunks: The Road Chip</t>
  </si>
  <si>
    <t>Valkyrie</t>
  </si>
  <si>
    <t>You Don't Mess with the Zohan</t>
  </si>
  <si>
    <t>Pixels</t>
  </si>
  <si>
    <t>A.I. Artificial Intelligence</t>
  </si>
  <si>
    <t>The Haunted Mansion</t>
  </si>
  <si>
    <t>Contact</t>
  </si>
  <si>
    <t>Hollow Man</t>
  </si>
  <si>
    <t>The Interpreter</t>
  </si>
  <si>
    <t>Percy Jackson: Sea of Monsters</t>
  </si>
  <si>
    <t>Lara Croft Tomb Raider: The Cradle of Life</t>
  </si>
  <si>
    <t>Now You See Me 2</t>
  </si>
  <si>
    <t>The Saint</t>
  </si>
  <si>
    <t>Spy Game</t>
  </si>
  <si>
    <t>Mission to Mars</t>
  </si>
  <si>
    <t>Rio</t>
  </si>
  <si>
    <t>Bicentennial Man</t>
  </si>
  <si>
    <t>Volcano</t>
  </si>
  <si>
    <t>The Devil's Own</t>
  </si>
  <si>
    <t>K-19: The Widowmaker</t>
  </si>
  <si>
    <t>Conan the Barbarian</t>
  </si>
  <si>
    <t>Cinderella Man</t>
  </si>
  <si>
    <t>The Nutcracker in 3D</t>
  </si>
  <si>
    <t>Seabiscuit</t>
  </si>
  <si>
    <t>Twister</t>
  </si>
  <si>
    <t>Cast Away</t>
  </si>
  <si>
    <t>Happy Feet</t>
  </si>
  <si>
    <t>The Bourne Supremacy</t>
  </si>
  <si>
    <t>Air Force One</t>
  </si>
  <si>
    <t>Ocean's Eleven</t>
  </si>
  <si>
    <t>The Three Musketeers</t>
  </si>
  <si>
    <t>Hotel Transylvania</t>
  </si>
  <si>
    <t>Enchanted</t>
  </si>
  <si>
    <t>Safe House</t>
  </si>
  <si>
    <t>102 Dalmatians</t>
  </si>
  <si>
    <t>Tower Heist</t>
  </si>
  <si>
    <t>The Holiday</t>
  </si>
  <si>
    <t>Enemy of the State</t>
  </si>
  <si>
    <t>It's Complicated</t>
  </si>
  <si>
    <t>Ocean's Thirteen</t>
  </si>
  <si>
    <t>Open Season</t>
  </si>
  <si>
    <t>Divergent</t>
  </si>
  <si>
    <t>Enemy at the Gates</t>
  </si>
  <si>
    <t>The Rundown</t>
  </si>
  <si>
    <t>Last Action Hero</t>
  </si>
  <si>
    <t>Memoirs of a Geisha</t>
  </si>
  <si>
    <t>The Fast and the Furious: Tokyo Drift</t>
  </si>
  <si>
    <t>Arthur Christmas</t>
  </si>
  <si>
    <t>Meet Joe Black</t>
  </si>
  <si>
    <t>Collateral Damage</t>
  </si>
  <si>
    <t>All That Jazz</t>
  </si>
  <si>
    <t>Mirror Mirror</t>
  </si>
  <si>
    <t>Scott Pilgrim vs. the World</t>
  </si>
  <si>
    <t>The Core</t>
  </si>
  <si>
    <t>Nutty Professor II: The Klumps</t>
  </si>
  <si>
    <t>Scooby-Doo</t>
  </si>
  <si>
    <t>Dredd</t>
  </si>
  <si>
    <t>Click</t>
  </si>
  <si>
    <t>Creepshow</t>
  </si>
  <si>
    <t>Cats &amp; Dogs: The Revenge of Kitty Galore</t>
  </si>
  <si>
    <t>Jumper</t>
  </si>
  <si>
    <t>Hellboy II: The Golden Army</t>
  </si>
  <si>
    <t>Zodiac</t>
  </si>
  <si>
    <t>The 6th Day</t>
  </si>
  <si>
    <t>Bruce Almighty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</si>
  <si>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</si>
  <si>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</si>
  <si>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</si>
  <si>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</si>
  <si>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</si>
  <si>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</si>
  <si>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</si>
  <si>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Charlotte's Web</t>
  </si>
  <si>
    <t>Deep Impact</t>
  </si>
  <si>
    <t>RED 2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</si>
  <si>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</si>
  <si>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</si>
  <si>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</si>
  <si>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</si>
  <si>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</si>
  <si>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</si>
  <si>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Four Christmases</t>
  </si>
  <si>
    <t>Robots</t>
  </si>
  <si>
    <t>Face/Off</t>
  </si>
  <si>
    <t>Bedtime Stories</t>
  </si>
  <si>
    <t>Road to Perdition</t>
  </si>
  <si>
    <t>Just Go with It</t>
  </si>
  <si>
    <t>Con Air</t>
  </si>
  <si>
    <t>Eagle Eye</t>
  </si>
  <si>
    <t>Cold Mountain</t>
  </si>
  <si>
    <t>The Book of Eli</t>
  </si>
  <si>
    <t>Flubber</t>
  </si>
  <si>
    <t>The Haunting</t>
  </si>
  <si>
    <t>Space Jam</t>
  </si>
  <si>
    <t>The Pink Panther</t>
  </si>
  <si>
    <t>The Day the Earth Stood Still</t>
  </si>
  <si>
    <t>Conspiracy Theory</t>
  </si>
  <si>
    <t>Fury</t>
  </si>
  <si>
    <t>Six Days Seven Nights</t>
  </si>
  <si>
    <t>Yogi Bear</t>
  </si>
  <si>
    <t>Spirit: Stallion of the Cimarron</t>
  </si>
  <si>
    <t>Zookeeper</t>
  </si>
  <si>
    <t>Lost in Space</t>
  </si>
  <si>
    <t>The Manchurian Candidate</t>
  </si>
  <si>
    <t>D√©j√† Vu</t>
  </si>
  <si>
    <t>Hotel Transylvania 2</t>
  </si>
  <si>
    <t>Fantasia 2000</t>
  </si>
  <si>
    <t>The Time Machine</t>
  </si>
  <si>
    <t>Mighty Joe Young</t>
  </si>
  <si>
    <t>Swordfish</t>
  </si>
  <si>
    <t>The Legend of Zorro</t>
  </si>
  <si>
    <t>What Dreams May Come</t>
  </si>
  <si>
    <t>Little Nicky</t>
  </si>
  <si>
    <t>The Brothers Grimm</t>
  </si>
  <si>
    <t>Mars Attacks!</t>
  </si>
  <si>
    <t>Evolution</t>
  </si>
  <si>
    <t>Surrogates</t>
  </si>
  <si>
    <t>Thirteen Days</t>
  </si>
  <si>
    <t>Daylight</t>
  </si>
  <si>
    <t>Walking with Dinosaurs 3D</t>
  </si>
  <si>
    <t>Battlefield Earth</t>
  </si>
  <si>
    <t>Looney Tunes: Back in Action</t>
  </si>
  <si>
    <t>Nine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</si>
  <si>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</si>
  <si>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</si>
  <si>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</si>
  <si>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</si>
  <si>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</si>
  <si>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</si>
  <si>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Oceans</t>
  </si>
  <si>
    <t>A Sound of Thunder</t>
  </si>
  <si>
    <t>Pompeii</t>
  </si>
  <si>
    <t>Top Cat Begins</t>
  </si>
  <si>
    <t>A Beautiful Mind</t>
  </si>
  <si>
    <t>The Lion King</t>
  </si>
  <si>
    <t>Journey 2: The Mysterious Island</t>
  </si>
  <si>
    <t>Cloudy with a Chance of Meatballs 2</t>
  </si>
  <si>
    <t>Red Dragon</t>
  </si>
  <si>
    <t>Hidalgo</t>
  </si>
  <si>
    <t>Jack and Jill</t>
  </si>
  <si>
    <t>2 Fast 2 Furious</t>
  </si>
  <si>
    <t>The Little Prince</t>
  </si>
  <si>
    <t>The Invasion</t>
  </si>
  <si>
    <t>The Adventures of Rocky &amp; Bullwinkle</t>
  </si>
  <si>
    <t>The Secret Life of Pets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</si>
  <si>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</si>
  <si>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</si>
  <si>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</si>
  <si>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</si>
  <si>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</si>
  <si>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</si>
  <si>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</si>
  <si>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</si>
  <si>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The Rock</t>
  </si>
  <si>
    <t>Ice Age: The Meltdown</t>
  </si>
  <si>
    <t>50 First Dates</t>
  </si>
  <si>
    <t>Hairspray</t>
  </si>
  <si>
    <t>Exorcist: The Beginning</t>
  </si>
  <si>
    <t>Inspector Gadget</t>
  </si>
  <si>
    <t>Now You See Me</t>
  </si>
  <si>
    <t>Grown Ups</t>
  </si>
  <si>
    <t>The Terminal</t>
  </si>
  <si>
    <t>Hotel for Dogs</t>
  </si>
  <si>
    <t>Vertical Limit</t>
  </si>
  <si>
    <t>Charlie Wilson's War</t>
  </si>
  <si>
    <t>Shark Tale</t>
  </si>
  <si>
    <t>Dreamgirls</t>
  </si>
  <si>
    <t>Be Cool</t>
  </si>
  <si>
    <t>Munich</t>
  </si>
  <si>
    <t>Tears of the Sun</t>
  </si>
  <si>
    <t>Killers</t>
  </si>
  <si>
    <t>The Man from U.N.C.L.E.</t>
  </si>
  <si>
    <t>Spanglish</t>
  </si>
  <si>
    <t>Monster House</t>
  </si>
  <si>
    <t>Bandits</t>
  </si>
  <si>
    <t>First Knight</t>
  </si>
  <si>
    <t>Anna and the King</t>
  </si>
  <si>
    <t>Immortals</t>
  </si>
  <si>
    <t>Hostage</t>
  </si>
  <si>
    <t>Titan A.E.</t>
  </si>
  <si>
    <t>Hollywood Homicide</t>
  </si>
  <si>
    <t>Soldier</t>
  </si>
  <si>
    <t>Carriers</t>
  </si>
  <si>
    <t>Monkeybone</t>
  </si>
  <si>
    <t>Flight of the Phoenix</t>
  </si>
  <si>
    <t>Unbreakable</t>
  </si>
  <si>
    <t>Minions</t>
  </si>
  <si>
    <t>Sucker Punch</t>
  </si>
  <si>
    <t>Snake Eyes</t>
  </si>
  <si>
    <t>Sphere</t>
  </si>
  <si>
    <t>The Angry Birds Movie</t>
  </si>
  <si>
    <t>Fool's Gold</t>
  </si>
  <si>
    <t>Funny People</t>
  </si>
  <si>
    <t>The Kingdom</t>
  </si>
  <si>
    <t>Talladega Nights: The Ballad of Ricky Bobby</t>
  </si>
  <si>
    <t>Dr. Dolittle 2</t>
  </si>
  <si>
    <t>Braveheart</t>
  </si>
  <si>
    <t>Jarhead</t>
  </si>
  <si>
    <t>The Simpsons Movie</t>
  </si>
  <si>
    <t>The Majestic</t>
  </si>
  <si>
    <t>Driven</t>
  </si>
  <si>
    <t>Two Brothers</t>
  </si>
  <si>
    <t>The Village</t>
  </si>
  <si>
    <t>Doctor Dolittle</t>
  </si>
  <si>
    <t>Signs</t>
  </si>
  <si>
    <t>Shrek 2</t>
  </si>
  <si>
    <t>Cars</t>
  </si>
  <si>
    <t>Runaway Bride</t>
  </si>
  <si>
    <t>xXx</t>
  </si>
  <si>
    <t>The SpongeBob Movie: Sponge Out of Water</t>
  </si>
  <si>
    <t>Ransom</t>
  </si>
  <si>
    <t>Inglourious Basterds</t>
  </si>
  <si>
    <t>Hook</t>
  </si>
  <si>
    <t>Die Hard 2</t>
  </si>
  <si>
    <t>S.W.A.T.</t>
  </si>
  <si>
    <t>Vanilla Sky</t>
  </si>
  <si>
    <t>Lady in the Water</t>
  </si>
  <si>
    <t>AVP: Alien vs. Predator</t>
  </si>
  <si>
    <t>Alvin and the Chipmunks: The Squeakquel</t>
  </si>
  <si>
    <t>We Were Soldiers</t>
  </si>
  <si>
    <t>Olympus Has Fallen</t>
  </si>
  <si>
    <t>Star Trek: Insurrection</t>
  </si>
  <si>
    <t>Battle Los Angeles</t>
  </si>
  <si>
    <t>Big Fish</t>
  </si>
  <si>
    <t>Wolf</t>
  </si>
  <si>
    <t>War Horse</t>
  </si>
  <si>
    <t>The Monuments Men</t>
  </si>
  <si>
    <t>The Abyss</t>
  </si>
  <si>
    <t>Wall Street: Money Never Sleeps</t>
  </si>
  <si>
    <t>Dracula Untold</t>
  </si>
  <si>
    <t>The Siege</t>
  </si>
  <si>
    <t>Stardust</t>
  </si>
  <si>
    <t>Seven Years in Tibet</t>
  </si>
  <si>
    <t>The Dilemma</t>
  </si>
  <si>
    <t>Bad Company</t>
  </si>
  <si>
    <t>Doom</t>
  </si>
  <si>
    <t>I Spy</t>
  </si>
  <si>
    <t>Underworld: Awakening</t>
  </si>
  <si>
    <t>Rock of Ages</t>
  </si>
  <si>
    <t>Hart's War</t>
  </si>
  <si>
    <t>Killer Elite</t>
  </si>
  <si>
    <t>Rollerball</t>
  </si>
  <si>
    <t>Ballistic: Ecks vs. Sever</t>
  </si>
  <si>
    <t>Hard Rain</t>
  </si>
  <si>
    <t>Osmosis Jones</t>
  </si>
  <si>
    <t>Legends of Oz: Dorothy's Return</t>
  </si>
  <si>
    <t>Blackhat</t>
  </si>
  <si>
    <t>Sky Captain and the World of Tomorrow</t>
  </si>
  <si>
    <t>Basic Instinct 2</t>
  </si>
  <si>
    <t>Escape Plan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</si>
  <si>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</si>
  <si>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</si>
  <si>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</si>
  <si>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</si>
  <si>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</si>
  <si>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</si>
  <si>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Ted 2</t>
  </si>
  <si>
    <t>Agora</t>
  </si>
  <si>
    <t>Mystery Men</t>
  </si>
  <si>
    <t>Hall Pass</t>
  </si>
  <si>
    <t>The Insider</t>
  </si>
  <si>
    <t>The Finest Hours</t>
  </si>
  <si>
    <t>Body of Lies</t>
  </si>
  <si>
    <t>Dinner for Schmucks</t>
  </si>
  <si>
    <t>Abraham Lincoln: Vampire Hunter</t>
  </si>
  <si>
    <t>Entrapment</t>
  </si>
  <si>
    <t>The X Files</t>
  </si>
  <si>
    <t>The Last Legion</t>
  </si>
  <si>
    <t>Saving Private Ryan</t>
  </si>
  <si>
    <t>Need for Speed</t>
  </si>
  <si>
    <t>What Women Want</t>
  </si>
  <si>
    <t>Ice Age</t>
  </si>
  <si>
    <t>Dreamcatcher</t>
  </si>
  <si>
    <t>Lincoln</t>
  </si>
  <si>
    <t>The Matrix</t>
  </si>
  <si>
    <t>Apollo 13</t>
  </si>
  <si>
    <t>The Santa Clause 2</t>
  </si>
  <si>
    <t>Les Mis√©rables</t>
  </si>
  <si>
    <t>You've Got Mail</t>
  </si>
  <si>
    <t>Step Brothers</t>
  </si>
  <si>
    <t>The Mask of Zorro</t>
  </si>
  <si>
    <t>Due Date</t>
  </si>
  <si>
    <t>Unbroken</t>
  </si>
  <si>
    <t>Space Cowboys</t>
  </si>
  <si>
    <t>Cliffhanger</t>
  </si>
  <si>
    <t>Broken Arrow</t>
  </si>
  <si>
    <t>The Kid</t>
  </si>
  <si>
    <t>World Trade Center</t>
  </si>
  <si>
    <t>Mona Lisa Smile</t>
  </si>
  <si>
    <t>The Dictator</t>
  </si>
  <si>
    <t>Eyes Wide Shut</t>
  </si>
  <si>
    <t>Annie</t>
  </si>
  <si>
    <t>Focus</t>
  </si>
  <si>
    <t>This Means War</t>
  </si>
  <si>
    <t>Blade: Trinity</t>
  </si>
  <si>
    <t>Red Dawn</t>
  </si>
  <si>
    <t>Primary Colors</t>
  </si>
  <si>
    <t>Resident Evil: Retribution</t>
  </si>
  <si>
    <t>Death Race</t>
  </si>
  <si>
    <t>The Long Kiss Goodnight</t>
  </si>
  <si>
    <t>Proof of Life</t>
  </si>
  <si>
    <t>Zathura: A Space Adventure</t>
  </si>
  <si>
    <t>Fight Club</t>
  </si>
  <si>
    <t>We Are Marshall</t>
  </si>
  <si>
    <t>Hudson Hawk</t>
  </si>
  <si>
    <t>Lucky Numbers</t>
  </si>
  <si>
    <t>I, Frankenstein</t>
  </si>
  <si>
    <t>Oliver Twist</t>
  </si>
  <si>
    <t>Elektra</t>
  </si>
  <si>
    <t>Sin City: A Dame to Kill For</t>
  </si>
  <si>
    <t>Random Hearts</t>
  </si>
  <si>
    <t>Everest</t>
  </si>
  <si>
    <t>Perfume: The Story of a Murderer</t>
  </si>
  <si>
    <t>Austin Powers in Goldmember</t>
  </si>
  <si>
    <t>Astro Boy</t>
  </si>
  <si>
    <t>Jurassic Park</t>
  </si>
  <si>
    <t>Wyatt Earp</t>
  </si>
  <si>
    <t>Clear and Present Danger</t>
  </si>
  <si>
    <t>Dragon Blade</t>
  </si>
  <si>
    <t>Littleman</t>
  </si>
  <si>
    <t>U-571</t>
  </si>
  <si>
    <t>The American President</t>
  </si>
  <si>
    <t>The Love Guru</t>
  </si>
  <si>
    <t>3000 Miles to Graceland</t>
  </si>
  <si>
    <t>The Hateful Eight</t>
  </si>
  <si>
    <t>Blades of Glory</t>
  </si>
  <si>
    <t>Hop</t>
  </si>
  <si>
    <t>Meet the Fockers</t>
  </si>
  <si>
    <t>Marley &amp; Me</t>
  </si>
  <si>
    <t>The Green Mile</t>
  </si>
  <si>
    <t>Wild Hogs</t>
  </si>
  <si>
    <t>Chicken Little</t>
  </si>
  <si>
    <t>Gone Girl</t>
  </si>
  <si>
    <t>The Bourne Identity</t>
  </si>
  <si>
    <t>GoldenEye</t>
  </si>
  <si>
    <t>The General's Daughter</t>
  </si>
  <si>
    <t>The Truman Show</t>
  </si>
  <si>
    <t>The Prince of Egypt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</si>
  <si>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</si>
  <si>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</si>
  <si>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</si>
  <si>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</si>
  <si>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</si>
  <si>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</si>
  <si>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</si>
  <si>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</si>
  <si>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</si>
  <si>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The Scorch Trials</t>
  </si>
  <si>
    <t>Eat Pray Love</t>
  </si>
  <si>
    <t>The Family Man</t>
  </si>
  <si>
    <t>RED</t>
  </si>
  <si>
    <t>Any Given Sunday</t>
  </si>
  <si>
    <t>The Horse Whisperer</t>
  </si>
  <si>
    <t>Collateral</t>
  </si>
  <si>
    <t>The Scorpion King</t>
  </si>
  <si>
    <t>Ladder 49</t>
  </si>
  <si>
    <t>Jack Reacher</t>
  </si>
  <si>
    <t>Deep Blue Sea</t>
  </si>
  <si>
    <t>This Is It</t>
  </si>
  <si>
    <t>Contagion</t>
  </si>
  <si>
    <t>Kangaroo Jack</t>
  </si>
  <si>
    <t>Coraline</t>
  </si>
  <si>
    <t>The Happening</t>
  </si>
  <si>
    <t>Man on Fire</t>
  </si>
  <si>
    <t>The Shaggy Dog</t>
  </si>
  <si>
    <t>Starsky &amp; Hutch</t>
  </si>
  <si>
    <t>Jingle All the Way</t>
  </si>
  <si>
    <t>Hellboy</t>
  </si>
  <si>
    <t>A Civil Action</t>
  </si>
  <si>
    <t>ParaNorman</t>
  </si>
  <si>
    <t>The Jackal</t>
  </si>
  <si>
    <t>Paycheck</t>
  </si>
  <si>
    <t>Up Close &amp; Personal</t>
  </si>
  <si>
    <t>The Tale of Despereaux</t>
  </si>
  <si>
    <t>The Tuxedo</t>
  </si>
  <si>
    <t>Under Siege 2: Dark Territory</t>
  </si>
  <si>
    <t>Jack Ryan: Shadow Recruit</t>
  </si>
  <si>
    <t>Joy</t>
  </si>
  <si>
    <t>London Has Fallen</t>
  </si>
  <si>
    <t>Alien: Resurrection</t>
  </si>
  <si>
    <t>Shooter</t>
  </si>
  <si>
    <t>The Boxtrolls</t>
  </si>
  <si>
    <t>Practical Magic</t>
  </si>
  <si>
    <t>The Lego Movie</t>
  </si>
  <si>
    <t>Miss Congeniality 2: Armed and Fabulous</t>
  </si>
  <si>
    <t>Reign of Fire</t>
  </si>
  <si>
    <t>Gangster Squad</t>
  </si>
  <si>
    <t>Year One</t>
  </si>
  <si>
    <t>Invictus</t>
  </si>
  <si>
    <t>State of Play</t>
  </si>
  <si>
    <t>Duplicity</t>
  </si>
  <si>
    <t>My Favorite Martian</t>
  </si>
  <si>
    <t>The Sentinel</t>
  </si>
  <si>
    <t>Planet 51</t>
  </si>
  <si>
    <t>Star Trek: Nemesis</t>
  </si>
  <si>
    <t>Intolerable Cruelty</t>
  </si>
  <si>
    <t>Trouble with the Curve</t>
  </si>
  <si>
    <t>Edge of Darkness</t>
  </si>
  <si>
    <t>The Relic</t>
  </si>
  <si>
    <t>Analyze That</t>
  </si>
  <si>
    <t>Righteous Kill</t>
  </si>
  <si>
    <t>Mercury Rising</t>
  </si>
  <si>
    <t>The Soloist</t>
  </si>
  <si>
    <t>The Legend of Bagger Vance</t>
  </si>
  <si>
    <t>Almost Famous</t>
  </si>
  <si>
    <t>Garfield 2</t>
  </si>
  <si>
    <t>xXx: State of the Union</t>
  </si>
  <si>
    <t>Priest</t>
  </si>
  <si>
    <t>Sinbad: Legend of the Seven Seas</t>
  </si>
  <si>
    <t>Event Horizon</t>
  </si>
  <si>
    <t>Dragonfly</t>
  </si>
  <si>
    <t>The Black Dahlia</t>
  </si>
  <si>
    <t>Flyboys</t>
  </si>
  <si>
    <t>The Last Castle</t>
  </si>
  <si>
    <t>Supernova</t>
  </si>
  <si>
    <t>Winter's Tale</t>
  </si>
  <si>
    <t>The Mortal Instruments: City of Bones</t>
  </si>
  <si>
    <t>Meet Dave</t>
  </si>
  <si>
    <t>Dark Water</t>
  </si>
  <si>
    <t>Edtv</t>
  </si>
  <si>
    <t>Inkheart</t>
  </si>
  <si>
    <t>The Spirit</t>
  </si>
  <si>
    <t>Mortdecai</t>
  </si>
  <si>
    <t>In the Name of the King: A Dungeon Siege Tale</t>
  </si>
  <si>
    <t>Beyond Borders</t>
  </si>
  <si>
    <t>Xi you ji zhi: Sun Wukong san da Baigu Jing</t>
  </si>
  <si>
    <t>The Great Raid</t>
  </si>
  <si>
    <t>Deadpool</t>
  </si>
  <si>
    <t>Holy Man</t>
  </si>
  <si>
    <t>American Sniper</t>
  </si>
  <si>
    <t>Goosebumps</t>
  </si>
  <si>
    <t>Just Like Heaven</t>
  </si>
  <si>
    <t>The Flintstones in Viva Rock Vegas</t>
  </si>
  <si>
    <t>Rambo III</t>
  </si>
  <si>
    <t>Leatherheads</t>
  </si>
  <si>
    <t>The Ridiculous 6</t>
  </si>
  <si>
    <t>Did You Hear About the Morgans?</t>
  </si>
  <si>
    <t>The Internship</t>
  </si>
  <si>
    <t>Resident Evil: Afterlife</t>
  </si>
  <si>
    <t>Red Tails</t>
  </si>
  <si>
    <t>The Devil's Advocate</t>
  </si>
  <si>
    <t>That's My Boy</t>
  </si>
  <si>
    <t>DragonHeart</t>
  </si>
  <si>
    <t>After the Sunset</t>
  </si>
  <si>
    <t>Ghost Rider: Spirit of Vengeance</t>
  </si>
  <si>
    <t>Captain Corelli's Mandolin</t>
  </si>
  <si>
    <t>The Pacifier</t>
  </si>
  <si>
    <t>Walking Tall</t>
  </si>
  <si>
    <t>Forrest Gump</t>
  </si>
  <si>
    <t>Alvin and the Chipmunks</t>
  </si>
  <si>
    <t>Meet the Parents</t>
  </si>
  <si>
    <t>Pocahontas</t>
  </si>
  <si>
    <t>Superman</t>
  </si>
  <si>
    <t>The Nutty Professor</t>
  </si>
  <si>
    <t>Hitch</t>
  </si>
  <si>
    <t>George of the Jungle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</si>
  <si>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</si>
  <si>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</si>
  <si>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</si>
  <si>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</si>
  <si>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</si>
  <si>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</si>
  <si>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</si>
  <si>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</si>
  <si>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</si>
  <si>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</si>
  <si>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</si>
  <si>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</si>
  <si>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Bowfinger</t>
  </si>
  <si>
    <t>Kill Bill: Vol. 2</t>
  </si>
  <si>
    <t>Tango &amp; Cash</t>
  </si>
  <si>
    <t>Death Becomes Her</t>
  </si>
  <si>
    <t>Shanghai Noon</t>
  </si>
  <si>
    <t>Executive Decision</t>
  </si>
  <si>
    <t>Mr. Popper's Penguins</t>
  </si>
  <si>
    <t>The Forbidden Kingdom</t>
  </si>
  <si>
    <t>Free Birds</t>
  </si>
  <si>
    <t>Alien 3</t>
  </si>
  <si>
    <t>Evita</t>
  </si>
  <si>
    <t>Ronin</t>
  </si>
  <si>
    <t>The Ghost and the Darkness</t>
  </si>
  <si>
    <t>Paddington</t>
  </si>
  <si>
    <t>The Watch</t>
  </si>
  <si>
    <t>The Hunted</t>
  </si>
  <si>
    <t>Instinct</t>
  </si>
  <si>
    <t>Stuck on You</t>
  </si>
  <si>
    <t>Semi-Pro</t>
  </si>
  <si>
    <t>The Pirates! Band of Misfits</t>
  </si>
  <si>
    <t>Changeling</t>
  </si>
  <si>
    <t>Chain Reaction</t>
  </si>
  <si>
    <t>The Fan</t>
  </si>
  <si>
    <t>The Phantom of the Opera</t>
  </si>
  <si>
    <t>Elizabeth: The Golden Age</t>
  </si>
  <si>
    <t>√Üon Flux</t>
  </si>
  <si>
    <t>Gods and Generals</t>
  </si>
  <si>
    <t>Turbulence</t>
  </si>
  <si>
    <t>Imagine That</t>
  </si>
  <si>
    <t>Muppets Most Wanted</t>
  </si>
  <si>
    <t>Thunderbirds</t>
  </si>
  <si>
    <t>Burlesque</t>
  </si>
  <si>
    <t>A Very Long Engagement</t>
  </si>
  <si>
    <t>Lolita</t>
  </si>
  <si>
    <t>Eye See You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</si>
  <si>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</si>
  <si>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</si>
  <si>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</si>
  <si>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</si>
  <si>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</si>
  <si>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</si>
  <si>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</si>
  <si>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</si>
  <si>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King's Men</t>
  </si>
  <si>
    <t>Shaft</t>
  </si>
  <si>
    <t>Anastasia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</si>
  <si>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</si>
  <si>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</si>
  <si>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</si>
  <si>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</si>
  <si>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</si>
  <si>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</si>
  <si>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Beloved</t>
  </si>
  <si>
    <t>Lucky You</t>
  </si>
  <si>
    <t>Catch Me If You Can</t>
  </si>
  <si>
    <t>Zero Dark Thirty</t>
  </si>
  <si>
    <t>The Break-Up</t>
  </si>
  <si>
    <t>Mamma Mia!</t>
  </si>
  <si>
    <t>Valentine's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</si>
  <si>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</si>
  <si>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</si>
  <si>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</si>
  <si>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</si>
  <si>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</si>
  <si>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</si>
  <si>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Bulletproof Monk</t>
  </si>
  <si>
    <t>Me, Myself &amp; Irene</t>
  </si>
  <si>
    <t>Barnyard</t>
  </si>
  <si>
    <t>Deck the Halls</t>
  </si>
  <si>
    <t>The Twilight Saga: New Moon</t>
  </si>
  <si>
    <t>Shrek</t>
  </si>
  <si>
    <t>The Adjustment Bureau</t>
  </si>
  <si>
    <t>Robin Hood: Prince of Thieves</t>
  </si>
  <si>
    <t>Jerry Maguire</t>
  </si>
  <si>
    <t>Ted</t>
  </si>
  <si>
    <t>As Good as It Gets</t>
  </si>
  <si>
    <t>Patch Adams</t>
  </si>
  <si>
    <t>Anchorman 2: The Legend Continues</t>
  </si>
  <si>
    <t>Mr. Deeds</t>
  </si>
  <si>
    <t>Super 8</t>
  </si>
  <si>
    <t>Erin Brockovich</t>
  </si>
  <si>
    <t>How to Lose a Guy in 10 Days</t>
  </si>
  <si>
    <t>22 Jump Street</t>
  </si>
  <si>
    <t>Interview with the Vampire: The Vampire Chronicles</t>
  </si>
  <si>
    <t>Yes Man</t>
  </si>
  <si>
    <t>Central Intelligence</t>
  </si>
  <si>
    <t>Stepmom</t>
  </si>
  <si>
    <t>Daddy's Home</t>
  </si>
  <si>
    <t>Into the Woods</t>
  </si>
  <si>
    <t>Inside Man</t>
  </si>
  <si>
    <t>Payback</t>
  </si>
  <si>
    <t>Congo</t>
  </si>
  <si>
    <t>We Bought a Zoo</t>
  </si>
  <si>
    <t>Knowing</t>
  </si>
  <si>
    <t>Failure to Launch</t>
  </si>
  <si>
    <t>The Ring Two</t>
  </si>
  <si>
    <t>Crazy, Stupid, Love.</t>
  </si>
  <si>
    <t>Garfield</t>
  </si>
  <si>
    <t>Christmas with the Kranks</t>
  </si>
  <si>
    <t>Moneyball</t>
  </si>
  <si>
    <t>Outbreak</t>
  </si>
  <si>
    <t>Non-Stop</t>
  </si>
  <si>
    <t>Race to Witch Mountain</t>
  </si>
  <si>
    <t>V for Vendetta</t>
  </si>
  <si>
    <t>Shanghai Knights</t>
  </si>
  <si>
    <t>Curious George</t>
  </si>
  <si>
    <t>Herbie Fully Loaded</t>
  </si>
  <si>
    <t>Don't Say a Word</t>
  </si>
  <si>
    <t>Hansel &amp; Gretel: Witch Hunters</t>
  </si>
  <si>
    <t>Unfaithful</t>
  </si>
  <si>
    <t>I Am Number Four</t>
  </si>
  <si>
    <t>Syriana</t>
  </si>
  <si>
    <t>13 Hours</t>
  </si>
  <si>
    <t>The Book of Life</t>
  </si>
  <si>
    <t>Firewall</t>
  </si>
  <si>
    <t>Absolute Power</t>
  </si>
  <si>
    <t>G.I. Jane</t>
  </si>
  <si>
    <t>The Game</t>
  </si>
  <si>
    <t>Silent Hill</t>
  </si>
  <si>
    <t>The Replacements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</si>
  <si>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</si>
  <si>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</si>
  <si>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</si>
  <si>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</si>
  <si>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</si>
  <si>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</si>
  <si>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The Peacemaker</t>
  </si>
  <si>
    <t>Resident Evil: Apocalypse</t>
  </si>
  <si>
    <t>Bridget Jones: The Edge of Reason</t>
  </si>
  <si>
    <t>Out of Time</t>
  </si>
  <si>
    <t>On Deadly Ground</t>
  </si>
  <si>
    <t>The Adventures of Sharkboy and Lavagirl 3-D</t>
  </si>
  <si>
    <t>The Beach</t>
  </si>
  <si>
    <t>Raising Helen</t>
  </si>
  <si>
    <t>Ninja Assassin</t>
  </si>
  <si>
    <t>For Love of the Game</t>
  </si>
  <si>
    <t>Striptease</t>
  </si>
  <si>
    <t>Marmaduke</t>
  </si>
  <si>
    <t>Hereafter</t>
  </si>
  <si>
    <t>Murder by Numbers</t>
  </si>
  <si>
    <t>Assassins</t>
  </si>
  <si>
    <t>Hannibal Rising</t>
  </si>
  <si>
    <t>The Story of Us</t>
  </si>
  <si>
    <t>The Host</t>
  </si>
  <si>
    <t>Basic</t>
  </si>
  <si>
    <t>Blood Work</t>
  </si>
  <si>
    <t>The International</t>
  </si>
  <si>
    <t>Escape from L.A.</t>
  </si>
  <si>
    <t>The Iron Giant</t>
  </si>
  <si>
    <t>The Life Aquatic with Steve Zissou</t>
  </si>
  <si>
    <t>Free State of Jones</t>
  </si>
  <si>
    <t>The Life of David Gale</t>
  </si>
  <si>
    <t>Man of the House</t>
  </si>
  <si>
    <t>Run All Night</t>
  </si>
  <si>
    <t>Eastern Promises</t>
  </si>
  <si>
    <t>Into the Blue</t>
  </si>
  <si>
    <t>The Messenger: The Story of Joan of Arc</t>
  </si>
  <si>
    <t>Your Highness</t>
  </si>
  <si>
    <t>Dream House</t>
  </si>
  <si>
    <t>Mad City</t>
  </si>
  <si>
    <t>Baby's Day Out</t>
  </si>
  <si>
    <t>The Scarlet Letter</t>
  </si>
  <si>
    <t>Fair Game</t>
  </si>
  <si>
    <t>Domino</t>
  </si>
  <si>
    <t>Jade</t>
  </si>
  <si>
    <t>Gamer</t>
  </si>
  <si>
    <t>Beautiful Creatures</t>
  </si>
  <si>
    <t>Death to Smoochy</t>
  </si>
  <si>
    <t>Zoolander 2</t>
  </si>
  <si>
    <t>The Big Bounce</t>
  </si>
  <si>
    <t>What Planet Are You From?</t>
  </si>
  <si>
    <t>Drive Angry</t>
  </si>
  <si>
    <t>Street Fighter: The Legend of Chun-Li</t>
  </si>
  <si>
    <t>The One</t>
  </si>
  <si>
    <t>The Adventures of Ford Fairlane</t>
  </si>
  <si>
    <t>Pirate Radio</t>
  </si>
  <si>
    <t>Traffic</t>
  </si>
  <si>
    <t>Indiana Jones and the Last Crusade</t>
  </si>
  <si>
    <t>Anna Karenina</t>
  </si>
  <si>
    <t>Chappie</t>
  </si>
  <si>
    <t>The Bone Collector</t>
  </si>
  <si>
    <t>Panic Room</t>
  </si>
  <si>
    <t>The Tooth Fairy</t>
  </si>
  <si>
    <t>Three Kings</t>
  </si>
  <si>
    <t>Child 44</t>
  </si>
  <si>
    <t>Rat Race</t>
  </si>
  <si>
    <t>K-PAX</t>
  </si>
  <si>
    <t>Kate &amp; Leopold</t>
  </si>
  <si>
    <t>Bedazzled</t>
  </si>
  <si>
    <t>The Cotton Club</t>
  </si>
  <si>
    <t>3:10 to Yuma</t>
  </si>
  <si>
    <t>Taken 3</t>
  </si>
  <si>
    <t>Out of Sight</t>
  </si>
  <si>
    <t>The Cable Guy</t>
  </si>
  <si>
    <t>Earth</t>
  </si>
  <si>
    <t>Dick Tracy</t>
  </si>
  <si>
    <t>The Thomas Crown Affair</t>
  </si>
  <si>
    <t>Riding in Cars with Boys</t>
  </si>
  <si>
    <t>First Blood</t>
  </si>
  <si>
    <t>Solaris</t>
  </si>
  <si>
    <t>Happily N'Ever After</t>
  </si>
  <si>
    <t>Mary Reilly</t>
  </si>
  <si>
    <t>My Best Friend's Wedding</t>
  </si>
  <si>
    <t>America's Sweethearts</t>
  </si>
  <si>
    <t>Insomnia</t>
  </si>
  <si>
    <t>Star Trek: First Contact</t>
  </si>
  <si>
    <t>Jonah Hex</t>
  </si>
  <si>
    <t>Courage Under Fire</t>
  </si>
  <si>
    <t>Liar Liar</t>
  </si>
  <si>
    <t>The Infiltrator</t>
  </si>
  <si>
    <t>Inchon</t>
  </si>
  <si>
    <t>The Flintstones</t>
  </si>
  <si>
    <t>Taken 2</t>
  </si>
  <si>
    <t>Scary Movie 3</t>
  </si>
  <si>
    <t>Miss Congeniality</t>
  </si>
  <si>
    <t>Journey to the Center of the Earth</t>
  </si>
  <si>
    <t>The Princess Diaries 2: Royal Engagement</t>
  </si>
  <si>
    <t>The Pelican Brief</t>
  </si>
  <si>
    <t>The Client</t>
  </si>
  <si>
    <t>The Bucket List</t>
  </si>
  <si>
    <t>Patriot Games</t>
  </si>
  <si>
    <t>Monster-in-Law</t>
  </si>
  <si>
    <t>Prisoners</t>
  </si>
  <si>
    <t>Training Day</t>
  </si>
  <si>
    <t>Galaxy Quest</t>
  </si>
  <si>
    <t>Scary Movie 2</t>
  </si>
  <si>
    <t>The Muppets</t>
  </si>
  <si>
    <t>Blade</t>
  </si>
  <si>
    <t>Coach Carter</t>
  </si>
  <si>
    <t>Changing Lanes</t>
  </si>
  <si>
    <t>Anaconda</t>
  </si>
  <si>
    <t>Coyote Ugly</t>
  </si>
  <si>
    <t>Love Actually</t>
  </si>
  <si>
    <t>A Bug's Life</t>
  </si>
  <si>
    <t>From Hell</t>
  </si>
  <si>
    <t>The Specialist</t>
  </si>
  <si>
    <t>Tin Cup</t>
  </si>
  <si>
    <t>Yours, Mine and Ours</t>
  </si>
  <si>
    <t>Kicking &amp; Screaming</t>
  </si>
  <si>
    <t>The Hitchhiker's Guide to the Galaxy</t>
  </si>
  <si>
    <t>Fat Albert</t>
  </si>
  <si>
    <t>Resident Evil: Extinction</t>
  </si>
  <si>
    <t>Blended</t>
  </si>
  <si>
    <t>Last Holiday</t>
  </si>
  <si>
    <t>The River Wild</t>
  </si>
  <si>
    <t>The Indian in the Cupboard</t>
  </si>
  <si>
    <t>Savages</t>
  </si>
  <si>
    <t>Cellular</t>
  </si>
  <si>
    <t>Johnny English</t>
  </si>
  <si>
    <t>The Ant Bully</t>
  </si>
  <si>
    <t>Dune</t>
  </si>
  <si>
    <t>Across the Universe</t>
  </si>
  <si>
    <t>Revolutionary Road</t>
  </si>
  <si>
    <t>16 Blocks</t>
  </si>
  <si>
    <t>Babylon A.D.</t>
  </si>
  <si>
    <t>The Glimmer Man</t>
  </si>
  <si>
    <t>Multiplicity</t>
  </si>
  <si>
    <t>Aliens in the Attic</t>
  </si>
  <si>
    <t>The Pledge</t>
  </si>
  <si>
    <t>The Producers</t>
  </si>
  <si>
    <t>The Phantom</t>
  </si>
  <si>
    <t>All the Pretty Horses</t>
  </si>
  <si>
    <t>Nixon</t>
  </si>
  <si>
    <t>The Ghost Writer</t>
  </si>
  <si>
    <t>Deep Rising</t>
  </si>
  <si>
    <t>Miracle at St. Anna</t>
  </si>
  <si>
    <t>Curse of the Golden Flower</t>
  </si>
  <si>
    <t>Bangkok Dangerous</t>
  </si>
  <si>
    <t>Big Trouble</t>
  </si>
  <si>
    <t>Love in the Time of Cholera</t>
  </si>
  <si>
    <t>Shadow Conspiracy</t>
  </si>
  <si>
    <t>Johnny English Reborn</t>
  </si>
  <si>
    <t>Foodfight!</t>
  </si>
  <si>
    <t>Argo</t>
  </si>
  <si>
    <t>The Fugitive</t>
  </si>
  <si>
    <t>The Bounty Hunter</t>
  </si>
  <si>
    <t>Sleepers</t>
  </si>
  <si>
    <t>Rambo: First Blood Part II</t>
  </si>
  <si>
    <t>The Juror</t>
  </si>
  <si>
    <t>Pinocchio</t>
  </si>
  <si>
    <t>Heaven's Gate</t>
  </si>
  <si>
    <t>Underworld: Evolution</t>
  </si>
  <si>
    <t>Victor Frankenstein</t>
  </si>
  <si>
    <t>Finding Forrester</t>
  </si>
  <si>
    <t>28 Days</t>
  </si>
  <si>
    <t>Unleashed</t>
  </si>
  <si>
    <t>The Sweetest Thing</t>
  </si>
  <si>
    <t>The Firm</t>
  </si>
  <si>
    <t>Charlie St. Cloud</t>
  </si>
  <si>
    <t>The Mechanic</t>
  </si>
  <si>
    <t>21 Jump Street</t>
  </si>
  <si>
    <t>Notting Hill</t>
  </si>
  <si>
    <t>Chicken Run</t>
  </si>
  <si>
    <t>Along Came Polly</t>
  </si>
  <si>
    <t>Boomerang</t>
  </si>
  <si>
    <t>The Heat</t>
  </si>
  <si>
    <t>Cleopatra</t>
  </si>
  <si>
    <t>Here Comes the Boom</t>
  </si>
  <si>
    <t>High Crimes</t>
  </si>
  <si>
    <t>The Mirror Has Two Faces</t>
  </si>
  <si>
    <t>The Mothman Prophecies</t>
  </si>
  <si>
    <t>Br√ºno</t>
  </si>
  <si>
    <t>Licence to Kill</t>
  </si>
  <si>
    <t>Red Riding Hood</t>
  </si>
  <si>
    <t>15 Minutes</t>
  </si>
  <si>
    <t>Super Mario Bros.</t>
  </si>
  <si>
    <t>Lord of War</t>
  </si>
  <si>
    <t>Hero</t>
  </si>
  <si>
    <t>One for the Money</t>
  </si>
  <si>
    <t>The Interview</t>
  </si>
  <si>
    <t>The Warrior's Way</t>
  </si>
  <si>
    <t>Micmacs</t>
  </si>
  <si>
    <t>8 Mile</t>
  </si>
  <si>
    <t>Animal Kingdom: Let's go Ape</t>
  </si>
  <si>
    <t>A Knight's Tale</t>
  </si>
  <si>
    <t>The Medallion</t>
  </si>
  <si>
    <t>The Sixth Sense</t>
  </si>
  <si>
    <t>Man on a Ledge</t>
  </si>
  <si>
    <t>The Big Year</t>
  </si>
  <si>
    <t>The Karate Kid</t>
  </si>
  <si>
    <t>American Hustle</t>
  </si>
  <si>
    <t>The Proposal</t>
  </si>
  <si>
    <t>Double Jeopardy</t>
  </si>
  <si>
    <t>Back to the Future Part II</t>
  </si>
  <si>
    <t>Fifty Shades of Grey</t>
  </si>
  <si>
    <t>Spy Kids 3-D: Game Over</t>
  </si>
  <si>
    <t>A Time to Kill</t>
  </si>
  <si>
    <t>Cheaper by the Dozen</t>
  </si>
  <si>
    <t>Lone Survivor</t>
  </si>
  <si>
    <t>A League of Their Own</t>
  </si>
  <si>
    <t>The Conjuring 2</t>
  </si>
  <si>
    <t>The Social Network</t>
  </si>
  <si>
    <t>He's Just Not That Into You</t>
  </si>
  <si>
    <t>Scary Movie 4</t>
  </si>
  <si>
    <t>Scream 3</t>
  </si>
  <si>
    <t>Back to the Future Part III</t>
  </si>
  <si>
    <t>Get Hard</t>
  </si>
  <si>
    <t>Bram Stoker's Dracula</t>
  </si>
  <si>
    <t>Julie &amp; Julia</t>
  </si>
  <si>
    <t>The Talented Mr. Ripley</t>
  </si>
  <si>
    <t>Dumb and Dumber To</t>
  </si>
  <si>
    <t>Eight Below</t>
  </si>
  <si>
    <t>The Intern</t>
  </si>
  <si>
    <t>Ride Along 2</t>
  </si>
  <si>
    <t>The Last of the Mohicans</t>
  </si>
  <si>
    <t>Ray</t>
  </si>
  <si>
    <t>Sin City</t>
  </si>
  <si>
    <t>Vantage Point</t>
  </si>
  <si>
    <t>I Love You, Man</t>
  </si>
  <si>
    <t>Shallow Hal</t>
  </si>
  <si>
    <t>JFK</t>
  </si>
  <si>
    <t>Big Momma's House 2</t>
  </si>
  <si>
    <t>The Mexican</t>
  </si>
  <si>
    <t>17 Again</t>
  </si>
  <si>
    <t>The Other Woman</t>
  </si>
  <si>
    <t>The Final Destination</t>
  </si>
  <si>
    <t>Bridge of Spies</t>
  </si>
  <si>
    <t>Behind Enemy Lines</t>
  </si>
  <si>
    <t>Get Him to the Greek</t>
  </si>
  <si>
    <t>Shall We Dance</t>
  </si>
  <si>
    <t>Small Soldiers</t>
  </si>
  <si>
    <t>Spawn</t>
  </si>
  <si>
    <t>The Count of Monte Cristo</t>
  </si>
  <si>
    <t>The Lincoln Lawyer</t>
  </si>
  <si>
    <t>Unknown</t>
  </si>
  <si>
    <t>The Prestige</t>
  </si>
  <si>
    <t>Horrible Bosses 2</t>
  </si>
  <si>
    <t>Escape from Planet Earth</t>
  </si>
  <si>
    <t>Apocalypto</t>
  </si>
  <si>
    <t>The Living Daylights</t>
  </si>
  <si>
    <t>Predators</t>
  </si>
  <si>
    <t>Legal Eagles</t>
  </si>
  <si>
    <t>Secret Window</t>
  </si>
  <si>
    <t>The Lake House</t>
  </si>
  <si>
    <t>The Skeleton Key</t>
  </si>
  <si>
    <t>The Odd Life of Timothy Green</t>
  </si>
  <si>
    <t>Made of Honor</t>
  </si>
  <si>
    <t>Jersey Boys</t>
  </si>
  <si>
    <t>The Rainmaker</t>
  </si>
  <si>
    <t>Gothika</t>
  </si>
  <si>
    <t>Amistad</t>
  </si>
  <si>
    <t>Medicine Man</t>
  </si>
  <si>
    <t>Aliens vs. Predator: Requiem</t>
  </si>
  <si>
    <t>Ri¬¢hie Ri¬¢h</t>
  </si>
  <si>
    <t>Autumn in New York</t>
  </si>
  <si>
    <t>Music and Lyrics</t>
  </si>
  <si>
    <t>Paul</t>
  </si>
  <si>
    <t>The Guilt Trip</t>
  </si>
  <si>
    <t>Scream 4</t>
  </si>
  <si>
    <t>8MM</t>
  </si>
  <si>
    <t>The Doors</t>
  </si>
  <si>
    <t>Sex Tape</t>
  </si>
  <si>
    <t>Hanging Up</t>
  </si>
  <si>
    <t>Final Destination 5</t>
  </si>
  <si>
    <t>Mickey Blue Eyes</t>
  </si>
  <si>
    <t>Pay It Forward</t>
  </si>
  <si>
    <t>Fever Pitch</t>
  </si>
  <si>
    <t>Drillbit Taylor</t>
  </si>
  <si>
    <t>A Million Ways to Die in the West</t>
  </si>
  <si>
    <t>The Shadow</t>
  </si>
  <si>
    <t>Extremely Loud &amp; Incredibly Close</t>
  </si>
  <si>
    <t>Morning Glory</t>
  </si>
  <si>
    <t>Get Rich or Die Tryin'</t>
  </si>
  <si>
    <t>The Art of War</t>
  </si>
  <si>
    <t>Rent</t>
  </si>
  <si>
    <t>Bless the Child</t>
  </si>
  <si>
    <t>The Out-of-Towners</t>
  </si>
  <si>
    <t>The Island of Dr. Moreau</t>
  </si>
  <si>
    <t>The Musketeer</t>
  </si>
  <si>
    <t>The Other Boleyn Girl</t>
  </si>
  <si>
    <t>Sweet November</t>
  </si>
  <si>
    <t>The Reaping</t>
  </si>
  <si>
    <t>Mean Streets</t>
  </si>
  <si>
    <t>Renaissance Man</t>
  </si>
  <si>
    <t>Colombiana</t>
  </si>
  <si>
    <t>The Magic Sword: Quest for Camelot</t>
  </si>
  <si>
    <t>City by the Sea</t>
  </si>
  <si>
    <t>At First Sight</t>
  </si>
  <si>
    <t>Torque</t>
  </si>
  <si>
    <t>City Hall</t>
  </si>
  <si>
    <t>Showgirls</t>
  </si>
  <si>
    <t>Marie Antoinette</t>
  </si>
  <si>
    <t>Kiss of Death</t>
  </si>
  <si>
    <t>Get Carter</t>
  </si>
  <si>
    <t>The Impossible</t>
  </si>
  <si>
    <t>Ishtar</t>
  </si>
  <si>
    <t>Fantastic Mr. Fox</t>
  </si>
  <si>
    <t>Life or Something Like It</t>
  </si>
  <si>
    <t>Memoirs of an Invisible Man</t>
  </si>
  <si>
    <t>Am√©lie</t>
  </si>
  <si>
    <t>New York Minute</t>
  </si>
  <si>
    <t>Alfie</t>
  </si>
  <si>
    <t>Big Miracle</t>
  </si>
  <si>
    <t>The Deep End of the Ocean</t>
  </si>
  <si>
    <t>Feardotcom</t>
  </si>
  <si>
    <t>Cirque du Freak: The Vampire's Assistant</t>
  </si>
  <si>
    <t>Duplex</t>
  </si>
  <si>
    <t>Soul Men</t>
  </si>
  <si>
    <t>Raise the Titanic</t>
  </si>
  <si>
    <t>Universal Soldier: The Return</t>
  </si>
  <si>
    <t>Pandorum</t>
  </si>
  <si>
    <t>Impostor</t>
  </si>
  <si>
    <t>Extreme Ops</t>
  </si>
  <si>
    <t>Just Visiting</t>
  </si>
  <si>
    <t>Sunshine</t>
  </si>
  <si>
    <t>A Thousand Words</t>
  </si>
  <si>
    <t>Delgo</t>
  </si>
  <si>
    <t>The Gunman</t>
  </si>
  <si>
    <t>Alex Rider: Operation Stormbreaker</t>
  </si>
  <si>
    <t>Disturbia</t>
  </si>
  <si>
    <t>Hackers</t>
  </si>
  <si>
    <t>The Hunting Party</t>
  </si>
  <si>
    <t>The Hudsucker Proxy</t>
  </si>
  <si>
    <t>The Warlords</t>
  </si>
  <si>
    <t>Nomad: The Warrior</t>
  </si>
  <si>
    <t>Snowpiercer</t>
  </si>
  <si>
    <t>A Monster in Paris</t>
  </si>
  <si>
    <t>The Last Shot</t>
  </si>
  <si>
    <t>The Crow</t>
  </si>
  <si>
    <t>Baahubali: The Beginning</t>
  </si>
  <si>
    <t>The Time Traveler's Wife</t>
  </si>
  <si>
    <t>Because I Said So</t>
  </si>
  <si>
    <t>Frankenweenie</t>
  </si>
  <si>
    <t>Serenity</t>
  </si>
  <si>
    <t>Against the Ropes</t>
  </si>
  <si>
    <t>Superman III</t>
  </si>
  <si>
    <t>Grudge Match</t>
  </si>
  <si>
    <t>Red Cliff</t>
  </si>
  <si>
    <t>Sweet Home Alabama</t>
  </si>
  <si>
    <t>The Ugly Truth</t>
  </si>
  <si>
    <t>Sgt. Bilko</t>
  </si>
  <si>
    <t>Spy Kids 2: Island of Lost Dreams</t>
  </si>
  <si>
    <t>Star Trek: Generations</t>
  </si>
  <si>
    <t>The Grandmaster</t>
  </si>
  <si>
    <t>Water for Elephants</t>
  </si>
  <si>
    <t>Dragon Nest: Warriors' Dawn</t>
  </si>
  <si>
    <t>The Hurricane</t>
  </si>
  <si>
    <t>Enough</t>
  </si>
  <si>
    <t>Heartbreakers</t>
  </si>
  <si>
    <t>Paul Blart: Mall Cop 2</t>
  </si>
  <si>
    <t>Angel Eyes</t>
  </si>
  <si>
    <t>Joe Somebody</t>
  </si>
  <si>
    <t>The Ninth Gate</t>
  </si>
  <si>
    <t>Extreme Measures</t>
  </si>
  <si>
    <t>Rock Star</t>
  </si>
  <si>
    <t>Precious</t>
  </si>
  <si>
    <t>White Squall</t>
  </si>
  <si>
    <t>The Thing</t>
  </si>
  <si>
    <t>Riddick</t>
  </si>
  <si>
    <t>Switchback</t>
  </si>
  <si>
    <t>Texas Rangers</t>
  </si>
  <si>
    <t>City of Ember</t>
  </si>
  <si>
    <t>The Master</t>
  </si>
  <si>
    <t>Virgin Territory</t>
  </si>
  <si>
    <t>The Express</t>
  </si>
  <si>
    <t>The 5th Wave</t>
  </si>
  <si>
    <t>Creed</t>
  </si>
  <si>
    <t>The Town</t>
  </si>
  <si>
    <t>What to Expect When You're Expecting</t>
  </si>
  <si>
    <t>Burn After Reading</t>
  </si>
  <si>
    <t>Nim's Island</t>
  </si>
  <si>
    <t>Rush</t>
  </si>
  <si>
    <t>Magnolia</t>
  </si>
  <si>
    <t>Cop Out</t>
  </si>
  <si>
    <t>How to Be Single</t>
  </si>
  <si>
    <t>Dolphin Tale</t>
  </si>
  <si>
    <t>Twilight</t>
  </si>
  <si>
    <t>John Q</t>
  </si>
  <si>
    <t>Blue Streak</t>
  </si>
  <si>
    <t>We're the Millers</t>
  </si>
  <si>
    <t>Obitaemyy ostrov</t>
  </si>
  <si>
    <t>Breakdown</t>
  </si>
  <si>
    <t>Never Say Never Again</t>
  </si>
  <si>
    <t>Hot Tub Time Machine</t>
  </si>
  <si>
    <t>Dolphin Tale 2</t>
  </si>
  <si>
    <t>Reindeer Games</t>
  </si>
  <si>
    <t>A Man Apart</t>
  </si>
  <si>
    <t>Aloha</t>
  </si>
  <si>
    <t>Ghosts of Mississippi</t>
  </si>
  <si>
    <t>Snow Falling on Cedars</t>
  </si>
  <si>
    <t>The Rite</t>
  </si>
  <si>
    <t>Gattaca</t>
  </si>
  <si>
    <t>Isn't She Great</t>
  </si>
  <si>
    <t>Space Chimps</t>
  </si>
  <si>
    <t>Head of State</t>
  </si>
  <si>
    <t>The Hangover</t>
  </si>
  <si>
    <t>Ip Man 3</t>
  </si>
  <si>
    <t>Austin Powers: The Spy Who Shagged Me</t>
  </si>
  <si>
    <t>Batman</t>
  </si>
  <si>
    <t>There Be Dragons</t>
  </si>
  <si>
    <t>Lethal Weapon 3</t>
  </si>
  <si>
    <t>The Blind Side</t>
  </si>
  <si>
    <t>Spy Kids</t>
  </si>
  <si>
    <t>Horrible Bosses</t>
  </si>
  <si>
    <t>True Grit</t>
  </si>
  <si>
    <t>The Devil Wears Prada</t>
  </si>
  <si>
    <t>Star Trek: The Motion Picture</t>
  </si>
  <si>
    <t>Identity Thief</t>
  </si>
  <si>
    <t>Cape Fear</t>
  </si>
  <si>
    <t>Trainwreck</t>
  </si>
  <si>
    <t>Guess Who</t>
  </si>
  <si>
    <t>The English Patient</t>
  </si>
  <si>
    <t>L.A. Confidential</t>
  </si>
  <si>
    <t>Sky High</t>
  </si>
  <si>
    <t>In &amp; Out</t>
  </si>
  <si>
    <t>Species</t>
  </si>
  <si>
    <t>A Nightmare on Elm Street</t>
  </si>
  <si>
    <t>The Cell</t>
  </si>
  <si>
    <t>The Man in the Iron Mask</t>
  </si>
  <si>
    <t>Secretariat</t>
  </si>
  <si>
    <t>TMNT</t>
  </si>
  <si>
    <t>Radio</t>
  </si>
  <si>
    <t>Friends with Benefits</t>
  </si>
  <si>
    <t>Neighbors 2: Sorority Rising</t>
  </si>
  <si>
    <t>Saving Mr. Banks</t>
  </si>
  <si>
    <t>Malcolm X</t>
  </si>
  <si>
    <t>This Is 40</t>
  </si>
  <si>
    <t>Old Dogs</t>
  </si>
  <si>
    <t>Underworld: Rise of the Lycans</t>
  </si>
  <si>
    <t>License to Wed</t>
  </si>
  <si>
    <t>The Benchwarmers</t>
  </si>
  <si>
    <t>Must Love Dogs</t>
  </si>
  <si>
    <t>Donnie Brasco</t>
  </si>
  <si>
    <t>Resident Evil</t>
  </si>
  <si>
    <t>Poltergeist</t>
  </si>
  <si>
    <t>The Ladykillers</t>
  </si>
  <si>
    <t>Max Payne</t>
  </si>
  <si>
    <t>In Time</t>
  </si>
  <si>
    <t>The Back-up Plan</t>
  </si>
  <si>
    <t>Something Borrowed</t>
  </si>
  <si>
    <t>Black Knight</t>
  </si>
  <si>
    <t>The Bad News Bears</t>
  </si>
  <si>
    <t>Street Fighter</t>
  </si>
  <si>
    <t>The Pianist</t>
  </si>
  <si>
    <t>The Nativity Story</t>
  </si>
  <si>
    <t>House of Wax</t>
  </si>
  <si>
    <t>Closer</t>
  </si>
  <si>
    <t>J. Edgar</t>
  </si>
  <si>
    <t>Mirrors</t>
  </si>
  <si>
    <t>Queen of the Damned</t>
  </si>
  <si>
    <t>Predator 2</t>
  </si>
  <si>
    <t>Untraceable</t>
  </si>
  <si>
    <t>Blast from the Past</t>
  </si>
  <si>
    <t>Flash Gordon</t>
  </si>
  <si>
    <t>Jersey Girl</t>
  </si>
  <si>
    <t>Alex Cross</t>
  </si>
  <si>
    <t>Midnight in the Garden of Good and Evil</t>
  </si>
  <si>
    <t>Heist</t>
  </si>
  <si>
    <t>Nanny McPhee Returns</t>
  </si>
  <si>
    <t>Hoffa</t>
  </si>
  <si>
    <t>The X Files: I Want to Believe</t>
  </si>
  <si>
    <t>Ella Enchanted</t>
  </si>
  <si>
    <t>Concussion</t>
  </si>
  <si>
    <t>Abduction</t>
  </si>
  <si>
    <t>Valiant</t>
  </si>
  <si>
    <t>Wonder Boys</t>
  </si>
  <si>
    <t>Superhero Movie</t>
  </si>
  <si>
    <t>Broken City</t>
  </si>
  <si>
    <t>Cursed</t>
  </si>
  <si>
    <t>Premium Rush</t>
  </si>
  <si>
    <t>Hot Pursuit</t>
  </si>
  <si>
    <t>The Four Feathers</t>
  </si>
  <si>
    <t>Parker</t>
  </si>
  <si>
    <t>Wimbledon</t>
  </si>
  <si>
    <t>Furry Vengeance</t>
  </si>
  <si>
    <t>Bait</t>
  </si>
  <si>
    <t>Krull</t>
  </si>
  <si>
    <t>Lions for Lambs</t>
  </si>
  <si>
    <t>Flight of the Intruder</t>
  </si>
  <si>
    <t>Walk Hard: The Dewey Cox Story</t>
  </si>
  <si>
    <t>The Shipping News</t>
  </si>
  <si>
    <t>American Outlaws</t>
  </si>
  <si>
    <t>The Young Victoria</t>
  </si>
  <si>
    <t>Whiteout</t>
  </si>
  <si>
    <t>The Tree of Life</t>
  </si>
  <si>
    <t>Knock Off</t>
  </si>
  <si>
    <t>Sabotage</t>
  </si>
  <si>
    <t>The Order</t>
  </si>
  <si>
    <t>Punisher: War Zone</t>
  </si>
  <si>
    <t>Zoom</t>
  </si>
  <si>
    <t>The Walk</t>
  </si>
  <si>
    <t>Warriors of Virtue</t>
  </si>
  <si>
    <t>A Good Year</t>
  </si>
  <si>
    <t>Radio Flyer</t>
  </si>
  <si>
    <t>Blood In, Blood Out</t>
  </si>
  <si>
    <t>Smilla's Sense of Snow</t>
  </si>
  <si>
    <t>Femme Fatale</t>
  </si>
  <si>
    <t>Lion of the Desert</t>
  </si>
  <si>
    <t>The Horseman on the Roof</t>
  </si>
  <si>
    <t>Ride with the Devil</t>
  </si>
  <si>
    <t>Biutiful</t>
  </si>
  <si>
    <t>Bandidas</t>
  </si>
  <si>
    <t>The Maze Runner</t>
  </si>
  <si>
    <t>Unfinished Business</t>
  </si>
  <si>
    <t>The Age of Innocence</t>
  </si>
  <si>
    <t>The Fountain</t>
  </si>
  <si>
    <t>Chill Factor</t>
  </si>
  <si>
    <t>Stolen</t>
  </si>
  <si>
    <t>Ponyo</t>
  </si>
  <si>
    <t>The Longest Ride</t>
  </si>
  <si>
    <t>The Astronaut's Wife</t>
  </si>
  <si>
    <t>I Dreamed of Africa</t>
  </si>
  <si>
    <t>Playing for Keeps</t>
  </si>
  <si>
    <t>Mandela: Long Walk to Freedom</t>
  </si>
  <si>
    <t>Reds</t>
  </si>
  <si>
    <t>A Few Good Men</t>
  </si>
  <si>
    <t>Exit Wounds</t>
  </si>
  <si>
    <t>Big Momma's House</t>
  </si>
  <si>
    <t>Thunder and the House of Magic</t>
  </si>
  <si>
    <t>The Darkest Hour</t>
  </si>
  <si>
    <t>Step Up Revolution</t>
  </si>
  <si>
    <t>Snakes on a Plane</t>
  </si>
  <si>
    <t>The Watcher</t>
  </si>
  <si>
    <t>The Punisher</t>
  </si>
  <si>
    <t>Goal! The Dream Begins</t>
  </si>
  <si>
    <t>Safe</t>
  </si>
  <si>
    <t>Pushing Tin</t>
  </si>
  <si>
    <t>Star Wars: Episode VI - Return of the Jedi</t>
  </si>
  <si>
    <t>Doomsday</t>
  </si>
  <si>
    <t>The Reader</t>
  </si>
  <si>
    <t>Wanderlust</t>
  </si>
  <si>
    <t>Elf</t>
  </si>
  <si>
    <t>Phenomenon</t>
  </si>
  <si>
    <t>Snow Dogs</t>
  </si>
  <si>
    <t>Scrooged</t>
  </si>
  <si>
    <t>Nacho Libre</t>
  </si>
  <si>
    <t>Bridesmaids</t>
  </si>
  <si>
    <t>This Is the End</t>
  </si>
  <si>
    <t>Stigmata</t>
  </si>
  <si>
    <t>Men of Honor</t>
  </si>
  <si>
    <t>Takers</t>
  </si>
  <si>
    <t>The Big Wedding</t>
  </si>
  <si>
    <t>Big Mommas: Like Father, Like Son</t>
  </si>
  <si>
    <t>Source Code</t>
  </si>
  <si>
    <t>Alive</t>
  </si>
  <si>
    <t>The Number 23</t>
  </si>
  <si>
    <t>The Young and Prodigious T.S. Spivet</t>
  </si>
  <si>
    <t>Dreamer: Inspired by a True Story</t>
  </si>
  <si>
    <t>A History of Violence</t>
  </si>
  <si>
    <t>Transporter 2</t>
  </si>
  <si>
    <t>The Quick and the Dead</t>
  </si>
  <si>
    <t>Laws of Attraction</t>
  </si>
  <si>
    <t>Bringing Out the Dead</t>
  </si>
  <si>
    <t>Repo Men</t>
  </si>
  <si>
    <t>Dragon Wars: D-War</t>
  </si>
  <si>
    <t>Bogus</t>
  </si>
  <si>
    <t>The Incredible Burt Wonderstone</t>
  </si>
  <si>
    <t>Cats Don't Dance</t>
  </si>
  <si>
    <t>Cradle Will Rock</t>
  </si>
  <si>
    <t>The Good German</t>
  </si>
  <si>
    <t>George and the Dragon</t>
  </si>
  <si>
    <t>Apocalypse Now</t>
  </si>
  <si>
    <t>Going the Distance</t>
  </si>
  <si>
    <t>Mr. Holland's Opus</t>
  </si>
  <si>
    <t>Criminal</t>
  </si>
  <si>
    <t>Out of Africa</t>
  </si>
  <si>
    <t>Flight</t>
  </si>
  <si>
    <t>Moonraker</t>
  </si>
  <si>
    <t>The Grand Budapest Hotel</t>
  </si>
  <si>
    <t>Hearts in Atlantis</t>
  </si>
  <si>
    <t>Arachnophobia</t>
  </si>
  <si>
    <t>Frequency</t>
  </si>
  <si>
    <t>Vacation</t>
  </si>
  <si>
    <t>Get Shorty</t>
  </si>
  <si>
    <t>Chicago</t>
  </si>
  <si>
    <t>Big Daddy</t>
  </si>
  <si>
    <t>American Pie 2</t>
  </si>
  <si>
    <t>Toy Story</t>
  </si>
  <si>
    <t>Speed</t>
  </si>
  <si>
    <t>The Vow</t>
  </si>
  <si>
    <t>Extraordinary Measures</t>
  </si>
  <si>
    <t>Remember the Titans</t>
  </si>
  <si>
    <t>The Hunt for Red October</t>
  </si>
  <si>
    <t>Lee Daniels' 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</si>
  <si>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</si>
  <si>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</si>
  <si>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</si>
  <si>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</si>
  <si>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</si>
  <si>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</si>
  <si>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District 9</t>
  </si>
  <si>
    <t>The SpongeBob SquarePants Movie</t>
  </si>
  <si>
    <t>Mystic River</t>
  </si>
  <si>
    <t>Million Dollar Baby</t>
  </si>
  <si>
    <t>Analyze This</t>
  </si>
  <si>
    <t>The Notebook</t>
  </si>
  <si>
    <t>27 Dresses</t>
  </si>
  <si>
    <t>Hannah Montana: The Movie</t>
  </si>
  <si>
    <t>Rugrats in Paris: The Movie</t>
  </si>
  <si>
    <t>The Prince of Tides</t>
  </si>
  <si>
    <t>Legends of the Fall</t>
  </si>
  <si>
    <t>Up in the Air</t>
  </si>
  <si>
    <t>About Schmidt</t>
  </si>
  <si>
    <t>Warm Bodies</t>
  </si>
  <si>
    <t>Looper</t>
  </si>
  <si>
    <t>Down to Earth</t>
  </si>
  <si>
    <t>Babe</t>
  </si>
  <si>
    <t>Hope Springs</t>
  </si>
  <si>
    <t>Forgetting Sarah Marshall</t>
  </si>
  <si>
    <t>Four Brothers</t>
  </si>
  <si>
    <t>Baby Mama</t>
  </si>
  <si>
    <t>Hope Floats</t>
  </si>
  <si>
    <t>Bride Wars</t>
  </si>
  <si>
    <t>Without a Paddle</t>
  </si>
  <si>
    <t>13 Going on 30</t>
  </si>
  <si>
    <t>Midnight in Paris</t>
  </si>
  <si>
    <t>The Nut Job</t>
  </si>
  <si>
    <t>Blow</t>
  </si>
  <si>
    <t>Message in a Bottle</t>
  </si>
  <si>
    <t>Star Trek V: The Final Frontier</t>
  </si>
  <si>
    <t>Like Mike</t>
  </si>
  <si>
    <t>Naked Gun 33 1/3: The Final Insult</t>
  </si>
  <si>
    <t>A View to a Kill</t>
  </si>
  <si>
    <t>The Curse of the Were-Rabbit</t>
  </si>
  <si>
    <t>P.S. I Love You</t>
  </si>
  <si>
    <t>Racing Stripes</t>
  </si>
  <si>
    <t>Atonement</t>
  </si>
  <si>
    <t>Letters to Juliet</t>
  </si>
  <si>
    <t>Black Rain</t>
  </si>
  <si>
    <t>The Three Stooges</t>
  </si>
  <si>
    <t>Corpse Bride</t>
  </si>
  <si>
    <t>Glory Road</t>
  </si>
  <si>
    <t>Sicario</t>
  </si>
  <si>
    <t>Southpaw</t>
  </si>
  <si>
    <t>Drag Me to Hell</t>
  </si>
  <si>
    <t>The Age of Adaline</t>
  </si>
  <si>
    <t>Secondhand Lions</t>
  </si>
  <si>
    <t>Step Up 3D</t>
  </si>
  <si>
    <t>Blue Crush</t>
  </si>
  <si>
    <t>Stranger Than Fiction</t>
  </si>
  <si>
    <t>30 Days of Night</t>
  </si>
  <si>
    <t>The Cabin in the Woods</t>
  </si>
  <si>
    <t>Meet the Spartans</t>
  </si>
  <si>
    <t>Midnight Run</t>
  </si>
  <si>
    <t>The Running Man</t>
  </si>
  <si>
    <t>Little Shop of Horrors</t>
  </si>
  <si>
    <t>Hanna</t>
  </si>
  <si>
    <t>Mortal Kombat: Annihilation</t>
  </si>
  <si>
    <t>Larry Crowne</t>
  </si>
  <si>
    <t>Carrie</t>
  </si>
  <si>
    <t>Take the Lead</t>
  </si>
  <si>
    <t>Gridiron Gang</t>
  </si>
  <si>
    <t>What's the Worst That Could Happen?</t>
  </si>
  <si>
    <t>Side Effects</t>
  </si>
  <si>
    <t>The Prince and Me</t>
  </si>
  <si>
    <t>Winnie the Pooh</t>
  </si>
  <si>
    <t>Dumb and Dumberer: When Harry Met Lloyd</t>
  </si>
  <si>
    <t>Bulworth</t>
  </si>
  <si>
    <t>Get on Up</t>
  </si>
  <si>
    <t>One True Thing</t>
  </si>
  <si>
    <t>Virtuosity</t>
  </si>
  <si>
    <t>My Super Ex-Girlfriend</t>
  </si>
  <si>
    <t>Deliver Us from Evil</t>
  </si>
  <si>
    <t>Sanctum</t>
  </si>
  <si>
    <t>Little Black Book</t>
  </si>
  <si>
    <t>The Five-Year Engagement</t>
  </si>
  <si>
    <t>Mr 3000</t>
  </si>
  <si>
    <t>The Next Three Days</t>
  </si>
  <si>
    <t>Ultraviolet</t>
  </si>
  <si>
    <t>Assault on Precinct 13</t>
  </si>
  <si>
    <t>The Replacement Killers</t>
  </si>
  <si>
    <t>Fled</t>
  </si>
  <si>
    <t>Eight Legged Freaks</t>
  </si>
  <si>
    <t>Love &amp; Other Drugs</t>
  </si>
  <si>
    <t>88 Minutes</t>
  </si>
  <si>
    <t>North Country</t>
  </si>
  <si>
    <t>The Whole Ten Yards</t>
  </si>
  <si>
    <t>Splice</t>
  </si>
  <si>
    <t>Howard the Duck</t>
  </si>
  <si>
    <t>Pride and Glory</t>
  </si>
  <si>
    <t>The Cave</t>
  </si>
  <si>
    <t>Alex &amp; Emma</t>
  </si>
  <si>
    <t>Wicker Park</t>
  </si>
  <si>
    <t>Fright Night</t>
  </si>
  <si>
    <t>The New World</t>
  </si>
  <si>
    <t>Wing Commander</t>
  </si>
  <si>
    <t>In Dreams</t>
  </si>
  <si>
    <t>Dragonball: Evolution</t>
  </si>
  <si>
    <t>The Last Stand</t>
  </si>
  <si>
    <t>Godsend</t>
  </si>
  <si>
    <t>Chasing Liberty</t>
  </si>
  <si>
    <t>Hoodwinked Too! Hood vs. Evil</t>
  </si>
  <si>
    <t>An Unfinished Life</t>
  </si>
  <si>
    <t>The Imaginarium of Doctor Parnassus</t>
  </si>
  <si>
    <t>Barney's Version</t>
  </si>
  <si>
    <t>Runner Runner</t>
  </si>
  <si>
    <t>Antitrust</t>
  </si>
  <si>
    <t>Glory</t>
  </si>
  <si>
    <t>Once Upon a Time in America</t>
  </si>
  <si>
    <t>Dead Man Down</t>
  </si>
  <si>
    <t>The Merchant of Venice</t>
  </si>
  <si>
    <t>The Good Thief</t>
  </si>
  <si>
    <t>Supercross</t>
  </si>
  <si>
    <t>Miss Potter</t>
  </si>
  <si>
    <t>The Promise</t>
  </si>
  <si>
    <t>DOA: Dead or Alive</t>
  </si>
  <si>
    <t>The Assassination of Jesse James by the Coward Robert Ford</t>
  </si>
  <si>
    <t>Little Nicholas</t>
  </si>
  <si>
    <t>Wild Card</t>
  </si>
  <si>
    <t>Machine Gun Preacher</t>
  </si>
  <si>
    <t>Animals United</t>
  </si>
  <si>
    <t>The Color of Freedom</t>
  </si>
  <si>
    <t>United Passions</t>
  </si>
  <si>
    <t>Grace of Monaco</t>
  </si>
  <si>
    <t>A Warrior's Tail</t>
  </si>
  <si>
    <t>Ripley's Game</t>
  </si>
  <si>
    <t>Sausage Party</t>
  </si>
  <si>
    <t>Pitch Perfect 2</t>
  </si>
  <si>
    <t>Walk the Line</t>
  </si>
  <si>
    <t>Keeping the Faith</t>
  </si>
  <si>
    <t>The Borrowers</t>
  </si>
  <si>
    <t>Frost/Nixon</t>
  </si>
  <si>
    <t>Confessions of a Dangerous Mind</t>
  </si>
  <si>
    <t>Serving Sara</t>
  </si>
  <si>
    <t>The Boss</t>
  </si>
  <si>
    <t>Cry Freedom</t>
  </si>
  <si>
    <t>Mumford</t>
  </si>
  <si>
    <t>Seed of Chucky</t>
  </si>
  <si>
    <t>The Jacket</t>
  </si>
  <si>
    <t>Aladdin</t>
  </si>
  <si>
    <t>Straight Outta Compton</t>
  </si>
  <si>
    <t>Indiana Jones and the Temple of Doom</t>
  </si>
  <si>
    <t>The Rugrats Movie</t>
  </si>
  <si>
    <t>Along Came a Spider</t>
  </si>
  <si>
    <t>Florence Foster Jenkins</t>
  </si>
  <si>
    <t>Once Upon a Time in Mexico</t>
  </si>
  <si>
    <t>Die Hard</t>
  </si>
  <si>
    <t>Role Models</t>
  </si>
  <si>
    <t>The Big Short</t>
  </si>
  <si>
    <t>Taking Woodstock</t>
  </si>
  <si>
    <t>Miracle</t>
  </si>
  <si>
    <t>Dawn of the Dead</t>
  </si>
  <si>
    <t>The Wedding Planner</t>
  </si>
  <si>
    <t>Harlock: Space Pirate</t>
  </si>
  <si>
    <t>The Royal Tenenbaums</t>
  </si>
  <si>
    <t>Identity</t>
  </si>
  <si>
    <t>Last Vegas</t>
  </si>
  <si>
    <t>For Your Eyes Only</t>
  </si>
  <si>
    <t>Serendipity</t>
  </si>
  <si>
    <t>Timecop</t>
  </si>
  <si>
    <t>Zoolander</t>
  </si>
  <si>
    <t>Safe Haven</t>
  </si>
  <si>
    <t>Hocus Pocus</t>
  </si>
  <si>
    <t>No Reservations</t>
  </si>
  <si>
    <t>Kick-Ass</t>
  </si>
  <si>
    <t>30 Minutes or Less</t>
  </si>
  <si>
    <t>Dracula 2000</t>
  </si>
  <si>
    <t>Alexander and the Terrible, Horrible, No Good, Very Bad Day</t>
  </si>
  <si>
    <t>Pride &amp; Prejudice</t>
  </si>
  <si>
    <t>Blade Runner</t>
  </si>
  <si>
    <t>Rob Roy</t>
  </si>
  <si>
    <t>3 Days to Kill</t>
  </si>
  <si>
    <t>We Own the Night</t>
  </si>
  <si>
    <t>Lost Souls</t>
  </si>
  <si>
    <t>Winged Migration</t>
  </si>
  <si>
    <t>Just My Luck</t>
  </si>
  <si>
    <t>Mystery, Alaska</t>
  </si>
  <si>
    <t>The Spy Next Door</t>
  </si>
  <si>
    <t>A Simple Wish</t>
  </si>
  <si>
    <t>Ghosts of Mars</t>
  </si>
  <si>
    <t>Our Brand Is Crisis</t>
  </si>
  <si>
    <t>Pride and Prejudice and Zombies</t>
  </si>
  <si>
    <t>Kundun</t>
  </si>
  <si>
    <t>How to Lose Friends &amp; Alienate People</t>
  </si>
  <si>
    <t>Kick-Ass 2</t>
  </si>
  <si>
    <t>Captain Alatriste: The Spanish Musketeer</t>
  </si>
  <si>
    <t>Brick Mansions</t>
  </si>
  <si>
    <t>Octopussy</t>
  </si>
  <si>
    <t>Knocked Up</t>
  </si>
  <si>
    <t>My Sister's Keeper</t>
  </si>
  <si>
    <t>Welcome Home, Roscoe Jenkins</t>
  </si>
  <si>
    <t>A Passage to India</t>
  </si>
  <si>
    <t>Notes on a Scandal</t>
  </si>
  <si>
    <t>Rendition</t>
  </si>
  <si>
    <t>Star Trek VI: The Undiscovered Country</t>
  </si>
  <si>
    <t>Divine Secrets of the Ya-Ya Sisterhood</t>
  </si>
  <si>
    <t>Kiss the Girls</t>
  </si>
  <si>
    <t>The Blues Brothers</t>
  </si>
  <si>
    <t>The Sisterhood of the Traveling Pants 2</t>
  </si>
  <si>
    <t>Joyful Noise</t>
  </si>
  <si>
    <t>About a Boy</t>
  </si>
  <si>
    <t>Lake Placid</t>
  </si>
  <si>
    <t>Lucky Number Slevin</t>
  </si>
  <si>
    <t>The Right Stuff</t>
  </si>
  <si>
    <t>Anonymous</t>
  </si>
  <si>
    <t>The NeverEnding Story</t>
  </si>
  <si>
    <t>Dark City</t>
  </si>
  <si>
    <t>The Duchess</t>
  </si>
  <si>
    <t>Return to Oz</t>
  </si>
  <si>
    <t>The Newton Boys</t>
  </si>
  <si>
    <t>Case 39</t>
  </si>
  <si>
    <t>Suspect Zero</t>
  </si>
  <si>
    <t>Martian Child</t>
  </si>
  <si>
    <t>Spy Kids: All the Time in the World in 4D</t>
  </si>
  <si>
    <t>Money Monster</t>
  </si>
  <si>
    <t>Formula 51</t>
  </si>
  <si>
    <t>Flawless</t>
  </si>
  <si>
    <t>Mindhunters</t>
  </si>
  <si>
    <t>What Just Happened</t>
  </si>
  <si>
    <t>The Statement</t>
  </si>
  <si>
    <t>The Magic Flute</t>
  </si>
  <si>
    <t>Paul Blart: Mall Cop</t>
  </si>
  <si>
    <t>Freaky Friday</t>
  </si>
  <si>
    <t>The 40-Year-Old Virgin</t>
  </si>
  <si>
    <t>Shakespeare in Love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</si>
  <si>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</si>
  <si>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</si>
  <si>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</si>
  <si>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</si>
  <si>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</si>
  <si>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</si>
  <si>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A Bridge Too Far</t>
  </si>
  <si>
    <t>Red Eye</t>
  </si>
  <si>
    <t>Final Destination 2</t>
  </si>
  <si>
    <t>O Brother, Where Art Thou?</t>
  </si>
  <si>
    <t>Legion</t>
  </si>
  <si>
    <t>Pain &amp; Gain</t>
  </si>
  <si>
    <t>In Good Company</t>
  </si>
  <si>
    <t>Clockstoppers</t>
  </si>
  <si>
    <t>Silverado</t>
  </si>
  <si>
    <t>Brothers</t>
  </si>
  <si>
    <t>Agent Cody Banks 2: Destination London</t>
  </si>
  <si>
    <t>New Year's Eve</t>
  </si>
  <si>
    <t>Original Sin</t>
  </si>
  <si>
    <t>The Raven</t>
  </si>
  <si>
    <t>Welcome to Mooseport</t>
  </si>
  <si>
    <t>Highlander: The Final Dimension</t>
  </si>
  <si>
    <t>Blood and Wine</t>
  </si>
  <si>
    <t>Snow White: A Tale of Terror</t>
  </si>
  <si>
    <t>The Curse of the Jade Scorpion</t>
  </si>
  <si>
    <t>Accidental Love</t>
  </si>
  <si>
    <t>Flipper</t>
  </si>
  <si>
    <t>Self/less</t>
  </si>
  <si>
    <t>The Constant Gardener</t>
  </si>
  <si>
    <t>The Passion of the Christ</t>
  </si>
  <si>
    <t>Mrs. Doubtfire</t>
  </si>
  <si>
    <t>Rain Man</t>
  </si>
  <si>
    <t>Gran Torino</t>
  </si>
  <si>
    <t>W.</t>
  </si>
  <si>
    <t>Taken</t>
  </si>
  <si>
    <t>The Best of Me</t>
  </si>
  <si>
    <t>The Bodyguard</t>
  </si>
  <si>
    <t>Schindler's List</t>
  </si>
  <si>
    <t>The Help</t>
  </si>
  <si>
    <t>The Fifth Estate</t>
  </si>
  <si>
    <t>Scooby-Doo 2: Monsters Unleashed</t>
  </si>
  <si>
    <t>Viy</t>
  </si>
  <si>
    <t>Freddy vs. Jason</t>
  </si>
  <si>
    <t>The Face of an Angel</t>
  </si>
  <si>
    <t>Jimmy Neutron: Boy Genius</t>
  </si>
  <si>
    <t>Cloverfield</t>
  </si>
  <si>
    <t>Teenage Mutant Ninja Turtles II: The Secret of the Ooze</t>
  </si>
  <si>
    <t>The Untouchables</t>
  </si>
  <si>
    <t>No Country for Old Men</t>
  </si>
  <si>
    <t>Ride Along</t>
  </si>
  <si>
    <t>Bridget Jones's Diary</t>
  </si>
  <si>
    <t>Chocolat</t>
  </si>
  <si>
    <t>Legally Blonde 2: Red, White &amp; Blonde</t>
  </si>
  <si>
    <t>Parental Guidance</t>
  </si>
  <si>
    <t>No Strings Attached</t>
  </si>
  <si>
    <t>Tombstone</t>
  </si>
  <si>
    <t>Romeo Must Die</t>
  </si>
  <si>
    <t>The Omen</t>
  </si>
  <si>
    <t>Final Destination 3</t>
  </si>
  <si>
    <t>The Lucky One</t>
  </si>
  <si>
    <t>Bridge to Terabithia</t>
  </si>
  <si>
    <t>Finding Neverland</t>
  </si>
  <si>
    <t>A Madea Christmas</t>
  </si>
  <si>
    <t>The Grey</t>
  </si>
  <si>
    <t>Hide and Seek</t>
  </si>
  <si>
    <t>Anchorman: The Legend of Ron Burgundy</t>
  </si>
  <si>
    <t>Goodfellas</t>
  </si>
  <si>
    <t>Agent Cody Banks</t>
  </si>
  <si>
    <t>Nanny McPhee</t>
  </si>
  <si>
    <t>Scarface</t>
  </si>
  <si>
    <t>Nothing to Lose</t>
  </si>
  <si>
    <t>The Last Emperor</t>
  </si>
  <si>
    <t>Contraband</t>
  </si>
  <si>
    <t>Money Talks</t>
  </si>
  <si>
    <t>There Will Be Blood</t>
  </si>
  <si>
    <t>The Wild Thornberrys Movie</t>
  </si>
  <si>
    <t>Rugrats Go Wild</t>
  </si>
  <si>
    <t>Undercover Brother</t>
  </si>
  <si>
    <t>The Sisterhood of the Traveling Pants</t>
  </si>
  <si>
    <t>Kiss of the Dragon</t>
  </si>
  <si>
    <t>The House Bunny</t>
  </si>
  <si>
    <t>Beauty Shop</t>
  </si>
  <si>
    <t>Million Dollar Arm</t>
  </si>
  <si>
    <t>The Giver</t>
  </si>
  <si>
    <t>What a Girl Wants</t>
  </si>
  <si>
    <t>Jeepers Creepers II</t>
  </si>
  <si>
    <t>Good Luck Chuck</t>
  </si>
  <si>
    <t>Cradle 2 the Grave</t>
  </si>
  <si>
    <t>The Hours</t>
  </si>
  <si>
    <t>She's the Man</t>
  </si>
  <si>
    <t>Mr. Bean's Holiday</t>
  </si>
  <si>
    <t>Anacondas: The Hunt for the Blood Orchid</t>
  </si>
  <si>
    <t>Blood Ties</t>
  </si>
  <si>
    <t>August Rush</t>
  </si>
  <si>
    <t>Elizabeth</t>
  </si>
  <si>
    <t>Bride of Chucky</t>
  </si>
  <si>
    <t>Tora! Tora! Tora!</t>
  </si>
  <si>
    <t>Spice World</t>
  </si>
  <si>
    <t>The Sitter</t>
  </si>
  <si>
    <t>Dance Flick</t>
  </si>
  <si>
    <t>The Shawshank Redemption</t>
  </si>
  <si>
    <t>Crocodile Dundee in Los Angeles</t>
  </si>
  <si>
    <t>Kingpin</t>
  </si>
  <si>
    <t>The Gambler</t>
  </si>
  <si>
    <t>August: Osage County</t>
  </si>
  <si>
    <t>Ice Princess</t>
  </si>
  <si>
    <t>A Lot Like Love</t>
  </si>
  <si>
    <t>Eddie the Eagle</t>
  </si>
  <si>
    <t>He Got Game</t>
  </si>
  <si>
    <t>Don Juan DeMarco</t>
  </si>
  <si>
    <t>Dear John</t>
  </si>
  <si>
    <t>The Losers</t>
  </si>
  <si>
    <t>Don't Be Afraid of the Dark</t>
  </si>
  <si>
    <t>War</t>
  </si>
  <si>
    <t>Punch-Drunk Love</t>
  </si>
  <si>
    <t>EuroTrip</t>
  </si>
  <si>
    <t>Half Past Dead</t>
  </si>
  <si>
    <t>Unaccompanied Minors</t>
  </si>
  <si>
    <t>Bright Lights, Big City</t>
  </si>
  <si>
    <t>The Adventures of Pinocchio</t>
  </si>
  <si>
    <t>The Greatest Game Ever Played</t>
  </si>
  <si>
    <t>The Box</t>
  </si>
  <si>
    <t>The Ruins</t>
  </si>
  <si>
    <t>The Next Best Thing</t>
  </si>
  <si>
    <t>My Soul to Take</t>
  </si>
  <si>
    <t>The Girl Next Door</t>
  </si>
  <si>
    <t>Maximum Risk</t>
  </si>
  <si>
    <t>Stealing Harvard</t>
  </si>
  <si>
    <t>Legend</t>
  </si>
  <si>
    <t>Hot Rod</t>
  </si>
  <si>
    <t>Shark Night 3D</t>
  </si>
  <si>
    <t>Angela's Ashes</t>
  </si>
  <si>
    <t>Draft Day</t>
  </si>
  <si>
    <t>Lifeforce</t>
  </si>
  <si>
    <t>The Conspirator</t>
  </si>
  <si>
    <t>Lords of Dogtown</t>
  </si>
  <si>
    <t>The 33</t>
  </si>
  <si>
    <t>Big Trouble in Little China</t>
  </si>
  <si>
    <t>A Perfect Plan</t>
  </si>
  <si>
    <t>Warrior</t>
  </si>
  <si>
    <t>Michael Collins</t>
  </si>
  <si>
    <t>Gettysburg</t>
  </si>
  <si>
    <t>Stop-Loss</t>
  </si>
  <si>
    <t>Abandon</t>
  </si>
  <si>
    <t>Brokedown Palace</t>
  </si>
  <si>
    <t>The Possession</t>
  </si>
  <si>
    <t>Mrs. Winterbourne</t>
  </si>
  <si>
    <t>Straw Dogs</t>
  </si>
  <si>
    <t>The Hoax</t>
  </si>
  <si>
    <t>Stone Cold</t>
  </si>
  <si>
    <t>The Road</t>
  </si>
  <si>
    <t>Sheena</t>
  </si>
  <si>
    <t>Underclassman</t>
  </si>
  <si>
    <t>Say It Isn't So</t>
  </si>
  <si>
    <t>The World's Fastest Indian</t>
  </si>
  <si>
    <t>Tank Girl</t>
  </si>
  <si>
    <t>King's Ransom</t>
  </si>
  <si>
    <t>Blindness</t>
  </si>
  <si>
    <t>BloodRayne</t>
  </si>
  <si>
    <t>Carnage</t>
  </si>
  <si>
    <t>Where the Truth Lies</t>
  </si>
  <si>
    <t>Cirque du Soleil: Worlds Away</t>
  </si>
  <si>
    <t>Without Limits</t>
  </si>
  <si>
    <t>Me and Orson Welles</t>
  </si>
  <si>
    <t>The Best Offer</t>
  </si>
  <si>
    <t>Bad Lieutenant: Port of Call New Orleans</t>
  </si>
  <si>
    <t>A Turtle's Tale: Sammy's Adventures</t>
  </si>
  <si>
    <t>Little White Lies</t>
  </si>
  <si>
    <t>Love Ranch</t>
  </si>
  <si>
    <t>The True Story of Puss'N Boots</t>
  </si>
  <si>
    <t>Space Dogs</t>
  </si>
  <si>
    <t>The Counselor</t>
  </si>
  <si>
    <t>Ironclad</t>
  </si>
  <si>
    <t>Waterloo</t>
  </si>
  <si>
    <t>Kung Fu Killer</t>
  </si>
  <si>
    <t>Red Sky</t>
  </si>
  <si>
    <t>Dangerous Liaisons</t>
  </si>
  <si>
    <t>On the Road</t>
  </si>
  <si>
    <t>Star Trek IV: The Voyage Home</t>
  </si>
  <si>
    <t>Rocky Balboa</t>
  </si>
  <si>
    <t>Scream 2</t>
  </si>
  <si>
    <t>Jane Got a Gun</t>
  </si>
  <si>
    <t>Think Like a Man Too</t>
  </si>
  <si>
    <t>The Whole Nine Yards</t>
  </si>
  <si>
    <t>Footloose</t>
  </si>
  <si>
    <t>Old School</t>
  </si>
  <si>
    <t>The Fisher King</t>
  </si>
  <si>
    <t>I Still Know What You Did Last Summer</t>
  </si>
  <si>
    <t>Return to Me</t>
  </si>
  <si>
    <t>Zack and Miri Make a Porno</t>
  </si>
  <si>
    <t>Nurse Betty</t>
  </si>
  <si>
    <t>The Men Who Stare at Goats</t>
  </si>
  <si>
    <t>Double Take</t>
  </si>
  <si>
    <t>Girl, Interrupted</t>
  </si>
  <si>
    <t>Win a Date with Tad Hamilton!</t>
  </si>
  <si>
    <t>Muppets from Space</t>
  </si>
  <si>
    <t>The Wiz</t>
  </si>
  <si>
    <t>Ready to Rumble</t>
  </si>
  <si>
    <t>Play It to the Bone</t>
  </si>
  <si>
    <t>I Don't Know How She Does It</t>
  </si>
  <si>
    <t>Piranha 3D</t>
  </si>
  <si>
    <t>Beyond the Sea</t>
  </si>
  <si>
    <t>Meet the Deedles</t>
  </si>
  <si>
    <t>The Princess and the Cobbler</t>
  </si>
  <si>
    <t>The Bridge of San Luis Rey</t>
  </si>
  <si>
    <t>Faster</t>
  </si>
  <si>
    <t>Howl's Moving Castle</t>
  </si>
  <si>
    <t>Zombieland</t>
  </si>
  <si>
    <t>The Waterboy</t>
  </si>
  <si>
    <t>Star Wars: Episode V - The Empire Strikes Back</t>
  </si>
  <si>
    <t>Bad Boys</t>
  </si>
  <si>
    <t>The Naked Gun 2¬Ω: The Smell of Fear</t>
  </si>
  <si>
    <t>Final Destination</t>
  </si>
  <si>
    <t>The Ides of March</t>
  </si>
  <si>
    <t>Pitch Black</t>
  </si>
  <si>
    <t>Someone Like You...</t>
  </si>
  <si>
    <t>Her</t>
  </si>
  <si>
    <t>Joy Ride</t>
  </si>
  <si>
    <t>The Adventurer: The Curse of the Midas Box</t>
  </si>
  <si>
    <t>Anywhere But Here</t>
  </si>
  <si>
    <t>The Crew</t>
  </si>
  <si>
    <t>Haywire</t>
  </si>
  <si>
    <t>Jaws: The Revenge</t>
  </si>
  <si>
    <t>Marvin's Room</t>
  </si>
  <si>
    <t>The Longshots</t>
  </si>
  <si>
    <t>The End of the Affair</t>
  </si>
  <si>
    <t>Harley Davidson and the Marlboro Man</t>
  </si>
  <si>
    <t>In the Valley of Elah</t>
  </si>
  <si>
    <t>Coco Before Chanel</t>
  </si>
  <si>
    <t>Forsaken</t>
  </si>
  <si>
    <t>Ch√©ri</t>
  </si>
  <si>
    <t>Vanity Fair</t>
  </si>
  <si>
    <t>Bodyguards and Assassins</t>
  </si>
  <si>
    <t>Spaceballs</t>
  </si>
  <si>
    <t>The Water Diviner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</si>
  <si>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</si>
  <si>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</si>
  <si>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</si>
  <si>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</si>
  <si>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</si>
  <si>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</si>
  <si>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</si>
  <si>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Gandhi</t>
  </si>
  <si>
    <t>The Hundred-Foot Journey</t>
  </si>
  <si>
    <t>The Net</t>
  </si>
  <si>
    <t>I Am Sam</t>
  </si>
  <si>
    <t>Son of God</t>
  </si>
  <si>
    <t>Underworld</t>
  </si>
  <si>
    <t>Derailed</t>
  </si>
  <si>
    <t>The Informant!</t>
  </si>
  <si>
    <t>Shadowlands</t>
  </si>
  <si>
    <t>Deuce Bigalow: European Gigolo</t>
  </si>
  <si>
    <t>Delivery Man</t>
  </si>
  <si>
    <t>Our Kind of Traitor</t>
  </si>
  <si>
    <t>Saving Silverman</t>
  </si>
  <si>
    <t>Diary of a Wimpy Kid: Dog Days</t>
  </si>
  <si>
    <t>Summer of Sam</t>
  </si>
  <si>
    <t>Jay and Silent Bob Strike Back</t>
  </si>
  <si>
    <t>The Glass House</t>
  </si>
  <si>
    <t>Hail, Caesar!</t>
  </si>
  <si>
    <t>Josie and the Pussycats</t>
  </si>
  <si>
    <t>Homefront</t>
  </si>
  <si>
    <t>The Little Vampire</t>
  </si>
  <si>
    <t>I Heart Huckabees</t>
  </si>
  <si>
    <t>RoboCop 3</t>
  </si>
  <si>
    <t>Megiddo: The Omega Code 2</t>
  </si>
  <si>
    <t>Darling Lili</t>
  </si>
  <si>
    <t>Dudley Do-Right</t>
  </si>
  <si>
    <t>The Transporter Refueled</t>
  </si>
  <si>
    <t>The Libertine</t>
  </si>
  <si>
    <t>Black Book</t>
  </si>
  <si>
    <t>Joyeux Noel</t>
  </si>
  <si>
    <t>Hit and Run</t>
  </si>
  <si>
    <t>Mad Money</t>
  </si>
  <si>
    <t>Before I Go to Sleep</t>
  </si>
  <si>
    <t>Sorcerer</t>
  </si>
  <si>
    <t>Stone</t>
  </si>
  <si>
    <t>Moli√®re</t>
  </si>
  <si>
    <t>Out of the Furnace</t>
  </si>
  <si>
    <t>Michael Clayton</t>
  </si>
  <si>
    <t>My Fellow Americans</t>
  </si>
  <si>
    <t>Arlington Road</t>
  </si>
  <si>
    <t>Underdogs</t>
  </si>
  <si>
    <t>To Rome with Love</t>
  </si>
  <si>
    <t>Firefox</t>
  </si>
  <si>
    <t>South Park: Bigger Longer &amp; Uncut</t>
  </si>
  <si>
    <t>Death at a Funeral</t>
  </si>
  <si>
    <t>Teenage Mutant Ninja Turtles III</t>
  </si>
  <si>
    <t>Hardball</t>
  </si>
  <si>
    <t>Silver Linings Playbook</t>
  </si>
  <si>
    <t>Freedom Writers</t>
  </si>
  <si>
    <t>For Colored Girls</t>
  </si>
  <si>
    <t>The Transporter</t>
  </si>
  <si>
    <t>Never Back Down</t>
  </si>
  <si>
    <t>The Rage: Carrie 2</t>
  </si>
  <si>
    <t>Away We Go</t>
  </si>
  <si>
    <t>Swing Vote</t>
  </si>
  <si>
    <t>Moonlight Mile</t>
  </si>
  <si>
    <t>Tinker Tailor Soldier Spy</t>
  </si>
  <si>
    <t>Molly</t>
  </si>
  <si>
    <t>The Beaver</t>
  </si>
  <si>
    <t>The Best Little Whorehouse in Texas</t>
  </si>
  <si>
    <t>eXistenZ</t>
  </si>
  <si>
    <t>Raiders of the Lost Ark</t>
  </si>
  <si>
    <t>Home Alone 2: Lost in New York</t>
  </si>
  <si>
    <t>Close Encounters of the Third Kind</t>
  </si>
  <si>
    <t>Pulse</t>
  </si>
  <si>
    <t>Beverly Hills Cop II</t>
  </si>
  <si>
    <t>Bringing Down the House</t>
  </si>
  <si>
    <t>The Silence of the Lambs</t>
  </si>
  <si>
    <t>Wayne's World</t>
  </si>
  <si>
    <t>Jackass 3D</t>
  </si>
  <si>
    <t>Jaws 2</t>
  </si>
  <si>
    <t>Beverly Hills Chihuahua</t>
  </si>
  <si>
    <t>The Conjuring</t>
  </si>
  <si>
    <t>Are We There Yet?</t>
  </si>
  <si>
    <t>Tammy</t>
  </si>
  <si>
    <t>School of Rock</t>
  </si>
  <si>
    <t>Mortal Kombat</t>
  </si>
  <si>
    <t>White Chicks</t>
  </si>
  <si>
    <t>The Descendants</t>
  </si>
  <si>
    <t>Holes</t>
  </si>
  <si>
    <t>The Last Song</t>
  </si>
  <si>
    <t>12 Years a Slave</t>
  </si>
  <si>
    <t>Drumline</t>
  </si>
  <si>
    <t>Why Did I Get Married Too?</t>
  </si>
  <si>
    <t>Edward Scissorhands</t>
  </si>
  <si>
    <t>Me Before You</t>
  </si>
  <si>
    <t>Madea's Witness Protection</t>
  </si>
  <si>
    <t>The French Connection</t>
  </si>
  <si>
    <t>Bad Moms</t>
  </si>
  <si>
    <t>Date Movie</t>
  </si>
  <si>
    <t>Return to Never Land</t>
  </si>
  <si>
    <t>Selma</t>
  </si>
  <si>
    <t>The Jungle Book 2</t>
  </si>
  <si>
    <t>Boogeyman</t>
  </si>
  <si>
    <t>Premonition</t>
  </si>
  <si>
    <t>The Tigger Movie</t>
  </si>
  <si>
    <t>Orphan</t>
  </si>
  <si>
    <t>Max</t>
  </si>
  <si>
    <t>Epic Movie</t>
  </si>
  <si>
    <t>Spotlight</t>
  </si>
  <si>
    <t>Lakeview Terrace</t>
  </si>
  <si>
    <t>The Grudge 2</t>
  </si>
  <si>
    <t>How Stella Got Her Groove Back</t>
  </si>
  <si>
    <t>Bill &amp; Ted's Bogus Journey</t>
  </si>
  <si>
    <t>Man of the Year</t>
  </si>
  <si>
    <t>The Black Hole</t>
  </si>
  <si>
    <t>The American</t>
  </si>
  <si>
    <t>Selena</t>
  </si>
  <si>
    <t>Vampires Suck</t>
  </si>
  <si>
    <t>Babel</t>
  </si>
  <si>
    <t>This Is Where I Leave You</t>
  </si>
  <si>
    <t>Doubt</t>
  </si>
  <si>
    <t>Team America: World Police</t>
  </si>
  <si>
    <t>Texas Chainsaw 3D</t>
  </si>
  <si>
    <t>Copycat</t>
  </si>
  <si>
    <t>Scary Movie 5</t>
  </si>
  <si>
    <t>Paint Your Wagon</t>
  </si>
  <si>
    <t>Milk</t>
  </si>
  <si>
    <t>Risen</t>
  </si>
  <si>
    <t>Ghost Ship</t>
  </si>
  <si>
    <t>A Very Harold &amp; Kumar 3D Christmas</t>
  </si>
  <si>
    <t>Wild Things</t>
  </si>
  <si>
    <t>The Stepfather</t>
  </si>
  <si>
    <t>The Debt</t>
  </si>
  <si>
    <t>High Fidelity</t>
  </si>
  <si>
    <t>One Missed Call</t>
  </si>
  <si>
    <t>Eye for an Eye</t>
  </si>
  <si>
    <t>The Bank Job</t>
  </si>
  <si>
    <t>Eternal Sunshine of the Spotless Mind</t>
  </si>
  <si>
    <t>You Again</t>
  </si>
  <si>
    <t>Street Kings</t>
  </si>
  <si>
    <t>The World's End</t>
  </si>
  <si>
    <t>Nancy Drew</t>
  </si>
  <si>
    <t>Daybreakers</t>
  </si>
  <si>
    <t>She's Out of My League</t>
  </si>
  <si>
    <t>Monte Carlo</t>
  </si>
  <si>
    <t>Stay Alive</t>
  </si>
  <si>
    <t>Quigley Down Under</t>
  </si>
  <si>
    <t>Alpha and Omega</t>
  </si>
  <si>
    <t>The Covenant</t>
  </si>
  <si>
    <t>Stick It</t>
  </si>
  <si>
    <t>Shorts</t>
  </si>
  <si>
    <t>To Die For</t>
  </si>
  <si>
    <t>Nerve</t>
  </si>
  <si>
    <t>Appaloosa</t>
  </si>
  <si>
    <t>Vampires</t>
  </si>
  <si>
    <t>Psycho</t>
  </si>
  <si>
    <t>My Best Friend's Girl</t>
  </si>
  <si>
    <t>Endless Love</t>
  </si>
  <si>
    <t>Georgia Rule</t>
  </si>
  <si>
    <t>Under the Rainbow</t>
  </si>
  <si>
    <t>Ladyhawke</t>
  </si>
  <si>
    <t>Simon Birch</t>
  </si>
  <si>
    <t>Reign Over Me</t>
  </si>
  <si>
    <t>Into the Wild</t>
  </si>
  <si>
    <t>School for Scoundrels</t>
  </si>
  <si>
    <t>Silent Hill: Revelation 3D</t>
  </si>
  <si>
    <t>From Dusk Till Dawn</t>
  </si>
  <si>
    <t>Pooh's Heffalump Movie</t>
  </si>
  <si>
    <t>Home for the Holidays</t>
  </si>
  <si>
    <t>Kung Fu Hustle</t>
  </si>
  <si>
    <t>The Country Bears</t>
  </si>
  <si>
    <t>The Kite Runner</t>
  </si>
  <si>
    <t>21 Grams</t>
  </si>
  <si>
    <t>Paparazzi</t>
  </si>
  <si>
    <t>A Guy Thing</t>
  </si>
  <si>
    <t>Loser</t>
  </si>
  <si>
    <t>Capitalism: A Love Story</t>
  </si>
  <si>
    <t>The Greatest Story Ever Told</t>
  </si>
  <si>
    <t>Secret in Their Eyes</t>
  </si>
  <si>
    <t>Disaster Movie</t>
  </si>
  <si>
    <t>Armored</t>
  </si>
  <si>
    <t>The Man Who Knew Too Little</t>
  </si>
  <si>
    <t>What's Your Number?</t>
  </si>
  <si>
    <t>Lockout</t>
  </si>
  <si>
    <t>Envy</t>
  </si>
  <si>
    <t>Crank: High Voltage</t>
  </si>
  <si>
    <t>Bullets Over Broadway</t>
  </si>
  <si>
    <t>One Night with the King</t>
  </si>
  <si>
    <t>The Quiet American</t>
  </si>
  <si>
    <t>The Weather Man</t>
  </si>
  <si>
    <t>Undisputed</t>
  </si>
  <si>
    <t>Ghost Town</t>
  </si>
  <si>
    <t>12 Rounds</t>
  </si>
  <si>
    <t>Let Me In</t>
  </si>
  <si>
    <t>3 Ninjas Kick Back</t>
  </si>
  <si>
    <t>Be Kind Rewind</t>
  </si>
  <si>
    <t>Mrs Henderson Presents</t>
  </si>
  <si>
    <t>Triple 9</t>
  </si>
  <si>
    <t>Deconstructing Harry</t>
  </si>
  <si>
    <t>Three to Tango</t>
  </si>
  <si>
    <t>Burnt</t>
  </si>
  <si>
    <t>We're No Angels</t>
  </si>
  <si>
    <t>Everyone Says I Love You</t>
  </si>
  <si>
    <t>Death Sentence</t>
  </si>
  <si>
    <t>Everybody's Fine</t>
  </si>
  <si>
    <t>Superbabies: Baby Geniuses 2</t>
  </si>
  <si>
    <t>The Man</t>
  </si>
  <si>
    <t>Code Name: The Cleaner</t>
  </si>
  <si>
    <t>Connie and Carla</t>
  </si>
  <si>
    <t>Sweet Charity</t>
  </si>
  <si>
    <t>Inherent Vice</t>
  </si>
  <si>
    <t>Doogal</t>
  </si>
  <si>
    <t>Battle of the Year</t>
  </si>
  <si>
    <t>An American Carol</t>
  </si>
  <si>
    <t>Machete Kills</t>
  </si>
  <si>
    <t>Willard</t>
  </si>
  <si>
    <t>Strange Wilderness</t>
  </si>
  <si>
    <t>Topsy-Turvy</t>
  </si>
  <si>
    <t>Little Boy</t>
  </si>
  <si>
    <t>A Dangerous Method</t>
  </si>
  <si>
    <t>A Scanner Darkly</t>
  </si>
  <si>
    <t>Chasing Mavericks</t>
  </si>
  <si>
    <t>Alone in the Dark</t>
  </si>
  <si>
    <t>Bandslam</t>
  </si>
  <si>
    <t>Birth</t>
  </si>
  <si>
    <t>A Most Violent Year</t>
  </si>
  <si>
    <t>Passchendaele</t>
  </si>
  <si>
    <t>Flash of Genius</t>
  </si>
  <si>
    <t>I'm Not There.</t>
  </si>
  <si>
    <t>The Cold Light of Day</t>
  </si>
  <si>
    <t>The Brothers Bloom</t>
  </si>
  <si>
    <t>Synecdoche, New York</t>
  </si>
  <si>
    <t>Princess Mononoke</t>
  </si>
  <si>
    <t>Bon voyage</t>
  </si>
  <si>
    <t>Can't Stop the Music</t>
  </si>
  <si>
    <t>The Proposition</t>
  </si>
  <si>
    <t>Courage</t>
  </si>
  <si>
    <t>Marci X</t>
  </si>
  <si>
    <t>Equilibrium</t>
  </si>
  <si>
    <t>The Children of Huang Shi</t>
  </si>
  <si>
    <t>The Yards</t>
  </si>
  <si>
    <t>The Oogieloves in the Big Balloon Adventure</t>
  </si>
  <si>
    <t>By the Sea</t>
  </si>
  <si>
    <t>Steamboy</t>
  </si>
  <si>
    <t>The Game of Their Lives</t>
  </si>
  <si>
    <t>All Good Things</t>
  </si>
  <si>
    <t>Rapa Nui</t>
  </si>
  <si>
    <t>CJ7</t>
  </si>
  <si>
    <t>Les couloirs du temps: Les visiteurs II</t>
  </si>
  <si>
    <t>Dylan Dog: Dead of Night</t>
  </si>
  <si>
    <t>People I Know</t>
  </si>
  <si>
    <t>The Tempest</t>
  </si>
  <si>
    <t>Regression</t>
  </si>
  <si>
    <t>The Touch</t>
  </si>
  <si>
    <t>Three Kingdoms: Resurrection of the Dragon</t>
  </si>
  <si>
    <t>Shattered</t>
  </si>
  <si>
    <t>Zambezia</t>
  </si>
  <si>
    <t>Ramanujan</t>
  </si>
  <si>
    <t>Dwegons and Leprechauns</t>
  </si>
  <si>
    <t>Hands of Stone</t>
  </si>
  <si>
    <t>Survivor</t>
  </si>
  <si>
    <t>The Frozen Ground</t>
  </si>
  <si>
    <t>The Painted Veil</t>
  </si>
  <si>
    <t>The Baader Meinhof Complex</t>
  </si>
  <si>
    <t>Dances with Wolves</t>
  </si>
  <si>
    <t>Bad Teacher</t>
  </si>
  <si>
    <t>Sea of Love</t>
  </si>
  <si>
    <t>A Cinderella Story</t>
  </si>
  <si>
    <t>Scream</t>
  </si>
  <si>
    <t>Thir13en Ghosts</t>
  </si>
  <si>
    <t>The Shining</t>
  </si>
  <si>
    <t>Back to the Future</t>
  </si>
  <si>
    <t>House on Haunted Hill</t>
  </si>
  <si>
    <t>I Can Do Bad All by Myself</t>
  </si>
  <si>
    <t>Fight Valley</t>
  </si>
  <si>
    <t>The Switch</t>
  </si>
  <si>
    <t>Just Married</t>
  </si>
  <si>
    <t>The Devil's Double</t>
  </si>
  <si>
    <t>Thomas and the Magic Railroad</t>
  </si>
  <si>
    <t>The Crazies</t>
  </si>
  <si>
    <t>Spirited Away</t>
  </si>
  <si>
    <t>Firestorm</t>
  </si>
  <si>
    <t>The Bounty</t>
  </si>
  <si>
    <t>The Book Thief</t>
  </si>
  <si>
    <t>Sex Drive</t>
  </si>
  <si>
    <t>Leap Year</t>
  </si>
  <si>
    <t>The Fall of the Roman Empire</t>
  </si>
  <si>
    <t>Take Me Home Tonight</t>
  </si>
  <si>
    <t>Won't Back Down</t>
  </si>
  <si>
    <t>The Nutcracker</t>
  </si>
  <si>
    <t>Kansas City</t>
  </si>
  <si>
    <t>Indignation</t>
  </si>
  <si>
    <t>The Amityville Horror</t>
  </si>
  <si>
    <t>Adaptation.</t>
  </si>
  <si>
    <t>Land of the Dead</t>
  </si>
  <si>
    <t>Out of Inferno</t>
  </si>
  <si>
    <t>Fear and Loathing in Las Vegas</t>
  </si>
  <si>
    <t>The Invention of Lying</t>
  </si>
  <si>
    <t>Neighbors</t>
  </si>
  <si>
    <t>The Mask</t>
  </si>
  <si>
    <t>Big</t>
  </si>
  <si>
    <t>Borat: Cultural Learnings of America for Make Benefit Glorious Nation of Kazakhstan</t>
  </si>
  <si>
    <t>Legally Blonde</t>
  </si>
  <si>
    <t>Star Trek III: The Search for Spock</t>
  </si>
  <si>
    <t>The Exorcism of Emily Rose</t>
  </si>
  <si>
    <t>Deuce Bigalow: Male Gigolo</t>
  </si>
  <si>
    <t>Left Behind</t>
  </si>
  <si>
    <t>The Family Stone</t>
  </si>
  <si>
    <t>Barbershop 2: Back in Business</t>
  </si>
  <si>
    <t>Bad Santa</t>
  </si>
  <si>
    <t>Austin Powers: International Man of Mystery</t>
  </si>
  <si>
    <t>My Big Fat Greek Wedding 2</t>
  </si>
  <si>
    <t>Diary of a Wimpy Kid: Rodrick Rules</t>
  </si>
  <si>
    <t>Predator</t>
  </si>
  <si>
    <t>Amadeus</t>
  </si>
  <si>
    <t>Prom Night</t>
  </si>
  <si>
    <t>Mean Girls</t>
  </si>
  <si>
    <t>Under the Tuscan Sun</t>
  </si>
  <si>
    <t>Gosford Park</t>
  </si>
  <si>
    <t>Peggy Sue Got Married</t>
  </si>
  <si>
    <t>Birdman or (The Unexpected Virtue of Ignorance)</t>
  </si>
  <si>
    <t>Blue Jasmine</t>
  </si>
  <si>
    <t>United 93</t>
  </si>
  <si>
    <t>Honey</t>
  </si>
  <si>
    <t>Spy Hard</t>
  </si>
  <si>
    <t>The Fog</t>
  </si>
  <si>
    <t>Soul Surfer</t>
  </si>
  <si>
    <t>Catch-22</t>
  </si>
  <si>
    <t>Observe and Report</t>
  </si>
  <si>
    <t>Conan the Destroyer</t>
  </si>
  <si>
    <t>Raging Bull</t>
  </si>
  <si>
    <t>Love Happens</t>
  </si>
  <si>
    <t>Young Sherlock Holmes</t>
  </si>
  <si>
    <t>Fame</t>
  </si>
  <si>
    <t>127 Hours</t>
  </si>
  <si>
    <t>Small Time Crooks</t>
  </si>
  <si>
    <t>Center Stage</t>
  </si>
  <si>
    <t>Love the Coopers</t>
  </si>
  <si>
    <t>Catch That Kid</t>
  </si>
  <si>
    <t>Life as a House</t>
  </si>
  <si>
    <t>Steve Jobs</t>
  </si>
  <si>
    <t>I Love You, Beth Cooper</t>
  </si>
  <si>
    <t>Youth in Revolt</t>
  </si>
  <si>
    <t>The Legend of the Lone Ranger</t>
  </si>
  <si>
    <t>The Tailor of Panama</t>
  </si>
  <si>
    <t>Blow Out</t>
  </si>
  <si>
    <t>Getaway</t>
  </si>
  <si>
    <t>The Ice Storm</t>
  </si>
  <si>
    <t>And So It Goes</t>
  </si>
  <si>
    <t>Troop Beverly Hills</t>
  </si>
  <si>
    <t>Being Julia</t>
  </si>
  <si>
    <t>9¬Ω Weeks</t>
  </si>
  <si>
    <t>Dragonslayer</t>
  </si>
  <si>
    <t>The Last Station</t>
  </si>
  <si>
    <t>Ed Wood</t>
  </si>
  <si>
    <t>Labor Day</t>
  </si>
  <si>
    <t>Mongol: The Rise of Genghis Khan</t>
  </si>
  <si>
    <t>RocknRolla</t>
  </si>
  <si>
    <t>Megaforce</t>
  </si>
  <si>
    <t>Hamlet</t>
  </si>
  <si>
    <t>Mao's Last Dancer</t>
  </si>
  <si>
    <t>Midnight Special</t>
  </si>
  <si>
    <t>Anything Else</t>
  </si>
  <si>
    <t>The Railway Man</t>
  </si>
  <si>
    <t>The White Ribbon</t>
  </si>
  <si>
    <t>Restoration</t>
  </si>
  <si>
    <t>The Wraith</t>
  </si>
  <si>
    <t>The Salton Sea</t>
  </si>
  <si>
    <t>Metallica Through the Never</t>
  </si>
  <si>
    <t>The Informers</t>
  </si>
  <si>
    <t>I Come with the Rain</t>
  </si>
  <si>
    <t>One Man's Hero</t>
  </si>
  <si>
    <t>Day of the Dead</t>
  </si>
  <si>
    <t>I Am Wrath</t>
  </si>
  <si>
    <t>Renaissance</t>
  </si>
  <si>
    <t>Red Sonja</t>
  </si>
  <si>
    <t>Red Lights</t>
  </si>
  <si>
    <t>Superbad</t>
  </si>
  <si>
    <t>Madea Goes to Jail</t>
  </si>
  <si>
    <t>Wolves</t>
  </si>
  <si>
    <t>Step Up 2: The Streets</t>
  </si>
  <si>
    <t>Hoodwinked!</t>
  </si>
  <si>
    <t>Hotel Rwanda</t>
  </si>
  <si>
    <t>Hitman</t>
  </si>
  <si>
    <t>Black Nativity</t>
  </si>
  <si>
    <t>The Prince</t>
  </si>
  <si>
    <t>City of Ghosts</t>
  </si>
  <si>
    <t>The Others</t>
  </si>
  <si>
    <t>Aliens</t>
  </si>
  <si>
    <t>My Fair Lady</t>
  </si>
  <si>
    <t>I Know What You Did Last Summer</t>
  </si>
  <si>
    <t>Let's Be Cops</t>
  </si>
  <si>
    <t>Sideways</t>
  </si>
  <si>
    <t>Beerfest</t>
  </si>
  <si>
    <t>Halloween</t>
  </si>
  <si>
    <t>Good Boy!</t>
  </si>
  <si>
    <t>The Best Man Holiday</t>
  </si>
  <si>
    <t>Smokin' Aces</t>
  </si>
  <si>
    <t>Saw 3D: The Final Chapter</t>
  </si>
  <si>
    <t>40 Days and 40 Nights</t>
  </si>
  <si>
    <t>A Night at the Roxbury</t>
  </si>
  <si>
    <t>Beastly</t>
  </si>
  <si>
    <t>The Hills Have Eyes</t>
  </si>
  <si>
    <t>Dickie Roberts: Former Child Star</t>
  </si>
  <si>
    <t>McFarland, USA</t>
  </si>
  <si>
    <t>Lottery Ticket</t>
  </si>
  <si>
    <t>ATL</t>
  </si>
  <si>
    <t>Pitch Perfect</t>
  </si>
  <si>
    <t>Summer Catch</t>
  </si>
  <si>
    <t>A Simple Plan</t>
  </si>
  <si>
    <t>They</t>
  </si>
  <si>
    <t>Larry the Cable Guy: Health Inspector</t>
  </si>
  <si>
    <t>The Adventures of Elmo in Grouchland</t>
  </si>
  <si>
    <t>Brooklyn's Finest</t>
  </si>
  <si>
    <t>55 Days at Peking</t>
  </si>
  <si>
    <t>Evil Dead</t>
  </si>
  <si>
    <t>My Life in Ruins</t>
  </si>
  <si>
    <t>American Dreamz</t>
  </si>
  <si>
    <t>Superman IV: The Quest for Peace</t>
  </si>
  <si>
    <t>How She Move</t>
  </si>
  <si>
    <t>Running Scared</t>
  </si>
  <si>
    <t>Bobby Jones: Stroke of Genius</t>
  </si>
  <si>
    <t>Shanghai Surprise</t>
  </si>
  <si>
    <t>The Illusionist</t>
  </si>
  <si>
    <t>Roar</t>
  </si>
  <si>
    <t>Veronica Guerin</t>
  </si>
  <si>
    <t>Escobar: Paradise Lost</t>
  </si>
  <si>
    <t>Southland Tales</t>
  </si>
  <si>
    <t>Dragon Hunters</t>
  </si>
  <si>
    <t>Damnation Alley</t>
  </si>
  <si>
    <t>The Apparition</t>
  </si>
  <si>
    <t>My Girl</t>
  </si>
  <si>
    <t>Fur: An Imaginary Portrait of Diane Arbus</t>
  </si>
  <si>
    <t>Wall Street</t>
  </si>
  <si>
    <t>Sense and Sensibility</t>
  </si>
  <si>
    <t>Becoming Jane</t>
  </si>
  <si>
    <t>Sydney White</t>
  </si>
  <si>
    <t>House of Sand and Fog</t>
  </si>
  <si>
    <t>Dead Poets Society</t>
  </si>
  <si>
    <t>Dumb &amp; Dumber</t>
  </si>
  <si>
    <t>When Harry Met Sally...</t>
  </si>
  <si>
    <t>The Verdict</t>
  </si>
  <si>
    <t>Road Trip</t>
  </si>
  <si>
    <t>Varsity Blues</t>
  </si>
  <si>
    <t>The Artist</t>
  </si>
  <si>
    <t>The Unborn</t>
  </si>
  <si>
    <t>Moonrise Kingdom</t>
  </si>
  <si>
    <t>The Texas Chainsaw Massacre: The Beginning</t>
  </si>
  <si>
    <t>The Young Messiah</t>
  </si>
  <si>
    <t>The Master of Disguise</t>
  </si>
  <si>
    <t>Pan's Labyrinth</t>
  </si>
  <si>
    <t>See Spot Run</t>
  </si>
  <si>
    <t>Baby Boy</t>
  </si>
  <si>
    <t>The Roommate</t>
  </si>
  <si>
    <t>Joe Dirt</t>
  </si>
  <si>
    <t>Double Impact</t>
  </si>
  <si>
    <t>Hot Fuzz</t>
  </si>
  <si>
    <t>The Women</t>
  </si>
  <si>
    <t>Vicky Cristina Barcelona</t>
  </si>
  <si>
    <t>Arn: The Knight Templar</t>
  </si>
  <si>
    <t>Boys and Girls</t>
  </si>
  <si>
    <t>White Oleander</t>
  </si>
  <si>
    <t>Jennifer's Body</t>
  </si>
  <si>
    <t>Drowning Mona</t>
  </si>
  <si>
    <t>Radio Days</t>
  </si>
  <si>
    <t>Remember Me</t>
  </si>
  <si>
    <t>How to Deal</t>
  </si>
  <si>
    <t>My Stepmother Is an Alien</t>
  </si>
  <si>
    <t>Philadelphia</t>
  </si>
  <si>
    <t>The Thirteenth Floor</t>
  </si>
  <si>
    <t>The Cookout</t>
  </si>
  <si>
    <t>Meteor</t>
  </si>
  <si>
    <t>Duets</t>
  </si>
  <si>
    <t>Hollywood Ending</t>
  </si>
  <si>
    <t>Detroit Rock City</t>
  </si>
  <si>
    <t>Highlander</t>
  </si>
  <si>
    <t>Things We Lost in the Fire</t>
  </si>
  <si>
    <t>Steel</t>
  </si>
  <si>
    <t>The Immigrant</t>
  </si>
  <si>
    <t>The White Countess</t>
  </si>
  <si>
    <t>Trance</t>
  </si>
  <si>
    <t>Soul Plane</t>
  </si>
  <si>
    <t>Welcome to the Sticks</t>
  </si>
  <si>
    <t>Good</t>
  </si>
  <si>
    <t>Enter the Void</t>
  </si>
  <si>
    <t>Vamps</t>
  </si>
  <si>
    <t>Hachi: A Dog's Tale</t>
  </si>
  <si>
    <t>The Homesman</t>
  </si>
  <si>
    <t>Juwanna Mann</t>
  </si>
  <si>
    <t>Ararat</t>
  </si>
  <si>
    <t>Madison</t>
  </si>
  <si>
    <t>Slow Burn</t>
  </si>
  <si>
    <t>Wasabi</t>
  </si>
  <si>
    <t>Slither</t>
  </si>
  <si>
    <t>Beverly Hills Cop</t>
  </si>
  <si>
    <t>Home Alone</t>
  </si>
  <si>
    <t>3 Men and a Baby</t>
  </si>
  <si>
    <t>Tootsie</t>
  </si>
  <si>
    <t>Top Gun</t>
  </si>
  <si>
    <t>Crouching Tiger, Hidden Dragon</t>
  </si>
  <si>
    <t>American Beauty</t>
  </si>
  <si>
    <t>The King's Speech</t>
  </si>
  <si>
    <t>Twins</t>
  </si>
  <si>
    <t>The Yellow Handkerchief</t>
  </si>
  <si>
    <t>The Color Purple</t>
  </si>
  <si>
    <t>Tidal Wave</t>
  </si>
  <si>
    <t>The Imitation Game</t>
  </si>
  <si>
    <t>Private Benjamin</t>
  </si>
  <si>
    <t>Coal Miner's Daughter</t>
  </si>
  <si>
    <t>Diary of a Wimpy Kid</t>
  </si>
  <si>
    <t>Mama</t>
  </si>
  <si>
    <t>National Lampoon's Vacation</t>
  </si>
  <si>
    <t>Bad Grandpa</t>
  </si>
  <si>
    <t>The Queen</t>
  </si>
  <si>
    <t>Beetlejuice</t>
  </si>
  <si>
    <t>Why Did I Get Married?</t>
  </si>
  <si>
    <t>Little Women</t>
  </si>
  <si>
    <t>The Woman in Black</t>
  </si>
  <si>
    <t>When a Stranger Calls</t>
  </si>
  <si>
    <t>Big Fat Liar</t>
  </si>
  <si>
    <t>The Deer Hunter</t>
  </si>
  <si>
    <t>Wag the Dog</t>
  </si>
  <si>
    <t>The Lizzie McGuire Movie</t>
  </si>
  <si>
    <t>Snitch</t>
  </si>
  <si>
    <t>Krampus</t>
  </si>
  <si>
    <t>The Faculty</t>
  </si>
  <si>
    <t>What's Love Got to Do with It</t>
  </si>
  <si>
    <t>Cop Land</t>
  </si>
  <si>
    <t>Not Another Teen Movie</t>
  </si>
  <si>
    <t>End of Watch</t>
  </si>
  <si>
    <t>The Skulls</t>
  </si>
  <si>
    <t>The Theory of Everything</t>
  </si>
  <si>
    <t>Malibu's Most Wanted</t>
  </si>
  <si>
    <t>Where the Heart Is</t>
  </si>
  <si>
    <t>Lawrence of Arabia</t>
  </si>
  <si>
    <t>Halloween II</t>
  </si>
  <si>
    <t>Wild</t>
  </si>
  <si>
    <t>The Last House on the Left</t>
  </si>
  <si>
    <t>The Wedding Date</t>
  </si>
  <si>
    <t>Halloween: Resurrection</t>
  </si>
  <si>
    <t>The Princess Bride</t>
  </si>
  <si>
    <t>The Great Debaters</t>
  </si>
  <si>
    <t>Drive</t>
  </si>
  <si>
    <t>Confessions of a Teenage Drama Queen</t>
  </si>
  <si>
    <t>The Object of My Affection</t>
  </si>
  <si>
    <t>28 Weeks Later</t>
  </si>
  <si>
    <t>When the Game Stands Tall</t>
  </si>
  <si>
    <t>Because of Winn-Dixie</t>
  </si>
  <si>
    <t>Love &amp; Basketball</t>
  </si>
  <si>
    <t>Grosse Pointe Blank</t>
  </si>
  <si>
    <t>All About Steve</t>
  </si>
  <si>
    <t>Book of Shadows: Blair Witch 2</t>
  </si>
  <si>
    <t>The Craft</t>
  </si>
  <si>
    <t>Match Point</t>
  </si>
  <si>
    <t>Ramona and Beezus</t>
  </si>
  <si>
    <t>The Remains of the Day</t>
  </si>
  <si>
    <t>Boogie Nights</t>
  </si>
  <si>
    <t>Nowhere to Run</t>
  </si>
  <si>
    <t>Flicka</t>
  </si>
  <si>
    <t>The Hills Have Eyes II</t>
  </si>
  <si>
    <t>Urban Legends: Final Cut</t>
  </si>
  <si>
    <t>Tuck Everlasting</t>
  </si>
  <si>
    <t>The Marine</t>
  </si>
  <si>
    <t>Keanu</t>
  </si>
  <si>
    <t>Country Strong</t>
  </si>
  <si>
    <t>Disturbing Behavior</t>
  </si>
  <si>
    <t>The Place Beyond the Pines</t>
  </si>
  <si>
    <t>The November Man</t>
  </si>
  <si>
    <t>Eye of the Beholder</t>
  </si>
  <si>
    <t>The Hurt Locker</t>
  </si>
  <si>
    <t>Firestarter</t>
  </si>
  <si>
    <t>Killing Them Softly</t>
  </si>
  <si>
    <t>A Most Wanted Man</t>
  </si>
  <si>
    <t>Freddy Got Fingered</t>
  </si>
  <si>
    <t>The Pirates Who Don't Do Anything: A VeggieTales Movie</t>
  </si>
  <si>
    <t>U2 3D</t>
  </si>
  <si>
    <t>Highlander: Endgame</t>
  </si>
  <si>
    <t>Idlewild</t>
  </si>
  <si>
    <t>One Day</t>
  </si>
  <si>
    <t>Whip It</t>
  </si>
  <si>
    <t>Knockaround Guys</t>
  </si>
  <si>
    <t>Confidence</t>
  </si>
  <si>
    <t>The Muse</t>
  </si>
  <si>
    <t>De-Lovely</t>
  </si>
  <si>
    <t>New York Stories</t>
  </si>
  <si>
    <t>Barney's Great Adventure</t>
  </si>
  <si>
    <t>The Man with the Iron Fists</t>
  </si>
  <si>
    <t>Home Fries</t>
  </si>
  <si>
    <t>Here on Earth</t>
  </si>
  <si>
    <t>Raise Your Voice</t>
  </si>
  <si>
    <t>The Big Lebowski</t>
  </si>
  <si>
    <t>Black Snake Moan</t>
  </si>
  <si>
    <t>Dark Blue</t>
  </si>
  <si>
    <t>A Mighty Heart</t>
  </si>
  <si>
    <t>Whatever It Takes</t>
  </si>
  <si>
    <t>Boat Trip</t>
  </si>
  <si>
    <t>The Importance of Being Earnest</t>
  </si>
  <si>
    <t>The Love Letter</t>
  </si>
  <si>
    <t>Hoot</t>
  </si>
  <si>
    <t>In Bruges</t>
  </si>
  <si>
    <t>Peeples</t>
  </si>
  <si>
    <t>The Rocker</t>
  </si>
  <si>
    <t>Post Grad</t>
  </si>
  <si>
    <t>Promised Land</t>
  </si>
  <si>
    <t>Whatever Works</t>
  </si>
  <si>
    <t>The In Crowd</t>
  </si>
  <si>
    <t>Three Burials</t>
  </si>
  <si>
    <t>Jakob the Liar</t>
  </si>
  <si>
    <t>Kiss Kiss Bang Bang</t>
  </si>
  <si>
    <t>Idle Hands</t>
  </si>
  <si>
    <t>Mulholland Drive</t>
  </si>
  <si>
    <t>Blood and Chocolate</t>
  </si>
  <si>
    <t>You Will Meet a Tall Dark Stranger</t>
  </si>
  <si>
    <t>Never Let Me Go</t>
  </si>
  <si>
    <t>Transsiberian</t>
  </si>
  <si>
    <t>The Clan of the Cave Bear</t>
  </si>
  <si>
    <t>Crazy in Alabama</t>
  </si>
  <si>
    <t>Funny Games</t>
  </si>
  <si>
    <t>Listening</t>
  </si>
  <si>
    <t>Felicia's Journey</t>
  </si>
  <si>
    <t>Metropolis</t>
  </si>
  <si>
    <t>District B13</t>
  </si>
  <si>
    <t>Things to Do in Denver When You're Dead</t>
  </si>
  <si>
    <t>The Assassin</t>
  </si>
  <si>
    <t>Buffalo Soldiers</t>
  </si>
  <si>
    <t>The Return</t>
  </si>
  <si>
    <t>Ong-bak 2</t>
  </si>
  <si>
    <t>Centurion</t>
  </si>
  <si>
    <t>Silent Trigger</t>
  </si>
  <si>
    <t>The Midnight Meat Train</t>
  </si>
  <si>
    <t>Winnie Mandela</t>
  </si>
  <si>
    <t>The Son of No One</t>
  </si>
  <si>
    <t>All the Queen's Men</t>
  </si>
  <si>
    <t>The Good Night</t>
  </si>
  <si>
    <t>Bathory: Countess of Blood</t>
  </si>
  <si>
    <t>Khumba</t>
  </si>
  <si>
    <t>Automata</t>
  </si>
  <si>
    <t>Dungeons &amp; Dragons: Wrath of the Dragon God</t>
  </si>
  <si>
    <t>Chiamatemi Francesco - Il Papa della gente</t>
  </si>
  <si>
    <t>Shinjuku Incident</t>
  </si>
  <si>
    <t>Pandaemonium</t>
  </si>
  <si>
    <t>Groundhog Day</t>
  </si>
  <si>
    <t>Magic Mike XXL</t>
  </si>
  <si>
    <t>Romeo + Juliet</t>
  </si>
  <si>
    <t>Sarah's Key</t>
  </si>
  <si>
    <t>Freedom</t>
  </si>
  <si>
    <t>Unforgiven</t>
  </si>
  <si>
    <t>Manderlay</t>
  </si>
  <si>
    <t>Slumdog Millionaire</t>
  </si>
  <si>
    <t>Fatal Attraction</t>
  </si>
  <si>
    <t>Pretty Woman</t>
  </si>
  <si>
    <t>Crocodile Dundee II</t>
  </si>
  <si>
    <t>Broken Horses</t>
  </si>
  <si>
    <t>Born on the Fourth of July</t>
  </si>
  <si>
    <t>Cool Runnings</t>
  </si>
  <si>
    <t>My Bloody Valentine</t>
  </si>
  <si>
    <t>Stomp the Yard</t>
  </si>
  <si>
    <t>The Spy Who Loved Me</t>
  </si>
  <si>
    <t>Urban Legend</t>
  </si>
  <si>
    <t>Good Deeds</t>
  </si>
  <si>
    <t>White Fang</t>
  </si>
  <si>
    <t>Superstar</t>
  </si>
  <si>
    <t>The Iron Lady</t>
  </si>
  <si>
    <t>Jonah: A VeggieTales Movie</t>
  </si>
  <si>
    <t>Poetic Justice</t>
  </si>
  <si>
    <t>All About the Benjamins</t>
  </si>
  <si>
    <t>Vampire in Brooklyn</t>
  </si>
  <si>
    <t>Exorcist II: The Heretic</t>
  </si>
  <si>
    <t>An American Haunting</t>
  </si>
  <si>
    <t>My Boss's Daughter</t>
  </si>
  <si>
    <t>A Perfect Getaway</t>
  </si>
  <si>
    <t>Our Family Wedding</t>
  </si>
  <si>
    <t>Dead Man on Campus</t>
  </si>
  <si>
    <t>Tea with Mussolini</t>
  </si>
  <si>
    <t>Thinner</t>
  </si>
  <si>
    <t>New York, New York</t>
  </si>
  <si>
    <t>Crooklyn</t>
  </si>
  <si>
    <t>I Think I Love My Wife</t>
  </si>
  <si>
    <t>Jason X</t>
  </si>
  <si>
    <t>Bobby</t>
  </si>
  <si>
    <t>Head Over Heels</t>
  </si>
  <si>
    <t>Fun Size</t>
  </si>
  <si>
    <t>The Diving Bell and the Butterfly</t>
  </si>
  <si>
    <t>Little Children</t>
  </si>
  <si>
    <t>Gossip</t>
  </si>
  <si>
    <t>A Walk on the Moon</t>
  </si>
  <si>
    <t>Catch a Fire</t>
  </si>
  <si>
    <t>Soul Survivors</t>
  </si>
  <si>
    <t>Jefferson in Paris</t>
  </si>
  <si>
    <t>Easy Virtue</t>
  </si>
  <si>
    <t>Caravans</t>
  </si>
  <si>
    <t>Mr. Turner</t>
  </si>
  <si>
    <t>Wild Grass</t>
  </si>
  <si>
    <t>Amen.</t>
  </si>
  <si>
    <t>Reign of Assassins</t>
  </si>
  <si>
    <t>The Lucky Ones</t>
  </si>
  <si>
    <t>Margaret</t>
  </si>
  <si>
    <t>Stan Helsing</t>
  </si>
  <si>
    <t>Flipped</t>
  </si>
  <si>
    <t>Brokeback Mountain</t>
  </si>
  <si>
    <t>Clueless</t>
  </si>
  <si>
    <t>Far from Heaven</t>
  </si>
  <si>
    <t>Hot Tub Time Machine 2</t>
  </si>
  <si>
    <t>Quills</t>
  </si>
  <si>
    <t>Seven Psychopaths</t>
  </si>
  <si>
    <t>The Caveman's Valentine</t>
  </si>
  <si>
    <t>Downfall</t>
  </si>
  <si>
    <t>The Sea Inside</t>
  </si>
  <si>
    <t>Under the Skin</t>
  </si>
  <si>
    <t>Good Morning, Vietnam</t>
  </si>
  <si>
    <t>The Last Godfather</t>
  </si>
  <si>
    <t>Justin Bieber: Never Say Never</t>
  </si>
  <si>
    <t>Black Swan</t>
  </si>
  <si>
    <t>The Godfather: Part II</t>
  </si>
  <si>
    <t>Save the Last Dance</t>
  </si>
  <si>
    <t>A Nightmare on Elm Street 4: The Dream Master</t>
  </si>
  <si>
    <t>Miracles from Heaven</t>
  </si>
  <si>
    <t>Dude, Where's My Car?</t>
  </si>
  <si>
    <t>Young Guns</t>
  </si>
  <si>
    <t>St. Vincent</t>
  </si>
  <si>
    <t>About Last Night</t>
  </si>
  <si>
    <t>10 Things I Hate About You</t>
  </si>
  <si>
    <t>The New Guy</t>
  </si>
  <si>
    <t>Loaded Weapon 1</t>
  </si>
  <si>
    <t>The Shallows</t>
  </si>
  <si>
    <t>The Butterfly Effect</t>
  </si>
  <si>
    <t>Snow Day</t>
  </si>
  <si>
    <t>This Christmas</t>
  </si>
  <si>
    <t>Baby Geniuses</t>
  </si>
  <si>
    <t>The Big Hit</t>
  </si>
  <si>
    <t>Harriet the Spy</t>
  </si>
  <si>
    <t>Child's Play 2</t>
  </si>
  <si>
    <t>No Good Deed</t>
  </si>
  <si>
    <t>The Mist</t>
  </si>
  <si>
    <t>Ex Machina</t>
  </si>
  <si>
    <t>Being John Malkovich</t>
  </si>
  <si>
    <t>Two Can Play That Game</t>
  </si>
  <si>
    <t>Earth to Echo</t>
  </si>
  <si>
    <t>Crazy/Beautiful</t>
  </si>
  <si>
    <t>Letters from Iwo Jima</t>
  </si>
  <si>
    <t>The Astronaut Farmer</t>
  </si>
  <si>
    <t>Woo</t>
  </si>
  <si>
    <t>Room</t>
  </si>
  <si>
    <t>Dirty Work</t>
  </si>
  <si>
    <t>Serial Mom</t>
  </si>
  <si>
    <t>Dick</t>
  </si>
  <si>
    <t>Light It Up</t>
  </si>
  <si>
    <t>Bubble Boy</t>
  </si>
  <si>
    <t>Birthday Girl</t>
  </si>
  <si>
    <t>21 &amp; Over</t>
  </si>
  <si>
    <t>Paris, je t'aime</t>
  </si>
  <si>
    <t>Resurrecting the Champ</t>
  </si>
  <si>
    <t>Admission</t>
  </si>
  <si>
    <t>The Widow of Saint-Pierre</t>
  </si>
  <si>
    <t>Chloe</t>
  </si>
  <si>
    <t>Faithful</t>
  </si>
  <si>
    <t>Find Me Guilty</t>
  </si>
  <si>
    <t>The Perks of Being a Wallflower</t>
  </si>
  <si>
    <t>Excessive Force</t>
  </si>
  <si>
    <t>Infamous</t>
  </si>
  <si>
    <t>The Claim</t>
  </si>
  <si>
    <t>The Vatican Tapes</t>
  </si>
  <si>
    <t>Attack the Block</t>
  </si>
  <si>
    <t>In the Land of Blood and Honey</t>
  </si>
  <si>
    <t>The Call</t>
  </si>
  <si>
    <t>Operation Chromite</t>
  </si>
  <si>
    <t>The Crocodile Hunter: Collision Course</t>
  </si>
  <si>
    <t>I Love You Phillip Morris</t>
  </si>
  <si>
    <t>Antwone Fisher</t>
  </si>
  <si>
    <t>The Emperor's Club</t>
  </si>
  <si>
    <t>True Romance</t>
  </si>
  <si>
    <t>Womb</t>
  </si>
  <si>
    <t>Glengarry Glen Ross</t>
  </si>
  <si>
    <t>The Killer Inside Me</t>
  </si>
  <si>
    <t>Cat People</t>
  </si>
  <si>
    <t>Sorority Row</t>
  </si>
  <si>
    <t>The Prisoner of Zenda</t>
  </si>
  <si>
    <t>Lars and the Real Girl</t>
  </si>
  <si>
    <t>The Boy in the Striped Pajamas</t>
  </si>
  <si>
    <t>Dancer in the Dark</t>
  </si>
  <si>
    <t>Oscar and Lucinda</t>
  </si>
  <si>
    <t>The Funeral</t>
  </si>
  <si>
    <t>Solitary Man</t>
  </si>
  <si>
    <t>Machete</t>
  </si>
  <si>
    <t>Casino Jack</t>
  </si>
  <si>
    <t>The Land Before Time</t>
  </si>
  <si>
    <t>Tae Guk Gi: The Brotherhood of War</t>
  </si>
  <si>
    <t>The Perfect Game</t>
  </si>
  <si>
    <t>The Exorcist</t>
  </si>
  <si>
    <t>Jaws</t>
  </si>
  <si>
    <t>American Pie</t>
  </si>
  <si>
    <t>Ernest &amp; Celestine</t>
  </si>
  <si>
    <t>The Golden Child</t>
  </si>
  <si>
    <t>Think Like a Man</t>
  </si>
  <si>
    <t>Barbershop</t>
  </si>
  <si>
    <t>Star Trek II: The Wrath of Khan</t>
  </si>
  <si>
    <t>Ace Ventura: Pet Detective</t>
  </si>
  <si>
    <t>WarGames</t>
  </si>
  <si>
    <t>Witness</t>
  </si>
  <si>
    <t>Act of Valor</t>
  </si>
  <si>
    <t>Step Up</t>
  </si>
  <si>
    <t>Beavis and Butt-Head Do America</t>
  </si>
  <si>
    <t>Jackie Brown</t>
  </si>
  <si>
    <t>Harold &amp; Kumar Escape from Guantanamo Bay</t>
  </si>
  <si>
    <t>Chronicle</t>
  </si>
  <si>
    <t>Yentl</t>
  </si>
  <si>
    <t>Time Bandits</t>
  </si>
  <si>
    <t>Crossroads</t>
  </si>
  <si>
    <t>Project X</t>
  </si>
  <si>
    <t>Patton</t>
  </si>
  <si>
    <t>One Hour Photo</t>
  </si>
  <si>
    <t>Quarantine</t>
  </si>
  <si>
    <t>The Eye</t>
  </si>
  <si>
    <t>Johnson Family Vacation</t>
  </si>
  <si>
    <t>How High</t>
  </si>
  <si>
    <t>The Muppet Christmas Carol</t>
  </si>
  <si>
    <t>Frida</t>
  </si>
  <si>
    <t>Katy Perry: Part of Me</t>
  </si>
  <si>
    <t>The Fault in Our Stars</t>
  </si>
  <si>
    <t>Rounders</t>
  </si>
  <si>
    <t>Top Five</t>
  </si>
  <si>
    <t>Prophecy</t>
  </si>
  <si>
    <t>Stir of Echoes</t>
  </si>
  <si>
    <t>Philomena</t>
  </si>
  <si>
    <t>The Upside of Anger</t>
  </si>
  <si>
    <t>The Boys from Brazil</t>
  </si>
  <si>
    <t>Aquamarine</t>
  </si>
  <si>
    <t>Paper Towns</t>
  </si>
  <si>
    <t>My Baby's Daddy</t>
  </si>
  <si>
    <t>Nebraska</t>
  </si>
  <si>
    <t>Tales from the Crypt: Demon Knight</t>
  </si>
  <si>
    <t>Max Keeble's Big Move</t>
  </si>
  <si>
    <t>Young Adult</t>
  </si>
  <si>
    <t>Crank</t>
  </si>
  <si>
    <t>How to Be a Player</t>
  </si>
  <si>
    <t>Living Out Loud</t>
  </si>
  <si>
    <t>Just Wright</t>
  </si>
  <si>
    <t>Rachel Getting Married</t>
  </si>
  <si>
    <t>The Postman Always Rings Twice</t>
  </si>
  <si>
    <t>Girl with a Pearl Earring</t>
  </si>
  <si>
    <t>Das Boot</t>
  </si>
  <si>
    <t>Sorority Boys</t>
  </si>
  <si>
    <t>About Time</t>
  </si>
  <si>
    <t>House of Flying Daggers</t>
  </si>
  <si>
    <t>Arbitrage</t>
  </si>
  <si>
    <t>Project Almanac</t>
  </si>
  <si>
    <t>Cadillac Records</t>
  </si>
  <si>
    <t>Screwed</t>
  </si>
  <si>
    <t>Fortress</t>
  </si>
  <si>
    <t>For Your Consideration</t>
  </si>
  <si>
    <t>Celebrity</t>
  </si>
  <si>
    <t>Running with Scissors</t>
  </si>
  <si>
    <t>From Justin to Kelly</t>
  </si>
  <si>
    <t>Girl 6</t>
  </si>
  <si>
    <t>In the Cut</t>
  </si>
  <si>
    <t>Two Lovers</t>
  </si>
  <si>
    <t>Last Orders</t>
  </si>
  <si>
    <t>The Pursuit of D.B. Cooper</t>
  </si>
  <si>
    <t>Ravenous</t>
  </si>
  <si>
    <t>Charlie Bartlett</t>
  </si>
  <si>
    <t>The Great Beauty</t>
  </si>
  <si>
    <t>The Dangerous Lives of Altar Boys</t>
  </si>
  <si>
    <t>Stoker</t>
  </si>
  <si>
    <t>Married Life</t>
  </si>
  <si>
    <t>Duma</t>
  </si>
  <si>
    <t>Ondine</t>
  </si>
  <si>
    <t>Brother</t>
  </si>
  <si>
    <t>Welcome to Collinwood</t>
  </si>
  <si>
    <t>Critical Care</t>
  </si>
  <si>
    <t>The Life Before Her Eyes</t>
  </si>
  <si>
    <t>Darling Companion</t>
  </si>
  <si>
    <t>Trade</t>
  </si>
  <si>
    <t>Fateless</t>
  </si>
  <si>
    <t>Breakfast of Champions</t>
  </si>
  <si>
    <t>A Woman, a Gun and a Noodle Shop</t>
  </si>
  <si>
    <t>Cypher</t>
  </si>
  <si>
    <t>City of Life and Death</t>
  </si>
  <si>
    <t>Legend of Kung Fu Rabbit</t>
  </si>
  <si>
    <t>Space Battleship Yamato</t>
  </si>
  <si>
    <t>5 Days of War</t>
  </si>
  <si>
    <t>Triangle</t>
  </si>
  <si>
    <t>10 Days in a Madhouse</t>
  </si>
  <si>
    <t>Heaven Is for Real</t>
  </si>
  <si>
    <t>Snatch</t>
  </si>
  <si>
    <t>Dancin' It's On</t>
  </si>
  <si>
    <t>Pet Sematary</t>
  </si>
  <si>
    <t>Madadayo</t>
  </si>
  <si>
    <t>The Cry of the Owl</t>
  </si>
  <si>
    <t>A Tale of Three Cities</t>
  </si>
  <si>
    <t>Gremlins</t>
  </si>
  <si>
    <t>Star Wars: Episode IV - A New Hope</t>
  </si>
  <si>
    <t>Dirty Grandpa</t>
  </si>
  <si>
    <t>Doctor Zhivago</t>
  </si>
  <si>
    <t>Trash</t>
  </si>
  <si>
    <t>High School Musical 3: Senior Year</t>
  </si>
  <si>
    <t>The Fighter</t>
  </si>
  <si>
    <t>Jackass Number Two</t>
  </si>
  <si>
    <t>My Cousin Vinny</t>
  </si>
  <si>
    <t>If I Stay</t>
  </si>
  <si>
    <t>Drive Hard</t>
  </si>
  <si>
    <t>Major League</t>
  </si>
  <si>
    <t>St. Trinian's</t>
  </si>
  <si>
    <t>Phone Booth</t>
  </si>
  <si>
    <t>A Walk to Remember</t>
  </si>
  <si>
    <t>Dead Man Walking</t>
  </si>
  <si>
    <t>Cruel Intentions</t>
  </si>
  <si>
    <t>Saw VI</t>
  </si>
  <si>
    <t>History of the World: Part I</t>
  </si>
  <si>
    <t>The Secret Life of Bees</t>
  </si>
  <si>
    <t>Corky Romano</t>
  </si>
  <si>
    <t>Raising Cain</t>
  </si>
  <si>
    <t>F.I.S.T.</t>
  </si>
  <si>
    <t>Invaders from Mars</t>
  </si>
  <si>
    <t>Brooklyn</t>
  </si>
  <si>
    <t>Barry Lyndon</t>
  </si>
  <si>
    <t>Out Cold</t>
  </si>
  <si>
    <t>The Ladies Man</t>
  </si>
  <si>
    <t>Quartet</t>
  </si>
  <si>
    <t>Tomcats</t>
  </si>
  <si>
    <t>Frailty</t>
  </si>
  <si>
    <t>Woman in Gold</t>
  </si>
  <si>
    <t>Kinsey</t>
  </si>
  <si>
    <t>Army of Darkness</t>
  </si>
  <si>
    <t>Slackers</t>
  </si>
  <si>
    <t>What's Eating Gilbert Grape</t>
  </si>
  <si>
    <t>The Visual Bible: The Gospel of John</t>
  </si>
  <si>
    <t>Vera Drake</t>
  </si>
  <si>
    <t>The Guru</t>
  </si>
  <si>
    <t>The Perez Family</t>
  </si>
  <si>
    <t>Inside Llewyn Davis</t>
  </si>
  <si>
    <t>O</t>
  </si>
  <si>
    <t>Return to the Blue Lagoon</t>
  </si>
  <si>
    <t>The Molly Maguires</t>
  </si>
  <si>
    <t>Romance &amp; Cigarettes</t>
  </si>
  <si>
    <t>Copying Beethoven</t>
  </si>
  <si>
    <t>Brighton Rock</t>
  </si>
  <si>
    <t>Saw V</t>
  </si>
  <si>
    <t>Machine Gun McCain</t>
  </si>
  <si>
    <t>LOL</t>
  </si>
  <si>
    <t>Jindabyne</t>
  </si>
  <si>
    <t>Kabhi Alvida Naa Kehna</t>
  </si>
  <si>
    <t>An Ideal Husband</t>
  </si>
  <si>
    <t>The Last Days on Mars</t>
  </si>
  <si>
    <t>Darkness</t>
  </si>
  <si>
    <t>2001: A Space Odyssey</t>
  </si>
  <si>
    <t>E.T. the Extra-Terrestrial</t>
  </si>
  <si>
    <t>In the Land of Women</t>
  </si>
  <si>
    <t>The Blue Butterfly</t>
  </si>
  <si>
    <t>There Goes My Baby</t>
  </si>
  <si>
    <t>Housefull</t>
  </si>
  <si>
    <t>For Greater Glory: The True Story of Cristiada</t>
  </si>
  <si>
    <t>La Famille B√©lier</t>
  </si>
  <si>
    <t>Good Will Hunting</t>
  </si>
  <si>
    <t>Misconduct</t>
  </si>
  <si>
    <t>Saw III</t>
  </si>
  <si>
    <t>Stripes</t>
  </si>
  <si>
    <t>Bring It On</t>
  </si>
  <si>
    <t>The Purge: Election Year</t>
  </si>
  <si>
    <t>She's All That</t>
  </si>
  <si>
    <t>Saw IV</t>
  </si>
  <si>
    <t>White Noise</t>
  </si>
  <si>
    <t>Madea's Family Reunion</t>
  </si>
  <si>
    <t>The Color of Money</t>
  </si>
  <si>
    <t>The Longest Day</t>
  </si>
  <si>
    <t>The Mighty Ducks</t>
  </si>
  <si>
    <t>The Grudge</t>
  </si>
  <si>
    <t>Happy Gilmore</t>
  </si>
  <si>
    <t>Jeepers Creepers</t>
  </si>
  <si>
    <t>Bill &amp; Ted's Excellent Adventure</t>
  </si>
  <si>
    <t>Oliver!</t>
  </si>
  <si>
    <t>The Best Exotic Marigold Hotel</t>
  </si>
  <si>
    <t>Recess: School's Out</t>
  </si>
  <si>
    <t>Mad Max Beyond Thunderdome</t>
  </si>
  <si>
    <t>Commando</t>
  </si>
  <si>
    <t>The Boy</t>
  </si>
  <si>
    <t>Devil</t>
  </si>
  <si>
    <t>Friday After Next</t>
  </si>
  <si>
    <t>Insidious: Chapter 3</t>
  </si>
  <si>
    <t>The Last Dragon</t>
  </si>
  <si>
    <t>The Lawnmower Man</t>
  </si>
  <si>
    <t>Nick and Norah's Infinite Playlist</t>
  </si>
  <si>
    <t>Dogma</t>
  </si>
  <si>
    <t>The Banger Sisters</t>
  </si>
  <si>
    <t>Twilight Zone: The Movie</t>
  </si>
  <si>
    <t>Road House</t>
  </si>
  <si>
    <t>A Low Down Dirty Shame</t>
  </si>
  <si>
    <t>Swimfan</t>
  </si>
  <si>
    <t>Employee of the Month</t>
  </si>
  <si>
    <t>Can't Hardly Wait</t>
  </si>
  <si>
    <t>The Outsiders</t>
  </si>
  <si>
    <t>Pete's Dragon</t>
  </si>
  <si>
    <t>The Dead Zone</t>
  </si>
  <si>
    <t>Sinister 2</t>
  </si>
  <si>
    <t>Sparkle</t>
  </si>
  <si>
    <t>The Fourth Kind</t>
  </si>
  <si>
    <t>A Prairie Home Companion</t>
  </si>
  <si>
    <t>Sugar Hill</t>
  </si>
  <si>
    <t>Invasion U.S.A.</t>
  </si>
  <si>
    <t>Roll Bounce</t>
  </si>
  <si>
    <t>Rushmore</t>
  </si>
  <si>
    <t>Skyline</t>
  </si>
  <si>
    <t>The Second Best Exotic Marigold Hotel</t>
  </si>
  <si>
    <t>Kit Kittredge: An American Girl</t>
  </si>
  <si>
    <t>The Perfect Man</t>
  </si>
  <si>
    <t>Mo' Better Blues</t>
  </si>
  <si>
    <t>Kung Pow: Enter the Fist</t>
  </si>
  <si>
    <t>Tremors</t>
  </si>
  <si>
    <t>Wrong Turn</t>
  </si>
  <si>
    <t>The Long Riders</t>
  </si>
  <si>
    <t>The Corruptor</t>
  </si>
  <si>
    <t>Mud</t>
  </si>
  <si>
    <t>Reno 911!: Miami</t>
  </si>
  <si>
    <t>One Direction: This Is Us</t>
  </si>
  <si>
    <t>The Goods: Live Hard, Sell Hard</t>
  </si>
  <si>
    <t>Hey Arnold! The Movie</t>
  </si>
  <si>
    <t>My Week with Marilyn</t>
  </si>
  <si>
    <t>The Matador</t>
  </si>
  <si>
    <t>Love Jones</t>
  </si>
  <si>
    <t>The Gift</t>
  </si>
  <si>
    <t>End of the Spear</t>
  </si>
  <si>
    <t>Get Over It</t>
  </si>
  <si>
    <t>Office Space</t>
  </si>
  <si>
    <t>Drop Dead Gorgeous</t>
  </si>
  <si>
    <t>Big Eyes</t>
  </si>
  <si>
    <t>Very Bad Things</t>
  </si>
  <si>
    <t>Sleepover</t>
  </si>
  <si>
    <t>Body Double</t>
  </si>
  <si>
    <t>MacGruber</t>
  </si>
  <si>
    <t>Dirty Pretty Things</t>
  </si>
  <si>
    <t>Movie 43</t>
  </si>
  <si>
    <t>Over Her Dead Body</t>
  </si>
  <si>
    <t>Seeking a Friend for the End of the World</t>
  </si>
  <si>
    <t>Cedar Rapids</t>
  </si>
  <si>
    <t>American History X</t>
  </si>
  <si>
    <t>The Collection</t>
  </si>
  <si>
    <t>Teacher's Pet</t>
  </si>
  <si>
    <t>The Red Violin</t>
  </si>
  <si>
    <t>The Straight Story</t>
  </si>
  <si>
    <t>Deuces Wild</t>
  </si>
  <si>
    <t>Bad Words</t>
  </si>
  <si>
    <t>Run, Fatboy, Run</t>
  </si>
  <si>
    <t>Heartbeeps</t>
  </si>
  <si>
    <t>Black or White</t>
  </si>
  <si>
    <t>On the Line</t>
  </si>
  <si>
    <t>Rescue Dawn</t>
  </si>
  <si>
    <t>Danny Collins</t>
  </si>
  <si>
    <t>Jeff, Who Lives at Home</t>
  </si>
  <si>
    <t>I Am Love</t>
  </si>
  <si>
    <t>Atlas Shrugged II: The Strike</t>
  </si>
  <si>
    <t>Romeo Is Bleeding</t>
  </si>
  <si>
    <t>The Limey</t>
  </si>
  <si>
    <t>Crash</t>
  </si>
  <si>
    <t>The House of Mirth</t>
  </si>
  <si>
    <t>Malone</t>
  </si>
  <si>
    <t>Peaceful Warrior</t>
  </si>
  <si>
    <t>Bucky Larson: Born to Be a Star</t>
  </si>
  <si>
    <t>Bamboozled</t>
  </si>
  <si>
    <t>The Forest</t>
  </si>
  <si>
    <t>Sphinx</t>
  </si>
  <si>
    <t>While We're Young</t>
  </si>
  <si>
    <t>A Better Life</t>
  </si>
  <si>
    <t>Spider</t>
  </si>
  <si>
    <t>Gun Shy</t>
  </si>
  <si>
    <t>Nicholas Nickleby</t>
  </si>
  <si>
    <t>The Iceman</t>
  </si>
  <si>
    <t>Krrish</t>
  </si>
  <si>
    <t>Cecil B. DeMented</t>
  </si>
  <si>
    <t>Killer Joe</t>
  </si>
  <si>
    <t>The Joneses</t>
  </si>
  <si>
    <t>Owning Mahowny</t>
  </si>
  <si>
    <t>The Brothers Solomon</t>
  </si>
  <si>
    <t>My Blueberry Nights</t>
  </si>
  <si>
    <t>Illuminata</t>
  </si>
  <si>
    <t>Swept Away</t>
  </si>
  <si>
    <t>War, Inc.</t>
  </si>
  <si>
    <t>Shaolin Soccer</t>
  </si>
  <si>
    <t>The Brown Bunny</t>
  </si>
  <si>
    <t>The Swindle</t>
  </si>
  <si>
    <t>Rosewater</t>
  </si>
  <si>
    <t>The Chambermaid on the Titanic</t>
  </si>
  <si>
    <t>Coriolanus</t>
  </si>
  <si>
    <t>Imaginary Heroes</t>
  </si>
  <si>
    <t>High Heels and Low Lifes</t>
  </si>
  <si>
    <t>World's Greatest Dad</t>
  </si>
  <si>
    <t>Severance</t>
  </si>
  <si>
    <t>Edmond</t>
  </si>
  <si>
    <t>Welcome to the Rileys</t>
  </si>
  <si>
    <t>Police Academy: Mission to Moscow</t>
  </si>
  <si>
    <t>Blood Done Sign My Name</t>
  </si>
  <si>
    <t>Cinco de Mayo, La Batalla</t>
  </si>
  <si>
    <t>Elsa &amp; Fred</t>
  </si>
  <si>
    <t>An Alan Smithee Film: Burn Hollywood Burn</t>
  </si>
  <si>
    <t>The Open Road</t>
  </si>
  <si>
    <t>The Good Guy</t>
  </si>
  <si>
    <t>Motherhood</t>
  </si>
  <si>
    <t>Free Style</t>
  </si>
  <si>
    <t>Strangerland</t>
  </si>
  <si>
    <t>The Janky Promoters</t>
  </si>
  <si>
    <t>Blonde Ambition</t>
  </si>
  <si>
    <t>The Oxford Murders</t>
  </si>
  <si>
    <t>The Reef</t>
  </si>
  <si>
    <t>Eulogy</t>
  </si>
  <si>
    <t>White Noise 2: The Light</t>
  </si>
  <si>
    <t>You Got Served: Beat the World</t>
  </si>
  <si>
    <t>Fifty Dead Men Walking</t>
  </si>
  <si>
    <t>Jungle Shuffle</t>
  </si>
  <si>
    <t>Adam Resurrected</t>
  </si>
  <si>
    <t>Of Horses and Men</t>
  </si>
  <si>
    <t>It's a Wonderful Afterlife</t>
  </si>
  <si>
    <t>The Devil's Tomb</t>
  </si>
  <si>
    <t>Partition</t>
  </si>
  <si>
    <t>Good Intentions</t>
  </si>
  <si>
    <t>The Good, the Bad, the Weird</t>
  </si>
  <si>
    <t>Nurse 3D</t>
  </si>
  <si>
    <t>Gunless</t>
  </si>
  <si>
    <t>Adventureland</t>
  </si>
  <si>
    <t>The Lost City</t>
  </si>
  <si>
    <t>Next Friday</t>
  </si>
  <si>
    <t>American Heist</t>
  </si>
  <si>
    <t>You Only Live Twice</t>
  </si>
  <si>
    <t>Plastic</t>
  </si>
  <si>
    <t>Amour</t>
  </si>
  <si>
    <t>Poltergeist III</t>
  </si>
  <si>
    <t>Re-Kill</t>
  </si>
  <si>
    <t>It's a Mad, Mad, Mad, Mad World</t>
  </si>
  <si>
    <t>Volver</t>
  </si>
  <si>
    <t>Heavy Metal</t>
  </si>
  <si>
    <t>Gentlemen Broncos</t>
  </si>
  <si>
    <t>Richard III</t>
  </si>
  <si>
    <t>Into the Grizzly Maze</t>
  </si>
  <si>
    <t>Kites</t>
  </si>
  <si>
    <t>Melancholia</t>
  </si>
  <si>
    <t>Red Dog</t>
  </si>
  <si>
    <t>Jab Tak Hai Jaan</t>
  </si>
  <si>
    <t>Alien</t>
  </si>
  <si>
    <t>The Texas Chain Saw Massacre</t>
  </si>
  <si>
    <t>The Runaways</t>
  </si>
  <si>
    <t>Fiddler on the Roof</t>
  </si>
  <si>
    <t>Thunderball</t>
  </si>
  <si>
    <t>Detention</t>
  </si>
  <si>
    <t>Loose Cannons</t>
  </si>
  <si>
    <t>Set It Off</t>
  </si>
  <si>
    <t>The Best Man</t>
  </si>
  <si>
    <t>Child's Play</t>
  </si>
  <si>
    <t>Sicko</t>
  </si>
  <si>
    <t>The Purge: Anarchy</t>
  </si>
  <si>
    <t>Down to You</t>
  </si>
  <si>
    <t>Harold &amp; Kumar Go to White Castle</t>
  </si>
  <si>
    <t>The Contender</t>
  </si>
  <si>
    <t>Boiler Room</t>
  </si>
  <si>
    <t>Trading Places</t>
  </si>
  <si>
    <t>Black Christmas</t>
  </si>
  <si>
    <t>Breakin' All the Rules</t>
  </si>
  <si>
    <t>Henry V</t>
  </si>
  <si>
    <t>The Savages</t>
  </si>
  <si>
    <t>Chasing Papi</t>
  </si>
  <si>
    <t>The Way of the Gun</t>
  </si>
  <si>
    <t>Igby Goes Down</t>
  </si>
  <si>
    <t>PCU</t>
  </si>
  <si>
    <t>The Ultimate Gift</t>
  </si>
  <si>
    <t>The Ice Pirates</t>
  </si>
  <si>
    <t>Gracie</t>
  </si>
  <si>
    <t>Trust the Man</t>
  </si>
  <si>
    <t>Hamlet 2</t>
  </si>
  <si>
    <t>Velvet Goldmine</t>
  </si>
  <si>
    <t>The Wailing</t>
  </si>
  <si>
    <t>Glee: The 3D Concert Movie</t>
  </si>
  <si>
    <t>The Legend of Suriyothai</t>
  </si>
  <si>
    <t>Two Evil Eyes</t>
  </si>
  <si>
    <t>Barbecue</t>
  </si>
  <si>
    <t>All or Nothing</t>
  </si>
  <si>
    <t>Princess Kaiulani</t>
  </si>
  <si>
    <t>Opal Dream</t>
  </si>
  <si>
    <t>Flame and Citron</t>
  </si>
  <si>
    <t>Undiscovered</t>
  </si>
  <si>
    <t>Red Riding: In the Year of Our Lord 1974</t>
  </si>
  <si>
    <t>The Girl on the Train</t>
  </si>
  <si>
    <t>Veronika Decides to Die</t>
  </si>
  <si>
    <t>Crocodile Dundee</t>
  </si>
  <si>
    <t>Ultramarines: A Warhammer 40,000 Movie</t>
  </si>
  <si>
    <t>The I Inside</t>
  </si>
  <si>
    <t>Beneath Hill 60</t>
  </si>
  <si>
    <t>Polisse</t>
  </si>
  <si>
    <t>Awake</t>
  </si>
  <si>
    <t>Skin Trade</t>
  </si>
  <si>
    <t>The Lost Boys</t>
  </si>
  <si>
    <t>Crazy Heart</t>
  </si>
  <si>
    <t>The Rose</t>
  </si>
  <si>
    <t>Baggage Claim</t>
  </si>
  <si>
    <t>Barbarella</t>
  </si>
  <si>
    <t>Shipwrecked</t>
  </si>
  <si>
    <t>Election</t>
  </si>
  <si>
    <t>The Namesake</t>
  </si>
  <si>
    <t>The DUFF</t>
  </si>
  <si>
    <t>Glitter</t>
  </si>
  <si>
    <t>The Haunting in Connecticut 2: Ghosts of Georgia</t>
  </si>
  <si>
    <t>Silmido</t>
  </si>
  <si>
    <t>Bright Star</t>
  </si>
  <si>
    <t>My Name Is Khan</t>
  </si>
  <si>
    <t>All Is Lost</t>
  </si>
  <si>
    <t>Limbo</t>
  </si>
  <si>
    <t>Namastey London</t>
  </si>
  <si>
    <t>The Wind That Shakes the Barley</t>
  </si>
  <si>
    <t>Yeh Jawaani Hai Deewani</t>
  </si>
  <si>
    <t>Quo Vadis</t>
  </si>
  <si>
    <t>Repo! The Genetic Opera</t>
  </si>
  <si>
    <t>Valley of the Wolves: Iraq</t>
  </si>
  <si>
    <t>Pulp Fiction</t>
  </si>
  <si>
    <t>The Muppet Movie</t>
  </si>
  <si>
    <t>Nightcrawler</t>
  </si>
  <si>
    <t>Club Dread</t>
  </si>
  <si>
    <t>The Sound of Music</t>
  </si>
  <si>
    <t>Splash</t>
  </si>
  <si>
    <t>Little Miss Sunshine</t>
  </si>
  <si>
    <t>Stand by Me</t>
  </si>
  <si>
    <t>28 Days Later...</t>
  </si>
  <si>
    <t>You Got Served</t>
  </si>
  <si>
    <t>Escape from Alcatraz</t>
  </si>
  <si>
    <t>Brown Sugar</t>
  </si>
  <si>
    <t>A Thin Line Between Love and Hate</t>
  </si>
  <si>
    <t>50/50</t>
  </si>
  <si>
    <t>Shutter</t>
  </si>
  <si>
    <t>That Awkward Moment</t>
  </si>
  <si>
    <t>Modern Problems</t>
  </si>
  <si>
    <t>Kicks</t>
  </si>
  <si>
    <t>Much Ado About Nothing</t>
  </si>
  <si>
    <t>On Her Majesty's Secret Service</t>
  </si>
  <si>
    <t>New Nightmare</t>
  </si>
  <si>
    <t>Drive Me Crazy</t>
  </si>
  <si>
    <t>Akeelah and the Bee</t>
  </si>
  <si>
    <t>Half Baked</t>
  </si>
  <si>
    <t>New in Town</t>
  </si>
  <si>
    <t>American Psycho</t>
  </si>
  <si>
    <t>The Good Girl</t>
  </si>
  <si>
    <t>Bon Cop Bad Cop</t>
  </si>
  <si>
    <t>The Boondock Saints II: All Saints Day</t>
  </si>
  <si>
    <t>The City of Your Final Destination</t>
  </si>
  <si>
    <t>Enough Said</t>
  </si>
  <si>
    <t>Easy A</t>
  </si>
  <si>
    <t>The Inkwell</t>
  </si>
  <si>
    <t>Shadow of the Vampire</t>
  </si>
  <si>
    <t>Prom</t>
  </si>
  <si>
    <t>The Pallbearer</t>
  </si>
  <si>
    <t>Held Up</t>
  </si>
  <si>
    <t>Woman on Top</t>
  </si>
  <si>
    <t>Howards End</t>
  </si>
  <si>
    <t>Anomalisa</t>
  </si>
  <si>
    <t>Another Year</t>
  </si>
  <si>
    <t>8 Women</t>
  </si>
  <si>
    <t>Showdown in Little Tokyo</t>
  </si>
  <si>
    <t>Clay Pigeons</t>
  </si>
  <si>
    <t>It's Kind of a Funny Story</t>
  </si>
  <si>
    <t>Made in Dagenham</t>
  </si>
  <si>
    <t>When Did You Last See Your Father?</t>
  </si>
  <si>
    <t>Prefontaine</t>
  </si>
  <si>
    <t>The Wicked Lady</t>
  </si>
  <si>
    <t>The Secret of Kells</t>
  </si>
  <si>
    <t>Begin Again</t>
  </si>
  <si>
    <t>Down in the Valley</t>
  </si>
  <si>
    <t>Brooklyn Rules</t>
  </si>
  <si>
    <t>Restless</t>
  </si>
  <si>
    <t>The Singing Detective</t>
  </si>
  <si>
    <t>The Land Girls</t>
  </si>
  <si>
    <t>Fido</t>
  </si>
  <si>
    <t>The Wendell Baker Story</t>
  </si>
  <si>
    <t>Wild Target</t>
  </si>
  <si>
    <t>Pathology</t>
  </si>
  <si>
    <t>10th &amp; Wolf</t>
  </si>
  <si>
    <t>Dear Wendy</t>
  </si>
  <si>
    <t>Aloft</t>
  </si>
  <si>
    <t>Akira</t>
  </si>
  <si>
    <t>The Death and Life of Bobby Z</t>
  </si>
  <si>
    <t>The Rocket: The Legend of Rocket Richard</t>
  </si>
  <si>
    <t>Swelter</t>
  </si>
  <si>
    <t>My Lucky Star</t>
  </si>
  <si>
    <t>Imagine Me &amp; You</t>
  </si>
  <si>
    <t>Mr. Church</t>
  </si>
  <si>
    <t>Swimming Pool</t>
  </si>
  <si>
    <t>Green Street 3: Never Back Down</t>
  </si>
  <si>
    <t>The Blood of Heroes</t>
  </si>
  <si>
    <t>Code of Honor</t>
  </si>
  <si>
    <t>Driving Miss Daisy</t>
  </si>
  <si>
    <t>Soul Food</t>
  </si>
  <si>
    <t>Rumble in the Bronx</t>
  </si>
  <si>
    <t>Far from Men</t>
  </si>
  <si>
    <t>Thank You for Smoking</t>
  </si>
  <si>
    <t>Hostel: Part II</t>
  </si>
  <si>
    <t>An Education</t>
  </si>
  <si>
    <t>Shopgirl</t>
  </si>
  <si>
    <t>The Hotel New Hampshire</t>
  </si>
  <si>
    <t>Narc</t>
  </si>
  <si>
    <t>Men with Brooms</t>
  </si>
  <si>
    <t>Witless Protection</t>
  </si>
  <si>
    <t>The Work and the Glory</t>
  </si>
  <si>
    <t>Extract</t>
  </si>
  <si>
    <t>Masked and Anonymous</t>
  </si>
  <si>
    <t>Alias Betty</t>
  </si>
  <si>
    <t>Code 46</t>
  </si>
  <si>
    <t>Outside Bet</t>
  </si>
  <si>
    <t>Albert Nobbs</t>
  </si>
  <si>
    <t>Black November</t>
  </si>
  <si>
    <t>Ta Ra Rum Pum</t>
  </si>
  <si>
    <t>Persepolis</t>
  </si>
  <si>
    <t>The Hole</t>
  </si>
  <si>
    <t>The Wave</t>
  </si>
  <si>
    <t>The Neon Demon</t>
  </si>
  <si>
    <t>Harry Brown</t>
  </si>
  <si>
    <t>The Omega Code</t>
  </si>
  <si>
    <t>Juno</t>
  </si>
  <si>
    <t>Pound of Flesh</t>
  </si>
  <si>
    <t>Diamonds Are Forever</t>
  </si>
  <si>
    <t>The Godfather</t>
  </si>
  <si>
    <t>Flashdance</t>
  </si>
  <si>
    <t>500 Days of Summer</t>
  </si>
  <si>
    <t>The Piano</t>
  </si>
  <si>
    <t>Magic Mike</t>
  </si>
  <si>
    <t>Darkness Falls</t>
  </si>
  <si>
    <t>Live and Let Die</t>
  </si>
  <si>
    <t>My Dog Skip</t>
  </si>
  <si>
    <t>Definitely, Maybe</t>
  </si>
  <si>
    <t>Jumping the Broom</t>
  </si>
  <si>
    <t>Good Night, and Good Luck.</t>
  </si>
  <si>
    <t>Capote</t>
  </si>
  <si>
    <t>Desperado</t>
  </si>
  <si>
    <t>Logan's Run</t>
  </si>
  <si>
    <t>The Man with the Golden Gun</t>
  </si>
  <si>
    <t>Action Jackson</t>
  </si>
  <si>
    <t>The Descent</t>
  </si>
  <si>
    <t>Michael Jordan to the Max</t>
  </si>
  <si>
    <t>Devil's Due</t>
  </si>
  <si>
    <t>Flirting with Disaster</t>
  </si>
  <si>
    <t>The Devil's Rejects</t>
  </si>
  <si>
    <t>Dope</t>
  </si>
  <si>
    <t>In Too Deep</t>
  </si>
  <si>
    <t>House of 1000 Corpses</t>
  </si>
  <si>
    <t>Alien Zone</t>
  </si>
  <si>
    <t>A Serious Man</t>
  </si>
  <si>
    <t>Get Low</t>
  </si>
  <si>
    <t>Warlock</t>
  </si>
  <si>
    <t>Beyond the Lights</t>
  </si>
  <si>
    <t>A Single Man</t>
  </si>
  <si>
    <t>The Last Temptation of Christ</t>
  </si>
  <si>
    <t>Outside Providence</t>
  </si>
  <si>
    <t>Bride &amp; Prejudice</t>
  </si>
  <si>
    <t>Rabbit-Proof Fence</t>
  </si>
  <si>
    <t>Who's Your Caddy?</t>
  </si>
  <si>
    <t>Split Second</t>
  </si>
  <si>
    <t>The Other Side of Heaven</t>
  </si>
  <si>
    <t>Veer-Zaara</t>
  </si>
  <si>
    <t>Redbelt</t>
  </si>
  <si>
    <t>Cyrus</t>
  </si>
  <si>
    <t>A Dog of Flanders</t>
  </si>
  <si>
    <t>Auto Focus</t>
  </si>
  <si>
    <t>Factory Girl</t>
  </si>
  <si>
    <t>We Need to Talk About Kevin</t>
  </si>
  <si>
    <t>The Christmas Candle</t>
  </si>
  <si>
    <t>The Mighty Macs</t>
  </si>
  <si>
    <t>Losin' It</t>
  </si>
  <si>
    <t>Mother and Child</t>
  </si>
  <si>
    <t>March or Die</t>
  </si>
  <si>
    <t>Les visiteurs</t>
  </si>
  <si>
    <t>Somewhere</t>
  </si>
  <si>
    <t>I Hope They Serve Beer in Hell</t>
  </si>
  <si>
    <t>Chairman of the Board</t>
  </si>
  <si>
    <t>Hesher</t>
  </si>
  <si>
    <t>Dom Hemingway</t>
  </si>
  <si>
    <t>Gerry</t>
  </si>
  <si>
    <t>The Heart of Me</t>
  </si>
  <si>
    <t>Freeheld</t>
  </si>
  <si>
    <t>The Extra Man</t>
  </si>
  <si>
    <t>Hard to Be a God</t>
  </si>
  <si>
    <t>Ca$h</t>
  </si>
  <si>
    <t>Wah-Wah</t>
  </si>
  <si>
    <t>The Boondock Saints</t>
  </si>
  <si>
    <t>Z Storm</t>
  </si>
  <si>
    <t>Twixt</t>
  </si>
  <si>
    <t>Snow Queen</t>
  </si>
  <si>
    <t>Pale Rider</t>
  </si>
  <si>
    <t>Stargate: The Ark of Truth</t>
  </si>
  <si>
    <t>Dazed and Confused</t>
  </si>
  <si>
    <t>High School Musical 2</t>
  </si>
  <si>
    <t>Two Lovers and a Bear</t>
  </si>
  <si>
    <t>Criminal Activities</t>
  </si>
  <si>
    <t>Aimee &amp; Jaguar</t>
  </si>
  <si>
    <t>The Chumscrubber</t>
  </si>
  <si>
    <t>Shade</t>
  </si>
  <si>
    <t>House at the End of the Street</t>
  </si>
  <si>
    <t>Incendies</t>
  </si>
  <si>
    <t>Remember Me, My Love</t>
  </si>
  <si>
    <t>Perrier's Bounty</t>
  </si>
  <si>
    <t>Elite Squad</t>
  </si>
  <si>
    <t>Annabelle</t>
  </si>
  <si>
    <t>Bran Nue Dae</t>
  </si>
  <si>
    <t>Boyz n the Hood</t>
  </si>
  <si>
    <t>La Bamba</t>
  </si>
  <si>
    <t>The Four Seasons</t>
  </si>
  <si>
    <t>Dressed to Kill</t>
  </si>
  <si>
    <t>The Adventures of Huck Finn</t>
  </si>
  <si>
    <t>Go</t>
  </si>
  <si>
    <t>Friends with Money</t>
  </si>
  <si>
    <t>The Andromeda Strain</t>
  </si>
  <si>
    <t>Bats</t>
  </si>
  <si>
    <t>Nowhere in Africa</t>
  </si>
  <si>
    <t>Shame</t>
  </si>
  <si>
    <t>Layer Cake</t>
  </si>
  <si>
    <t>The Work and the Glory II: American Zion</t>
  </si>
  <si>
    <t>The East</t>
  </si>
  <si>
    <t>A Home at the End of the World</t>
  </si>
  <si>
    <t>Aberdeen</t>
  </si>
  <si>
    <t>The Messenger</t>
  </si>
  <si>
    <t>Tracker</t>
  </si>
  <si>
    <t>Control</t>
  </si>
  <si>
    <t>The Terminator</t>
  </si>
  <si>
    <t>Good Bye Lenin!</t>
  </si>
  <si>
    <t>The Damned United</t>
  </si>
  <si>
    <t>The Return of the Living Dead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</si>
  <si>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</si>
  <si>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</si>
  <si>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</si>
  <si>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</si>
  <si>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</si>
  <si>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</si>
  <si>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</si>
  <si>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West Side Story</t>
  </si>
  <si>
    <t>Caddyshack</t>
  </si>
  <si>
    <t>The Brothers</t>
  </si>
  <si>
    <t>The Wood</t>
  </si>
  <si>
    <t>The Usual Suspects</t>
  </si>
  <si>
    <t>A Nightmare on Elm Street 5: The Dream Child</t>
  </si>
  <si>
    <t>Van Wilder: Party Liaison</t>
  </si>
  <si>
    <t>The Wrestler</t>
  </si>
  <si>
    <t>Duel in the Sun</t>
  </si>
  <si>
    <t>Best in Show</t>
  </si>
  <si>
    <t>Escape from New York</t>
  </si>
  <si>
    <t>School Daze</t>
  </si>
  <si>
    <t>Daddy Day Camp</t>
  </si>
  <si>
    <t>Mr. Nice Guy</t>
  </si>
  <si>
    <t>A Mighty Wind</t>
  </si>
  <si>
    <t>Mystic Pizza</t>
  </si>
  <si>
    <t>Sliding Doors</t>
  </si>
  <si>
    <t>Tales from the Hood</t>
  </si>
  <si>
    <t>The Last King of Scotland</t>
  </si>
  <si>
    <t>Halloween 5</t>
  </si>
  <si>
    <t>Bernie</t>
  </si>
  <si>
    <t>Dolphins and Whales 3D: Tribes of the Ocean</t>
  </si>
  <si>
    <t>Pollock</t>
  </si>
  <si>
    <t>200 Cigarettes</t>
  </si>
  <si>
    <t>The Words</t>
  </si>
  <si>
    <t>Casa de mi Padre</t>
  </si>
  <si>
    <t>City Island</t>
  </si>
  <si>
    <t>The Guard</t>
  </si>
  <si>
    <t>College</t>
  </si>
  <si>
    <t>The Virgin Suicides</t>
  </si>
  <si>
    <t>Little Voice</t>
  </si>
  <si>
    <t>Miss March</t>
  </si>
  <si>
    <t>Wish I Was Here</t>
  </si>
  <si>
    <t>Simply Irresistible</t>
  </si>
  <si>
    <t>Hedwig and the Angry Inch</t>
  </si>
  <si>
    <t>Only the Strong</t>
  </si>
  <si>
    <t>Goddess of Love</t>
  </si>
  <si>
    <t>Shattered Glass</t>
  </si>
  <si>
    <t>Novocaine</t>
  </si>
  <si>
    <t>The Business of Strangers</t>
  </si>
  <si>
    <t>The Wild Bunch</t>
  </si>
  <si>
    <t>The Wackness</t>
  </si>
  <si>
    <t>The Great Train Robbery</t>
  </si>
  <si>
    <t>Morvern Callar</t>
  </si>
  <si>
    <t>Beastmaster 2: Through the Portal of Time</t>
  </si>
  <si>
    <t>The 5th Quarter</t>
  </si>
  <si>
    <t>The Flower of Evil</t>
  </si>
  <si>
    <t>The Greatest</t>
  </si>
  <si>
    <t>Snow Flower and the Secret Fan</t>
  </si>
  <si>
    <t>Come Early Morning</t>
  </si>
  <si>
    <t>Lucky Break</t>
  </si>
  <si>
    <t>Julia</t>
  </si>
  <si>
    <t>Surfer, Dude</t>
  </si>
  <si>
    <t>Lake of Fire</t>
  </si>
  <si>
    <t>Men of War</t>
  </si>
  <si>
    <t>Don McKay</t>
  </si>
  <si>
    <t>Deadfall</t>
  </si>
  <si>
    <t>A Shine of Rainbows</t>
  </si>
  <si>
    <t>The Hit List</t>
  </si>
  <si>
    <t>Videodrome</t>
  </si>
  <si>
    <t>L'auberge espagnole</t>
  </si>
  <si>
    <t>Song One</t>
  </si>
  <si>
    <t>Winter in Wartime</t>
  </si>
  <si>
    <t>Freaky Deaky</t>
  </si>
  <si>
    <t>The Train</t>
  </si>
  <si>
    <t>Trade of Innocents</t>
  </si>
  <si>
    <t>The Protector</t>
  </si>
  <si>
    <t>Stiff Upper Lips</t>
  </si>
  <si>
    <t>Bend It Like Beckham</t>
  </si>
  <si>
    <t>Sunshine State</t>
  </si>
  <si>
    <t>Crossover</t>
  </si>
  <si>
    <t>Khiladi 786</t>
  </si>
  <si>
    <t>[Rec] 2</t>
  </si>
  <si>
    <t>Standing Ovation</t>
  </si>
  <si>
    <t>The Sting</t>
  </si>
  <si>
    <t>Chariots of Fire</t>
  </si>
  <si>
    <t>Diary of a Mad Black Woman</t>
  </si>
  <si>
    <t>Shine</t>
  </si>
  <si>
    <t>Don Jon</t>
  </si>
  <si>
    <t>High Plains Drifter</t>
  </si>
  <si>
    <t>Ghost World</t>
  </si>
  <si>
    <t>Iris</t>
  </si>
  <si>
    <t>Galaxina</t>
  </si>
  <si>
    <t>The Chorus</t>
  </si>
  <si>
    <t>Mambo Italiano</t>
  </si>
  <si>
    <t>Wonderland</t>
  </si>
  <si>
    <t>Do the Right Thing</t>
  </si>
  <si>
    <t>Harvard Man</t>
  </si>
  <si>
    <t>Le Havre</t>
  </si>
  <si>
    <t>Irreversible</t>
  </si>
  <si>
    <t>R100</t>
  </si>
  <si>
    <t>Rang De Basanti</t>
  </si>
  <si>
    <t>Animals</t>
  </si>
  <si>
    <t>Salvation Boulevard</t>
  </si>
  <si>
    <t>The Ten</t>
  </si>
  <si>
    <t>A Room for Romeo Brass</t>
  </si>
  <si>
    <t>Headhunters</t>
  </si>
  <si>
    <t>Grabbers</t>
  </si>
  <si>
    <t>Saint Ralph</t>
  </si>
  <si>
    <t>Miss Julie</t>
  </si>
  <si>
    <t>Somewhere in Time</t>
  </si>
  <si>
    <t>Dum Maaro Dum</t>
  </si>
  <si>
    <t>Insidious: Chapter 2</t>
  </si>
  <si>
    <t>Saw II</t>
  </si>
  <si>
    <t>10 Cloverfield Lane</t>
  </si>
  <si>
    <t>Jackass: The Movie</t>
  </si>
  <si>
    <t>Lights Out</t>
  </si>
  <si>
    <t>Paranormal Activity 3</t>
  </si>
  <si>
    <t>Ouija</t>
  </si>
  <si>
    <t>A Nightmare on Elm Street 3: Dream Warriors</t>
  </si>
  <si>
    <t>Instructions Not Included</t>
  </si>
  <si>
    <t>Paranormal Activity 4</t>
  </si>
  <si>
    <t>The Robe</t>
  </si>
  <si>
    <t>The Return of the Pink Panther</t>
  </si>
  <si>
    <t>Freddy's Dead: The Final Nightmare</t>
  </si>
  <si>
    <t>Monster</t>
  </si>
  <si>
    <t>20,000 Leagues Under the Sea</t>
  </si>
  <si>
    <t>Paranormal Activity: The Marked Ones</t>
  </si>
  <si>
    <t>The Elephant Man</t>
  </si>
  <si>
    <t>Dallas Buyers Club</t>
  </si>
  <si>
    <t>The Lazarus Effect</t>
  </si>
  <si>
    <t>Memento</t>
  </si>
  <si>
    <t>Oculus</t>
  </si>
  <si>
    <t>Clerks II</t>
  </si>
  <si>
    <t>Billy Elliot</t>
  </si>
  <si>
    <t>The Way Way Back</t>
  </si>
  <si>
    <t>House Party 2</t>
  </si>
  <si>
    <t>The Man from Snowy River</t>
  </si>
  <si>
    <t>Doug's 1st Movie</t>
  </si>
  <si>
    <t>The Apostle</t>
  </si>
  <si>
    <t>Mommie Dearest</t>
  </si>
  <si>
    <t>Our Idiot Brother</t>
  </si>
  <si>
    <t>Race</t>
  </si>
  <si>
    <t>The Players Club</t>
  </si>
  <si>
    <t>As Above, So Below</t>
  </si>
  <si>
    <t>Addicted</t>
  </si>
  <si>
    <t>Eve's Bayou</t>
  </si>
  <si>
    <t>Still Alice</t>
  </si>
  <si>
    <t>The Egyptian</t>
  </si>
  <si>
    <t>Nighthawks</t>
  </si>
  <si>
    <t>Friday the 13th Part VIII: Jason Takes Manhattan</t>
  </si>
  <si>
    <t>My Big Fat Greek Wedding</t>
  </si>
  <si>
    <t>Spring Breakers</t>
  </si>
  <si>
    <t>Halloween: The Curse of Michael Myers</t>
  </si>
  <si>
    <t>Y Tu Mam√° Tambi√©n</t>
  </si>
  <si>
    <t>Shaun of the Dead</t>
  </si>
  <si>
    <t>The Haunting of Molly Hartley</t>
  </si>
  <si>
    <t>Lone Star</t>
  </si>
  <si>
    <t>Halloween 4: The Return of Michael Myers</t>
  </si>
  <si>
    <t>April Fool's Day</t>
  </si>
  <si>
    <t>Diner</t>
  </si>
  <si>
    <t>Lone Wolf McQuade</t>
  </si>
  <si>
    <t>Apollo 18</t>
  </si>
  <si>
    <t>Sunshine Cleaning</t>
  </si>
  <si>
    <t>No Escape</t>
  </si>
  <si>
    <t>The Beastmaster</t>
  </si>
  <si>
    <t>Solomon and Sheba</t>
  </si>
  <si>
    <t>Fifty Shades of Black</t>
  </si>
  <si>
    <t>Not Easily Broken</t>
  </si>
  <si>
    <t>A Farewell to Arms</t>
  </si>
  <si>
    <t>The Perfect Match</t>
  </si>
  <si>
    <t>Digimon: The Movie</t>
  </si>
  <si>
    <t>Saved!</t>
  </si>
  <si>
    <t>The Barbarian Invasions</t>
  </si>
  <si>
    <t>Robin and Marian</t>
  </si>
  <si>
    <t>The Forsaken</t>
  </si>
  <si>
    <t>Force 10 from Navarone</t>
  </si>
  <si>
    <t>UHF</t>
  </si>
  <si>
    <t>Grandma's Boy</t>
  </si>
  <si>
    <t>Slums of Beverly Hills</t>
  </si>
  <si>
    <t>Once Upon a Time in the West</t>
  </si>
  <si>
    <t>Made</t>
  </si>
  <si>
    <t>Moon</t>
  </si>
  <si>
    <t>Keeping Up with the Steins</t>
  </si>
  <si>
    <t>Sea Rex 3D: Journey to a Prehistoric World</t>
  </si>
  <si>
    <t>The Sweet Hereafter</t>
  </si>
  <si>
    <t>Of Gods and Men</t>
  </si>
  <si>
    <t>Bottle Shock</t>
  </si>
  <si>
    <t>Jekyll and Hyde... Together Again</t>
  </si>
  <si>
    <t>Heavenly Creatures</t>
  </si>
  <si>
    <t>90 Minutes in Heaven</t>
  </si>
  <si>
    <t>Everything Must Go</t>
  </si>
  <si>
    <t>Zero Effect</t>
  </si>
  <si>
    <t>The Machinist</t>
  </si>
  <si>
    <t>Light Sleeper</t>
  </si>
  <si>
    <t>Kill the Messenger</t>
  </si>
  <si>
    <t>Rabbit Hole</t>
  </si>
  <si>
    <t>Party Monster</t>
  </si>
  <si>
    <t>Green Room</t>
  </si>
  <si>
    <t>The Oh in Ohio</t>
  </si>
  <si>
    <t>Atlas Shrugged: Who Is John Galt?</t>
  </si>
  <si>
    <t>Bottle Rocket</t>
  </si>
  <si>
    <t>Albino Alligator</t>
  </si>
  <si>
    <t>Gandhi, My Father</t>
  </si>
  <si>
    <t>Standard Operating Procedure</t>
  </si>
  <si>
    <t>Out of the Blue</t>
  </si>
  <si>
    <t>Tucker and Dale vs Evil</t>
  </si>
  <si>
    <t>Lovely, Still</t>
  </si>
  <si>
    <t>Tycoon</t>
  </si>
  <si>
    <t>Desert Blue</t>
  </si>
  <si>
    <t>Decoys</t>
  </si>
  <si>
    <t>The Visit</t>
  </si>
  <si>
    <t>Redacted</t>
  </si>
  <si>
    <t>Fascination</t>
  </si>
  <si>
    <t>Area 51</t>
  </si>
  <si>
    <t>Sleep Tight</t>
  </si>
  <si>
    <t>The Cottage</t>
  </si>
  <si>
    <t>Dead Like Me: Life After Death</t>
  </si>
  <si>
    <t>Farce of the Penguins</t>
  </si>
  <si>
    <t>Flying By</t>
  </si>
  <si>
    <t>Rudderless</t>
  </si>
  <si>
    <t>Henry &amp; Me</t>
  </si>
  <si>
    <t>Christmas Eve</t>
  </si>
  <si>
    <t>We Have Your Husband</t>
  </si>
  <si>
    <t>Dying of the Light</t>
  </si>
  <si>
    <t>Born of War</t>
  </si>
  <si>
    <t>Capricorn One</t>
  </si>
  <si>
    <t>Running Forever</t>
  </si>
  <si>
    <t>Yoga Hosers</t>
  </si>
  <si>
    <t>Navy Seals vs. Zombies</t>
  </si>
  <si>
    <t>I Served the King of England</t>
  </si>
  <si>
    <t>Soul Kitchen</t>
  </si>
  <si>
    <t>Sling Blade</t>
  </si>
  <si>
    <t>The Awakening</t>
  </si>
  <si>
    <t>Hostel</t>
  </si>
  <si>
    <t>Tristram Shandy: A Cock and Bull Story</t>
  </si>
  <si>
    <t>Take Shelter</t>
  </si>
  <si>
    <t>Lady in White</t>
  </si>
  <si>
    <t>Driving Lessons</t>
  </si>
  <si>
    <t>Let's Kill Ward's Wife</t>
  </si>
  <si>
    <t>The Texas Chainsaw Massacre 2</t>
  </si>
  <si>
    <t>Pat Garrett &amp; Billy the Kid</t>
  </si>
  <si>
    <t>Only God Forgives</t>
  </si>
  <si>
    <t>Camping sauvage</t>
  </si>
  <si>
    <t>Without Men</t>
  </si>
  <si>
    <t>Dear Frankie</t>
  </si>
  <si>
    <t>All Hat</t>
  </si>
  <si>
    <t>The Names of Love</t>
  </si>
  <si>
    <t>Treading Water</t>
  </si>
  <si>
    <t>Savage Grace</t>
  </si>
  <si>
    <t>Police Academy</t>
  </si>
  <si>
    <t>The Blue Lagoon</t>
  </si>
  <si>
    <t>Four Weddings and a Funeral</t>
  </si>
  <si>
    <t>Fast Times at Ridgemont High</t>
  </si>
  <si>
    <t>Moby Dick</t>
  </si>
  <si>
    <t>25th Hour</t>
  </si>
  <si>
    <t>Bound</t>
  </si>
  <si>
    <t>Requiem for a Dream</t>
  </si>
  <si>
    <t>State Fair</t>
  </si>
  <si>
    <t>Tango</t>
  </si>
  <si>
    <t>Salvador</t>
  </si>
  <si>
    <t>Moms' Night Out</t>
  </si>
  <si>
    <t>Donnie Darko</t>
  </si>
  <si>
    <t>Saving Private Perez</t>
  </si>
  <si>
    <t>Character</t>
  </si>
  <si>
    <t>Spun</t>
  </si>
  <si>
    <t>Life During Wartime</t>
  </si>
  <si>
    <t>Lady Vengeance</t>
  </si>
  <si>
    <t>Mozart's Sister</t>
  </si>
  <si>
    <t>Mean Machine</t>
  </si>
  <si>
    <t>Exiled</t>
  </si>
  <si>
    <t>Blackthorn</t>
  </si>
  <si>
    <t>Lilya 4-Ever</t>
  </si>
  <si>
    <t>After.Life</t>
  </si>
  <si>
    <t>Fugly</t>
  </si>
  <si>
    <t>One Flew Over the Cuckoo's Nest</t>
  </si>
  <si>
    <t>R.L. Stine's Monsterville: The Cabinet of Souls</t>
  </si>
  <si>
    <t>Airlift</t>
  </si>
  <si>
    <t>Falcon Rising</t>
  </si>
  <si>
    <t>The Sweeney</t>
  </si>
  <si>
    <t>Sexy Beast</t>
  </si>
  <si>
    <t>Easy Money</t>
  </si>
  <si>
    <t>Whale Rider</t>
  </si>
  <si>
    <t>Paa</t>
  </si>
  <si>
    <t>Cargo</t>
  </si>
  <si>
    <t>High School Musical</t>
  </si>
  <si>
    <t>Love and Death on Long Island</t>
  </si>
  <si>
    <t>Night Watch</t>
  </si>
  <si>
    <t>The Crying Game</t>
  </si>
  <si>
    <t>Porky's</t>
  </si>
  <si>
    <t>Survival of the Dead</t>
  </si>
  <si>
    <t>Night of the Living Dead</t>
  </si>
  <si>
    <t>Lost in Translation</t>
  </si>
  <si>
    <t>Annie Hall</t>
  </si>
  <si>
    <t>The Greatest Show on Earth</t>
  </si>
  <si>
    <t>Monster's Ball</t>
  </si>
  <si>
    <t>Maggie</t>
  </si>
  <si>
    <t>Leaving Las Vegas</t>
  </si>
  <si>
    <t>Hansel &amp; Gretel Get Baked</t>
  </si>
  <si>
    <t>The Front Page</t>
  </si>
  <si>
    <t>The Boy Next Door</t>
  </si>
  <si>
    <t>Trapeze</t>
  </si>
  <si>
    <t>The Kids Are All Right</t>
  </si>
  <si>
    <t>They Live</t>
  </si>
  <si>
    <t>The Great Escape</t>
  </si>
  <si>
    <t>What the #$*! Do We (K)now!?</t>
  </si>
  <si>
    <t>The Last Exorcism Part II</t>
  </si>
  <si>
    <t>Boyhood</t>
  </si>
  <si>
    <t>Scoop</t>
  </si>
  <si>
    <t>The Wash</t>
  </si>
  <si>
    <t>3 Strikes</t>
  </si>
  <si>
    <t>The Cooler</t>
  </si>
  <si>
    <t>The Misfits</t>
  </si>
  <si>
    <t>The Night Listener</t>
  </si>
  <si>
    <t>The Jerky Boys</t>
  </si>
  <si>
    <t>The Orphanage</t>
  </si>
  <si>
    <t>A Haunted House 2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</si>
  <si>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</si>
  <si>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</si>
  <si>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</si>
  <si>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</si>
  <si>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</si>
  <si>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</si>
  <si>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</si>
  <si>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</si>
  <si>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</si>
  <si>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You Kill Me</t>
  </si>
  <si>
    <t>Thumbsucker</t>
  </si>
  <si>
    <t>Red State</t>
  </si>
  <si>
    <t>Mirrormask</t>
  </si>
  <si>
    <t>The Barbarians</t>
  </si>
  <si>
    <t>The Art of Getting By</t>
  </si>
  <si>
    <t>Zipper</t>
  </si>
  <si>
    <t>Poolhall Junkies</t>
  </si>
  <si>
    <t>The Loss of Sexual Innocence</t>
  </si>
  <si>
    <t>Holy Motors</t>
  </si>
  <si>
    <t>Joe</t>
  </si>
  <si>
    <t>Shooting Fish</t>
  </si>
  <si>
    <t>Prison</t>
  </si>
  <si>
    <t>Psycho Beach Party</t>
  </si>
  <si>
    <t>The Big Tease</t>
  </si>
  <si>
    <t>Buen D√≠a, Ram√≥n</t>
  </si>
  <si>
    <t>Trust</t>
  </si>
  <si>
    <t>An Everlasting Piece</t>
  </si>
  <si>
    <t>Among Giants</t>
  </si>
  <si>
    <t>Adore</t>
  </si>
  <si>
    <t>The Velocity of Gary</t>
  </si>
  <si>
    <t>Mondays in the Sun</t>
  </si>
  <si>
    <t>Stake Land</t>
  </si>
  <si>
    <t>The Last Time I Committed Suicide</t>
  </si>
  <si>
    <t>Futuro Beach</t>
  </si>
  <si>
    <t>Another Happy Day</t>
  </si>
  <si>
    <t>A Lonely Place to Die</t>
  </si>
  <si>
    <t>Nothing</t>
  </si>
  <si>
    <t>The Geographer Drank His Globe Away</t>
  </si>
  <si>
    <t>Inescapable</t>
  </si>
  <si>
    <t>Hell's Angels</t>
  </si>
  <si>
    <t>Purple Violets</t>
  </si>
  <si>
    <t>The Veil</t>
  </si>
  <si>
    <t>The Loved Ones</t>
  </si>
  <si>
    <t>No Vacancy</t>
  </si>
  <si>
    <t>How to Fall in Love</t>
  </si>
  <si>
    <t>The Perfect Wave</t>
  </si>
  <si>
    <t>A Man for All Seasons</t>
  </si>
  <si>
    <t>Network</t>
  </si>
  <si>
    <t>Gone with the Wind</t>
  </si>
  <si>
    <t>Desert Dancer</t>
  </si>
  <si>
    <t>Major Dundee</t>
  </si>
  <si>
    <t>Down for Life</t>
  </si>
  <si>
    <t>Annie Get Your Gun</t>
  </si>
  <si>
    <t>Four Lions</t>
  </si>
  <si>
    <t>House of Sand</t>
  </si>
  <si>
    <t>Defendor</t>
  </si>
  <si>
    <t>The Pirate</t>
  </si>
  <si>
    <t>The Good Heart</t>
  </si>
  <si>
    <t>The History Boys</t>
  </si>
  <si>
    <t>Midnight Cowboy</t>
  </si>
  <si>
    <t>The Full Monty</t>
  </si>
  <si>
    <t>Airplane!</t>
  </si>
  <si>
    <t>Chain of Command</t>
  </si>
  <si>
    <t>Friday</t>
  </si>
  <si>
    <t>Menace II Society</t>
  </si>
  <si>
    <t>Creepshow 2</t>
  </si>
  <si>
    <t>The Ballad of Cable Hogue</t>
  </si>
  <si>
    <t>In Cold Blood</t>
  </si>
  <si>
    <t>The Nun's Story</t>
  </si>
  <si>
    <t>Harper</t>
  </si>
  <si>
    <t>Frenzy</t>
  </si>
  <si>
    <t>The Witch</t>
  </si>
  <si>
    <t>I Got the Hook Up</t>
  </si>
  <si>
    <t>She's the One</t>
  </si>
  <si>
    <t>Gods and Monsters</t>
  </si>
  <si>
    <t>The Secret in Their Eyes</t>
  </si>
  <si>
    <t>Train</t>
  </si>
  <si>
    <t>Evil Dead II</t>
  </si>
  <si>
    <t>Pootie Tang</t>
  </si>
  <si>
    <t>Sharknado</t>
  </si>
  <si>
    <t>La otra conquista</t>
  </si>
  <si>
    <t>Trollhunter</t>
  </si>
  <si>
    <t>Ira &amp; Abby</t>
  </si>
  <si>
    <t>Winter Passing</t>
  </si>
  <si>
    <t>D.E.B.S.</t>
  </si>
  <si>
    <t>The Masked Saint</t>
  </si>
  <si>
    <t>The Betrayed</t>
  </si>
  <si>
    <t>Taxman</t>
  </si>
  <si>
    <t>Batman: The Dark Knight Returns, Part 2</t>
  </si>
  <si>
    <t>Time to Choose</t>
  </si>
  <si>
    <t>In the Name of the King: The Last Job</t>
  </si>
  <si>
    <t>Wicked Blood</t>
  </si>
  <si>
    <t>Lords of London</t>
  </si>
  <si>
    <t>High Anxiety</t>
  </si>
  <si>
    <t>March of the Penguins</t>
  </si>
  <si>
    <t>Margin Call</t>
  </si>
  <si>
    <t>August</t>
  </si>
  <si>
    <t>Choke</t>
  </si>
  <si>
    <t>Whiplash</t>
  </si>
  <si>
    <t>City of God</t>
  </si>
  <si>
    <t>Human Traffic</t>
  </si>
  <si>
    <t>Day One</t>
  </si>
  <si>
    <t>The Dead Girl</t>
  </si>
  <si>
    <t>The Hunt</t>
  </si>
  <si>
    <t>A Christmas Story</t>
  </si>
  <si>
    <t>Bella</t>
  </si>
  <si>
    <t>Class of 1984</t>
  </si>
  <si>
    <t>The Opposite Sex</t>
  </si>
  <si>
    <t>Dreaming of Joseph Lees</t>
  </si>
  <si>
    <t>The Class</t>
  </si>
  <si>
    <t>Rosemary's Baby</t>
  </si>
  <si>
    <t>The Man Who Shot Liberty Valance</t>
  </si>
  <si>
    <t>Adam</t>
  </si>
  <si>
    <t>Maria Full of Grace</t>
  </si>
  <si>
    <t>Beginners</t>
  </si>
  <si>
    <t>Feast</t>
  </si>
  <si>
    <t>Animal House</t>
  </si>
  <si>
    <t>Goldfinger</t>
  </si>
  <si>
    <t>Antiviral</t>
  </si>
  <si>
    <t>It's a Wonderful Life</t>
  </si>
  <si>
    <t>Trainspotting</t>
  </si>
  <si>
    <t>The Original Kings of Comedy</t>
  </si>
  <si>
    <t>Paranormal Activity 2</t>
  </si>
  <si>
    <t>Waking Ned Devine</t>
  </si>
  <si>
    <t>Bowling for Columbine</t>
  </si>
  <si>
    <t>Coming Home</t>
  </si>
  <si>
    <t>A Nightmare on Elm Street 2: Freddy's Revenge</t>
  </si>
  <si>
    <t>A Room with a View</t>
  </si>
  <si>
    <t>The Purge</t>
  </si>
  <si>
    <t>Sinister</t>
  </si>
  <si>
    <t>Martin Lawrence Live: Runteldat</t>
  </si>
  <si>
    <t>Cat on a Hot Tin Roof</t>
  </si>
  <si>
    <t>Beneath the Planet of the Apes</t>
  </si>
  <si>
    <t>Air Bud</t>
  </si>
  <si>
    <t>Pok√©mon 3: The Movie</t>
  </si>
  <si>
    <t>Jason Lives: Friday the 13th Part VI</t>
  </si>
  <si>
    <t>The Bridge on the River Kwai</t>
  </si>
  <si>
    <t>Spaced Invaders</t>
  </si>
  <si>
    <t>Family Plot</t>
  </si>
  <si>
    <t>The Apartment</t>
  </si>
  <si>
    <t>Jason Goes to Hell: The Final Friday</t>
  </si>
  <si>
    <t>Torn Curtain</t>
  </si>
  <si>
    <t>Dave Chappelle's Block Party</t>
  </si>
  <si>
    <t>Slow West</t>
  </si>
  <si>
    <t>Krush Groove</t>
  </si>
  <si>
    <t>Next Day Air</t>
  </si>
  <si>
    <t>Elmer Gantry</t>
  </si>
  <si>
    <t>Judgment at Nuremberg</t>
  </si>
  <si>
    <t>Trippin'</t>
  </si>
  <si>
    <t>Red River</t>
  </si>
  <si>
    <t>Phat Girlz</t>
  </si>
  <si>
    <t>Before Midnight</t>
  </si>
  <si>
    <t>Teen Wolf Too</t>
  </si>
  <si>
    <t>Phantasm II</t>
  </si>
  <si>
    <t>Woman Thou Art Loosed</t>
  </si>
  <si>
    <t>Real Women Have Curves</t>
  </si>
  <si>
    <t>Water</t>
  </si>
  <si>
    <t>East Is East</t>
  </si>
  <si>
    <t>Whipped</t>
  </si>
  <si>
    <t>Kama Sutra: A Tale of Love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</si>
  <si>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</si>
  <si>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</si>
  <si>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</si>
  <si>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</si>
  <si>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</si>
  <si>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</si>
  <si>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Jawbreaker</t>
  </si>
  <si>
    <t>Basquiat</t>
  </si>
  <si>
    <t>Frances Ha</t>
  </si>
  <si>
    <t>Tsotsi</t>
  </si>
  <si>
    <t>Happiness</t>
  </si>
  <si>
    <t>DysFunktional Family</t>
  </si>
  <si>
    <t>Tusk</t>
  </si>
  <si>
    <t>Oldboy</t>
  </si>
  <si>
    <t>Letters to God</t>
  </si>
  <si>
    <t>Hobo with a Shotgun</t>
  </si>
  <si>
    <t>Compadres</t>
  </si>
  <si>
    <t>Freeway</t>
  </si>
  <si>
    <t>Fish Tank</t>
  </si>
  <si>
    <t>Damsels in Distress</t>
  </si>
  <si>
    <t>Bachelorette</t>
  </si>
  <si>
    <t>Brave New Girl</t>
  </si>
  <si>
    <t>Tim and Eric's Billion Dollar Movie</t>
  </si>
  <si>
    <t>Summer Storm</t>
  </si>
  <si>
    <t>Fort McCoy</t>
  </si>
  <si>
    <t>Chain Letter</t>
  </si>
  <si>
    <t>Just Looking</t>
  </si>
  <si>
    <t>The Divide</t>
  </si>
  <si>
    <t>The Eclipse</t>
  </si>
  <si>
    <t>Demonic</t>
  </si>
  <si>
    <t>My Big Fat Independent Movie</t>
  </si>
  <si>
    <t>The Deported</t>
  </si>
  <si>
    <t>Tanner Hall</t>
  </si>
  <si>
    <t>Open Road</t>
  </si>
  <si>
    <t>They Came Together</t>
  </si>
  <si>
    <t>30 Nights of Paranormal Activity with the Devil Inside the Girl with the Dragon Tattoo</t>
  </si>
  <si>
    <t>Never Back Down 2: The Beatdown</t>
  </si>
  <si>
    <t>Point Blank</t>
  </si>
  <si>
    <t>Four Single Fathers</t>
  </si>
  <si>
    <t>Enter the Dangerous Mind</t>
  </si>
  <si>
    <t>Something Wicked</t>
  </si>
  <si>
    <t>AWOL-72</t>
  </si>
  <si>
    <t>Iguana</t>
  </si>
  <si>
    <t>Chicago Overcoat</t>
  </si>
  <si>
    <t>Barry Munday</t>
  </si>
  <si>
    <t>Central Station</t>
  </si>
  <si>
    <t>Pocketful of Miracles</t>
  </si>
  <si>
    <t>Close Range</t>
  </si>
  <si>
    <t>Boynton Beach Club</t>
  </si>
  <si>
    <t>Amnesiac</t>
  </si>
  <si>
    <t>Freakonomics</t>
  </si>
  <si>
    <t>High Tension</t>
  </si>
  <si>
    <t>Griff the Invisible</t>
  </si>
  <si>
    <t>Unnatural</t>
  </si>
  <si>
    <t>Hustle &amp; Flow</t>
  </si>
  <si>
    <t>Some Like It Hot</t>
  </si>
  <si>
    <t>Friday the 13th Part VII: The New Blood</t>
  </si>
  <si>
    <t>The Wizard of Oz</t>
  </si>
  <si>
    <t>Young Frankenstein</t>
  </si>
  <si>
    <t>Diary of the Dead</t>
  </si>
  <si>
    <t>Lage Raho Munna Bhai</t>
  </si>
  <si>
    <t>Ulee's Gold</t>
  </si>
  <si>
    <t>The Black Stallion</t>
  </si>
  <si>
    <t>Sardaar Ji</t>
  </si>
  <si>
    <t>Journey to Saturn</t>
  </si>
  <si>
    <t>Donovan's Reef</t>
  </si>
  <si>
    <t>The Dress</t>
  </si>
  <si>
    <t>A Guy Named Joe</t>
  </si>
  <si>
    <t>Blazing Saddles</t>
  </si>
  <si>
    <t>Friday the 13th: The Final Chapter</t>
  </si>
  <si>
    <t>Ida</t>
  </si>
  <si>
    <t>Maurice</t>
  </si>
  <si>
    <t>Beer League</t>
  </si>
  <si>
    <t>Riding Giants</t>
  </si>
  <si>
    <t>Timecrimes</t>
  </si>
  <si>
    <t>Silver Medallist</t>
  </si>
  <si>
    <t>Timber Falls</t>
  </si>
  <si>
    <t>Singin' in the Rain</t>
  </si>
  <si>
    <t>Fat, Sick &amp; Nearly Dead</t>
  </si>
  <si>
    <t>A Haunted House</t>
  </si>
  <si>
    <t>2016: Obama's America</t>
  </si>
  <si>
    <t>That Thing You Do!</t>
  </si>
  <si>
    <t>Halloween III: Season of the Witch</t>
  </si>
  <si>
    <t>Escape from the Planet of the Apes</t>
  </si>
  <si>
    <t>Hud</t>
  </si>
  <si>
    <t>Kevin Hart: Let Me Explain</t>
  </si>
  <si>
    <t>My Own Private Idaho</t>
  </si>
  <si>
    <t>Garden State</t>
  </si>
  <si>
    <t>Before Sunrise</t>
  </si>
  <si>
    <t>Sur le seuil</t>
  </si>
  <si>
    <t>Jesus' Son</t>
  </si>
  <si>
    <t>Saving Face</t>
  </si>
  <si>
    <t>Brick Lane</t>
  </si>
  <si>
    <t>Robot &amp; Frank</t>
  </si>
  <si>
    <t>My Life Without Me</t>
  </si>
  <si>
    <t>The Spectacular Now</t>
  </si>
  <si>
    <t>Marilyn Hotchkiss' Ballroom Dancing and Charm School</t>
  </si>
  <si>
    <t>Religulous</t>
  </si>
  <si>
    <t>Fuel</t>
  </si>
  <si>
    <t>Valley of the Heart's Delight</t>
  </si>
  <si>
    <t>Eye of the Dolphin</t>
  </si>
  <si>
    <t>8: The Mormon Proposition</t>
  </si>
  <si>
    <t>The Other End of the Line</t>
  </si>
  <si>
    <t>Anatomy</t>
  </si>
  <si>
    <t>Sleep Dealer</t>
  </si>
  <si>
    <t>Super</t>
  </si>
  <si>
    <t>Christmas Mail</t>
  </si>
  <si>
    <t>Stung</t>
  </si>
  <si>
    <t>Antibirth</t>
  </si>
  <si>
    <t>Get on the Bus</t>
  </si>
  <si>
    <t>Thr3e</t>
  </si>
  <si>
    <t>Idiocracy</t>
  </si>
  <si>
    <t>The Rise of the Krays</t>
  </si>
  <si>
    <t>This Is England</t>
  </si>
  <si>
    <t>Alien Uprising</t>
  </si>
  <si>
    <t>Bathing Beauty</t>
  </si>
  <si>
    <t>Go for It!</t>
  </si>
  <si>
    <t>Dancer, Texas Pop. 81</t>
  </si>
  <si>
    <t>Show Boat</t>
  </si>
  <si>
    <t>Redemption Road</t>
  </si>
  <si>
    <t>The Calling</t>
  </si>
  <si>
    <t>The Brave Little Toaster</t>
  </si>
  <si>
    <t>Fantasia</t>
  </si>
  <si>
    <t>8 Days</t>
  </si>
  <si>
    <t>Friday the 13th Part III</t>
  </si>
  <si>
    <t>Friday the 13th: A New Beginning</t>
  </si>
  <si>
    <t>The Last Sin Eater</t>
  </si>
  <si>
    <t>Do You Believe?</t>
  </si>
  <si>
    <t>Impact Point</t>
  </si>
  <si>
    <t>The Valley of Decision</t>
  </si>
  <si>
    <t>Eden</t>
  </si>
  <si>
    <t>Chicken Tikka Masala</t>
  </si>
  <si>
    <t>Always Woodstock</t>
  </si>
  <si>
    <t>Jack Brooks: Monster Slayer</t>
  </si>
  <si>
    <t>The Best Years of Our Lives</t>
  </si>
  <si>
    <t>Bully</t>
  </si>
  <si>
    <t>Elling</t>
  </si>
  <si>
    <t>Mi America</t>
  </si>
  <si>
    <t>[Rec]</t>
  </si>
  <si>
    <t>Lies in Plain Sight</t>
  </si>
  <si>
    <t>Sharkskin</t>
  </si>
  <si>
    <t>Containment</t>
  </si>
  <si>
    <t>The Timber</t>
  </si>
  <si>
    <t>From Russia with Love</t>
  </si>
  <si>
    <t>The Toxic Avenger Part II</t>
  </si>
  <si>
    <t>Sleeper</t>
  </si>
  <si>
    <t>It Follows</t>
  </si>
  <si>
    <t>Everything You Always Wanted to Know About Sex * But Were Afraid to Ask</t>
  </si>
  <si>
    <t>To Kill a Mockingbird</t>
  </si>
  <si>
    <t>Mad Max 2: The Road Warrior</t>
  </si>
  <si>
    <t>The Legend of Drunken Master</t>
  </si>
  <si>
    <t>Boys Don't Cry</t>
  </si>
  <si>
    <t>Silent House</t>
  </si>
  <si>
    <t>The Lives of Others</t>
  </si>
  <si>
    <t>Courageous</t>
  </si>
  <si>
    <t>The Hustler</t>
  </si>
  <si>
    <t>Boom Town</t>
  </si>
  <si>
    <t>The Triplets of Belleville</t>
  </si>
  <si>
    <t>Smoke Signals</t>
  </si>
  <si>
    <t>American Splendor</t>
  </si>
  <si>
    <t>Before Sunset</t>
  </si>
  <si>
    <t>Amores Perros</t>
  </si>
  <si>
    <t>Thirteen</t>
  </si>
  <si>
    <t>Gentleman's Agreement</t>
  </si>
  <si>
    <t>Winter's Bone</t>
  </si>
  <si>
    <t>Touching the Void</t>
  </si>
  <si>
    <t>Alexander's Ragtime Band</t>
  </si>
  <si>
    <t>Me and You and Everyone We Know</t>
  </si>
  <si>
    <t>Inside Job</t>
  </si>
  <si>
    <t>We Are Your Friends</t>
  </si>
  <si>
    <t>Ghost Dog: The Way of the Samurai</t>
  </si>
  <si>
    <t>Harsh Times</t>
  </si>
  <si>
    <t>Captive</t>
  </si>
  <si>
    <t>Full Frontal</t>
  </si>
  <si>
    <t>Witchboard</t>
  </si>
  <si>
    <t>Shortbus</t>
  </si>
  <si>
    <t>Waltz with Bashir</t>
  </si>
  <si>
    <t>The Book of Mormon Movie, Volume 1: The Journey</t>
  </si>
  <si>
    <t>No End in Sight</t>
  </si>
  <si>
    <t>The Diary of a Teenage Girl</t>
  </si>
  <si>
    <t>In the Shadow of the Moon</t>
  </si>
  <si>
    <t>Meek's Cutoff</t>
  </si>
  <si>
    <t>Inside Deep Throat</t>
  </si>
  <si>
    <t>Dinner Rush</t>
  </si>
  <si>
    <t>Clockwatchers</t>
  </si>
  <si>
    <t>The Virginity Hit</t>
  </si>
  <si>
    <t>Subway</t>
  </si>
  <si>
    <t>House of D</t>
  </si>
  <si>
    <t>Teeth</t>
  </si>
  <si>
    <t>Six-String Samurai</t>
  </si>
  <si>
    <t>It's All Gone Pete Tong</t>
  </si>
  <si>
    <t>Saint John of Las Vegas</t>
  </si>
  <si>
    <t>24 7: Twenty Four Seven</t>
  </si>
  <si>
    <t>Stonewall</t>
  </si>
  <si>
    <t>Roadside Romeo</t>
  </si>
  <si>
    <t>This Thing of Ours</t>
  </si>
  <si>
    <t>The Lost Medallion: The Adventures of Billy Stone</t>
  </si>
  <si>
    <t>The Last Five Years</t>
  </si>
  <si>
    <t>The Missing Person</t>
  </si>
  <si>
    <t>Return of the Living Dead III</t>
  </si>
  <si>
    <t>London</t>
  </si>
  <si>
    <t>Sherrybaby</t>
  </si>
  <si>
    <t>Circle</t>
  </si>
  <si>
    <t>Eden Lake</t>
  </si>
  <si>
    <t>Plush</t>
  </si>
  <si>
    <t>Vampire Killers</t>
  </si>
  <si>
    <t>Gangster's Paradise: Jerusalema</t>
  </si>
  <si>
    <t>Freeze Frame</t>
  </si>
  <si>
    <t>Grave Encounters</t>
  </si>
  <si>
    <t>Stitches</t>
  </si>
  <si>
    <t>Nine Dead</t>
  </si>
  <si>
    <t>To Be Frank, Sinatra at 100</t>
  </si>
  <si>
    <t>Bananas</t>
  </si>
  <si>
    <t>Supercapitalist</t>
  </si>
  <si>
    <t>Rockaway</t>
  </si>
  <si>
    <t>The Lady from Shanghai</t>
  </si>
  <si>
    <t>No Man's Land: The Rise of Reeker</t>
  </si>
  <si>
    <t>Highway</t>
  </si>
  <si>
    <t>Small Apartments</t>
  </si>
  <si>
    <t>Coffee Town</t>
  </si>
  <si>
    <t>The Ghastly Love of Johnny X</t>
  </si>
  <si>
    <t>All Is Bright</t>
  </si>
  <si>
    <t>The Torture Chamber of Dr. Sadism</t>
  </si>
  <si>
    <t>Straight A's</t>
  </si>
  <si>
    <t>A Funny Thing Happened on the Way to the Forum</t>
  </si>
  <si>
    <t>Slacker Uprising</t>
  </si>
  <si>
    <t>The Legend of Hell's Gate: An American Conspiracy</t>
  </si>
  <si>
    <t>The Walking Deceased</t>
  </si>
  <si>
    <t>The Curse of Downers Grove</t>
  </si>
  <si>
    <t>Shark Lake</t>
  </si>
  <si>
    <t>River's Edge</t>
  </si>
  <si>
    <t>Northfork</t>
  </si>
  <si>
    <t>The Marine 4: Moving Target</t>
  </si>
  <si>
    <t>Buried</t>
  </si>
  <si>
    <t>Submarine</t>
  </si>
  <si>
    <t>The Square</t>
  </si>
  <si>
    <t>One to Another</t>
  </si>
  <si>
    <t>ABCD (Any Body Can Dance)</t>
  </si>
  <si>
    <t>Man on Wire</t>
  </si>
  <si>
    <t>Abandoned</t>
  </si>
  <si>
    <t>Brotherly Love</t>
  </si>
  <si>
    <t>The Last Exorcism</t>
  </si>
  <si>
    <t>Nowhere Boy</t>
  </si>
  <si>
    <t>A Streetcar Named Desire</t>
  </si>
  <si>
    <t>Dr. Strangelove or: How I Learned to Stop Worrying and Love the Bomb</t>
  </si>
  <si>
    <t>El crimen del padre Amaro</t>
  </si>
  <si>
    <t>Beasts of the Southern Wild</t>
  </si>
  <si>
    <t>Battle for the Planet of the Apes</t>
  </si>
  <si>
    <t>Songcatcher</t>
  </si>
  <si>
    <t>Higher Ground</t>
  </si>
  <si>
    <t>Vaalu</t>
  </si>
  <si>
    <t>The Greatest Movie Ever Sold</t>
  </si>
  <si>
    <t>Ed and His Dead Mother</t>
  </si>
  <si>
    <t>Travelers and Magicians</t>
  </si>
  <si>
    <t>Hang 'Em High</t>
  </si>
  <si>
    <t>Deadline - U.S.A.</t>
  </si>
  <si>
    <t>Sublime</t>
  </si>
  <si>
    <t>A Beginner's Guide to Snuff</t>
  </si>
  <si>
    <t>Independence Daysaster</t>
  </si>
  <si>
    <t>Dysfunctional Friends</t>
  </si>
  <si>
    <t>Run Lola Run</t>
  </si>
  <si>
    <t>May</t>
  </si>
  <si>
    <t>Against the Wild</t>
  </si>
  <si>
    <t>Living Dark: The Story of Ted the Caver</t>
  </si>
  <si>
    <t>Under the Same Moon</t>
  </si>
  <si>
    <t>Conquest of the Planet of the Apes</t>
  </si>
  <si>
    <t>In the Bedroom</t>
  </si>
  <si>
    <t>I Spit on Your Grave</t>
  </si>
  <si>
    <t>Happy, Texas</t>
  </si>
  <si>
    <t>My Summer of Love</t>
  </si>
  <si>
    <t>The Lunchbox</t>
  </si>
  <si>
    <t>Yes</t>
  </si>
  <si>
    <t>You Can't Take It with You</t>
  </si>
  <si>
    <t>From Here to Eternity</t>
  </si>
  <si>
    <t>She Wore a Yellow Ribbon</t>
  </si>
  <si>
    <t>Grace Unplugged</t>
  </si>
  <si>
    <t>Foolish</t>
  </si>
  <si>
    <t>Caramel</t>
  </si>
  <si>
    <t>Out of the Dark</t>
  </si>
  <si>
    <t>The Bubble</t>
  </si>
  <si>
    <t>The Conversation</t>
  </si>
  <si>
    <t>Mississippi Mermaid</t>
  </si>
  <si>
    <t>I Love Your Work</t>
  </si>
  <si>
    <t>Cabin Fever</t>
  </si>
  <si>
    <t>Waitress</t>
  </si>
  <si>
    <t>Bloodsport</t>
  </si>
  <si>
    <t>Mr. Smith Goes to Washington</t>
  </si>
  <si>
    <t>Kids</t>
  </si>
  <si>
    <t>The Squid and the Whale</t>
  </si>
  <si>
    <t>Kissing Jessica Stein</t>
  </si>
  <si>
    <t>Spellbound</t>
  </si>
  <si>
    <t>Exotica</t>
  </si>
  <si>
    <t>Buffalo '66</t>
  </si>
  <si>
    <t>Insidious</t>
  </si>
  <si>
    <t>Repo Man</t>
  </si>
  <si>
    <t>Nine Queens</t>
  </si>
  <si>
    <t>The Gatekeepers</t>
  </si>
  <si>
    <t>The Ballad of Jack and Rose</t>
  </si>
  <si>
    <t>The To Do List</t>
  </si>
  <si>
    <t>Killing Zoe</t>
  </si>
  <si>
    <t>The Believer</t>
  </si>
  <si>
    <t>Snow Angels</t>
  </si>
  <si>
    <t>Unsullied</t>
  </si>
  <si>
    <t>Session 9</t>
  </si>
  <si>
    <t>I Want Someone to Eat Cheese With</t>
  </si>
  <si>
    <t>Mooz-Lum</t>
  </si>
  <si>
    <t>Hatchet</t>
  </si>
  <si>
    <t>Modern Times</t>
  </si>
  <si>
    <t>Stolen Summer</t>
  </si>
  <si>
    <t>My Name Is Bruce</t>
  </si>
  <si>
    <t>The Salon</t>
  </si>
  <si>
    <t>Road Hard</t>
  </si>
  <si>
    <t>Forty Shades of Blue</t>
  </si>
  <si>
    <t>Amigo</t>
  </si>
  <si>
    <t>Pontypool</t>
  </si>
  <si>
    <t>Trucker</t>
  </si>
  <si>
    <t>Me You and Five Bucks</t>
  </si>
  <si>
    <t>The Lords of Salem</t>
  </si>
  <si>
    <t>Housebound</t>
  </si>
  <si>
    <t>Wal-Mart: The High Cost of Low Price</t>
  </si>
  <si>
    <t>Fetching Cody</t>
  </si>
  <si>
    <t>Once Upon a Time in Queens</t>
  </si>
  <si>
    <t>Closer to the Moon</t>
  </si>
  <si>
    <t>Mutant World</t>
  </si>
  <si>
    <t>Growing Up Smith</t>
  </si>
  <si>
    <t>Checkmate</t>
  </si>
  <si>
    <t>#Horror</t>
  </si>
  <si>
    <t>Wind Walkers</t>
  </si>
  <si>
    <t>Snow White and the Seven Dwarfs</t>
  </si>
  <si>
    <t>The Holy Girl</t>
  </si>
  <si>
    <t>Shalako</t>
  </si>
  <si>
    <t>Incident at Loch Ness</t>
  </si>
  <si>
    <t>The Dog Lover</t>
  </si>
  <si>
    <t>Girl House</t>
  </si>
  <si>
    <t>The Blue Room</t>
  </si>
  <si>
    <t>House at the End of the Drive</t>
  </si>
  <si>
    <t>Batman: The Movie</t>
  </si>
  <si>
    <t>Lock, Stock and Two Smoking Barrels</t>
  </si>
  <si>
    <t>The Ballad of Gregorio Cortez</t>
  </si>
  <si>
    <t>The Celebration</t>
  </si>
  <si>
    <t>Trees Lounge</t>
  </si>
  <si>
    <t>Journey from the Fall</t>
  </si>
  <si>
    <t>The Basket</t>
  </si>
  <si>
    <t>Eddie: The Sleepwalking Cannibal</t>
  </si>
  <si>
    <t>Queen of the Mountains</t>
  </si>
  <si>
    <t>Def-Con 4</t>
  </si>
  <si>
    <t>The Hebrew Hammer</t>
  </si>
  <si>
    <t>Neal 'N' Nikki</t>
  </si>
  <si>
    <t>The 41-Year-Old Virgin Who Knocked Up Sarah Marshall and Felt Superbad About It</t>
  </si>
  <si>
    <t>Forget Me Not</t>
  </si>
  <si>
    <t>Rebecca</t>
  </si>
  <si>
    <t>Friday the 13th Part 2</t>
  </si>
  <si>
    <t>The Lost Weekend</t>
  </si>
  <si>
    <t>C.H.U.D.</t>
  </si>
  <si>
    <t>Filly Brown</t>
  </si>
  <si>
    <t>The Lion of Judah</t>
  </si>
  <si>
    <t>Niagara</t>
  </si>
  <si>
    <t>How Green Was My Valley</t>
  </si>
  <si>
    <t>Da Sweet Blood of Jesus</t>
  </si>
  <si>
    <t>Sex, Lies, and Videotape</t>
  </si>
  <si>
    <t>Saw</t>
  </si>
  <si>
    <t>Super Troopers</t>
  </si>
  <si>
    <t>The Algerian</t>
  </si>
  <si>
    <t>The Amazing Catfish</t>
  </si>
  <si>
    <t>Monsoon Wedding</t>
  </si>
  <si>
    <t>You Can Count on Me</t>
  </si>
  <si>
    <t>The Trouble with Harry</t>
  </si>
  <si>
    <t>But I'm a Cheerleader</t>
  </si>
  <si>
    <t>Home Run</t>
  </si>
  <si>
    <t>Reservoir Dogs</t>
  </si>
  <si>
    <t>The Blue Bird</t>
  </si>
  <si>
    <t>The Good, the Bad and the Ugly</t>
  </si>
  <si>
    <t>The Second Mother</t>
  </si>
  <si>
    <t>Blue Like Jazz</t>
  </si>
  <si>
    <t>Down and Out with the Dolls</t>
  </si>
  <si>
    <t>Pink Ribbons, Inc.</t>
  </si>
  <si>
    <t>Certifiably Jonathan</t>
  </si>
  <si>
    <t>Q</t>
  </si>
  <si>
    <t>The Knife of Don Juan</t>
  </si>
  <si>
    <t>Grand Theft Parsons</t>
  </si>
  <si>
    <t>Extreme Movie</t>
  </si>
  <si>
    <t>The Charge of the Light Brigade</t>
  </si>
  <si>
    <t>Below Zero</t>
  </si>
  <si>
    <t>Crowsnest</t>
  </si>
  <si>
    <t>Airborne</t>
  </si>
  <si>
    <t>Cotton Comes to Harlem</t>
  </si>
  <si>
    <t>The Wicked Within</t>
  </si>
  <si>
    <t>Bleeding Hearts</t>
  </si>
  <si>
    <t>Waiting...</t>
  </si>
  <si>
    <t>Dead Man's Shoes</t>
  </si>
  <si>
    <t>From a Whisper to a Scream</t>
  </si>
  <si>
    <t>Sex with Strangers</t>
  </si>
  <si>
    <t>Dracula: Pages from a Virgin's Diary</t>
  </si>
  <si>
    <t>Faith Like Potatoes</t>
  </si>
  <si>
    <t>Beyond the Black Rainbow</t>
  </si>
  <si>
    <t>The Raid: Redemption</t>
  </si>
  <si>
    <t>The Dead Undead</t>
  </si>
  <si>
    <t>The Vatican Exorcisms</t>
  </si>
  <si>
    <t>Casablanca</t>
  </si>
  <si>
    <t>Lake Mungo</t>
  </si>
  <si>
    <t>Rocket Singh: Salesman of the Year</t>
  </si>
  <si>
    <t>Silent Running</t>
  </si>
  <si>
    <t>Rocky</t>
  </si>
  <si>
    <t>The Sleepwalker</t>
  </si>
  <si>
    <t>Tom Jones</t>
  </si>
  <si>
    <t>Unfriended</t>
  </si>
  <si>
    <t>Taxi Driver</t>
  </si>
  <si>
    <t>The Howling</t>
  </si>
  <si>
    <t>Dr. No</t>
  </si>
  <si>
    <t>Chernobyl Diaries</t>
  </si>
  <si>
    <t>Hellraiser</t>
  </si>
  <si>
    <t>God's Not Dead 2</t>
  </si>
  <si>
    <t>Cry_Wolf</t>
  </si>
  <si>
    <t>Godzilla 2000</t>
  </si>
  <si>
    <t>Blue Valentine</t>
  </si>
  <si>
    <t>Transamerica</t>
  </si>
  <si>
    <t>The Devil Inside</t>
  </si>
  <si>
    <t>Beyond the Valley of the Dolls</t>
  </si>
  <si>
    <t>Love Me Tender</t>
  </si>
  <si>
    <t>An Inconvenient Truth</t>
  </si>
  <si>
    <t>Sands of Iwo Jima</t>
  </si>
  <si>
    <t>Shine a Light</t>
  </si>
  <si>
    <t>The Green Inferno</t>
  </si>
  <si>
    <t>Departure</t>
  </si>
  <si>
    <t>The Sessions</t>
  </si>
  <si>
    <t>Food, Inc.</t>
  </si>
  <si>
    <t>October Baby</t>
  </si>
  <si>
    <t>Next Stop Wonderland</t>
  </si>
  <si>
    <t>The Skeleton Twins</t>
  </si>
  <si>
    <t>Martha Marcy May Marlene</t>
  </si>
  <si>
    <t>Obvious Child</t>
  </si>
  <si>
    <t>Frozen River</t>
  </si>
  <si>
    <t>20 Feet from Stardom</t>
  </si>
  <si>
    <t>Two Girls and a Guy</t>
  </si>
  <si>
    <t>Walking and Talking</t>
  </si>
  <si>
    <t>Who Killed the Electric Car?</t>
  </si>
  <si>
    <t>The Broken Hearts Club: A Romantic Comedy</t>
  </si>
  <si>
    <t>Bubba Ho-Tep</t>
  </si>
  <si>
    <t>Slam</t>
  </si>
  <si>
    <t>Brigham City</t>
  </si>
  <si>
    <t>Fiza</t>
  </si>
  <si>
    <t>Orgazmo</t>
  </si>
  <si>
    <t>All the Real Girls</t>
  </si>
  <si>
    <t>Dream with the Fishes</t>
  </si>
  <si>
    <t>Blue Car</t>
  </si>
  <si>
    <t>Luminarias</t>
  </si>
  <si>
    <t>Palo Alto</t>
  </si>
  <si>
    <t>Ajami</t>
  </si>
  <si>
    <t>Wristcutters: A Love Story</t>
  </si>
  <si>
    <t>I Origins</t>
  </si>
  <si>
    <t>The Battle of Shaker Heights</t>
  </si>
  <si>
    <t>The Act of Killing</t>
  </si>
  <si>
    <t>Taxi to the Dark Side</t>
  </si>
  <si>
    <t>Once in a Lifetime: The Extraordinary Story of the New York Cosmos</t>
  </si>
  <si>
    <t>Guiana 1838</t>
  </si>
  <si>
    <t>Lisa Picard Is Famous</t>
  </si>
  <si>
    <t>Antarctica: A Year on Ice</t>
  </si>
  <si>
    <t>A Lego Brickumentary</t>
  </si>
  <si>
    <t>Hardflip</t>
  </si>
  <si>
    <t>Chocolate: Deep Dark Secrets</t>
  </si>
  <si>
    <t>The House of the Devil</t>
  </si>
  <si>
    <t>The Perfect Host</t>
  </si>
  <si>
    <t>Safe Men</t>
  </si>
  <si>
    <t>Speedway Junky</t>
  </si>
  <si>
    <t>The Last Big Thing</t>
  </si>
  <si>
    <t>The Specials</t>
  </si>
  <si>
    <t>16 to Life</t>
  </si>
  <si>
    <t>Alone with Her</t>
  </si>
  <si>
    <t>Creative Control</t>
  </si>
  <si>
    <t>Special</t>
  </si>
  <si>
    <t>Sparkler</t>
  </si>
  <si>
    <t>The Helix... Loaded</t>
  </si>
  <si>
    <t>In Her Line of Fire</t>
  </si>
  <si>
    <t>The Jimmy Show</t>
  </si>
  <si>
    <t>Heli</t>
  </si>
  <si>
    <t>Loving Annabelle</t>
  </si>
  <si>
    <t>Hits</t>
  </si>
  <si>
    <t>Jimmy and Judy</t>
  </si>
  <si>
    <t>Frat Party</t>
  </si>
  <si>
    <t>The Party's Over</t>
  </si>
  <si>
    <t>Proud</t>
  </si>
  <si>
    <t>The Poker House</t>
  </si>
  <si>
    <t>Childless</t>
  </si>
  <si>
    <t>ZMD: Zombies of Mass Destruction</t>
  </si>
  <si>
    <t>Snow White: A Deadly Summer</t>
  </si>
  <si>
    <t>Hidden Away</t>
  </si>
  <si>
    <t>My Last Day Without You</t>
  </si>
  <si>
    <t>Steppin: The Movie</t>
  </si>
  <si>
    <t>Doc Holliday's Revenge</t>
  </si>
  <si>
    <t>Black Rock</t>
  </si>
  <si>
    <t>Truth or Die</t>
  </si>
  <si>
    <t>The Pet</t>
  </si>
  <si>
    <t>Bang Bang Baby</t>
  </si>
  <si>
    <t>Fear Clinic</t>
  </si>
  <si>
    <t>Zombie Hunter</t>
  </si>
  <si>
    <t>Charly</t>
  </si>
  <si>
    <t>Banshee Chapter</t>
  </si>
  <si>
    <t>Ask Me Anything</t>
  </si>
  <si>
    <t>And Then Came Love</t>
  </si>
  <si>
    <t>Food Chains</t>
  </si>
  <si>
    <t>On the Waterfront</t>
  </si>
  <si>
    <t>L!fe Happens</t>
  </si>
  <si>
    <t>4 Months, 3 Weeks and 2 Days</t>
  </si>
  <si>
    <t>The Horror Network Vol. 1</t>
  </si>
  <si>
    <t>Hard Candy</t>
  </si>
  <si>
    <t>The Quiet</t>
  </si>
  <si>
    <t>Circumstance</t>
  </si>
  <si>
    <t>Fruitvale Station</t>
  </si>
  <si>
    <t>The Brass Teapot</t>
  </si>
  <si>
    <t>Bambi</t>
  </si>
  <si>
    <t>The Hammer</t>
  </si>
  <si>
    <t>Latter Days</t>
  </si>
  <si>
    <t>Elza</t>
  </si>
  <si>
    <t>For a Good Time, Call...</t>
  </si>
  <si>
    <t>Celeste &amp; Jesse Forever</t>
  </si>
  <si>
    <t>Time Changer</t>
  </si>
  <si>
    <t>London to Brighton</t>
  </si>
  <si>
    <t>American Hero</t>
  </si>
  <si>
    <t>Windsor Drive</t>
  </si>
  <si>
    <t>A Separation</t>
  </si>
  <si>
    <t>Crying with Laughter</t>
  </si>
  <si>
    <t>Welcome to the Dollhouse</t>
  </si>
  <si>
    <t>Ruby in Paradise</t>
  </si>
  <si>
    <t>Raising Victor Vargas</t>
  </si>
  <si>
    <t>Pandora's Box</t>
  </si>
  <si>
    <t>Harrison Montgomery</t>
  </si>
  <si>
    <t>Live-In Maid</t>
  </si>
  <si>
    <t>Deterrence</t>
  </si>
  <si>
    <t>The Mudge Boy</t>
  </si>
  <si>
    <t>The Young Unknowns</t>
  </si>
  <si>
    <t>Not Cool</t>
  </si>
  <si>
    <t>Dead Snow</t>
  </si>
  <si>
    <t>Saints and Soldiers</t>
  </si>
  <si>
    <t>Vessel</t>
  </si>
  <si>
    <t>American Graffiti</t>
  </si>
  <si>
    <t>Iraq for Sale: The War Profiteers</t>
  </si>
  <si>
    <t>Aqua Teen Hunger Force Colon Movie Film for Theaters</t>
  </si>
  <si>
    <t>Safety Not Guaranteed</t>
  </si>
  <si>
    <t>Kevin Hart: Laugh at My Pain</t>
  </si>
  <si>
    <t>Kill List</t>
  </si>
  <si>
    <t>The Innkeepers</t>
  </si>
  <si>
    <t>The Conformist</t>
  </si>
  <si>
    <t>Interview with the Assassin</t>
  </si>
  <si>
    <t>Donkey Punch</t>
  </si>
  <si>
    <t>All the Boys Love Mandy Lane</t>
  </si>
  <si>
    <t>Bled</t>
  </si>
  <si>
    <t>High Noon</t>
  </si>
  <si>
    <t>Hoop Dreams</t>
  </si>
  <si>
    <t>Rize</t>
  </si>
  <si>
    <t>L.I.E.</t>
  </si>
  <si>
    <t>The Sisterhood of Night</t>
  </si>
  <si>
    <t>B-Girl</t>
  </si>
  <si>
    <t>Half Nelson</t>
  </si>
  <si>
    <t>Naturally Native</t>
  </si>
  <si>
    <t>Hav Plenty</t>
  </si>
  <si>
    <t>Adulterers</t>
  </si>
  <si>
    <t>Escape from Tomorrow</t>
  </si>
  <si>
    <t>Starsuckers</t>
  </si>
  <si>
    <t>The Hadza: Last of the First</t>
  </si>
  <si>
    <t>After</t>
  </si>
  <si>
    <t>Treachery</t>
  </si>
  <si>
    <t>Walter</t>
  </si>
  <si>
    <t>Top Hat</t>
  </si>
  <si>
    <t>The Blair Witch Project</t>
  </si>
  <si>
    <t>Woodstock</t>
  </si>
  <si>
    <t>The Kentucky Fried Movie</t>
  </si>
  <si>
    <t>Mercy Streets</t>
  </si>
  <si>
    <t>Arnolds Park</t>
  </si>
  <si>
    <t>Broken Vessels</t>
  </si>
  <si>
    <t>Water &amp; Power</t>
  </si>
  <si>
    <t>They Will Have to Kill Us First</t>
  </si>
  <si>
    <t>Crop Circles: Quest for Truth</t>
  </si>
  <si>
    <t>Light from the Darkroom</t>
  </si>
  <si>
    <t>Irreplaceable</t>
  </si>
  <si>
    <t>The Maid's Room</t>
  </si>
  <si>
    <t>A Hard Day's Night</t>
  </si>
  <si>
    <t>The Harvest/La Cosecha</t>
  </si>
  <si>
    <t>Love Letters</t>
  </si>
  <si>
    <t>Julija in alfa Romeo</t>
  </si>
  <si>
    <t>Fireproof</t>
  </si>
  <si>
    <t>Faith Connections</t>
  </si>
  <si>
    <t>Benji</t>
  </si>
  <si>
    <t>Open Water</t>
  </si>
  <si>
    <t>High Road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</si>
  <si>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</si>
  <si>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</si>
  <si>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</si>
  <si>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</si>
  <si>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</si>
  <si>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</si>
  <si>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</si>
  <si>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Osama</t>
  </si>
  <si>
    <t>Sholem Aleichem: Laughing in the Darkness</t>
  </si>
  <si>
    <t>Groove</t>
  </si>
  <si>
    <t>The R.M.</t>
  </si>
  <si>
    <t>Twin Falls Idaho</t>
  </si>
  <si>
    <t>Mean Creek</t>
  </si>
  <si>
    <t>Hurricane Streets</t>
  </si>
  <si>
    <t>Never Again</t>
  </si>
  <si>
    <t>Civil Brand</t>
  </si>
  <si>
    <t>Lonesome Jim</t>
  </si>
  <si>
    <t>Drinking Buddies</t>
  </si>
  <si>
    <t>Deceptive Practice: The Mysteries and Mentors of Ricky Jay</t>
  </si>
  <si>
    <t>Seven Samurai</t>
  </si>
  <si>
    <t>The Other Dream Team</t>
  </si>
  <si>
    <t>Johnny Suede</t>
  </si>
  <si>
    <t>Finishing the Game: The Search for a New Bruce Lee</t>
  </si>
  <si>
    <t>Rubber</t>
  </si>
  <si>
    <t>Kiss the Bride</t>
  </si>
  <si>
    <t>The Slaughter Rule</t>
  </si>
  <si>
    <t>Monsters</t>
  </si>
  <si>
    <t>The Californians</t>
  </si>
  <si>
    <t>The Living Wake</t>
  </si>
  <si>
    <t>Detention of the Dead</t>
  </si>
  <si>
    <t>Crazy Stone</t>
  </si>
  <si>
    <t>Scott Walker: 30 Century Man</t>
  </si>
  <si>
    <t>Everything Put Together</t>
  </si>
  <si>
    <t>Good Kill</t>
  </si>
  <si>
    <t>Insomnia Manica</t>
  </si>
  <si>
    <t>The Outrageous Sophie Tucker</t>
  </si>
  <si>
    <t>Now Is Good</t>
  </si>
  <si>
    <t>Girls Gone Dead</t>
  </si>
  <si>
    <t>America Is Still the Place</t>
  </si>
  <si>
    <t>Subconscious</t>
  </si>
  <si>
    <t>Enter Nowhere</t>
  </si>
  <si>
    <t>The King of Najayo</t>
  </si>
  <si>
    <t>Fight to the Finish</t>
  </si>
  <si>
    <t>Alleluia! The Devil's Carnival</t>
  </si>
  <si>
    <t>The Sound and the Shadow</t>
  </si>
  <si>
    <t>Rodeo Girl</t>
  </si>
  <si>
    <t>Born to Fly: Elizabeth Streb vs. Gravity</t>
  </si>
  <si>
    <t>The Little Ponderosa Zoo</t>
  </si>
  <si>
    <t>The Toxic Avenger</t>
  </si>
  <si>
    <t>Straight Out of Brooklyn</t>
  </si>
  <si>
    <t>Bloody Sunday</t>
  </si>
  <si>
    <t>Diamond Ruff</t>
  </si>
  <si>
    <t>Conversations with Other Women</t>
  </si>
  <si>
    <t>Poultrygeist: Night of the Chicken Dead</t>
  </si>
  <si>
    <t>Mutual Friends</t>
  </si>
  <si>
    <t>42nd Street</t>
  </si>
  <si>
    <t>Rise of the Entrepreneur: The Search for a Better Way</t>
  </si>
  <si>
    <t>Metropolitan</t>
  </si>
  <si>
    <t>As It Is in Heaven</t>
  </si>
  <si>
    <t>Roadside</t>
  </si>
  <si>
    <t>Napoleon Dynamite</t>
  </si>
  <si>
    <t>Blue Ruin</t>
  </si>
  <si>
    <t>Paranormal Activity</t>
  </si>
  <si>
    <t>Dogtown and Z-Boys</t>
  </si>
  <si>
    <t>Monty Python and the Holy Grail</t>
  </si>
  <si>
    <t>Quincea√±era</t>
  </si>
  <si>
    <t>Gory Gory Hallelujah</t>
  </si>
  <si>
    <t>Tarnation</t>
  </si>
  <si>
    <t>I Want Your Money</t>
  </si>
  <si>
    <t>Love in the Time of Monsters</t>
  </si>
  <si>
    <t>The Beyond</t>
  </si>
  <si>
    <t>What Happens in Vegas</t>
  </si>
  <si>
    <t>The Dark Hours</t>
  </si>
  <si>
    <t>My Beautiful Laundrette</t>
  </si>
  <si>
    <t>Fabled</t>
  </si>
  <si>
    <t>Show Me</t>
  </si>
  <si>
    <t>Cries &amp; Whispers</t>
  </si>
  <si>
    <t>Trekkies</t>
  </si>
  <si>
    <t>The Broadway Melody</t>
  </si>
  <si>
    <t>The Evil Dead</t>
  </si>
  <si>
    <t>Maniac</t>
  </si>
  <si>
    <t>Censored Voices</t>
  </si>
  <si>
    <t>Murderball</t>
  </si>
  <si>
    <t>American Ninja 2: The Confrontation</t>
  </si>
  <si>
    <t>51 Birch Street</t>
  </si>
  <si>
    <t>Rotor DR1</t>
  </si>
  <si>
    <t>12 Angry Men</t>
  </si>
  <si>
    <t>My Dog Tulip</t>
  </si>
  <si>
    <t>It Happened One Night</t>
  </si>
  <si>
    <t>Dogtooth</t>
  </si>
  <si>
    <t>Tupac: Resurrection</t>
  </si>
  <si>
    <t>Tumbleweeds</t>
  </si>
  <si>
    <t>The Prophecy</t>
  </si>
  <si>
    <t>When the Cat's Away</t>
  </si>
  <si>
    <t>Pieces of April</t>
  </si>
  <si>
    <t>The Big Swap</t>
  </si>
  <si>
    <t>Old Joy</t>
  </si>
  <si>
    <t>Wendy and Lucy</t>
  </si>
  <si>
    <t>3 Backyards</t>
  </si>
  <si>
    <t>Pierrot le Fou</t>
  </si>
  <si>
    <t>Sisters in Law</t>
  </si>
  <si>
    <t>Ayurveda: Art of Being</t>
  </si>
  <si>
    <t>Nothing But a Man</t>
  </si>
  <si>
    <t>First Love, Last Rites</t>
  </si>
  <si>
    <t>Fighting Tommy Riley</t>
  </si>
  <si>
    <t>Royal Kill</t>
  </si>
  <si>
    <t>The Looking Glass</t>
  </si>
  <si>
    <t>Death Race 2000</t>
  </si>
  <si>
    <t>Locker 13</t>
  </si>
  <si>
    <t>Midnight Cabaret</t>
  </si>
  <si>
    <t>Anderson's Cross</t>
  </si>
  <si>
    <t>Bizarre</t>
  </si>
  <si>
    <t>Graduation Day</t>
  </si>
  <si>
    <t>Some Guy Who Kills People</t>
  </si>
  <si>
    <t>Compliance</t>
  </si>
  <si>
    <t>Chasing Amy</t>
  </si>
  <si>
    <t>Lovely &amp; Amazing</t>
  </si>
  <si>
    <t>Death Calls</t>
  </si>
  <si>
    <t>Better Luck Tomorrow</t>
  </si>
  <si>
    <t>The Incredibly True Adventure of Two Girls in Love</t>
  </si>
  <si>
    <t>Chuck &amp; Buck</t>
  </si>
  <si>
    <t>American Desi</t>
  </si>
  <si>
    <t>Amidst the Devil's Wings</t>
  </si>
  <si>
    <t>Cube</t>
  </si>
  <si>
    <t>Love and Other Catastrophes</t>
  </si>
  <si>
    <t>I Married a Strange Person!</t>
  </si>
  <si>
    <t>November</t>
  </si>
  <si>
    <t>Like Crazy</t>
  </si>
  <si>
    <t>Teeth and Blood</t>
  </si>
  <si>
    <t>Sugar Town</t>
  </si>
  <si>
    <t>The Motel</t>
  </si>
  <si>
    <t>The Canyons</t>
  </si>
  <si>
    <t>On the Outs</t>
  </si>
  <si>
    <t>Shotgun Stories</t>
  </si>
  <si>
    <t>Exam</t>
  </si>
  <si>
    <t>The Sticky Fingers of Time</t>
  </si>
  <si>
    <t>Sunday School Musical</t>
  </si>
  <si>
    <t>Rust</t>
  </si>
  <si>
    <t>Ink</t>
  </si>
  <si>
    <t>The Christmas Bunny</t>
  </si>
  <si>
    <t>Jesus People</t>
  </si>
  <si>
    <t>Butterfly</t>
  </si>
  <si>
    <t>UnDivided</t>
  </si>
  <si>
    <t>The Frozen</t>
  </si>
  <si>
    <t>Horse Camp</t>
  </si>
  <si>
    <t>Give Me Shelter</t>
  </si>
  <si>
    <t>Little Big Top</t>
  </si>
  <si>
    <t>Along the Roadside</t>
  </si>
  <si>
    <t>Bronson</t>
  </si>
  <si>
    <t>Western Religion</t>
  </si>
  <si>
    <t>Burn</t>
  </si>
  <si>
    <t>Urbania</t>
  </si>
  <si>
    <t>The Stewardesses</t>
  </si>
  <si>
    <t>The Beast from 20,000 Fathoms</t>
  </si>
  <si>
    <t>Mad Max</t>
  </si>
  <si>
    <t>Swingers</t>
  </si>
  <si>
    <t>A Fistful of Dollars</t>
  </si>
  <si>
    <t>She Done Him Wrong</t>
  </si>
  <si>
    <t>Short Cut to Nirvana: Kumbh Mela</t>
  </si>
  <si>
    <t>The Grace Card</t>
  </si>
  <si>
    <t>Middle of Nowhere</t>
  </si>
  <si>
    <t>The Business of Fancydancing</t>
  </si>
  <si>
    <t>Call + Response</t>
  </si>
  <si>
    <t>Malevolence</t>
  </si>
  <si>
    <t>Shooting the Warwicks</t>
  </si>
  <si>
    <t>Super Hybrid</t>
  </si>
  <si>
    <t>Baghead</t>
  </si>
  <si>
    <t>Solitude</t>
  </si>
  <si>
    <t>The Case of the Grinning Cat</t>
  </si>
  <si>
    <t>Ordet</t>
  </si>
  <si>
    <t>Good Dick</t>
  </si>
  <si>
    <t>The Man from Earth</t>
  </si>
  <si>
    <t>The Trials of Darryl Hunt</t>
  </si>
  <si>
    <t>An American Girl Holiday</t>
  </si>
  <si>
    <t>Yesterday Was a Lie</t>
  </si>
  <si>
    <t>Theresa Is a Mother</t>
  </si>
  <si>
    <t>H.</t>
  </si>
  <si>
    <t>Archaeology of a Woman</t>
  </si>
  <si>
    <t>Children of Heaven</t>
  </si>
  <si>
    <t>Weekend</t>
  </si>
  <si>
    <t>She's Gotta Have It</t>
  </si>
  <si>
    <t>Butterfly Girl</t>
  </si>
  <si>
    <t>The World Is Mine</t>
  </si>
  <si>
    <t>Another Earth</t>
  </si>
  <si>
    <t>Sweet Sweetback's Baadasssss Song</t>
  </si>
  <si>
    <t>Perfect Cowboy</t>
  </si>
  <si>
    <t>Tadpole</t>
  </si>
  <si>
    <t>Once</t>
  </si>
  <si>
    <t>The Woman Chaser</t>
  </si>
  <si>
    <t>The Horse Boy</t>
  </si>
  <si>
    <t>When the Lights Went Out</t>
  </si>
  <si>
    <t>Heroes of Dirt</t>
  </si>
  <si>
    <t>A Charlie Brown Christmas</t>
  </si>
  <si>
    <t>Antarctic Edge: 70¬∞ South</t>
  </si>
  <si>
    <t>Aroused</t>
  </si>
  <si>
    <t>Top Spin</t>
  </si>
  <si>
    <t>Roger &amp; Me</t>
  </si>
  <si>
    <t>An American in Hollywood</t>
  </si>
  <si>
    <t>Sound of My Voice</t>
  </si>
  <si>
    <t>The Brain That Sings</t>
  </si>
  <si>
    <t>The Blood of My Brother</t>
  </si>
  <si>
    <t>Your Sister's Sister</t>
  </si>
  <si>
    <t>A Dog's Breakfast</t>
  </si>
  <si>
    <t>Une Femme Mari√©e</t>
  </si>
  <si>
    <t>The Birth of a Nation</t>
  </si>
  <si>
    <t>The Work and the Story</t>
  </si>
  <si>
    <t>Facing the Giants</t>
  </si>
  <si>
    <t>The Gallows</t>
  </si>
  <si>
    <t>Eraserhead</t>
  </si>
  <si>
    <t>Hollywood Shuffle</t>
  </si>
  <si>
    <t>The Mighty</t>
  </si>
  <si>
    <t>Penitentiary</t>
  </si>
  <si>
    <t>The Lost Skeleton of Cadavra</t>
  </si>
  <si>
    <t>Dude, Where's My Dog?!</t>
  </si>
  <si>
    <t>Cheap Thrills</t>
  </si>
  <si>
    <t>Indie Game: The Movie</t>
  </si>
  <si>
    <t>Closure</t>
  </si>
  <si>
    <t>Open Secret</t>
  </si>
  <si>
    <t>Echo Dr.</t>
  </si>
  <si>
    <t>The Night Visitor</t>
  </si>
  <si>
    <t>The Past is a Grotesque Animal</t>
  </si>
  <si>
    <t>Peace, Propaganda &amp; the Promised Land</t>
  </si>
  <si>
    <t>Pi</t>
  </si>
  <si>
    <t>I Love You, Don't Touch Me!</t>
  </si>
  <si>
    <t>20 Dates</t>
  </si>
  <si>
    <t>Queen Crab</t>
  </si>
  <si>
    <t>Super Size Me</t>
  </si>
  <si>
    <t>The FP</t>
  </si>
  <si>
    <t>Happy Christmas</t>
  </si>
  <si>
    <t>The Brain That Wouldn't Die</t>
  </si>
  <si>
    <t>Tiger Orange</t>
  </si>
  <si>
    <t>Supporting Characters</t>
  </si>
  <si>
    <t>Absentia</t>
  </si>
  <si>
    <t>The Brothers McMullen</t>
  </si>
  <si>
    <t>The Dirties</t>
  </si>
  <si>
    <t>Gabriela</t>
  </si>
  <si>
    <t>Tiny Furniture</t>
  </si>
  <si>
    <t>Hayride</t>
  </si>
  <si>
    <t>Counting</t>
  </si>
  <si>
    <t>The Call of Cthulhu</t>
  </si>
  <si>
    <t>Bending Steel</t>
  </si>
  <si>
    <t>The Signal</t>
  </si>
  <si>
    <t>The Image Revolution</t>
  </si>
  <si>
    <t>This Is Martin Bonner</t>
  </si>
  <si>
    <t>A True Story</t>
  </si>
  <si>
    <t>George Washington</t>
  </si>
  <si>
    <t>Smiling Fish &amp; Goat on Fire</t>
  </si>
  <si>
    <t>Dawn of the Crescent Moon</t>
  </si>
  <si>
    <t>Raymond Did It</t>
  </si>
  <si>
    <t>The Last Waltz</t>
  </si>
  <si>
    <t>Run, Hide, Die</t>
  </si>
  <si>
    <t>The Exploding Girl</t>
  </si>
  <si>
    <t>The Legend of God's Gun</t>
  </si>
  <si>
    <t>Mutual Appreciation</t>
  </si>
  <si>
    <t>Her Cry: La Llorona Investigation</t>
  </si>
  <si>
    <t>Down Terrace</t>
  </si>
  <si>
    <t>Clerks</t>
  </si>
  <si>
    <t>Pink Narcissus</t>
  </si>
  <si>
    <t>Funny Ha Ha</t>
  </si>
  <si>
    <t>In the Company of Men</t>
  </si>
  <si>
    <t>Manito</t>
  </si>
  <si>
    <t>Rampage</t>
  </si>
  <si>
    <t>Slacker</t>
  </si>
  <si>
    <t>Dutch Kills</t>
  </si>
  <si>
    <t>Dry Spell</t>
  </si>
  <si>
    <t>Flywheel</t>
  </si>
  <si>
    <t>Exeter</t>
  </si>
  <si>
    <t>The Ridges</t>
  </si>
  <si>
    <t>The Puffy Chair</t>
  </si>
  <si>
    <t>Stories of Our Lives</t>
  </si>
  <si>
    <t>Breaking Upwards</t>
  </si>
  <si>
    <t>All Superheroes Must Die</t>
  </si>
  <si>
    <t>Pink Flamingos</t>
  </si>
  <si>
    <t>Clean</t>
  </si>
  <si>
    <t>The Circle</t>
  </si>
  <si>
    <t>Tin Can Man</t>
  </si>
  <si>
    <t>The Cure</t>
  </si>
  <si>
    <t>On the Downlow</t>
  </si>
  <si>
    <t>Sanctuary; Quite a Conundrum</t>
  </si>
  <si>
    <t>Bang</t>
  </si>
  <si>
    <t>Primer</t>
  </si>
  <si>
    <t>Cavite</t>
  </si>
  <si>
    <t>El Mariachi</t>
  </si>
  <si>
    <t>The Mongol King</t>
  </si>
  <si>
    <t>Newlyweds</t>
  </si>
  <si>
    <t>Signed Sealed Delivered</t>
  </si>
  <si>
    <t>A Plague So Pleasant</t>
  </si>
  <si>
    <t>Shanghai Calling</t>
  </si>
  <si>
    <t>My Date with Drew</t>
  </si>
  <si>
    <t>Mystery</t>
  </si>
  <si>
    <t>Sport</t>
  </si>
  <si>
    <t>Crime</t>
  </si>
  <si>
    <t>News</t>
  </si>
  <si>
    <t>Short</t>
  </si>
  <si>
    <t>Film-Noir</t>
  </si>
  <si>
    <t>genre_1</t>
  </si>
  <si>
    <t>genre_2</t>
  </si>
  <si>
    <t>genre_3</t>
  </si>
  <si>
    <t>genre_4</t>
  </si>
  <si>
    <t>genre_5</t>
  </si>
  <si>
    <t>genre_6</t>
  </si>
  <si>
    <t xml:space="preserve"> genre_7</t>
  </si>
  <si>
    <t>genre_8</t>
  </si>
  <si>
    <t>Minimum duration:</t>
  </si>
  <si>
    <t>Maximum duration:</t>
  </si>
  <si>
    <t>Average duration:</t>
  </si>
  <si>
    <t>Median duration:</t>
  </si>
  <si>
    <t>Standard deviation:</t>
  </si>
  <si>
    <t>duration_group</t>
  </si>
  <si>
    <t>imdb_score_groups</t>
  </si>
  <si>
    <t>num_genres</t>
  </si>
  <si>
    <t>Minimum imdb_score:</t>
  </si>
  <si>
    <t>Maximum imdb_score:</t>
  </si>
  <si>
    <t>Average imdb_score:</t>
  </si>
  <si>
    <t>Median imdb_score:</t>
  </si>
  <si>
    <t>Standard imdb_score: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</si>
</sst>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164" formatCode="yyyy"/>
    </dxf>
    <dxf>
      <numFmt numFmtId="0" formatCode="General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2254B-2778-1D44-9F80-2DB5F62E0B1C}" name="Table1" displayName="Table1" ref="A1:W4788" totalsRowShown="0">
  <autoFilter ref="A1:W4788" xr:uid="{17D2254B-2778-1D44-9F80-2DB5F62E0B1C}"/>
  <sortState xmlns:xlrd2="http://schemas.microsoft.com/office/spreadsheetml/2017/richdata2" ref="A2:W4788">
    <sortCondition descending="1" ref="T1:T4788"/>
  </sortState>
  <tableColumns count="23">
    <tableColumn id="2" xr3:uid="{54E703E7-9819-DF40-AFE3-69251242A092}" name="director_name"/>
    <tableColumn id="3" xr3:uid="{3ED606D1-20D0-1D49-8F39-3B3C1639B880}" name="duration" dataDxfId="17"/>
    <tableColumn id="24" xr3:uid="{6D9FA11B-EFEC-5F4D-ADE1-D285A3EE9C66}" name="duration_group" dataDxfId="16">
      <calculatedColumnFormula>IF(B2 &lt;= ($Z$9-$Z$11), "Short", IF(B2 &gt;= ($Z$9+$Z$11), "Long", "Medium"))</calculatedColumnFormula>
    </tableColumn>
    <tableColumn id="4" xr3:uid="{B26369B3-735F-184E-BA9C-10DFC0222FF1}" name="actor_2_name"/>
    <tableColumn id="5" xr3:uid="{39064119-7714-BF48-8D1D-EF46942F19AE}" name="genre_1"/>
    <tableColumn id="21" xr3:uid="{33A2143C-8A0C-C441-8B34-63BE415680EF}" name="genre_2"/>
    <tableColumn id="23" xr3:uid="{131A8124-EE6A-F84C-843A-DF20F818F63B}" name="genre_3"/>
    <tableColumn id="22" xr3:uid="{FD49BAEB-9F64-DF49-A0E2-F24B0B4DCD83}" name="genre_4"/>
    <tableColumn id="20" xr3:uid="{8B3A2411-10A3-2444-8F72-170DE036389A}" name="genre_5"/>
    <tableColumn id="19" xr3:uid="{20481550-903A-DD4E-B7A9-174BDA5B6B19}" name="genre_6"/>
    <tableColumn id="18" xr3:uid="{7A75F8A7-211A-0D49-92F0-2FABBA15C8D0}" name=" genre_7"/>
    <tableColumn id="17" xr3:uid="{BCCC94F9-3AB0-E942-BE0C-6EE1B7A2B8D4}" name="genre_8"/>
    <tableColumn id="10" xr3:uid="{D64F1AF0-AC62-B640-AC8A-A39DBB89B0E7}" name="num_genres" dataDxfId="15">
      <calculatedColumnFormula>COUNTA(Table1[[#This Row],[genre_1]:[genre_8]])</calculatedColumnFormula>
    </tableColumn>
    <tableColumn id="6" xr3:uid="{B4D8D852-0C56-174E-A6BC-6B9F9446AA61}" name="actor_1_name"/>
    <tableColumn id="7" xr3:uid="{E54B5071-C56B-894D-8AAF-54F1BB268ED7}" name="movie_title"/>
    <tableColumn id="8" xr3:uid="{DA51D807-D6E4-9841-BD70-394F5A13A7CC}" name="num_voted_users"/>
    <tableColumn id="9" xr3:uid="{96C07707-6B7A-324F-A633-4D6A49D3C5A6}" name="actor_3_name"/>
    <tableColumn id="11" xr3:uid="{42890FFB-8AA4-E743-B9A8-630EBE592284}" name="num_user_for_reviews"/>
    <tableColumn id="12" xr3:uid="{A47F965B-1536-4542-9439-B7D973E6D57A}" name="language"/>
    <tableColumn id="13" xr3:uid="{1B5A36C1-E1DD-9A4B-A59B-D5157D7D1DAC}" name="country"/>
    <tableColumn id="14" xr3:uid="{50383C0C-AFFA-6044-AD5D-8FEC0A48AB0D}" name="title_year" dataDxfId="14"/>
    <tableColumn id="15" xr3:uid="{678AD2CA-CEB0-2649-8899-276E52A20B4D}" name="imdb_score" dataDxfId="13"/>
    <tableColumn id="1" xr3:uid="{D79B191E-94F2-404C-9F99-FFF3B9A60103}" name="imdb_score_groups" dataDxfId="12">
      <calculatedColumnFormula>IF(V2 &lt; 3,"Very Low", IF(V2 &gt;= 3, IF(V2 &lt; 4, "Low", IF(V2 &gt;= 4, IF(V2 &lt; 6, "Medium", IF(V2 &gt;= 6, IF(V2 &lt; 8, "High", "Very High")))))))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F7B96-170D-C847-8F3E-F71AD0F94F2B}" name="Table2" displayName="Table2" ref="Y14:Z18" headerRowCount="0" totalsRowShown="0" headerRowDxfId="8" dataDxfId="9">
  <tableColumns count="2">
    <tableColumn id="1" xr3:uid="{803A79E7-03BE-A645-BEB8-7642CF402B2C}" name="Column1" headerRowDxfId="6" dataDxfId="11"/>
    <tableColumn id="2" xr3:uid="{C5915E5C-8650-4848-9C61-94DFEF680E7E}" name="Column2" headerRowDxfId="7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747F4-086F-2245-86BD-00CB319E7B64}" name="Table3" displayName="Table3" ref="Y7:Z11" headerRowCount="0" totalsRowShown="0" headerRowDxfId="2" dataDxfId="3">
  <tableColumns count="2">
    <tableColumn id="1" xr3:uid="{25FA45D6-59E3-A541-988B-38C9DE40C7B1}" name="Column1" headerRowDxfId="0" dataDxfId="5"/>
    <tableColumn id="2" xr3:uid="{CC2C82DA-567C-9147-A760-53F836E81130}" name="Column2" headerRowDxfId="1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B26C-CCF6-1D4C-86A6-C7A660C1E8A3}">
  <dimension ref="A1:Z4912"/>
  <sheetViews>
    <sheetView tabSelected="1" topLeftCell="O1" zoomScale="119" zoomScaleNormal="119" workbookViewId="0">
      <selection activeCell="W6" sqref="W6"/>
    </sheetView>
  </sheetViews>
  <sheetFormatPr baseColWidth="10" defaultRowHeight="16" x14ac:dyDescent="0.2"/>
  <cols>
    <col min="1" max="1" width="15.83203125" customWidth="1"/>
    <col min="2" max="2" width="10.33203125" style="2" customWidth="1"/>
    <col min="3" max="3" width="18" style="2" customWidth="1"/>
    <col min="4" max="4" width="21.33203125" style="2" customWidth="1"/>
    <col min="5" max="5" width="14.33203125" style="2" customWidth="1"/>
    <col min="6" max="6" width="18.1640625" customWidth="1"/>
    <col min="7" max="7" width="11" customWidth="1"/>
    <col min="8" max="8" width="15" customWidth="1"/>
    <col min="9" max="9" width="12.33203125" customWidth="1"/>
    <col min="10" max="10" width="10.1640625" customWidth="1"/>
    <col min="11" max="11" width="9.5" customWidth="1"/>
    <col min="12" max="12" width="9" customWidth="1"/>
    <col min="13" max="13" width="12.1640625" customWidth="1"/>
    <col min="14" max="14" width="22.6640625" customWidth="1"/>
    <col min="15" max="15" width="30.5" customWidth="1"/>
    <col min="16" max="16" width="15.33203125" customWidth="1"/>
    <col min="17" max="17" width="26" customWidth="1"/>
    <col min="18" max="18" width="18.1640625" customWidth="1"/>
    <col min="19" max="19" width="20.33203125" customWidth="1"/>
    <col min="20" max="20" width="12" customWidth="1"/>
    <col min="21" max="21" width="11" customWidth="1"/>
    <col min="22" max="22" width="22.6640625" customWidth="1"/>
    <col min="23" max="23" width="20.33203125" customWidth="1"/>
    <col min="24" max="24" width="18.33203125" customWidth="1"/>
    <col min="25" max="25" width="20.1640625" customWidth="1"/>
    <col min="26" max="26" width="14.1640625" customWidth="1"/>
    <col min="27" max="27" width="20" customWidth="1"/>
  </cols>
  <sheetData>
    <row r="1" spans="1:26" x14ac:dyDescent="0.2">
      <c r="A1" t="s">
        <v>0</v>
      </c>
      <c r="B1" s="2" t="s">
        <v>1</v>
      </c>
      <c r="C1" s="2" t="s">
        <v>13223</v>
      </c>
      <c r="D1" t="s">
        <v>2</v>
      </c>
      <c r="E1" t="s">
        <v>13210</v>
      </c>
      <c r="F1" t="s">
        <v>13211</v>
      </c>
      <c r="G1" t="s">
        <v>13212</v>
      </c>
      <c r="H1" t="s">
        <v>13213</v>
      </c>
      <c r="I1" t="s">
        <v>13214</v>
      </c>
      <c r="J1" t="s">
        <v>13215</v>
      </c>
      <c r="K1" t="s">
        <v>13216</v>
      </c>
      <c r="L1" t="s">
        <v>13217</v>
      </c>
      <c r="M1" t="s">
        <v>13225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13224</v>
      </c>
    </row>
    <row r="2" spans="1:26" x14ac:dyDescent="0.2">
      <c r="A2" t="s">
        <v>322</v>
      </c>
      <c r="B2" s="2">
        <v>293</v>
      </c>
      <c r="C2" s="4" t="str">
        <f>IF(B2 &lt;= ($Z$9-$Z$11), "Short", IF(B2 &gt;= ($Z$9+$Z$11), "Long", "Medium"))</f>
        <v>Long</v>
      </c>
      <c r="D2" t="s">
        <v>4689</v>
      </c>
      <c r="E2" t="s">
        <v>426</v>
      </c>
      <c r="F2" t="s">
        <v>1302</v>
      </c>
      <c r="G2" t="s">
        <v>3538</v>
      </c>
      <c r="H2" t="s">
        <v>10321</v>
      </c>
      <c r="M2">
        <f>COUNTA(Table1[[#This Row],[genre_1]:[genre_8]])</f>
        <v>4</v>
      </c>
      <c r="N2" t="s">
        <v>541</v>
      </c>
      <c r="O2" t="s">
        <v>11281</v>
      </c>
      <c r="P2">
        <v>168203</v>
      </c>
      <c r="Q2" t="s">
        <v>4690</v>
      </c>
      <c r="R2">
        <v>426</v>
      </c>
      <c r="S2" t="s">
        <v>3021</v>
      </c>
      <c r="T2" t="s">
        <v>3148</v>
      </c>
      <c r="U2" s="3">
        <v>29587</v>
      </c>
      <c r="V2" s="2">
        <v>8.4</v>
      </c>
      <c r="W2" t="str">
        <f>IF(V2 &lt; 3,"Very Low", IF(V2 &gt;= 3, IF(V2 &lt; 4, "Low", IF(V2 &gt;= 4, IF(V2 &lt; 6, "Medium", IF(V2 &gt;= 6, IF(V2 &lt; 8, "High", "Very High")))))))</f>
        <v>Very High</v>
      </c>
    </row>
    <row r="3" spans="1:26" x14ac:dyDescent="0.2">
      <c r="A3" t="s">
        <v>322</v>
      </c>
      <c r="B3" s="2">
        <v>94</v>
      </c>
      <c r="C3" s="4" t="str">
        <f>IF(B3 &lt;= ($Z$9-$Z$11), "Short", IF(B3 &gt;= ($Z$9+$Z$11), "Long", "Medium"))</f>
        <v>Medium</v>
      </c>
      <c r="D3" t="s">
        <v>3147</v>
      </c>
      <c r="E3" t="s">
        <v>426</v>
      </c>
      <c r="F3" t="s">
        <v>1302</v>
      </c>
      <c r="G3" t="s">
        <v>5982</v>
      </c>
      <c r="H3" t="s">
        <v>539</v>
      </c>
      <c r="M3">
        <f>COUNTA(Table1[[#This Row],[genre_1]:[genre_8]])</f>
        <v>4</v>
      </c>
      <c r="N3" t="s">
        <v>1419</v>
      </c>
      <c r="O3" t="s">
        <v>10188</v>
      </c>
      <c r="P3">
        <v>99557</v>
      </c>
      <c r="Q3" t="s">
        <v>2923</v>
      </c>
      <c r="R3">
        <v>284</v>
      </c>
      <c r="S3" t="s">
        <v>16</v>
      </c>
      <c r="T3" t="s">
        <v>3148</v>
      </c>
      <c r="U3" s="3">
        <v>30682</v>
      </c>
      <c r="V3" s="2">
        <v>7.4</v>
      </c>
      <c r="W3" t="str">
        <f>IF(V3 &lt; 3,"Very Low", IF(V3 &gt;= 3, IF(V3 &lt; 4, "Low", IF(V3 &gt;= 4, IF(V3 &lt; 6, "Medium", IF(V3 &gt;= 6, IF(V3 &lt; 8, "High", "Very High")))))))</f>
        <v>High</v>
      </c>
    </row>
    <row r="4" spans="1:26" x14ac:dyDescent="0.2">
      <c r="A4" t="s">
        <v>6882</v>
      </c>
      <c r="B4" s="2">
        <v>80</v>
      </c>
      <c r="C4" s="4" t="str">
        <f>IF(B4 &lt;= ($Z$9-$Z$11), "Short", IF(B4 &gt;= ($Z$9+$Z$11), "Long", "Medium"))</f>
        <v>Short</v>
      </c>
      <c r="D4" t="s">
        <v>6883</v>
      </c>
      <c r="E4" t="s">
        <v>2287</v>
      </c>
      <c r="F4" t="s">
        <v>13204</v>
      </c>
      <c r="M4">
        <f>COUNTA(Table1[[#This Row],[genre_1]:[genre_8]])</f>
        <v>2</v>
      </c>
      <c r="N4" t="s">
        <v>93</v>
      </c>
      <c r="O4" t="s">
        <v>12553</v>
      </c>
      <c r="P4">
        <v>952</v>
      </c>
      <c r="Q4" t="s">
        <v>6884</v>
      </c>
      <c r="R4">
        <v>36</v>
      </c>
      <c r="S4" t="s">
        <v>3021</v>
      </c>
      <c r="T4" t="s">
        <v>3148</v>
      </c>
      <c r="U4" s="3">
        <v>24473</v>
      </c>
      <c r="V4" s="2">
        <v>6</v>
      </c>
      <c r="W4" t="str">
        <f>IF(V4 &lt; 3,"Very Low", IF(V4 &gt;= 3, IF(V4 &lt; 4, "Low", IF(V4 &gt;= 4, IF(V4 &lt; 6, "Medium", IF(V4 &gt;= 6, IF(V4 &lt; 8, "High", "Very High")))))))</f>
        <v>High</v>
      </c>
    </row>
    <row r="5" spans="1:26" x14ac:dyDescent="0.2">
      <c r="A5" t="s">
        <v>6301</v>
      </c>
      <c r="B5" s="2">
        <v>96</v>
      </c>
      <c r="C5" s="4" t="str">
        <f>IF(B5 &lt;= ($Z$9-$Z$11), "Short", IF(B5 &gt;= ($Z$9+$Z$11), "Long", "Medium"))</f>
        <v>Medium</v>
      </c>
      <c r="D5" t="s">
        <v>1245</v>
      </c>
      <c r="E5" t="s">
        <v>2287</v>
      </c>
      <c r="F5" t="s">
        <v>3538</v>
      </c>
      <c r="M5">
        <f>COUNTA(Table1[[#This Row],[genre_1]:[genre_8]])</f>
        <v>2</v>
      </c>
      <c r="N5" t="s">
        <v>719</v>
      </c>
      <c r="O5" s="1">
        <v>9.2361111111111116E-2</v>
      </c>
      <c r="P5">
        <v>961</v>
      </c>
      <c r="Q5" t="s">
        <v>3316</v>
      </c>
      <c r="R5">
        <v>12</v>
      </c>
      <c r="S5" t="s">
        <v>16</v>
      </c>
      <c r="T5" t="s">
        <v>17</v>
      </c>
      <c r="U5" s="3">
        <v>39814</v>
      </c>
      <c r="V5" s="2">
        <v>4.8</v>
      </c>
      <c r="W5" t="str">
        <f>IF(V5 &lt; 3,"Very Low", IF(V5 &gt;= 3, IF(V5 &lt; 4, "Low", IF(V5 &gt;= 4, IF(V5 &lt; 6, "Medium", IF(V5 &gt;= 6, IF(V5 &lt; 8, "High", "Very High")))))))</f>
        <v>Medium</v>
      </c>
    </row>
    <row r="6" spans="1:26" x14ac:dyDescent="0.2">
      <c r="A6" t="s">
        <v>5686</v>
      </c>
      <c r="B6" s="2">
        <v>85</v>
      </c>
      <c r="C6" s="4" t="str">
        <f>IF(B6 &lt;= ($Z$9-$Z$11), "Short", IF(B6 &gt;= ($Z$9+$Z$11), "Long", "Medium"))</f>
        <v>Short</v>
      </c>
      <c r="D6" t="s">
        <v>5462</v>
      </c>
      <c r="E6" t="s">
        <v>691</v>
      </c>
      <c r="F6" t="s">
        <v>13206</v>
      </c>
      <c r="G6" t="s">
        <v>1302</v>
      </c>
      <c r="M6">
        <f>COUNTA(Table1[[#This Row],[genre_1]:[genre_8]])</f>
        <v>3</v>
      </c>
      <c r="N6" t="s">
        <v>2141</v>
      </c>
      <c r="O6" s="1">
        <v>0.46805555555555556</v>
      </c>
      <c r="P6">
        <v>38273</v>
      </c>
      <c r="Q6" t="s">
        <v>3424</v>
      </c>
      <c r="R6">
        <v>133</v>
      </c>
      <c r="S6" t="s">
        <v>16</v>
      </c>
      <c r="T6" t="s">
        <v>17</v>
      </c>
      <c r="U6" s="3">
        <v>37622</v>
      </c>
      <c r="V6" s="2">
        <v>7.2</v>
      </c>
      <c r="W6" t="str">
        <f>IF(V6 &lt; 3,"Very Low", IF(V6 &gt;= 3, IF(V6 &lt; 4, "Low", IF(V6 &gt;= 4, IF(V6 &lt; 6, "Medium", IF(V6 &gt;= 6, IF(V6 &lt; 8, "High", "Very High")))))))</f>
        <v>High</v>
      </c>
    </row>
    <row r="7" spans="1:26" x14ac:dyDescent="0.2">
      <c r="A7" t="s">
        <v>2922</v>
      </c>
      <c r="B7" s="2">
        <v>79</v>
      </c>
      <c r="C7" s="4" t="str">
        <f>IF(B7 &lt;= ($Z$9-$Z$11), "Short", IF(B7 &gt;= ($Z$9+$Z$11), "Long", "Medium"))</f>
        <v>Short</v>
      </c>
      <c r="D7" t="s">
        <v>2923</v>
      </c>
      <c r="E7" t="s">
        <v>562</v>
      </c>
      <c r="F7" t="s">
        <v>426</v>
      </c>
      <c r="G7" t="s">
        <v>3871</v>
      </c>
      <c r="H7" t="s">
        <v>1302</v>
      </c>
      <c r="I7" t="s">
        <v>13204</v>
      </c>
      <c r="J7" t="s">
        <v>4130</v>
      </c>
      <c r="K7" t="s">
        <v>3538</v>
      </c>
      <c r="M7">
        <f>COUNTA(Table1[[#This Row],[genre_1]:[genre_8]])</f>
        <v>7</v>
      </c>
      <c r="N7" t="s">
        <v>1256</v>
      </c>
      <c r="O7">
        <v>9</v>
      </c>
      <c r="P7">
        <v>111117</v>
      </c>
      <c r="Q7" t="s">
        <v>2924</v>
      </c>
      <c r="R7">
        <v>245</v>
      </c>
      <c r="S7" t="s">
        <v>16</v>
      </c>
      <c r="T7" t="s">
        <v>17</v>
      </c>
      <c r="U7" s="3">
        <v>39814</v>
      </c>
      <c r="V7" s="2">
        <v>7.1</v>
      </c>
      <c r="W7" t="str">
        <f>IF(V7 &lt; 3,"Very Low", IF(V7 &gt;= 3, IF(V7 &lt; 4, "Low", IF(V7 &gt;= 4, IF(V7 &lt; 6, "Medium", IF(V7 &gt;= 6, IF(V7 &lt; 8, "High", "Very High")))))))</f>
        <v>High</v>
      </c>
      <c r="Y7" s="5" t="s">
        <v>13218</v>
      </c>
      <c r="Z7" s="5">
        <f>MIN(Table1[duration])</f>
        <v>7</v>
      </c>
    </row>
    <row r="8" spans="1:26" x14ac:dyDescent="0.2">
      <c r="A8" t="s">
        <v>1200</v>
      </c>
      <c r="B8" s="2">
        <v>123</v>
      </c>
      <c r="C8" s="4" t="str">
        <f>IF(B8 &lt;= ($Z$9-$Z$11), "Short", IF(B8 &gt;= ($Z$9+$Z$11), "Long", "Medium"))</f>
        <v>Medium</v>
      </c>
      <c r="D8" t="s">
        <v>759</v>
      </c>
      <c r="E8" t="s">
        <v>13206</v>
      </c>
      <c r="F8" t="s">
        <v>1302</v>
      </c>
      <c r="G8" t="s">
        <v>3538</v>
      </c>
      <c r="M8">
        <f>COUNTA(Table1[[#This Row],[genre_1]:[genre_8]])</f>
        <v>3</v>
      </c>
      <c r="N8" t="s">
        <v>58</v>
      </c>
      <c r="O8">
        <v>21</v>
      </c>
      <c r="P8">
        <v>191470</v>
      </c>
      <c r="Q8" t="s">
        <v>372</v>
      </c>
      <c r="R8">
        <v>278</v>
      </c>
      <c r="S8" t="s">
        <v>16</v>
      </c>
      <c r="T8" t="s">
        <v>17</v>
      </c>
      <c r="U8" s="3">
        <v>39448</v>
      </c>
      <c r="V8" s="2">
        <v>6.8</v>
      </c>
      <c r="W8" t="str">
        <f>IF(V8 &lt; 3,"Very Low", IF(V8 &gt;= 3, IF(V8 &lt; 4, "Low", IF(V8 &gt;= 4, IF(V8 &lt; 6, "Medium", IF(V8 &gt;= 6, IF(V8 &lt; 8, "High", "Very High")))))))</f>
        <v>High</v>
      </c>
      <c r="Y8" s="5" t="s">
        <v>13219</v>
      </c>
      <c r="Z8" s="5">
        <f>MAX(Table1[duration])</f>
        <v>330</v>
      </c>
    </row>
    <row r="9" spans="1:26" x14ac:dyDescent="0.2">
      <c r="A9" t="s">
        <v>1861</v>
      </c>
      <c r="B9" s="2">
        <v>128</v>
      </c>
      <c r="C9" s="4" t="str">
        <f>IF(B9 &lt;= ($Z$9-$Z$11), "Short", IF(B9 &gt;= ($Z$9+$Z$11), "Long", "Medium"))</f>
        <v>Medium</v>
      </c>
      <c r="D9" t="s">
        <v>65</v>
      </c>
      <c r="E9" t="s">
        <v>4426</v>
      </c>
      <c r="F9" t="s">
        <v>1302</v>
      </c>
      <c r="G9" t="s">
        <v>13205</v>
      </c>
      <c r="M9">
        <f>COUNTA(Table1[[#This Row],[genre_1]:[genre_8]])</f>
        <v>3</v>
      </c>
      <c r="N9" t="s">
        <v>183</v>
      </c>
      <c r="O9">
        <v>42</v>
      </c>
      <c r="P9">
        <v>66511</v>
      </c>
      <c r="Q9" t="s">
        <v>1283</v>
      </c>
      <c r="R9">
        <v>200</v>
      </c>
      <c r="S9" t="s">
        <v>16</v>
      </c>
      <c r="T9" t="s">
        <v>17</v>
      </c>
      <c r="U9" s="3">
        <v>41275</v>
      </c>
      <c r="V9" s="2">
        <v>7.5</v>
      </c>
      <c r="W9" t="str">
        <f>IF(V9 &lt; 3,"Very Low", IF(V9 &gt;= 3, IF(V9 &lt; 4, "Low", IF(V9 &gt;= 4, IF(V9 &lt; 6, "Medium", IF(V9 &gt;= 6, IF(V9 &lt; 8, "High", "Very High")))))))</f>
        <v>High</v>
      </c>
      <c r="Y9" s="5" t="s">
        <v>13220</v>
      </c>
      <c r="Z9" s="5">
        <f>AVERAGE(Table1[duration])</f>
        <v>108.08848965949446</v>
      </c>
    </row>
    <row r="10" spans="1:26" x14ac:dyDescent="0.2">
      <c r="A10" t="s">
        <v>4569</v>
      </c>
      <c r="B10" s="2">
        <v>121</v>
      </c>
      <c r="C10" s="4" t="str">
        <f>IF(B10 &lt;= ($Z$9-$Z$11), "Short", IF(B10 &gt;= ($Z$9+$Z$11), "Long", "Medium"))</f>
        <v>Medium</v>
      </c>
      <c r="D10" t="s">
        <v>3458</v>
      </c>
      <c r="E10" t="s">
        <v>1302</v>
      </c>
      <c r="F10" t="s">
        <v>4034</v>
      </c>
      <c r="M10">
        <f>COUNTA(Table1[[#This Row],[genre_1]:[genre_8]])</f>
        <v>2</v>
      </c>
      <c r="N10" t="s">
        <v>227</v>
      </c>
      <c r="O10">
        <v>54</v>
      </c>
      <c r="P10">
        <v>27675</v>
      </c>
      <c r="Q10" t="s">
        <v>289</v>
      </c>
      <c r="R10">
        <v>181</v>
      </c>
      <c r="S10" t="s">
        <v>16</v>
      </c>
      <c r="T10" t="s">
        <v>17</v>
      </c>
      <c r="U10" s="3">
        <v>35796</v>
      </c>
      <c r="V10" s="2">
        <v>5.8</v>
      </c>
      <c r="W10" t="str">
        <f>IF(V10 &lt; 3,"Very Low", IF(V10 &gt;= 3, IF(V10 &lt; 4, "Low", IF(V10 &gt;= 4, IF(V10 &lt; 6, "Medium", IF(V10 &gt;= 6, IF(V10 &lt; 8, "High", "Very High")))))))</f>
        <v>Medium</v>
      </c>
      <c r="Y10" s="5" t="s">
        <v>13221</v>
      </c>
      <c r="Z10" s="5">
        <f>MEDIAN(Table1[duration])</f>
        <v>104</v>
      </c>
    </row>
    <row r="11" spans="1:26" x14ac:dyDescent="0.2">
      <c r="A11" t="s">
        <v>52</v>
      </c>
      <c r="B11" s="2">
        <v>117</v>
      </c>
      <c r="C11" s="4" t="str">
        <f>IF(B11 &lt;= ($Z$9-$Z$11), "Short", IF(B11 &gt;= ($Z$9+$Z$11), "Long", "Medium"))</f>
        <v>Medium</v>
      </c>
      <c r="D11" t="s">
        <v>214</v>
      </c>
      <c r="E11" t="s">
        <v>562</v>
      </c>
      <c r="F11" t="s">
        <v>1302</v>
      </c>
      <c r="G11" t="s">
        <v>539</v>
      </c>
      <c r="H11" t="s">
        <v>10321</v>
      </c>
      <c r="M11">
        <f>COUNTA(Table1[[#This Row],[genre_1]:[genre_8]])</f>
        <v>4</v>
      </c>
      <c r="N11" t="s">
        <v>294</v>
      </c>
      <c r="O11">
        <v>300</v>
      </c>
      <c r="P11">
        <v>607235</v>
      </c>
      <c r="Q11" t="s">
        <v>1483</v>
      </c>
      <c r="R11">
        <v>2073</v>
      </c>
      <c r="S11" t="s">
        <v>16</v>
      </c>
      <c r="T11" t="s">
        <v>17</v>
      </c>
      <c r="U11" s="3">
        <v>38718</v>
      </c>
      <c r="V11" s="2">
        <v>7.7</v>
      </c>
      <c r="W11" t="str">
        <f>IF(V11 &lt; 3,"Very Low", IF(V11 &gt;= 3, IF(V11 &lt; 4, "Low", IF(V11 &gt;= 4, IF(V11 &lt; 6, "Medium", IF(V11 &gt;= 6, IF(V11 &lt; 8, "High", "Very High")))))))</f>
        <v>High</v>
      </c>
      <c r="Y11" s="5" t="s">
        <v>13222</v>
      </c>
      <c r="Z11" s="5">
        <f>STDEV(Table1[duration])</f>
        <v>22.610704836634628</v>
      </c>
    </row>
    <row r="12" spans="1:26" x14ac:dyDescent="0.2">
      <c r="A12" t="s">
        <v>1344</v>
      </c>
      <c r="B12" s="2">
        <v>114</v>
      </c>
      <c r="C12" s="4" t="str">
        <f>IF(B12 &lt;= ($Z$9-$Z$11), "Short", IF(B12 &gt;= ($Z$9+$Z$11), "Long", "Medium"))</f>
        <v>Medium</v>
      </c>
      <c r="D12" t="s">
        <v>3508</v>
      </c>
      <c r="E12" t="s">
        <v>539</v>
      </c>
      <c r="F12" t="s">
        <v>2287</v>
      </c>
      <c r="M12">
        <f>COUNTA(Table1[[#This Row],[genre_1]:[genre_8]])</f>
        <v>2</v>
      </c>
      <c r="N12" t="s">
        <v>3509</v>
      </c>
      <c r="O12">
        <v>1408</v>
      </c>
      <c r="P12">
        <v>209396</v>
      </c>
      <c r="Q12" t="s">
        <v>3510</v>
      </c>
      <c r="R12">
        <v>580</v>
      </c>
      <c r="S12" t="s">
        <v>16</v>
      </c>
      <c r="T12" t="s">
        <v>17</v>
      </c>
      <c r="U12" s="3">
        <v>39083</v>
      </c>
      <c r="V12" s="2">
        <v>6.8</v>
      </c>
      <c r="W12" t="str">
        <f>IF(V12 &lt; 3,"Very Low", IF(V12 &gt;= 3, IF(V12 &lt; 4, "Low", IF(V12 &gt;= 4, IF(V12 &lt; 6, "Medium", IF(V12 &gt;= 6, IF(V12 &lt; 8, "High", "Very High")))))))</f>
        <v>High</v>
      </c>
    </row>
    <row r="13" spans="1:26" x14ac:dyDescent="0.2">
      <c r="A13" t="s">
        <v>6193</v>
      </c>
      <c r="B13" s="2">
        <v>168</v>
      </c>
      <c r="C13" s="4" t="str">
        <f>IF(B13 &lt;= ($Z$9-$Z$11), "Short", IF(B13 &gt;= ($Z$9+$Z$11), "Long", "Medium"))</f>
        <v>Long</v>
      </c>
      <c r="D13" t="s">
        <v>2792</v>
      </c>
      <c r="E13" t="s">
        <v>1302</v>
      </c>
      <c r="F13" t="s">
        <v>5982</v>
      </c>
      <c r="G13" t="s">
        <v>7772</v>
      </c>
      <c r="H13" t="s">
        <v>5727</v>
      </c>
      <c r="M13">
        <f>COUNTA(Table1[[#This Row],[genre_1]:[genre_8]])</f>
        <v>4</v>
      </c>
      <c r="N13" t="s">
        <v>717</v>
      </c>
      <c r="O13">
        <v>1776</v>
      </c>
      <c r="P13">
        <v>6303</v>
      </c>
      <c r="Q13" t="s">
        <v>6194</v>
      </c>
      <c r="R13">
        <v>129</v>
      </c>
      <c r="S13" t="s">
        <v>16</v>
      </c>
      <c r="T13" t="s">
        <v>17</v>
      </c>
      <c r="U13" s="3">
        <v>26299</v>
      </c>
      <c r="V13" s="2">
        <v>7.6</v>
      </c>
      <c r="W13" t="str">
        <f>IF(V13 &lt; 3,"Very Low", IF(V13 &gt;= 3, IF(V13 &lt; 4, "Low", IF(V13 &gt;= 4, IF(V13 &lt; 6, "Medium", IF(V13 &gt;= 6, IF(V13 &lt; 8, "High", "Very High")))))))</f>
        <v>High</v>
      </c>
    </row>
    <row r="14" spans="1:26" x14ac:dyDescent="0.2">
      <c r="A14" t="s">
        <v>181</v>
      </c>
      <c r="B14" s="2">
        <v>142</v>
      </c>
      <c r="C14" s="4" t="str">
        <f>IF(B14 &lt;= ($Z$9-$Z$11), "Short", IF(B14 &gt;= ($Z$9+$Z$11), "Long", "Medium"))</f>
        <v>Long</v>
      </c>
      <c r="D14" t="s">
        <v>2791</v>
      </c>
      <c r="E14" t="s">
        <v>562</v>
      </c>
      <c r="F14" t="s">
        <v>691</v>
      </c>
      <c r="G14" t="s">
        <v>10321</v>
      </c>
      <c r="M14">
        <f>COUNTA(Table1[[#This Row],[genre_1]:[genre_8]])</f>
        <v>3</v>
      </c>
      <c r="N14" t="s">
        <v>93</v>
      </c>
      <c r="O14">
        <v>1941</v>
      </c>
      <c r="P14">
        <v>25193</v>
      </c>
      <c r="Q14" t="s">
        <v>1578</v>
      </c>
      <c r="R14">
        <v>217</v>
      </c>
      <c r="S14" t="s">
        <v>16</v>
      </c>
      <c r="T14" t="s">
        <v>17</v>
      </c>
      <c r="U14" s="3">
        <v>28856</v>
      </c>
      <c r="V14" s="2">
        <v>5.9</v>
      </c>
      <c r="W14" t="str">
        <f>IF(V14 &lt; 3,"Very Low", IF(V14 &gt;= 3, IF(V14 &lt; 4, "Low", IF(V14 &gt;= 4, IF(V14 &lt; 6, "Medium", IF(V14 &gt;= 6, IF(V14 &lt; 8, "High", "Very High")))))))</f>
        <v>Medium</v>
      </c>
      <c r="Y14" s="5" t="s">
        <v>13226</v>
      </c>
      <c r="Z14" s="5">
        <f>MIN(Table1[imdb_score])</f>
        <v>1.6</v>
      </c>
    </row>
    <row r="15" spans="1:26" x14ac:dyDescent="0.2">
      <c r="A15" t="s">
        <v>7513</v>
      </c>
      <c r="B15" s="2">
        <v>90</v>
      </c>
      <c r="C15" s="4" t="str">
        <f>IF(B15 &lt;= ($Z$9-$Z$11), "Short", IF(B15 &gt;= ($Z$9+$Z$11), "Long", "Medium"))</f>
        <v>Medium</v>
      </c>
      <c r="D15" t="s">
        <v>708</v>
      </c>
      <c r="E15" t="s">
        <v>1302</v>
      </c>
      <c r="M15">
        <f>COUNTA(Table1[[#This Row],[genre_1]:[genre_8]])</f>
        <v>1</v>
      </c>
      <c r="N15" t="s">
        <v>1175</v>
      </c>
      <c r="O15">
        <v>1982</v>
      </c>
      <c r="P15">
        <v>122</v>
      </c>
      <c r="Q15" t="s">
        <v>2565</v>
      </c>
      <c r="R15">
        <v>3</v>
      </c>
      <c r="S15" t="s">
        <v>16</v>
      </c>
      <c r="T15" t="s">
        <v>17</v>
      </c>
      <c r="U15" s="3">
        <v>41275</v>
      </c>
      <c r="V15" s="2">
        <v>7.1</v>
      </c>
      <c r="W15" t="str">
        <f>IF(V15 &lt; 3,"Very Low", IF(V15 &gt;= 3, IF(V15 &lt; 4, "Low", IF(V15 &gt;= 4, IF(V15 &lt; 6, "Medium", IF(V15 &gt;= 6, IF(V15 &lt; 8, "High", "Very High")))))))</f>
        <v>High</v>
      </c>
      <c r="Y15" s="5" t="s">
        <v>13227</v>
      </c>
      <c r="Z15" s="5">
        <f>MAX(Table1[imdb_score])</f>
        <v>9.3000000000000007</v>
      </c>
    </row>
    <row r="16" spans="1:26" x14ac:dyDescent="0.2">
      <c r="A16" t="s">
        <v>200</v>
      </c>
      <c r="B16" s="2">
        <v>158</v>
      </c>
      <c r="C16" s="4" t="str">
        <f>IF(B16 &lt;= ($Z$9-$Z$11), "Short", IF(B16 &gt;= ($Z$9+$Z$11), "Long", "Medium"))</f>
        <v>Long</v>
      </c>
      <c r="D16" t="s">
        <v>201</v>
      </c>
      <c r="E16" t="s">
        <v>562</v>
      </c>
      <c r="F16" t="s">
        <v>426</v>
      </c>
      <c r="G16" t="s">
        <v>4130</v>
      </c>
      <c r="M16">
        <f>COUNTA(Table1[[#This Row],[genre_1]:[genre_8]])</f>
        <v>3</v>
      </c>
      <c r="N16" t="s">
        <v>202</v>
      </c>
      <c r="O16">
        <v>2012</v>
      </c>
      <c r="P16">
        <v>283418</v>
      </c>
      <c r="Q16" t="s">
        <v>203</v>
      </c>
      <c r="R16">
        <v>1055</v>
      </c>
      <c r="S16" t="s">
        <v>16</v>
      </c>
      <c r="T16" t="s">
        <v>17</v>
      </c>
      <c r="U16" s="3">
        <v>39814</v>
      </c>
      <c r="V16" s="2">
        <v>5.8</v>
      </c>
      <c r="W16" t="str">
        <f>IF(V16 &lt; 3,"Very Low", IF(V16 &gt;= 3, IF(V16 &lt; 4, "Low", IF(V16 &gt;= 4, IF(V16 &lt; 6, "Medium", IF(V16 &gt;= 6, IF(V16 &lt; 8, "High", "Very High")))))))</f>
        <v>Medium</v>
      </c>
      <c r="Y16" s="5" t="s">
        <v>13228</v>
      </c>
      <c r="Z16" s="5">
        <f>AVERAGE(Table1[imdb_score])</f>
        <v>6.4132442030499091</v>
      </c>
    </row>
    <row r="17" spans="1:26" x14ac:dyDescent="0.2">
      <c r="A17" t="s">
        <v>7097</v>
      </c>
      <c r="B17" s="2">
        <v>101</v>
      </c>
      <c r="C17" s="4" t="str">
        <f>IF(B17 &lt;= ($Z$9-$Z$11), "Short", IF(B17 &gt;= ($Z$9+$Z$11), "Long", "Medium"))</f>
        <v>Medium</v>
      </c>
      <c r="D17" t="s">
        <v>7098</v>
      </c>
      <c r="E17" t="s">
        <v>1302</v>
      </c>
      <c r="F17" t="s">
        <v>2287</v>
      </c>
      <c r="G17" t="s">
        <v>13204</v>
      </c>
      <c r="H17" t="s">
        <v>3538</v>
      </c>
      <c r="M17">
        <f>COUNTA(Table1[[#This Row],[genre_1]:[genre_8]])</f>
        <v>4</v>
      </c>
      <c r="N17" t="s">
        <v>1495</v>
      </c>
      <c r="O17" t="s">
        <v>12657</v>
      </c>
      <c r="P17">
        <v>1547</v>
      </c>
      <c r="Q17" t="s">
        <v>7099</v>
      </c>
      <c r="R17">
        <v>42</v>
      </c>
      <c r="S17" t="s">
        <v>16</v>
      </c>
      <c r="T17" t="s">
        <v>17</v>
      </c>
      <c r="U17" s="3">
        <v>42005</v>
      </c>
      <c r="V17" s="2">
        <v>3.3</v>
      </c>
      <c r="W17" t="str">
        <f>IF(V17 &lt; 3,"Very Low", IF(V17 &gt;= 3, IF(V17 &lt; 4, "Low", IF(V17 &gt;= 4, IF(V17 &lt; 6, "Medium", IF(V17 &gt;= 6, IF(V17 &lt; 8, "High", "Very High")))))))</f>
        <v>Low</v>
      </c>
      <c r="Y17" s="5" t="s">
        <v>13229</v>
      </c>
      <c r="Z17" s="5">
        <f>MEDIAN(Table1[imdb_score])</f>
        <v>6.5</v>
      </c>
    </row>
    <row r="18" spans="1:26" x14ac:dyDescent="0.2">
      <c r="A18" t="s">
        <v>1769</v>
      </c>
      <c r="B18" s="2">
        <v>93</v>
      </c>
      <c r="C18" s="4" t="str">
        <f>IF(B18 &lt;= ($Z$9-$Z$11), "Short", IF(B18 &gt;= ($Z$9+$Z$11), "Long", "Medium"))</f>
        <v>Medium</v>
      </c>
      <c r="D18" t="s">
        <v>1547</v>
      </c>
      <c r="E18" t="s">
        <v>562</v>
      </c>
      <c r="F18" t="s">
        <v>4130</v>
      </c>
      <c r="M18">
        <f>COUNTA(Table1[[#This Row],[genre_1]:[genre_8]])</f>
        <v>2</v>
      </c>
      <c r="N18" t="s">
        <v>351</v>
      </c>
      <c r="O18" t="s">
        <v>9288</v>
      </c>
      <c r="P18">
        <v>110614</v>
      </c>
      <c r="Q18" t="s">
        <v>1770</v>
      </c>
      <c r="R18">
        <v>532</v>
      </c>
      <c r="S18" t="s">
        <v>16</v>
      </c>
      <c r="T18" t="s">
        <v>17</v>
      </c>
      <c r="U18" s="3">
        <v>38353</v>
      </c>
      <c r="V18" s="2">
        <v>5.5</v>
      </c>
      <c r="W18" t="str">
        <f>IF(V18 &lt; 3,"Very Low", IF(V18 &gt;= 3, IF(V18 &lt; 4, "Low", IF(V18 &gt;= 4, IF(V18 &lt; 6, "Medium", IF(V18 &gt;= 6, IF(V18 &lt; 8, "High", "Very High")))))))</f>
        <v>Medium</v>
      </c>
      <c r="Y18" s="5" t="s">
        <v>13230</v>
      </c>
      <c r="Z18" s="5">
        <f>STDEV(Table1[imdb_score])</f>
        <v>1.114678150562491</v>
      </c>
    </row>
    <row r="19" spans="1:26" x14ac:dyDescent="0.2">
      <c r="A19" t="s">
        <v>5781</v>
      </c>
      <c r="B19" s="2">
        <v>104</v>
      </c>
      <c r="C19" s="4" t="str">
        <f>IF(B19 &lt;= ($Z$9-$Z$11), "Short", IF(B19 &gt;= ($Z$9+$Z$11), "Long", "Medium"))</f>
        <v>Medium</v>
      </c>
      <c r="D19" t="s">
        <v>4508</v>
      </c>
      <c r="E19" t="s">
        <v>1302</v>
      </c>
      <c r="F19" t="s">
        <v>2287</v>
      </c>
      <c r="G19" t="s">
        <v>13204</v>
      </c>
      <c r="H19" t="s">
        <v>4130</v>
      </c>
      <c r="I19" t="s">
        <v>3538</v>
      </c>
      <c r="M19">
        <f>COUNTA(Table1[[#This Row],[genre_1]:[genre_8]])</f>
        <v>5</v>
      </c>
      <c r="N19" t="s">
        <v>300</v>
      </c>
      <c r="O19" t="s">
        <v>11968</v>
      </c>
      <c r="P19">
        <v>126893</v>
      </c>
      <c r="Q19" t="s">
        <v>5782</v>
      </c>
      <c r="R19">
        <v>440</v>
      </c>
      <c r="S19" t="s">
        <v>16</v>
      </c>
      <c r="T19" t="s">
        <v>17</v>
      </c>
      <c r="U19" s="3">
        <v>42370</v>
      </c>
      <c r="V19" s="2">
        <v>7.3</v>
      </c>
      <c r="W19" t="str">
        <f>IF(V19 &lt; 3,"Very Low", IF(V19 &gt;= 3, IF(V19 &lt; 4, "Low", IF(V19 &gt;= 4, IF(V19 &lt; 6, "Medium", IF(V19 &gt;= 6, IF(V19 &lt; 8, "High", "Very High")))))))</f>
        <v>High</v>
      </c>
    </row>
    <row r="20" spans="1:26" x14ac:dyDescent="0.2">
      <c r="A20" t="s">
        <v>4761</v>
      </c>
      <c r="B20" s="2">
        <v>111</v>
      </c>
      <c r="C20" s="4" t="str">
        <f>IF(B20 &lt;= ($Z$9-$Z$11), "Short", IF(B20 &gt;= ($Z$9+$Z$11), "Long", "Medium"))</f>
        <v>Medium</v>
      </c>
      <c r="D20" t="s">
        <v>4762</v>
      </c>
      <c r="E20" t="s">
        <v>1302</v>
      </c>
      <c r="M20">
        <f>COUNTA(Table1[[#This Row],[genre_1]:[genre_8]])</f>
        <v>1</v>
      </c>
      <c r="N20" t="s">
        <v>1691</v>
      </c>
      <c r="O20" t="s">
        <v>11322</v>
      </c>
      <c r="P20">
        <v>314</v>
      </c>
      <c r="Q20" t="s">
        <v>4763</v>
      </c>
      <c r="R20">
        <v>10</v>
      </c>
      <c r="S20" t="s">
        <v>16</v>
      </c>
      <c r="T20" t="s">
        <v>17</v>
      </c>
      <c r="U20" s="3">
        <v>42005</v>
      </c>
      <c r="V20" s="2">
        <v>7.5</v>
      </c>
      <c r="W20" t="str">
        <f>IF(V20 &lt; 3,"Very Low", IF(V20 &gt;= 3, IF(V20 &lt; 4, "Low", IF(V20 &gt;= 4, IF(V20 &lt; 6, "Medium", IF(V20 &gt;= 6, IF(V20 &lt; 8, "High", "Very High")))))))</f>
        <v>High</v>
      </c>
    </row>
    <row r="21" spans="1:26" x14ac:dyDescent="0.2">
      <c r="A21" t="s">
        <v>2617</v>
      </c>
      <c r="B21" s="2">
        <v>97</v>
      </c>
      <c r="C21" s="4" t="str">
        <f>IF(B21 &lt;= ($Z$9-$Z$11), "Short", IF(B21 &gt;= ($Z$9+$Z$11), "Long", "Medium"))</f>
        <v>Medium</v>
      </c>
      <c r="D21" t="s">
        <v>216</v>
      </c>
      <c r="E21" t="s">
        <v>691</v>
      </c>
      <c r="F21" t="s">
        <v>1302</v>
      </c>
      <c r="G21" t="s">
        <v>6549</v>
      </c>
      <c r="M21">
        <f>COUNTA(Table1[[#This Row],[genre_1]:[genre_8]])</f>
        <v>3</v>
      </c>
      <c r="N21" t="s">
        <v>30</v>
      </c>
      <c r="O21" t="s">
        <v>11162</v>
      </c>
      <c r="P21">
        <v>222099</v>
      </c>
      <c r="Q21" t="s">
        <v>4534</v>
      </c>
      <c r="R21">
        <v>549</v>
      </c>
      <c r="S21" t="s">
        <v>16</v>
      </c>
      <c r="T21" t="s">
        <v>17</v>
      </c>
      <c r="U21" s="3">
        <v>36161</v>
      </c>
      <c r="V21" s="2">
        <v>7.2</v>
      </c>
      <c r="W21" t="str">
        <f>IF(V21 &lt; 3,"Very Low", IF(V21 &gt;= 3, IF(V21 &lt; 4, "Low", IF(V21 &gt;= 4, IF(V21 &lt; 6, "Medium", IF(V21 &gt;= 6, IF(V21 &lt; 8, "High", "Very High")))))))</f>
        <v>High</v>
      </c>
    </row>
    <row r="22" spans="1:26" x14ac:dyDescent="0.2">
      <c r="A22" t="s">
        <v>936</v>
      </c>
      <c r="B22" s="2">
        <v>100</v>
      </c>
      <c r="C22" s="4" t="str">
        <f>IF(B22 &lt;= ($Z$9-$Z$11), "Short", IF(B22 &gt;= ($Z$9+$Z$11), "Long", "Medium"))</f>
        <v>Medium</v>
      </c>
      <c r="D22" t="s">
        <v>327</v>
      </c>
      <c r="E22" t="s">
        <v>426</v>
      </c>
      <c r="F22" t="s">
        <v>691</v>
      </c>
      <c r="G22" t="s">
        <v>5982</v>
      </c>
      <c r="M22">
        <f>COUNTA(Table1[[#This Row],[genre_1]:[genre_8]])</f>
        <v>3</v>
      </c>
      <c r="N22" t="s">
        <v>574</v>
      </c>
      <c r="O22" t="s">
        <v>8829</v>
      </c>
      <c r="P22">
        <v>26413</v>
      </c>
      <c r="Q22" t="s">
        <v>942</v>
      </c>
      <c r="R22">
        <v>77</v>
      </c>
      <c r="S22" t="s">
        <v>16</v>
      </c>
      <c r="T22" t="s">
        <v>17</v>
      </c>
      <c r="U22" s="3">
        <v>36526</v>
      </c>
      <c r="V22" s="2">
        <v>4.8</v>
      </c>
      <c r="W22" t="str">
        <f>IF(V22 &lt; 3,"Very Low", IF(V22 &gt;= 3, IF(V22 &lt; 4, "Low", IF(V22 &gt;= 4, IF(V22 &lt; 6, "Medium", IF(V22 &gt;= 6, IF(V22 &lt; 8, "High", "Very High")))))))</f>
        <v>Medium</v>
      </c>
    </row>
    <row r="23" spans="1:26" x14ac:dyDescent="0.2">
      <c r="A23" t="s">
        <v>5342</v>
      </c>
      <c r="B23" s="2">
        <v>107</v>
      </c>
      <c r="C23" s="4" t="str">
        <f>IF(B23 &lt;= ($Z$9-$Z$11), "Short", IF(B23 &gt;= ($Z$9+$Z$11), "Long", "Medium"))</f>
        <v>Medium</v>
      </c>
      <c r="D23" t="s">
        <v>2071</v>
      </c>
      <c r="E23" t="s">
        <v>13206</v>
      </c>
      <c r="F23" t="s">
        <v>1302</v>
      </c>
      <c r="G23" t="s">
        <v>3538</v>
      </c>
      <c r="M23">
        <f>COUNTA(Table1[[#This Row],[genre_1]:[genre_8]])</f>
        <v>3</v>
      </c>
      <c r="N23" t="s">
        <v>356</v>
      </c>
      <c r="O23" t="s">
        <v>11708</v>
      </c>
      <c r="P23">
        <v>5557</v>
      </c>
      <c r="Q23" t="s">
        <v>1821</v>
      </c>
      <c r="R23">
        <v>34</v>
      </c>
      <c r="S23" t="s">
        <v>16</v>
      </c>
      <c r="T23" t="s">
        <v>17</v>
      </c>
      <c r="U23" s="3">
        <v>38718</v>
      </c>
      <c r="V23" s="2">
        <v>6.4</v>
      </c>
      <c r="W23" t="str">
        <f>IF(V23 &lt; 3,"Very Low", IF(V23 &gt;= 3, IF(V23 &lt; 4, "Low", IF(V23 &gt;= 4, IF(V23 &lt; 6, "Medium", IF(V23 &gt;= 6, IF(V23 &lt; 8, "High", "Very High")))))))</f>
        <v>High</v>
      </c>
    </row>
    <row r="24" spans="1:26" x14ac:dyDescent="0.2">
      <c r="A24" t="s">
        <v>3454</v>
      </c>
      <c r="B24" s="2">
        <v>96</v>
      </c>
      <c r="C24" s="4" t="str">
        <f>IF(B24 &lt;= ($Z$9-$Z$11), "Short", IF(B24 &gt;= ($Z$9+$Z$11), "Long", "Medium"))</f>
        <v>Medium</v>
      </c>
      <c r="D24" t="s">
        <v>4634</v>
      </c>
      <c r="E24" t="s">
        <v>13206</v>
      </c>
      <c r="F24" t="s">
        <v>1302</v>
      </c>
      <c r="M24">
        <f>COUNTA(Table1[[#This Row],[genre_1]:[genre_8]])</f>
        <v>2</v>
      </c>
      <c r="N24" t="s">
        <v>4150</v>
      </c>
      <c r="O24" t="s">
        <v>13001</v>
      </c>
      <c r="P24">
        <v>447785</v>
      </c>
      <c r="Q24" t="s">
        <v>732</v>
      </c>
      <c r="R24">
        <v>888</v>
      </c>
      <c r="S24" t="s">
        <v>16</v>
      </c>
      <c r="T24" t="s">
        <v>17</v>
      </c>
      <c r="U24" s="3">
        <v>20821</v>
      </c>
      <c r="V24" s="2">
        <v>8.9</v>
      </c>
      <c r="W24" t="str">
        <f>IF(V24 &lt; 3,"Very Low", IF(V24 &gt;= 3, IF(V24 &lt; 4, "Low", IF(V24 &gt;= 4, IF(V24 &lt; 6, "Medium", IF(V24 &gt;= 6, IF(V24 &lt; 8, "High", "Very High")))))))</f>
        <v>Very High</v>
      </c>
    </row>
    <row r="25" spans="1:26" x14ac:dyDescent="0.2">
      <c r="A25" t="s">
        <v>839</v>
      </c>
      <c r="B25" s="2">
        <v>108</v>
      </c>
      <c r="C25" s="4" t="str">
        <f>IF(B25 &lt;= ($Z$9-$Z$11), "Short", IF(B25 &gt;= ($Z$9+$Z$11), "Long", "Medium"))</f>
        <v>Medium</v>
      </c>
      <c r="D25" t="s">
        <v>1699</v>
      </c>
      <c r="E25" t="s">
        <v>562</v>
      </c>
      <c r="F25" t="s">
        <v>13206</v>
      </c>
      <c r="G25" t="s">
        <v>3538</v>
      </c>
      <c r="M25">
        <f>COUNTA(Table1[[#This Row],[genre_1]:[genre_8]])</f>
        <v>3</v>
      </c>
      <c r="N25" t="s">
        <v>3768</v>
      </c>
      <c r="O25" t="s">
        <v>10633</v>
      </c>
      <c r="P25">
        <v>22823</v>
      </c>
      <c r="Q25" t="s">
        <v>3769</v>
      </c>
      <c r="R25">
        <v>113</v>
      </c>
      <c r="S25" t="s">
        <v>16</v>
      </c>
      <c r="T25" t="s">
        <v>17</v>
      </c>
      <c r="U25" s="3">
        <v>39814</v>
      </c>
      <c r="V25" s="2">
        <v>5.6</v>
      </c>
      <c r="W25" t="str">
        <f>IF(V25 &lt; 3,"Very Low", IF(V25 &gt;= 3, IF(V25 &lt; 4, "Low", IF(V25 &gt;= 4, IF(V25 &lt; 6, "Medium", IF(V25 &gt;= 6, IF(V25 &lt; 8, "High", "Very High")))))))</f>
        <v>Medium</v>
      </c>
    </row>
    <row r="26" spans="1:26" x14ac:dyDescent="0.2">
      <c r="A26" t="s">
        <v>3622</v>
      </c>
      <c r="B26" s="2">
        <v>134</v>
      </c>
      <c r="C26" s="4" t="str">
        <f>IF(B26 &lt;= ($Z$9-$Z$11), "Short", IF(B26 &gt;= ($Z$9+$Z$11), "Long", "Medium"))</f>
        <v>Long</v>
      </c>
      <c r="D26" t="s">
        <v>1875</v>
      </c>
      <c r="E26" t="s">
        <v>4426</v>
      </c>
      <c r="F26" t="s">
        <v>1302</v>
      </c>
      <c r="G26" t="s">
        <v>7772</v>
      </c>
      <c r="M26">
        <f>COUNTA(Table1[[#This Row],[genre_1]:[genre_8]])</f>
        <v>3</v>
      </c>
      <c r="N26" t="s">
        <v>1416</v>
      </c>
      <c r="O26" t="s">
        <v>10531</v>
      </c>
      <c r="P26">
        <v>439176</v>
      </c>
      <c r="Q26" t="s">
        <v>3623</v>
      </c>
      <c r="R26">
        <v>695</v>
      </c>
      <c r="S26" t="s">
        <v>16</v>
      </c>
      <c r="T26" t="s">
        <v>17</v>
      </c>
      <c r="U26" s="3">
        <v>41275</v>
      </c>
      <c r="V26" s="2">
        <v>8.1</v>
      </c>
      <c r="W26" t="str">
        <f>IF(V26 &lt; 3,"Very Low", IF(V26 &gt;= 3, IF(V26 &lt; 4, "Low", IF(V26 &gt;= 4, IF(V26 &lt; 6, "Medium", IF(V26 &gt;= 6, IF(V26 &lt; 8, "High", "Very High")))))))</f>
        <v>Very High</v>
      </c>
    </row>
    <row r="27" spans="1:26" x14ac:dyDescent="0.2">
      <c r="A27" t="s">
        <v>1934</v>
      </c>
      <c r="B27" s="2">
        <v>94</v>
      </c>
      <c r="C27" s="4" t="str">
        <f>IF(B27 &lt;= ($Z$9-$Z$11), "Short", IF(B27 &gt;= ($Z$9+$Z$11), "Long", "Medium"))</f>
        <v>Medium</v>
      </c>
      <c r="D27" t="s">
        <v>1578</v>
      </c>
      <c r="E27" t="s">
        <v>426</v>
      </c>
      <c r="F27" t="s">
        <v>4426</v>
      </c>
      <c r="G27" t="s">
        <v>1302</v>
      </c>
      <c r="H27" t="s">
        <v>3538</v>
      </c>
      <c r="M27">
        <f>COUNTA(Table1[[#This Row],[genre_1]:[genre_8]])</f>
        <v>4</v>
      </c>
      <c r="N27" t="s">
        <v>37</v>
      </c>
      <c r="O27" t="s">
        <v>10775</v>
      </c>
      <c r="P27">
        <v>279179</v>
      </c>
      <c r="Q27" t="s">
        <v>3377</v>
      </c>
      <c r="R27">
        <v>440</v>
      </c>
      <c r="S27" t="s">
        <v>16</v>
      </c>
      <c r="T27" t="s">
        <v>17</v>
      </c>
      <c r="U27" s="3">
        <v>40179</v>
      </c>
      <c r="V27" s="2">
        <v>7.6</v>
      </c>
      <c r="W27" t="str">
        <f>IF(V27 &lt; 3,"Very Low", IF(V27 &gt;= 3, IF(V27 &lt; 4, "Low", IF(V27 &gt;= 4, IF(V27 &lt; 6, "Medium", IF(V27 &gt;= 6, IF(V27 &lt; 8, "High", "Very High")))))))</f>
        <v>High</v>
      </c>
    </row>
    <row r="28" spans="1:26" x14ac:dyDescent="0.2">
      <c r="A28" t="s">
        <v>1018</v>
      </c>
      <c r="B28" s="2">
        <v>98</v>
      </c>
      <c r="C28" s="4" t="str">
        <f>IF(B28 &lt;= ($Z$9-$Z$11), "Short", IF(B28 &gt;= ($Z$9+$Z$11), "Long", "Medium"))</f>
        <v>Medium</v>
      </c>
      <c r="D28" t="s">
        <v>108</v>
      </c>
      <c r="E28" t="s">
        <v>691</v>
      </c>
      <c r="F28" t="s">
        <v>539</v>
      </c>
      <c r="G28" t="s">
        <v>6549</v>
      </c>
      <c r="M28">
        <f>COUNTA(Table1[[#This Row],[genre_1]:[genre_8]])</f>
        <v>3</v>
      </c>
      <c r="N28" t="s">
        <v>341</v>
      </c>
      <c r="O28" t="s">
        <v>10007</v>
      </c>
      <c r="P28">
        <v>122187</v>
      </c>
      <c r="Q28" t="s">
        <v>2864</v>
      </c>
      <c r="R28">
        <v>339</v>
      </c>
      <c r="S28" t="s">
        <v>16</v>
      </c>
      <c r="T28" t="s">
        <v>17</v>
      </c>
      <c r="U28" s="3">
        <v>37987</v>
      </c>
      <c r="V28" s="2">
        <v>6.1</v>
      </c>
      <c r="W28" t="str">
        <f>IF(V28 &lt; 3,"Very Low", IF(V28 &gt;= 3, IF(V28 &lt; 4, "Low", IF(V28 &gt;= 4, IF(V28 &lt; 6, "Medium", IF(V28 &gt;= 6, IF(V28 &lt; 8, "High", "Very High")))))))</f>
        <v>High</v>
      </c>
    </row>
    <row r="29" spans="1:26" x14ac:dyDescent="0.2">
      <c r="A29" t="s">
        <v>127</v>
      </c>
      <c r="B29" s="2">
        <v>144</v>
      </c>
      <c r="C29" s="4" t="str">
        <f>IF(B29 &lt;= ($Z$9-$Z$11), "Short", IF(B29 &gt;= ($Z$9+$Z$11), "Long", "Medium"))</f>
        <v>Long</v>
      </c>
      <c r="D29" t="s">
        <v>1901</v>
      </c>
      <c r="E29" t="s">
        <v>562</v>
      </c>
      <c r="F29" t="s">
        <v>1302</v>
      </c>
      <c r="G29" t="s">
        <v>3538</v>
      </c>
      <c r="H29" t="s">
        <v>10321</v>
      </c>
      <c r="M29">
        <f>COUNTA(Table1[[#This Row],[genre_1]:[genre_8]])</f>
        <v>4</v>
      </c>
      <c r="N29" t="s">
        <v>431</v>
      </c>
      <c r="O29" t="s">
        <v>9375</v>
      </c>
      <c r="P29">
        <v>47764</v>
      </c>
      <c r="Q29" t="s">
        <v>1902</v>
      </c>
      <c r="R29">
        <v>219</v>
      </c>
      <c r="S29" t="s">
        <v>16</v>
      </c>
      <c r="T29" t="s">
        <v>17</v>
      </c>
      <c r="U29" s="3">
        <v>42370</v>
      </c>
      <c r="V29" s="2">
        <v>7.4</v>
      </c>
      <c r="W29" t="str">
        <f>IF(V29 &lt; 3,"Very Low", IF(V29 &gt;= 3, IF(V29 &lt; 4, "Low", IF(V29 &gt;= 4, IF(V29 &lt; 6, "Medium", IF(V29 &gt;= 6, IF(V29 &lt; 8, "High", "Very High")))))))</f>
        <v>High</v>
      </c>
    </row>
    <row r="30" spans="1:26" x14ac:dyDescent="0.2">
      <c r="A30" t="s">
        <v>2211</v>
      </c>
      <c r="B30" s="2">
        <v>120</v>
      </c>
      <c r="C30" s="4" t="str">
        <f>IF(B30 &lt;= ($Z$9-$Z$11), "Short", IF(B30 &gt;= ($Z$9+$Z$11), "Long", "Medium"))</f>
        <v>Medium</v>
      </c>
      <c r="D30" t="s">
        <v>351</v>
      </c>
      <c r="E30" t="s">
        <v>562</v>
      </c>
      <c r="F30" t="s">
        <v>13206</v>
      </c>
      <c r="G30" t="s">
        <v>1302</v>
      </c>
      <c r="H30" t="s">
        <v>3538</v>
      </c>
      <c r="M30">
        <f>COUNTA(Table1[[#This Row],[genre_1]:[genre_8]])</f>
        <v>4</v>
      </c>
      <c r="N30" t="s">
        <v>718</v>
      </c>
      <c r="O30" t="s">
        <v>9567</v>
      </c>
      <c r="P30">
        <v>42547</v>
      </c>
      <c r="Q30" t="s">
        <v>119</v>
      </c>
      <c r="R30">
        <v>265</v>
      </c>
      <c r="S30" t="s">
        <v>16</v>
      </c>
      <c r="T30" t="s">
        <v>17</v>
      </c>
      <c r="U30" s="3">
        <v>36892</v>
      </c>
      <c r="V30" s="2">
        <v>6.1</v>
      </c>
      <c r="W30" t="str">
        <f>IF(V30 &lt; 3,"Very Low", IF(V30 &gt;= 3, IF(V30 &lt; 4, "Low", IF(V30 &gt;= 4, IF(V30 &lt; 6, "Medium", IF(V30 &gt;= 6, IF(V30 &lt; 8, "High", "Very High")))))))</f>
        <v>High</v>
      </c>
    </row>
    <row r="31" spans="1:26" x14ac:dyDescent="0.2">
      <c r="A31" t="s">
        <v>7400</v>
      </c>
      <c r="B31" s="2">
        <v>89</v>
      </c>
      <c r="C31" s="4" t="str">
        <f>IF(B31 &lt;= ($Z$9-$Z$11), "Short", IF(B31 &gt;= ($Z$9+$Z$11), "Long", "Medium"))</f>
        <v>Medium</v>
      </c>
      <c r="D31" t="s">
        <v>7401</v>
      </c>
      <c r="E31" t="s">
        <v>691</v>
      </c>
      <c r="F31" t="s">
        <v>6549</v>
      </c>
      <c r="M31">
        <f>COUNTA(Table1[[#This Row],[genre_1]:[genre_8]])</f>
        <v>2</v>
      </c>
      <c r="N31" t="s">
        <v>7402</v>
      </c>
      <c r="O31" t="s">
        <v>12797</v>
      </c>
      <c r="P31">
        <v>397</v>
      </c>
      <c r="Q31" t="s">
        <v>7403</v>
      </c>
      <c r="R31">
        <v>6</v>
      </c>
      <c r="S31" t="s">
        <v>16</v>
      </c>
      <c r="T31" t="s">
        <v>17</v>
      </c>
      <c r="U31" s="3">
        <v>39814</v>
      </c>
      <c r="V31" s="2">
        <v>6.3</v>
      </c>
      <c r="W31" t="str">
        <f>IF(V31 &lt; 3,"Very Low", IF(V31 &gt;= 3, IF(V31 &lt; 4, "Low", IF(V31 &gt;= 4, IF(V31 &lt; 6, "Medium", IF(V31 &gt;= 6, IF(V31 &lt; 8, "High", "Very High")))))))</f>
        <v>High</v>
      </c>
    </row>
    <row r="32" spans="1:26" x14ac:dyDescent="0.2">
      <c r="A32" t="s">
        <v>2183</v>
      </c>
      <c r="B32" s="2">
        <v>102</v>
      </c>
      <c r="C32" s="4" t="str">
        <f>IF(B32 &lt;= ($Z$9-$Z$11), "Short", IF(B32 &gt;= ($Z$9+$Z$11), "Long", "Medium"))</f>
        <v>Medium</v>
      </c>
      <c r="D32" t="s">
        <v>947</v>
      </c>
      <c r="E32" t="s">
        <v>691</v>
      </c>
      <c r="F32" t="s">
        <v>1302</v>
      </c>
      <c r="G32" t="s">
        <v>5982</v>
      </c>
      <c r="H32" t="s">
        <v>539</v>
      </c>
      <c r="I32" t="s">
        <v>6549</v>
      </c>
      <c r="M32">
        <f>COUNTA(Table1[[#This Row],[genre_1]:[genre_8]])</f>
        <v>5</v>
      </c>
      <c r="N32" t="s">
        <v>2282</v>
      </c>
      <c r="O32" t="s">
        <v>9616</v>
      </c>
      <c r="P32">
        <v>146899</v>
      </c>
      <c r="Q32" t="s">
        <v>1851</v>
      </c>
      <c r="R32">
        <v>185</v>
      </c>
      <c r="S32" t="s">
        <v>16</v>
      </c>
      <c r="T32" t="s">
        <v>17</v>
      </c>
      <c r="U32" s="3">
        <v>39814</v>
      </c>
      <c r="V32" s="2">
        <v>6.4</v>
      </c>
      <c r="W32" t="str">
        <f>IF(V32 &lt; 3,"Very Low", IF(V32 &gt;= 3, IF(V32 &lt; 4, "Low", IF(V32 &gt;= 4, IF(V32 &lt; 6, "Medium", IF(V32 &gt;= 6, IF(V32 &lt; 8, "High", "Very High")))))))</f>
        <v>High</v>
      </c>
    </row>
    <row r="33" spans="1:23" x14ac:dyDescent="0.2">
      <c r="A33" t="s">
        <v>1153</v>
      </c>
      <c r="B33" s="2">
        <v>107</v>
      </c>
      <c r="C33" s="4" t="str">
        <f>IF(B33 &lt;= ($Z$9-$Z$11), "Short", IF(B33 &gt;= ($Z$9+$Z$11), "Long", "Medium"))</f>
        <v>Medium</v>
      </c>
      <c r="D33" t="s">
        <v>833</v>
      </c>
      <c r="E33" t="s">
        <v>562</v>
      </c>
      <c r="F33" t="s">
        <v>13206</v>
      </c>
      <c r="G33" t="s">
        <v>3538</v>
      </c>
      <c r="M33">
        <f>COUNTA(Table1[[#This Row],[genre_1]:[genre_8]])</f>
        <v>3</v>
      </c>
      <c r="N33" t="s">
        <v>154</v>
      </c>
      <c r="O33" t="s">
        <v>8935</v>
      </c>
      <c r="P33">
        <v>191912</v>
      </c>
      <c r="Q33" t="s">
        <v>1154</v>
      </c>
      <c r="R33">
        <v>370</v>
      </c>
      <c r="S33" t="s">
        <v>16</v>
      </c>
      <c r="T33" t="s">
        <v>17</v>
      </c>
      <c r="U33" s="3">
        <v>37622</v>
      </c>
      <c r="V33" s="2">
        <v>5.9</v>
      </c>
      <c r="W33" t="str">
        <f>IF(V33 &lt; 3,"Very Low", IF(V33 &gt;= 3, IF(V33 &lt; 4, "Low", IF(V33 &gt;= 4, IF(V33 &lt; 6, "Medium", IF(V33 &gt;= 6, IF(V33 &lt; 8, "High", "Very High")))))))</f>
        <v>Medium</v>
      </c>
    </row>
    <row r="34" spans="1:23" x14ac:dyDescent="0.2">
      <c r="A34" t="s">
        <v>1451</v>
      </c>
      <c r="B34" s="2">
        <v>109</v>
      </c>
      <c r="C34" s="4" t="str">
        <f>IF(B34 &lt;= ($Z$9-$Z$11), "Short", IF(B34 &gt;= ($Z$9+$Z$11), "Long", "Medium"))</f>
        <v>Medium</v>
      </c>
      <c r="D34" t="s">
        <v>1502</v>
      </c>
      <c r="E34" t="s">
        <v>562</v>
      </c>
      <c r="F34" t="s">
        <v>691</v>
      </c>
      <c r="G34" t="s">
        <v>13206</v>
      </c>
      <c r="H34" t="s">
        <v>1302</v>
      </c>
      <c r="I34" t="s">
        <v>3538</v>
      </c>
      <c r="M34">
        <f>COUNTA(Table1[[#This Row],[genre_1]:[genre_8]])</f>
        <v>5</v>
      </c>
      <c r="N34" t="s">
        <v>709</v>
      </c>
      <c r="O34" t="s">
        <v>9134</v>
      </c>
      <c r="P34">
        <v>156898</v>
      </c>
      <c r="Q34" t="s">
        <v>1503</v>
      </c>
      <c r="R34">
        <v>172</v>
      </c>
      <c r="S34" t="s">
        <v>16</v>
      </c>
      <c r="T34" t="s">
        <v>17</v>
      </c>
      <c r="U34" s="3">
        <v>41275</v>
      </c>
      <c r="V34" s="2">
        <v>6.7</v>
      </c>
      <c r="W34" t="str">
        <f>IF(V34 &lt; 3,"Very Low", IF(V34 &gt;= 3, IF(V34 &lt; 4, "Low", IF(V34 &gt;= 4, IF(V34 &lt; 6, "Medium", IF(V34 &gt;= 6, IF(V34 &lt; 8, "High", "Very High")))))))</f>
        <v>High</v>
      </c>
    </row>
    <row r="35" spans="1:23" x14ac:dyDescent="0.2">
      <c r="A35" t="s">
        <v>8265</v>
      </c>
      <c r="B35" s="2">
        <v>87</v>
      </c>
      <c r="C35" s="4" t="str">
        <f>IF(B35 &lt;= ($Z$9-$Z$11), "Short", IF(B35 &gt;= ($Z$9+$Z$11), "Long", "Medium"))</f>
        <v>Medium</v>
      </c>
      <c r="D35" t="s">
        <v>8266</v>
      </c>
      <c r="E35" t="s">
        <v>4426</v>
      </c>
      <c r="F35" t="s">
        <v>691</v>
      </c>
      <c r="G35" t="s">
        <v>6549</v>
      </c>
      <c r="M35">
        <f>COUNTA(Table1[[#This Row],[genre_1]:[genre_8]])</f>
        <v>3</v>
      </c>
      <c r="N35" t="s">
        <v>711</v>
      </c>
      <c r="O35" t="s">
        <v>13139</v>
      </c>
      <c r="P35">
        <v>1622</v>
      </c>
      <c r="Q35" t="s">
        <v>8267</v>
      </c>
      <c r="R35">
        <v>83</v>
      </c>
      <c r="S35" t="s">
        <v>16</v>
      </c>
      <c r="T35" t="s">
        <v>17</v>
      </c>
      <c r="U35" s="3">
        <v>35796</v>
      </c>
      <c r="V35" s="2">
        <v>5.3</v>
      </c>
      <c r="W35" t="str">
        <f>IF(V35 &lt; 3,"Very Low", IF(V35 &gt;= 3, IF(V35 &lt; 4, "Low", IF(V35 &gt;= 4, IF(V35 &lt; 6, "Medium", IF(V35 &gt;= 6, IF(V35 &lt; 8, "High", "Very High")))))))</f>
        <v>Medium</v>
      </c>
    </row>
    <row r="36" spans="1:23" x14ac:dyDescent="0.2">
      <c r="A36" t="s">
        <v>7330</v>
      </c>
      <c r="B36" s="2">
        <v>91</v>
      </c>
      <c r="C36" s="4" t="str">
        <f>IF(B36 &lt;= ($Z$9-$Z$11), "Short", IF(B36 &gt;= ($Z$9+$Z$11), "Long", "Medium"))</f>
        <v>Medium</v>
      </c>
      <c r="D36" t="s">
        <v>7331</v>
      </c>
      <c r="E36" t="s">
        <v>31</v>
      </c>
      <c r="F36" t="s">
        <v>4034</v>
      </c>
      <c r="M36">
        <f>COUNTA(Table1[[#This Row],[genre_1]:[genre_8]])</f>
        <v>2</v>
      </c>
      <c r="N36" t="s">
        <v>6627</v>
      </c>
      <c r="O36" t="s">
        <v>12763</v>
      </c>
      <c r="P36">
        <v>9540</v>
      </c>
      <c r="Q36" t="s">
        <v>7332</v>
      </c>
      <c r="R36">
        <v>80</v>
      </c>
      <c r="S36" t="s">
        <v>16</v>
      </c>
      <c r="T36" t="s">
        <v>17</v>
      </c>
      <c r="U36" s="3">
        <v>41275</v>
      </c>
      <c r="V36" s="2">
        <v>7.4</v>
      </c>
      <c r="W36" t="str">
        <f>IF(V36 &lt; 3,"Very Low", IF(V36 &gt;= 3, IF(V36 &lt; 4, "Low", IF(V36 &gt;= 4, IF(V36 &lt; 6, "Medium", IF(V36 &gt;= 6, IF(V36 &lt; 8, "High", "Very High")))))))</f>
        <v>High</v>
      </c>
    </row>
    <row r="37" spans="1:23" x14ac:dyDescent="0.2">
      <c r="A37" t="s">
        <v>3304</v>
      </c>
      <c r="B37" s="2">
        <v>127</v>
      </c>
      <c r="C37" s="4" t="str">
        <f>IF(B37 &lt;= ($Z$9-$Z$11), "Short", IF(B37 &gt;= ($Z$9+$Z$11), "Long", "Medium"))</f>
        <v>Medium</v>
      </c>
      <c r="D37" t="s">
        <v>5801</v>
      </c>
      <c r="E37" t="s">
        <v>426</v>
      </c>
      <c r="F37" t="s">
        <v>1302</v>
      </c>
      <c r="G37" t="s">
        <v>5982</v>
      </c>
      <c r="H37" t="s">
        <v>539</v>
      </c>
      <c r="I37" t="s">
        <v>4130</v>
      </c>
      <c r="M37">
        <f>COUNTA(Table1[[#This Row],[genre_1]:[genre_8]])</f>
        <v>5</v>
      </c>
      <c r="N37" t="s">
        <v>1788</v>
      </c>
      <c r="O37" t="s">
        <v>11980</v>
      </c>
      <c r="P37">
        <v>22123</v>
      </c>
      <c r="Q37" t="s">
        <v>5802</v>
      </c>
      <c r="R37">
        <v>108</v>
      </c>
      <c r="S37" t="s">
        <v>16</v>
      </c>
      <c r="T37" t="s">
        <v>17</v>
      </c>
      <c r="U37" s="3">
        <v>19725</v>
      </c>
      <c r="V37" s="2">
        <v>7.2</v>
      </c>
      <c r="W37" t="str">
        <f>IF(V37 &lt; 3,"Very Low", IF(V37 &gt;= 3, IF(V37 &lt; 4, "Low", IF(V37 &gt;= 4, IF(V37 &lt; 6, "Medium", IF(V37 &gt;= 6, IF(V37 &lt; 8, "High", "Very High")))))))</f>
        <v>High</v>
      </c>
    </row>
    <row r="38" spans="1:23" x14ac:dyDescent="0.2">
      <c r="A38" t="s">
        <v>5628</v>
      </c>
      <c r="B38" s="2">
        <v>101</v>
      </c>
      <c r="C38" s="4" t="str">
        <f>IF(B38 &lt;= ($Z$9-$Z$11), "Short", IF(B38 &gt;= ($Z$9+$Z$11), "Long", "Medium"))</f>
        <v>Medium</v>
      </c>
      <c r="D38" t="s">
        <v>1039</v>
      </c>
      <c r="E38" t="s">
        <v>691</v>
      </c>
      <c r="F38" t="s">
        <v>1302</v>
      </c>
      <c r="G38" t="s">
        <v>6549</v>
      </c>
      <c r="M38">
        <f>COUNTA(Table1[[#This Row],[genre_1]:[genre_8]])</f>
        <v>3</v>
      </c>
      <c r="N38" t="s">
        <v>355</v>
      </c>
      <c r="O38" t="s">
        <v>11887</v>
      </c>
      <c r="P38">
        <v>13010</v>
      </c>
      <c r="Q38" t="s">
        <v>908</v>
      </c>
      <c r="R38">
        <v>182</v>
      </c>
      <c r="S38" t="s">
        <v>16</v>
      </c>
      <c r="T38" t="s">
        <v>17</v>
      </c>
      <c r="U38" s="3">
        <v>36161</v>
      </c>
      <c r="V38" s="2">
        <v>5.9</v>
      </c>
      <c r="W38" t="str">
        <f>IF(V38 &lt; 3,"Very Low", IF(V38 &gt;= 3, IF(V38 &lt; 4, "Low", IF(V38 &gt;= 4, IF(V38 &lt; 6, "Medium", IF(V38 &gt;= 6, IF(V38 &lt; 8, "High", "Very High")))))))</f>
        <v>Medium</v>
      </c>
    </row>
    <row r="39" spans="1:23" x14ac:dyDescent="0.2">
      <c r="A39" t="s">
        <v>6588</v>
      </c>
      <c r="B39" s="2">
        <v>87</v>
      </c>
      <c r="C39" s="4" t="str">
        <f>IF(B39 &lt;= ($Z$9-$Z$11), "Short", IF(B39 &gt;= ($Z$9+$Z$11), "Long", "Medium"))</f>
        <v>Medium</v>
      </c>
      <c r="D39" t="s">
        <v>6589</v>
      </c>
      <c r="E39" t="s">
        <v>31</v>
      </c>
      <c r="M39">
        <f>COUNTA(Table1[[#This Row],[genre_1]:[genre_8]])</f>
        <v>1</v>
      </c>
      <c r="N39" t="s">
        <v>6590</v>
      </c>
      <c r="O39" t="s">
        <v>12411</v>
      </c>
      <c r="P39">
        <v>9010</v>
      </c>
      <c r="Q39" t="s">
        <v>6588</v>
      </c>
      <c r="R39">
        <v>199</v>
      </c>
      <c r="S39" t="s">
        <v>16</v>
      </c>
      <c r="T39" t="s">
        <v>17</v>
      </c>
      <c r="U39" s="3">
        <v>40909</v>
      </c>
      <c r="V39" s="2">
        <v>5.0999999999999996</v>
      </c>
      <c r="W39" t="str">
        <f>IF(V39 &lt; 3,"Very Low", IF(V39 &gt;= 3, IF(V39 &lt; 4, "Low", IF(V39 &gt;= 4, IF(V39 &lt; 6, "Medium", IF(V39 &gt;= 6, IF(V39 &lt; 8, "High", "Very High")))))))</f>
        <v>Medium</v>
      </c>
    </row>
    <row r="40" spans="1:23" x14ac:dyDescent="0.2">
      <c r="A40" t="s">
        <v>3630</v>
      </c>
      <c r="B40" s="2">
        <v>93</v>
      </c>
      <c r="C40" s="4" t="str">
        <f>IF(B40 &lt;= ($Z$9-$Z$11), "Short", IF(B40 &gt;= ($Z$9+$Z$11), "Long", "Medium"))</f>
        <v>Medium</v>
      </c>
      <c r="D40" t="s">
        <v>4572</v>
      </c>
      <c r="E40" t="s">
        <v>691</v>
      </c>
      <c r="M40">
        <f>COUNTA(Table1[[#This Row],[genre_1]:[genre_8]])</f>
        <v>1</v>
      </c>
      <c r="N40" t="s">
        <v>4573</v>
      </c>
      <c r="O40" t="s">
        <v>11190</v>
      </c>
      <c r="P40">
        <v>60407</v>
      </c>
      <c r="Q40" t="s">
        <v>4574</v>
      </c>
      <c r="R40">
        <v>84</v>
      </c>
      <c r="S40" t="s">
        <v>16</v>
      </c>
      <c r="T40" t="s">
        <v>17</v>
      </c>
      <c r="U40" s="3">
        <v>41275</v>
      </c>
      <c r="V40" s="2">
        <v>5.9</v>
      </c>
      <c r="W40" t="str">
        <f>IF(V40 &lt; 3,"Very Low", IF(V40 &gt;= 3, IF(V40 &lt; 4, "Low", IF(V40 &gt;= 4, IF(V40 &lt; 6, "Medium", IF(V40 &gt;= 6, IF(V40 &lt; 8, "High", "Very High")))))))</f>
        <v>Medium</v>
      </c>
    </row>
    <row r="41" spans="1:23" x14ac:dyDescent="0.2">
      <c r="A41" t="s">
        <v>493</v>
      </c>
      <c r="B41" s="2">
        <v>124</v>
      </c>
      <c r="C41" s="4" t="str">
        <f>IF(B41 &lt;= ($Z$9-$Z$11), "Short", IF(B41 &gt;= ($Z$9+$Z$11), "Long", "Medium"))</f>
        <v>Medium</v>
      </c>
      <c r="D41" t="s">
        <v>166</v>
      </c>
      <c r="E41" t="s">
        <v>1302</v>
      </c>
      <c r="M41">
        <f>COUNTA(Table1[[#This Row],[genre_1]:[genre_8]])</f>
        <v>1</v>
      </c>
      <c r="N41" t="s">
        <v>96</v>
      </c>
      <c r="O41" t="s">
        <v>10613</v>
      </c>
      <c r="P41">
        <v>189683</v>
      </c>
      <c r="Q41" t="s">
        <v>1171</v>
      </c>
      <c r="R41">
        <v>559</v>
      </c>
      <c r="S41" t="s">
        <v>16</v>
      </c>
      <c r="T41" t="s">
        <v>17</v>
      </c>
      <c r="U41" s="3">
        <v>37622</v>
      </c>
      <c r="V41" s="2">
        <v>7.7</v>
      </c>
      <c r="W41" t="str">
        <f>IF(V41 &lt; 3,"Very Low", IF(V41 &gt;= 3, IF(V41 &lt; 4, "Low", IF(V41 &gt;= 4, IF(V41 &lt; 6, "Medium", IF(V41 &gt;= 6, IF(V41 &lt; 8, "High", "Very High")))))))</f>
        <v>High</v>
      </c>
    </row>
    <row r="42" spans="1:23" x14ac:dyDescent="0.2">
      <c r="A42" t="s">
        <v>849</v>
      </c>
      <c r="B42" s="2">
        <v>109</v>
      </c>
      <c r="C42" s="4" t="str">
        <f>IF(B42 &lt;= ($Z$9-$Z$11), "Short", IF(B42 &gt;= ($Z$9+$Z$11), "Long", "Medium"))</f>
        <v>Medium</v>
      </c>
      <c r="D42" t="s">
        <v>2187</v>
      </c>
      <c r="E42" t="s">
        <v>562</v>
      </c>
      <c r="F42" t="s">
        <v>691</v>
      </c>
      <c r="G42" t="s">
        <v>13206</v>
      </c>
      <c r="M42">
        <f>COUNTA(Table1[[#This Row],[genre_1]:[genre_8]])</f>
        <v>3</v>
      </c>
      <c r="N42" t="s">
        <v>209</v>
      </c>
      <c r="O42" t="s">
        <v>9553</v>
      </c>
      <c r="P42">
        <v>408302</v>
      </c>
      <c r="Q42" t="s">
        <v>1678</v>
      </c>
      <c r="R42">
        <v>345</v>
      </c>
      <c r="S42" t="s">
        <v>16</v>
      </c>
      <c r="T42" t="s">
        <v>17</v>
      </c>
      <c r="U42" s="3">
        <v>40909</v>
      </c>
      <c r="V42" s="2">
        <v>7.2</v>
      </c>
      <c r="W42" t="str">
        <f>IF(V42 &lt; 3,"Very Low", IF(V42 &gt;= 3, IF(V42 &lt; 4, "Low", IF(V42 &gt;= 4, IF(V42 &lt; 6, "Medium", IF(V42 &gt;= 6, IF(V42 &lt; 8, "High", "Very High")))))))</f>
        <v>High</v>
      </c>
    </row>
    <row r="43" spans="1:23" x14ac:dyDescent="0.2">
      <c r="A43" t="s">
        <v>849</v>
      </c>
      <c r="B43" s="2">
        <v>112</v>
      </c>
      <c r="C43" s="4" t="str">
        <f>IF(B43 &lt;= ($Z$9-$Z$11), "Short", IF(B43 &gt;= ($Z$9+$Z$11), "Long", "Medium"))</f>
        <v>Medium</v>
      </c>
      <c r="D43" t="s">
        <v>1852</v>
      </c>
      <c r="E43" t="s">
        <v>562</v>
      </c>
      <c r="F43" t="s">
        <v>691</v>
      </c>
      <c r="G43" t="s">
        <v>13206</v>
      </c>
      <c r="M43">
        <f>COUNTA(Table1[[#This Row],[genre_1]:[genre_8]])</f>
        <v>3</v>
      </c>
      <c r="N43" t="s">
        <v>209</v>
      </c>
      <c r="O43" t="s">
        <v>9345</v>
      </c>
      <c r="P43">
        <v>258186</v>
      </c>
      <c r="Q43" t="s">
        <v>964</v>
      </c>
      <c r="R43">
        <v>322</v>
      </c>
      <c r="S43" t="s">
        <v>16</v>
      </c>
      <c r="T43" t="s">
        <v>17</v>
      </c>
      <c r="U43" s="3">
        <v>41640</v>
      </c>
      <c r="V43" s="2">
        <v>7.1</v>
      </c>
      <c r="W43" t="str">
        <f>IF(V43 &lt; 3,"Very Low", IF(V43 &gt;= 3, IF(V43 &lt; 4, "Low", IF(V43 &gt;= 4, IF(V43 &lt; 6, "Medium", IF(V43 &gt;= 6, IF(V43 &lt; 8, "High", "Very High")))))))</f>
        <v>High</v>
      </c>
    </row>
    <row r="44" spans="1:23" x14ac:dyDescent="0.2">
      <c r="A44" t="s">
        <v>1859</v>
      </c>
      <c r="B44" s="2">
        <v>108</v>
      </c>
      <c r="C44" s="4" t="str">
        <f>IF(B44 &lt;= ($Z$9-$Z$11), "Short", IF(B44 &gt;= ($Z$9+$Z$11), "Long", "Medium"))</f>
        <v>Medium</v>
      </c>
      <c r="D44" t="s">
        <v>439</v>
      </c>
      <c r="E44" t="s">
        <v>1302</v>
      </c>
      <c r="M44">
        <f>COUNTA(Table1[[#This Row],[genre_1]:[genre_8]])</f>
        <v>1</v>
      </c>
      <c r="N44" t="s">
        <v>316</v>
      </c>
      <c r="O44" t="s">
        <v>12109</v>
      </c>
      <c r="P44">
        <v>149528</v>
      </c>
      <c r="Q44" t="s">
        <v>547</v>
      </c>
      <c r="R44">
        <v>454</v>
      </c>
      <c r="S44" t="s">
        <v>16</v>
      </c>
      <c r="T44" t="s">
        <v>17</v>
      </c>
      <c r="U44" s="3">
        <v>37257</v>
      </c>
      <c r="V44" s="2">
        <v>7.7</v>
      </c>
      <c r="W44" t="str">
        <f>IF(V44 &lt; 3,"Very Low", IF(V44 &gt;= 3, IF(V44 &lt; 4, "Low", IF(V44 &gt;= 4, IF(V44 &lt; 6, "Medium", IF(V44 &gt;= 6, IF(V44 &lt; 8, "High", "Very High")))))))</f>
        <v>High</v>
      </c>
    </row>
    <row r="45" spans="1:23" x14ac:dyDescent="0.2">
      <c r="A45" t="s">
        <v>2244</v>
      </c>
      <c r="B45" s="2">
        <v>111</v>
      </c>
      <c r="C45" s="4" t="str">
        <f>IF(B45 &lt;= ($Z$9-$Z$11), "Short", IF(B45 &gt;= ($Z$9+$Z$11), "Long", "Medium"))</f>
        <v>Medium</v>
      </c>
      <c r="D45" t="s">
        <v>2836</v>
      </c>
      <c r="E45" t="s">
        <v>691</v>
      </c>
      <c r="F45" t="s">
        <v>6549</v>
      </c>
      <c r="M45">
        <f>COUNTA(Table1[[#This Row],[genre_1]:[genre_8]])</f>
        <v>2</v>
      </c>
      <c r="N45" t="s">
        <v>108</v>
      </c>
      <c r="O45" t="s">
        <v>9989</v>
      </c>
      <c r="P45">
        <v>124501</v>
      </c>
      <c r="Q45" t="s">
        <v>2837</v>
      </c>
      <c r="R45">
        <v>154</v>
      </c>
      <c r="S45" t="s">
        <v>16</v>
      </c>
      <c r="T45" t="s">
        <v>17</v>
      </c>
      <c r="U45" s="3">
        <v>39448</v>
      </c>
      <c r="V45" s="2">
        <v>6.1</v>
      </c>
      <c r="W45" t="str">
        <f>IF(V45 &lt; 3,"Very Low", IF(V45 &gt;= 3, IF(V45 &lt; 4, "Low", IF(V45 &gt;= 4, IF(V45 &lt; 6, "Medium", IF(V45 &gt;= 6, IF(V45 &lt; 8, "High", "Very High")))))))</f>
        <v>High</v>
      </c>
    </row>
    <row r="46" spans="1:23" x14ac:dyDescent="0.2">
      <c r="A46" t="s">
        <v>1262</v>
      </c>
      <c r="B46" s="2">
        <v>103</v>
      </c>
      <c r="C46" s="4" t="str">
        <f>IF(B46 &lt;= ($Z$9-$Z$11), "Short", IF(B46 &gt;= ($Z$9+$Z$11), "Long", "Medium"))</f>
        <v>Medium</v>
      </c>
      <c r="D46" t="s">
        <v>1106</v>
      </c>
      <c r="E46" t="s">
        <v>691</v>
      </c>
      <c r="F46" t="s">
        <v>1302</v>
      </c>
      <c r="M46">
        <f>COUNTA(Table1[[#This Row],[genre_1]:[genre_8]])</f>
        <v>2</v>
      </c>
      <c r="N46" t="s">
        <v>125</v>
      </c>
      <c r="O46" t="s">
        <v>9547</v>
      </c>
      <c r="P46">
        <v>34597</v>
      </c>
      <c r="Q46" t="s">
        <v>1481</v>
      </c>
      <c r="R46">
        <v>194</v>
      </c>
      <c r="S46" t="s">
        <v>16</v>
      </c>
      <c r="T46" t="s">
        <v>17</v>
      </c>
      <c r="U46" s="3">
        <v>36526</v>
      </c>
      <c r="V46" s="2">
        <v>6</v>
      </c>
      <c r="W46" t="str">
        <f>IF(V46 &lt; 3,"Very Low", IF(V46 &gt;= 3, IF(V46 &lt; 4, "Low", IF(V46 &gt;= 4, IF(V46 &lt; 6, "Medium", IF(V46 &gt;= 6, IF(V46 &lt; 8, "High", "Very High")))))))</f>
        <v>High</v>
      </c>
    </row>
    <row r="47" spans="1:23" x14ac:dyDescent="0.2">
      <c r="A47" t="s">
        <v>7923</v>
      </c>
      <c r="B47" s="2">
        <v>88</v>
      </c>
      <c r="C47" s="4" t="str">
        <f>IF(B47 &lt;= ($Z$9-$Z$11), "Short", IF(B47 &gt;= ($Z$9+$Z$11), "Long", "Medium"))</f>
        <v>Medium</v>
      </c>
      <c r="D47" t="s">
        <v>5715</v>
      </c>
      <c r="E47" t="s">
        <v>1302</v>
      </c>
      <c r="M47">
        <f>COUNTA(Table1[[#This Row],[genre_1]:[genre_8]])</f>
        <v>1</v>
      </c>
      <c r="N47" t="s">
        <v>3222</v>
      </c>
      <c r="O47" t="s">
        <v>13013</v>
      </c>
      <c r="P47">
        <v>554</v>
      </c>
      <c r="Q47" t="s">
        <v>4674</v>
      </c>
      <c r="R47">
        <v>23</v>
      </c>
      <c r="S47" t="s">
        <v>16</v>
      </c>
      <c r="T47" t="s">
        <v>17</v>
      </c>
      <c r="U47" s="3">
        <v>40179</v>
      </c>
      <c r="V47" s="2">
        <v>5.2</v>
      </c>
      <c r="W47" t="str">
        <f>IF(V47 &lt; 3,"Very Low", IF(V47 &gt;= 3, IF(V47 &lt; 4, "Low", IF(V47 &gt;= 4, IF(V47 &lt; 6, "Medium", IF(V47 &gt;= 6, IF(V47 &lt; 8, "High", "Very High")))))))</f>
        <v>Medium</v>
      </c>
    </row>
    <row r="48" spans="1:23" x14ac:dyDescent="0.2">
      <c r="A48" t="s">
        <v>151</v>
      </c>
      <c r="B48" s="2">
        <v>123</v>
      </c>
      <c r="C48" s="4" t="str">
        <f>IF(B48 &lt;= ($Z$9-$Z$11), "Short", IF(B48 &gt;= ($Z$9+$Z$11), "Long", "Medium"))</f>
        <v>Medium</v>
      </c>
      <c r="D48" t="s">
        <v>3091</v>
      </c>
      <c r="E48" t="s">
        <v>562</v>
      </c>
      <c r="F48" t="s">
        <v>1302</v>
      </c>
      <c r="G48" t="s">
        <v>3538</v>
      </c>
      <c r="M48">
        <f>COUNTA(Table1[[#This Row],[genre_1]:[genre_8]])</f>
        <v>3</v>
      </c>
      <c r="N48" t="s">
        <v>698</v>
      </c>
      <c r="O48" t="s">
        <v>10154</v>
      </c>
      <c r="P48">
        <v>69355</v>
      </c>
      <c r="Q48" t="s">
        <v>3092</v>
      </c>
      <c r="R48">
        <v>211</v>
      </c>
      <c r="S48" t="s">
        <v>16</v>
      </c>
      <c r="T48" t="s">
        <v>17</v>
      </c>
      <c r="U48" s="3">
        <v>41640</v>
      </c>
      <c r="V48" s="2">
        <v>6.2</v>
      </c>
      <c r="W48" t="str">
        <f>IF(V48 &lt; 3,"Very Low", IF(V48 &gt;= 3, IF(V48 &lt; 4, "Low", IF(V48 &gt;= 4, IF(V48 &lt; 6, "Medium", IF(V48 &gt;= 6, IF(V48 &lt; 8, "High", "Very High")))))))</f>
        <v>High</v>
      </c>
    </row>
    <row r="49" spans="1:23" x14ac:dyDescent="0.2">
      <c r="A49" t="s">
        <v>456</v>
      </c>
      <c r="B49" s="2">
        <v>102</v>
      </c>
      <c r="C49" s="4" t="str">
        <f>IF(B49 &lt;= ($Z$9-$Z$11), "Short", IF(B49 &gt;= ($Z$9+$Z$11), "Long", "Medium"))</f>
        <v>Medium</v>
      </c>
      <c r="D49" t="s">
        <v>1001</v>
      </c>
      <c r="E49" t="s">
        <v>691</v>
      </c>
      <c r="F49" t="s">
        <v>1302</v>
      </c>
      <c r="G49" t="s">
        <v>5982</v>
      </c>
      <c r="M49">
        <f>COUNTA(Table1[[#This Row],[genre_1]:[genre_8]])</f>
        <v>3</v>
      </c>
      <c r="N49" t="s">
        <v>1201</v>
      </c>
      <c r="O49" t="s">
        <v>10937</v>
      </c>
      <c r="P49">
        <v>36918</v>
      </c>
      <c r="Q49" t="s">
        <v>3732</v>
      </c>
      <c r="R49">
        <v>42</v>
      </c>
      <c r="S49" t="s">
        <v>16</v>
      </c>
      <c r="T49" t="s">
        <v>17</v>
      </c>
      <c r="U49" s="3">
        <v>31778</v>
      </c>
      <c r="V49" s="2">
        <v>5.9</v>
      </c>
      <c r="W49" t="str">
        <f>IF(V49 &lt; 3,"Very Low", IF(V49 &gt;= 3, IF(V49 &lt; 4, "Low", IF(V49 &gt;= 4, IF(V49 &lt; 6, "Medium", IF(V49 &gt;= 6, IF(V49 &lt; 8, "High", "Very High")))))))</f>
        <v>Medium</v>
      </c>
    </row>
    <row r="50" spans="1:23" x14ac:dyDescent="0.2">
      <c r="A50" t="s">
        <v>3770</v>
      </c>
      <c r="B50" s="2">
        <v>93</v>
      </c>
      <c r="C50" s="4" t="str">
        <f>IF(B50 &lt;= ($Z$9-$Z$11), "Short", IF(B50 &gt;= ($Z$9+$Z$11), "Long", "Medium"))</f>
        <v>Medium</v>
      </c>
      <c r="D50" t="s">
        <v>3771</v>
      </c>
      <c r="E50" t="s">
        <v>562</v>
      </c>
      <c r="F50" t="s">
        <v>691</v>
      </c>
      <c r="G50" t="s">
        <v>5982</v>
      </c>
      <c r="M50">
        <f>COUNTA(Table1[[#This Row],[genre_1]:[genre_8]])</f>
        <v>3</v>
      </c>
      <c r="N50" t="s">
        <v>1309</v>
      </c>
      <c r="O50" t="s">
        <v>10635</v>
      </c>
      <c r="P50">
        <v>6701</v>
      </c>
      <c r="Q50" t="s">
        <v>3772</v>
      </c>
      <c r="R50">
        <v>26</v>
      </c>
      <c r="S50" t="s">
        <v>16</v>
      </c>
      <c r="T50" t="s">
        <v>17</v>
      </c>
      <c r="U50" s="3">
        <v>34335</v>
      </c>
      <c r="V50" s="2">
        <v>4.3</v>
      </c>
      <c r="W50" t="str">
        <f>IF(V50 &lt; 3,"Very Low", IF(V50 &gt;= 3, IF(V50 &lt; 4, "Low", IF(V50 &gt;= 4, IF(V50 &lt; 6, "Medium", IF(V50 &gt;= 6, IF(V50 &lt; 8, "High", "Very High")))))))</f>
        <v>Medium</v>
      </c>
    </row>
    <row r="51" spans="1:23" x14ac:dyDescent="0.2">
      <c r="A51" t="s">
        <v>6132</v>
      </c>
      <c r="B51" s="2">
        <v>82</v>
      </c>
      <c r="C51" s="4" t="str">
        <f>IF(B51 &lt;= ($Z$9-$Z$11), "Short", IF(B51 &gt;= ($Z$9+$Z$11), "Long", "Medium"))</f>
        <v>Short</v>
      </c>
      <c r="D51" t="s">
        <v>1925</v>
      </c>
      <c r="E51" t="s">
        <v>691</v>
      </c>
      <c r="M51">
        <f>COUNTA(Table1[[#This Row],[genre_1]:[genre_8]])</f>
        <v>1</v>
      </c>
      <c r="N51" t="s">
        <v>1983</v>
      </c>
      <c r="O51" t="s">
        <v>12164</v>
      </c>
      <c r="P51">
        <v>1415</v>
      </c>
      <c r="Q51" t="s">
        <v>1911</v>
      </c>
      <c r="R51">
        <v>10</v>
      </c>
      <c r="S51" t="s">
        <v>16</v>
      </c>
      <c r="T51" t="s">
        <v>17</v>
      </c>
      <c r="U51" s="3">
        <v>36526</v>
      </c>
      <c r="V51" s="2">
        <v>4</v>
      </c>
      <c r="W51" t="str">
        <f>IF(V51 &lt; 3,"Very Low", IF(V51 &gt;= 3, IF(V51 &lt; 4, "Low", IF(V51 &gt;= 4, IF(V51 &lt; 6, "Medium", IF(V51 &gt;= 6, IF(V51 &lt; 8, "High", "Very High")))))))</f>
        <v>Medium</v>
      </c>
    </row>
    <row r="52" spans="1:23" x14ac:dyDescent="0.2">
      <c r="A52" t="s">
        <v>599</v>
      </c>
      <c r="B52" s="2">
        <v>122</v>
      </c>
      <c r="C52" s="4" t="str">
        <f>IF(B52 &lt;= ($Z$9-$Z$11), "Short", IF(B52 &gt;= ($Z$9+$Z$11), "Long", "Medium"))</f>
        <v>Medium</v>
      </c>
      <c r="D52" t="s">
        <v>521</v>
      </c>
      <c r="E52" t="s">
        <v>426</v>
      </c>
      <c r="F52" t="s">
        <v>13206</v>
      </c>
      <c r="G52" t="s">
        <v>1302</v>
      </c>
      <c r="H52" t="s">
        <v>4934</v>
      </c>
      <c r="M52">
        <f>COUNTA(Table1[[#This Row],[genre_1]:[genre_8]])</f>
        <v>4</v>
      </c>
      <c r="N52" t="s">
        <v>28</v>
      </c>
      <c r="O52" t="s">
        <v>9453</v>
      </c>
      <c r="P52">
        <v>237872</v>
      </c>
      <c r="Q52" t="s">
        <v>2023</v>
      </c>
      <c r="R52">
        <v>560</v>
      </c>
      <c r="S52" t="s">
        <v>16</v>
      </c>
      <c r="T52" t="s">
        <v>17</v>
      </c>
      <c r="U52" s="3">
        <v>39083</v>
      </c>
      <c r="V52" s="2">
        <v>7.8</v>
      </c>
      <c r="W52" t="str">
        <f>IF(V52 &lt; 3,"Very Low", IF(V52 &gt;= 3, IF(V52 &lt; 4, "Low", IF(V52 &gt;= 4, IF(V52 &lt; 6, "Medium", IF(V52 &gt;= 6, IF(V52 &lt; 8, "High", "Very High")))))))</f>
        <v>High</v>
      </c>
    </row>
    <row r="53" spans="1:23" x14ac:dyDescent="0.2">
      <c r="A53" t="s">
        <v>1352</v>
      </c>
      <c r="B53" s="2">
        <v>113</v>
      </c>
      <c r="C53" s="4" t="str">
        <f>IF(B53 &lt;= ($Z$9-$Z$11), "Short", IF(B53 &gt;= ($Z$9+$Z$11), "Long", "Medium"))</f>
        <v>Medium</v>
      </c>
      <c r="D53" t="s">
        <v>2903</v>
      </c>
      <c r="E53" t="s">
        <v>2287</v>
      </c>
      <c r="M53">
        <f>COUNTA(Table1[[#This Row],[genre_1]:[genre_8]])</f>
        <v>1</v>
      </c>
      <c r="N53" t="s">
        <v>1171</v>
      </c>
      <c r="O53" t="s">
        <v>10033</v>
      </c>
      <c r="P53">
        <v>138435</v>
      </c>
      <c r="Q53" t="s">
        <v>2904</v>
      </c>
      <c r="R53">
        <v>527</v>
      </c>
      <c r="S53" t="s">
        <v>16</v>
      </c>
      <c r="T53" t="s">
        <v>17</v>
      </c>
      <c r="U53" s="3">
        <v>39083</v>
      </c>
      <c r="V53" s="2">
        <v>6.6</v>
      </c>
      <c r="W53" t="str">
        <f>IF(V53 &lt; 3,"Very Low", IF(V53 &gt;= 3, IF(V53 &lt; 4, "Low", IF(V53 &gt;= 4, IF(V53 &lt; 6, "Medium", IF(V53 &gt;= 6, IF(V53 &lt; 8, "High", "Very High")))))))</f>
        <v>High</v>
      </c>
    </row>
    <row r="54" spans="1:23" x14ac:dyDescent="0.2">
      <c r="A54" t="s">
        <v>6483</v>
      </c>
      <c r="B54" s="2">
        <v>80</v>
      </c>
      <c r="C54" s="4" t="str">
        <f>IF(B54 &lt;= ($Z$9-$Z$11), "Short", IF(B54 &gt;= ($Z$9+$Z$11), "Long", "Medium"))</f>
        <v>Short</v>
      </c>
      <c r="D54" t="s">
        <v>6484</v>
      </c>
      <c r="E54" t="s">
        <v>691</v>
      </c>
      <c r="M54">
        <f>COUNTA(Table1[[#This Row],[genre_1]:[genre_8]])</f>
        <v>1</v>
      </c>
      <c r="N54" t="s">
        <v>6485</v>
      </c>
      <c r="O54" t="s">
        <v>12366</v>
      </c>
      <c r="P54">
        <v>2978</v>
      </c>
      <c r="Q54" t="s">
        <v>6486</v>
      </c>
      <c r="R54">
        <v>13</v>
      </c>
      <c r="S54" t="s">
        <v>16</v>
      </c>
      <c r="T54" t="s">
        <v>17</v>
      </c>
      <c r="U54" s="3">
        <v>41275</v>
      </c>
      <c r="V54" s="2">
        <v>2.6</v>
      </c>
      <c r="W54" t="str">
        <f>IF(V54 &lt; 3,"Very Low", IF(V54 &gt;= 3, IF(V54 &lt; 4, "Low", IF(V54 &gt;= 4, IF(V54 &lt; 6, "Medium", IF(V54 &gt;= 6, IF(V54 &lt; 8, "High", "Very High")))))))</f>
        <v>Very Low</v>
      </c>
    </row>
    <row r="55" spans="1:23" x14ac:dyDescent="0.2">
      <c r="A55" t="s">
        <v>653</v>
      </c>
      <c r="B55" s="2">
        <v>102</v>
      </c>
      <c r="C55" s="4" t="str">
        <f>IF(B55 &lt;= ($Z$9-$Z$11), "Short", IF(B55 &gt;= ($Z$9+$Z$11), "Long", "Medium"))</f>
        <v>Medium</v>
      </c>
      <c r="D55" t="s">
        <v>654</v>
      </c>
      <c r="E55" t="s">
        <v>562</v>
      </c>
      <c r="F55" t="s">
        <v>1302</v>
      </c>
      <c r="G55" t="s">
        <v>539</v>
      </c>
      <c r="H55" t="s">
        <v>10321</v>
      </c>
      <c r="M55">
        <f>COUNTA(Table1[[#This Row],[genre_1]:[genre_8]])</f>
        <v>4</v>
      </c>
      <c r="N55" t="s">
        <v>92</v>
      </c>
      <c r="O55" t="s">
        <v>8689</v>
      </c>
      <c r="P55">
        <v>225273</v>
      </c>
      <c r="Q55" t="s">
        <v>488</v>
      </c>
      <c r="R55">
        <v>523</v>
      </c>
      <c r="S55" t="s">
        <v>16</v>
      </c>
      <c r="T55" t="s">
        <v>17</v>
      </c>
      <c r="U55" s="3">
        <v>41640</v>
      </c>
      <c r="V55" s="2">
        <v>6.2</v>
      </c>
      <c r="W55" t="str">
        <f>IF(V55 &lt; 3,"Very Low", IF(V55 &gt;= 3, IF(V55 &lt; 4, "Low", IF(V55 &gt;= 4, IF(V55 &lt; 6, "Medium", IF(V55 &gt;= 6, IF(V55 &lt; 8, "High", "Very High")))))))</f>
        <v>High</v>
      </c>
    </row>
    <row r="56" spans="1:23" x14ac:dyDescent="0.2">
      <c r="A56" t="s">
        <v>1476</v>
      </c>
      <c r="B56" s="2">
        <v>125</v>
      </c>
      <c r="C56" s="4" t="str">
        <f>IF(B56 &lt;= ($Z$9-$Z$11), "Short", IF(B56 &gt;= ($Z$9+$Z$11), "Long", "Medium"))</f>
        <v>Medium</v>
      </c>
      <c r="D56" t="s">
        <v>1175</v>
      </c>
      <c r="E56" t="s">
        <v>562</v>
      </c>
      <c r="F56" t="s">
        <v>691</v>
      </c>
      <c r="G56" t="s">
        <v>13206</v>
      </c>
      <c r="H56" t="s">
        <v>3538</v>
      </c>
      <c r="M56">
        <f>COUNTA(Table1[[#This Row],[genre_1]:[genre_8]])</f>
        <v>4</v>
      </c>
      <c r="N56" t="s">
        <v>799</v>
      </c>
      <c r="O56" t="s">
        <v>9118</v>
      </c>
      <c r="P56">
        <v>38076</v>
      </c>
      <c r="Q56" t="s">
        <v>1477</v>
      </c>
      <c r="R56">
        <v>399</v>
      </c>
      <c r="S56" t="s">
        <v>16</v>
      </c>
      <c r="T56" t="s">
        <v>17</v>
      </c>
      <c r="U56" s="3">
        <v>36892</v>
      </c>
      <c r="V56" s="2">
        <v>5.9</v>
      </c>
      <c r="W56" t="str">
        <f>IF(V56 &lt; 3,"Very Low", IF(V56 &gt;= 3, IF(V56 &lt; 4, "Low", IF(V56 &gt;= 4, IF(V56 &lt; 6, "Medium", IF(V56 &gt;= 6, IF(V56 &lt; 8, "High", "Very High")))))))</f>
        <v>Medium</v>
      </c>
    </row>
    <row r="57" spans="1:23" x14ac:dyDescent="0.2">
      <c r="A57" t="s">
        <v>1440</v>
      </c>
      <c r="B57" s="2">
        <v>96</v>
      </c>
      <c r="C57" s="4" t="str">
        <f>IF(B57 &lt;= ($Z$9-$Z$11), "Short", IF(B57 &gt;= ($Z$9+$Z$11), "Long", "Medium"))</f>
        <v>Medium</v>
      </c>
      <c r="D57" t="s">
        <v>1414</v>
      </c>
      <c r="E57" t="s">
        <v>691</v>
      </c>
      <c r="F57" t="s">
        <v>6549</v>
      </c>
      <c r="M57">
        <f>COUNTA(Table1[[#This Row],[genre_1]:[genre_8]])</f>
        <v>2</v>
      </c>
      <c r="N57" t="s">
        <v>2898</v>
      </c>
      <c r="O57" t="s">
        <v>10840</v>
      </c>
      <c r="P57">
        <v>62272</v>
      </c>
      <c r="Q57" t="s">
        <v>3548</v>
      </c>
      <c r="R57">
        <v>207</v>
      </c>
      <c r="S57" t="s">
        <v>16</v>
      </c>
      <c r="T57" t="s">
        <v>17</v>
      </c>
      <c r="U57" s="3">
        <v>37257</v>
      </c>
      <c r="V57" s="2">
        <v>5.6</v>
      </c>
      <c r="W57" t="str">
        <f>IF(V57 &lt; 3,"Very Low", IF(V57 &gt;= 3, IF(V57 &lt; 4, "Low", IF(V57 &gt;= 4, IF(V57 &lt; 6, "Medium", IF(V57 &gt;= 6, IF(V57 &lt; 8, "High", "Very High")))))))</f>
        <v>Medium</v>
      </c>
    </row>
    <row r="58" spans="1:23" x14ac:dyDescent="0.2">
      <c r="A58" t="s">
        <v>7816</v>
      </c>
      <c r="B58" s="2">
        <v>89</v>
      </c>
      <c r="C58" s="4" t="str">
        <f>IF(B58 &lt;= ($Z$9-$Z$11), "Short", IF(B58 &gt;= ($Z$9+$Z$11), "Long", "Medium"))</f>
        <v>Medium</v>
      </c>
      <c r="D58" t="s">
        <v>7817</v>
      </c>
      <c r="E58" t="s">
        <v>691</v>
      </c>
      <c r="F58" t="s">
        <v>5727</v>
      </c>
      <c r="G58" t="s">
        <v>6549</v>
      </c>
      <c r="M58">
        <f>COUNTA(Table1[[#This Row],[genre_1]:[genre_8]])</f>
        <v>3</v>
      </c>
      <c r="N58" t="s">
        <v>7625</v>
      </c>
      <c r="O58" t="s">
        <v>12970</v>
      </c>
      <c r="P58">
        <v>7921</v>
      </c>
      <c r="Q58" t="s">
        <v>7818</v>
      </c>
      <c r="R58">
        <v>97</v>
      </c>
      <c r="S58" t="s">
        <v>16</v>
      </c>
      <c r="T58" t="s">
        <v>17</v>
      </c>
      <c r="U58" s="3">
        <v>12055</v>
      </c>
      <c r="V58" s="2">
        <v>7.7</v>
      </c>
      <c r="W58" t="str">
        <f>IF(V58 &lt; 3,"Very Low", IF(V58 &gt;= 3, IF(V58 &lt; 4, "Low", IF(V58 &gt;= 4, IF(V58 &lt; 6, "Medium", IF(V58 &gt;= 6, IF(V58 &lt; 8, "High", "Very High")))))))</f>
        <v>High</v>
      </c>
    </row>
    <row r="59" spans="1:23" x14ac:dyDescent="0.2">
      <c r="A59" t="s">
        <v>267</v>
      </c>
      <c r="B59" s="2">
        <v>128</v>
      </c>
      <c r="C59" s="4" t="str">
        <f>IF(B59 &lt;= ($Z$9-$Z$11), "Short", IF(B59 &gt;= ($Z$9+$Z$11), "Long", "Medium"))</f>
        <v>Medium</v>
      </c>
      <c r="D59" t="s">
        <v>268</v>
      </c>
      <c r="E59" t="s">
        <v>562</v>
      </c>
      <c r="F59" t="s">
        <v>426</v>
      </c>
      <c r="G59" t="s">
        <v>1302</v>
      </c>
      <c r="H59" t="s">
        <v>539</v>
      </c>
      <c r="M59">
        <f>COUNTA(Table1[[#This Row],[genre_1]:[genre_8]])</f>
        <v>4</v>
      </c>
      <c r="N59" t="s">
        <v>269</v>
      </c>
      <c r="O59" t="s">
        <v>8521</v>
      </c>
      <c r="P59">
        <v>116994</v>
      </c>
      <c r="Q59" t="s">
        <v>270</v>
      </c>
      <c r="R59">
        <v>324</v>
      </c>
      <c r="S59" t="s">
        <v>16</v>
      </c>
      <c r="T59" t="s">
        <v>17</v>
      </c>
      <c r="U59" s="3">
        <v>41275</v>
      </c>
      <c r="V59" s="2">
        <v>6.3</v>
      </c>
      <c r="W59" t="str">
        <f>IF(V59 &lt; 3,"Very Low", IF(V59 &gt;= 3, IF(V59 &lt; 4, "Low", IF(V59 &gt;= 4, IF(V59 &lt; 6, "Medium", IF(V59 &gt;= 6, IF(V59 &lt; 8, "High", "Very High")))))))</f>
        <v>High</v>
      </c>
    </row>
    <row r="60" spans="1:23" x14ac:dyDescent="0.2">
      <c r="A60" t="s">
        <v>986</v>
      </c>
      <c r="B60" s="2">
        <v>99</v>
      </c>
      <c r="C60" s="4" t="str">
        <f>IF(B60 &lt;= ($Z$9-$Z$11), "Short", IF(B60 &gt;= ($Z$9+$Z$11), "Long", "Medium"))</f>
        <v>Medium</v>
      </c>
      <c r="D60" t="s">
        <v>1178</v>
      </c>
      <c r="E60" t="s">
        <v>691</v>
      </c>
      <c r="F60" t="s">
        <v>6549</v>
      </c>
      <c r="M60">
        <f>COUNTA(Table1[[#This Row],[genre_1]:[genre_8]])</f>
        <v>2</v>
      </c>
      <c r="N60" t="s">
        <v>878</v>
      </c>
      <c r="O60" t="s">
        <v>8950</v>
      </c>
      <c r="P60">
        <v>266103</v>
      </c>
      <c r="Q60" t="s">
        <v>1179</v>
      </c>
      <c r="R60">
        <v>456</v>
      </c>
      <c r="S60" t="s">
        <v>16</v>
      </c>
      <c r="T60" t="s">
        <v>17</v>
      </c>
      <c r="U60" s="3">
        <v>37987</v>
      </c>
      <c r="V60" s="2">
        <v>6.8</v>
      </c>
      <c r="W60" t="str">
        <f>IF(V60 &lt; 3,"Very Low", IF(V60 &gt;= 3, IF(V60 &lt; 4, "Low", IF(V60 &gt;= 4, IF(V60 &lt; 6, "Medium", IF(V60 &gt;= 6, IF(V60 &lt; 8, "High", "Very High")))))))</f>
        <v>High</v>
      </c>
    </row>
    <row r="61" spans="1:23" x14ac:dyDescent="0.2">
      <c r="A61" t="s">
        <v>2846</v>
      </c>
      <c r="B61" s="2">
        <v>100</v>
      </c>
      <c r="C61" s="4" t="str">
        <f>IF(B61 &lt;= ($Z$9-$Z$11), "Short", IF(B61 &gt;= ($Z$9+$Z$11), "Long", "Medium"))</f>
        <v>Medium</v>
      </c>
      <c r="D61" t="s">
        <v>981</v>
      </c>
      <c r="E61" t="s">
        <v>691</v>
      </c>
      <c r="F61" t="s">
        <v>1302</v>
      </c>
      <c r="G61" t="s">
        <v>6549</v>
      </c>
      <c r="M61">
        <f>COUNTA(Table1[[#This Row],[genre_1]:[genre_8]])</f>
        <v>3</v>
      </c>
      <c r="N61" t="s">
        <v>30</v>
      </c>
      <c r="O61" t="s">
        <v>11661</v>
      </c>
      <c r="P61">
        <v>270441</v>
      </c>
      <c r="Q61" t="s">
        <v>109</v>
      </c>
      <c r="R61">
        <v>378</v>
      </c>
      <c r="S61" t="s">
        <v>16</v>
      </c>
      <c r="T61" t="s">
        <v>17</v>
      </c>
      <c r="U61" s="3">
        <v>40544</v>
      </c>
      <c r="V61" s="2">
        <v>7.7</v>
      </c>
      <c r="W61" t="str">
        <f>IF(V61 &lt; 3,"Very Low", IF(V61 &gt;= 3, IF(V61 &lt; 4, "Low", IF(V61 &gt;= 4, IF(V61 &lt; 6, "Medium", IF(V61 &gt;= 6, IF(V61 &lt; 8, "High", "Very High")))))))</f>
        <v>High</v>
      </c>
    </row>
    <row r="62" spans="1:23" x14ac:dyDescent="0.2">
      <c r="A62" t="s">
        <v>83</v>
      </c>
      <c r="B62" s="2">
        <v>95</v>
      </c>
      <c r="C62" s="4" t="str">
        <f>IF(B62 &lt;= ($Z$9-$Z$11), "Short", IF(B62 &gt;= ($Z$9+$Z$11), "Long", "Medium"))</f>
        <v>Medium</v>
      </c>
      <c r="D62" t="s">
        <v>226</v>
      </c>
      <c r="E62" t="s">
        <v>691</v>
      </c>
      <c r="F62" t="s">
        <v>1302</v>
      </c>
      <c r="G62" t="s">
        <v>6549</v>
      </c>
      <c r="M62">
        <f>COUNTA(Table1[[#This Row],[genre_1]:[genre_8]])</f>
        <v>3</v>
      </c>
      <c r="N62" t="s">
        <v>30</v>
      </c>
      <c r="O62" t="s">
        <v>11754</v>
      </c>
      <c r="P62">
        <v>376600</v>
      </c>
      <c r="Q62" t="s">
        <v>796</v>
      </c>
      <c r="R62">
        <v>494</v>
      </c>
      <c r="S62" t="s">
        <v>16</v>
      </c>
      <c r="T62" t="s">
        <v>17</v>
      </c>
      <c r="U62" s="3">
        <v>39814</v>
      </c>
      <c r="V62" s="2">
        <v>7.7</v>
      </c>
      <c r="W62" t="str">
        <f>IF(V62 &lt; 3,"Very Low", IF(V62 &gt;= 3, IF(V62 &lt; 4, "Low", IF(V62 &gt;= 4, IF(V62 &lt; 6, "Medium", IF(V62 &gt;= 6, IF(V62 &lt; 8, "High", "Very High")))))))</f>
        <v>High</v>
      </c>
    </row>
    <row r="63" spans="1:23" x14ac:dyDescent="0.2">
      <c r="A63" t="s">
        <v>4100</v>
      </c>
      <c r="B63" s="2">
        <v>154</v>
      </c>
      <c r="C63" s="4" t="str">
        <f>IF(B63 &lt;= ($Z$9-$Z$11), "Short", IF(B63 &gt;= ($Z$9+$Z$11), "Long", "Medium"))</f>
        <v>Long</v>
      </c>
      <c r="D63" t="s">
        <v>4101</v>
      </c>
      <c r="E63" t="s">
        <v>562</v>
      </c>
      <c r="F63" t="s">
        <v>426</v>
      </c>
      <c r="G63" t="s">
        <v>1302</v>
      </c>
      <c r="H63" t="s">
        <v>7772</v>
      </c>
      <c r="I63" t="s">
        <v>10321</v>
      </c>
      <c r="M63">
        <f>COUNTA(Table1[[#This Row],[genre_1]:[genre_8]])</f>
        <v>5</v>
      </c>
      <c r="N63" t="s">
        <v>4102</v>
      </c>
      <c r="O63" t="s">
        <v>10855</v>
      </c>
      <c r="P63">
        <v>4550</v>
      </c>
      <c r="Q63" t="s">
        <v>4103</v>
      </c>
      <c r="R63">
        <v>50</v>
      </c>
      <c r="S63" t="s">
        <v>16</v>
      </c>
      <c r="T63" t="s">
        <v>17</v>
      </c>
      <c r="U63" s="3">
        <v>23012</v>
      </c>
      <c r="V63" s="2">
        <v>6.8</v>
      </c>
      <c r="W63" t="str">
        <f>IF(V63 &lt; 3,"Very Low", IF(V63 &gt;= 3, IF(V63 &lt; 4, "Low", IF(V63 &gt;= 4, IF(V63 &lt; 6, "Medium", IF(V63 &gt;= 6, IF(V63 &lt; 8, "High", "Very High")))))))</f>
        <v>High</v>
      </c>
    </row>
    <row r="64" spans="1:23" x14ac:dyDescent="0.2">
      <c r="A64" t="s">
        <v>6665</v>
      </c>
      <c r="B64" s="2">
        <v>90</v>
      </c>
      <c r="C64" s="4" t="str">
        <f>IF(B64 &lt;= ($Z$9-$Z$11), "Short", IF(B64 &gt;= ($Z$9+$Z$11), "Long", "Medium"))</f>
        <v>Medium</v>
      </c>
      <c r="D64" t="s">
        <v>6666</v>
      </c>
      <c r="E64" t="s">
        <v>1302</v>
      </c>
      <c r="F64" t="s">
        <v>3538</v>
      </c>
      <c r="M64">
        <f>COUNTA(Table1[[#This Row],[genre_1]:[genre_8]])</f>
        <v>2</v>
      </c>
      <c r="N64" t="s">
        <v>6667</v>
      </c>
      <c r="O64" t="s">
        <v>12454</v>
      </c>
      <c r="P64">
        <v>44</v>
      </c>
      <c r="Q64" t="s">
        <v>6668</v>
      </c>
      <c r="R64">
        <v>3</v>
      </c>
      <c r="S64" t="s">
        <v>16</v>
      </c>
      <c r="T64" t="s">
        <v>17</v>
      </c>
      <c r="U64" s="3">
        <v>41640</v>
      </c>
      <c r="V64" s="2">
        <v>6.9</v>
      </c>
      <c r="W64" t="str">
        <f>IF(V64 &lt; 3,"Very Low", IF(V64 &gt;= 3, IF(V64 &lt; 4, "Low", IF(V64 &gt;= 4, IF(V64 &lt; 6, "Medium", IF(V64 &gt;= 6, IF(V64 &lt; 8, "High", "Very High")))))))</f>
        <v>High</v>
      </c>
    </row>
    <row r="65" spans="1:23" x14ac:dyDescent="0.2">
      <c r="A65" t="s">
        <v>6428</v>
      </c>
      <c r="B65" s="2">
        <v>95</v>
      </c>
      <c r="C65" s="4" t="str">
        <f>IF(B65 &lt;= ($Z$9-$Z$11), "Short", IF(B65 &gt;= ($Z$9+$Z$11), "Long", "Medium"))</f>
        <v>Medium</v>
      </c>
      <c r="D65" t="s">
        <v>6429</v>
      </c>
      <c r="E65" t="s">
        <v>691</v>
      </c>
      <c r="F65" t="s">
        <v>13206</v>
      </c>
      <c r="M65">
        <f>COUNTA(Table1[[#This Row],[genre_1]:[genre_8]])</f>
        <v>2</v>
      </c>
      <c r="N65" t="s">
        <v>2139</v>
      </c>
      <c r="O65" t="s">
        <v>12334</v>
      </c>
      <c r="P65">
        <v>8005</v>
      </c>
      <c r="Q65" t="s">
        <v>1533</v>
      </c>
      <c r="R65">
        <v>49</v>
      </c>
      <c r="S65" t="s">
        <v>16</v>
      </c>
      <c r="T65" t="s">
        <v>17</v>
      </c>
      <c r="U65" s="3">
        <v>35431</v>
      </c>
      <c r="V65" s="2">
        <v>5.3</v>
      </c>
      <c r="W65" t="str">
        <f>IF(V65 &lt; 3,"Very Low", IF(V65 &gt;= 3, IF(V65 &lt; 4, "Low", IF(V65 &gt;= 4, IF(V65 &lt; 6, "Medium", IF(V65 &gt;= 6, IF(V65 &lt; 8, "High", "Very High")))))))</f>
        <v>Medium</v>
      </c>
    </row>
    <row r="66" spans="1:23" x14ac:dyDescent="0.2">
      <c r="A66" t="s">
        <v>1812</v>
      </c>
      <c r="B66" s="2">
        <v>110</v>
      </c>
      <c r="C66" s="4" t="str">
        <f>IF(B66 &lt;= ($Z$9-$Z$11), "Short", IF(B66 &gt;= ($Z$9+$Z$11), "Long", "Medium"))</f>
        <v>Medium</v>
      </c>
      <c r="D66" t="s">
        <v>319</v>
      </c>
      <c r="E66" t="s">
        <v>1302</v>
      </c>
      <c r="F66" t="s">
        <v>4034</v>
      </c>
      <c r="M66">
        <f>COUNTA(Table1[[#This Row],[genre_1]:[genre_8]])</f>
        <v>2</v>
      </c>
      <c r="N66" t="s">
        <v>644</v>
      </c>
      <c r="O66" t="s">
        <v>9575</v>
      </c>
      <c r="P66">
        <v>187181</v>
      </c>
      <c r="Q66" t="s">
        <v>2228</v>
      </c>
      <c r="R66">
        <v>564</v>
      </c>
      <c r="S66" t="s">
        <v>16</v>
      </c>
      <c r="T66" t="s">
        <v>17</v>
      </c>
      <c r="U66" s="3">
        <v>37257</v>
      </c>
      <c r="V66" s="2">
        <v>7</v>
      </c>
      <c r="W66" t="str">
        <f>IF(V66 &lt; 3,"Very Low", IF(V66 &gt;= 3, IF(V66 &lt; 4, "Low", IF(V66 &gt;= 4, IF(V66 &lt; 6, "Medium", IF(V66 &gt;= 6, IF(V66 &lt; 8, "High", "Very High")))))))</f>
        <v>High</v>
      </c>
    </row>
    <row r="67" spans="1:23" x14ac:dyDescent="0.2">
      <c r="A67" t="s">
        <v>6631</v>
      </c>
      <c r="B67" s="2">
        <v>80</v>
      </c>
      <c r="C67" s="4" t="str">
        <f>IF(B67 &lt;= ($Z$9-$Z$11), "Short", IF(B67 &gt;= ($Z$9+$Z$11), "Long", "Medium"))</f>
        <v>Short</v>
      </c>
      <c r="D67" t="s">
        <v>6632</v>
      </c>
      <c r="E67" t="s">
        <v>31</v>
      </c>
      <c r="M67">
        <f>COUNTA(Table1[[#This Row],[genre_1]:[genre_8]])</f>
        <v>1</v>
      </c>
      <c r="N67" t="s">
        <v>6633</v>
      </c>
      <c r="O67" t="s">
        <v>12432</v>
      </c>
      <c r="P67">
        <v>1138</v>
      </c>
      <c r="Q67" t="s">
        <v>6634</v>
      </c>
      <c r="R67">
        <v>30</v>
      </c>
      <c r="S67" t="s">
        <v>16</v>
      </c>
      <c r="T67" t="s">
        <v>17</v>
      </c>
      <c r="U67" s="3">
        <v>40179</v>
      </c>
      <c r="V67" s="2">
        <v>7.1</v>
      </c>
      <c r="W67" t="str">
        <f>IF(V67 &lt; 3,"Very Low", IF(V67 &gt;= 3, IF(V67 &lt; 4, "Low", IF(V67 &gt;= 4, IF(V67 &lt; 6, "Medium", IF(V67 &gt;= 6, IF(V67 &lt; 8, "High", "Very High")))))))</f>
        <v>High</v>
      </c>
    </row>
    <row r="68" spans="1:23" x14ac:dyDescent="0.2">
      <c r="A68" t="s">
        <v>1548</v>
      </c>
      <c r="B68" s="2">
        <v>108</v>
      </c>
      <c r="C68" s="4" t="str">
        <f>IF(B68 &lt;= ($Z$9-$Z$11), "Short", IF(B68 &gt;= ($Z$9+$Z$11), "Long", "Medium"))</f>
        <v>Medium</v>
      </c>
      <c r="D68" t="s">
        <v>1508</v>
      </c>
      <c r="E68" t="s">
        <v>13206</v>
      </c>
      <c r="F68" t="s">
        <v>1302</v>
      </c>
      <c r="G68" t="s">
        <v>13204</v>
      </c>
      <c r="H68" t="s">
        <v>3538</v>
      </c>
      <c r="M68">
        <f>COUNTA(Table1[[#This Row],[genre_1]:[genre_8]])</f>
        <v>4</v>
      </c>
      <c r="N68" t="s">
        <v>950</v>
      </c>
      <c r="O68" t="s">
        <v>10067</v>
      </c>
      <c r="P68">
        <v>65628</v>
      </c>
      <c r="Q68" t="s">
        <v>1862</v>
      </c>
      <c r="R68">
        <v>262</v>
      </c>
      <c r="S68" t="s">
        <v>16</v>
      </c>
      <c r="T68" t="s">
        <v>17</v>
      </c>
      <c r="U68" s="3">
        <v>39083</v>
      </c>
      <c r="V68" s="2">
        <v>5.9</v>
      </c>
      <c r="W68" t="str">
        <f>IF(V68 &lt; 3,"Very Low", IF(V68 &gt;= 3, IF(V68 &lt; 4, "Low", IF(V68 &gt;= 4, IF(V68 &lt; 6, "Medium", IF(V68 &gt;= 6, IF(V68 &lt; 8, "High", "Very High")))))))</f>
        <v>Medium</v>
      </c>
    </row>
    <row r="69" spans="1:23" x14ac:dyDescent="0.2">
      <c r="A69" t="s">
        <v>1891</v>
      </c>
      <c r="B69" s="2">
        <v>112</v>
      </c>
      <c r="C69" s="4" t="str">
        <f>IF(B69 &lt;= ($Z$9-$Z$11), "Short", IF(B69 &gt;= ($Z$9+$Z$11), "Long", "Medium"))</f>
        <v>Medium</v>
      </c>
      <c r="D69" t="s">
        <v>4003</v>
      </c>
      <c r="E69" t="s">
        <v>1302</v>
      </c>
      <c r="F69" t="s">
        <v>6549</v>
      </c>
      <c r="M69">
        <f>COUNTA(Table1[[#This Row],[genre_1]:[genre_8]])</f>
        <v>2</v>
      </c>
      <c r="N69" t="s">
        <v>4004</v>
      </c>
      <c r="O69" t="s">
        <v>10792</v>
      </c>
      <c r="P69">
        <v>29591</v>
      </c>
      <c r="Q69" t="s">
        <v>4005</v>
      </c>
      <c r="R69">
        <v>118</v>
      </c>
      <c r="S69" t="s">
        <v>16</v>
      </c>
      <c r="T69" t="s">
        <v>17</v>
      </c>
      <c r="U69" s="3">
        <v>31413</v>
      </c>
      <c r="V69" s="2">
        <v>5.9</v>
      </c>
      <c r="W69" t="str">
        <f>IF(V69 &lt; 3,"Very Low", IF(V69 &gt;= 3, IF(V69 &lt; 4, "Low", IF(V69 &gt;= 4, IF(V69 &lt; 6, "Medium", IF(V69 &gt;= 6, IF(V69 &lt; 8, "High", "Very High")))))))</f>
        <v>Medium</v>
      </c>
    </row>
    <row r="70" spans="1:23" x14ac:dyDescent="0.2">
      <c r="A70" t="s">
        <v>4564</v>
      </c>
      <c r="B70" s="2">
        <v>121</v>
      </c>
      <c r="C70" s="4" t="str">
        <f>IF(B70 &lt;= ($Z$9-$Z$11), "Short", IF(B70 &gt;= ($Z$9+$Z$11), "Long", "Medium"))</f>
        <v>Medium</v>
      </c>
      <c r="D70" t="s">
        <v>5910</v>
      </c>
      <c r="E70" t="s">
        <v>1302</v>
      </c>
      <c r="M70">
        <f>COUNTA(Table1[[#This Row],[genre_1]:[genre_8]])</f>
        <v>1</v>
      </c>
      <c r="N70" t="s">
        <v>603</v>
      </c>
      <c r="O70" t="s">
        <v>12044</v>
      </c>
      <c r="P70">
        <v>2047</v>
      </c>
      <c r="Q70" t="s">
        <v>5911</v>
      </c>
      <c r="R70">
        <v>29</v>
      </c>
      <c r="S70" t="s">
        <v>16</v>
      </c>
      <c r="T70" t="s">
        <v>17</v>
      </c>
      <c r="U70" s="3">
        <v>42005</v>
      </c>
      <c r="V70" s="2">
        <v>4.5999999999999996</v>
      </c>
      <c r="W70" t="str">
        <f>IF(V70 &lt; 3,"Very Low", IF(V70 &gt;= 3, IF(V70 &lt; 4, "Low", IF(V70 &gt;= 4, IF(V70 &lt; 6, "Medium", IF(V70 &gt;= 6, IF(V70 &lt; 8, "High", "Very High")))))))</f>
        <v>Medium</v>
      </c>
    </row>
    <row r="71" spans="1:23" x14ac:dyDescent="0.2">
      <c r="A71" t="s">
        <v>380</v>
      </c>
      <c r="B71" s="2">
        <v>135</v>
      </c>
      <c r="C71" s="4" t="str">
        <f>IF(B71 &lt;= ($Z$9-$Z$11), "Short", IF(B71 &gt;= ($Z$9+$Z$11), "Long", "Medium"))</f>
        <v>Long</v>
      </c>
      <c r="D71" t="s">
        <v>1147</v>
      </c>
      <c r="E71" t="s">
        <v>4426</v>
      </c>
      <c r="F71" t="s">
        <v>1302</v>
      </c>
      <c r="M71">
        <f>COUNTA(Table1[[#This Row],[genre_1]:[genre_8]])</f>
        <v>2</v>
      </c>
      <c r="N71" t="s">
        <v>1124</v>
      </c>
      <c r="O71" t="s">
        <v>8928</v>
      </c>
      <c r="P71">
        <v>610568</v>
      </c>
      <c r="Q71" t="s">
        <v>291</v>
      </c>
      <c r="R71">
        <v>1171</v>
      </c>
      <c r="S71" t="s">
        <v>16</v>
      </c>
      <c r="T71" t="s">
        <v>17</v>
      </c>
      <c r="U71" s="3">
        <v>36892</v>
      </c>
      <c r="V71" s="2">
        <v>8.1999999999999993</v>
      </c>
      <c r="W71" t="str">
        <f>IF(V71 &lt; 3,"Very Low", IF(V71 &gt;= 3, IF(V71 &lt; 4, "Low", IF(V71 &gt;= 4, IF(V71 &lt; 6, "Medium", IF(V71 &gt;= 6, IF(V71 &lt; 8, "High", "Very High")))))))</f>
        <v>Very High</v>
      </c>
    </row>
    <row r="72" spans="1:23" x14ac:dyDescent="0.2">
      <c r="A72" t="s">
        <v>6954</v>
      </c>
      <c r="B72" s="2">
        <v>87</v>
      </c>
      <c r="C72" s="4" t="str">
        <f>IF(B72 &lt;= ($Z$9-$Z$11), "Short", IF(B72 &gt;= ($Z$9+$Z$11), "Long", "Medium"))</f>
        <v>Medium</v>
      </c>
      <c r="D72" t="s">
        <v>6955</v>
      </c>
      <c r="E72" t="s">
        <v>691</v>
      </c>
      <c r="F72" t="s">
        <v>2287</v>
      </c>
      <c r="G72" t="s">
        <v>3538</v>
      </c>
      <c r="M72">
        <f>COUNTA(Table1[[#This Row],[genre_1]:[genre_8]])</f>
        <v>3</v>
      </c>
      <c r="N72" t="s">
        <v>6956</v>
      </c>
      <c r="O72" t="s">
        <v>12588</v>
      </c>
      <c r="P72">
        <v>13</v>
      </c>
      <c r="Q72" t="s">
        <v>6957</v>
      </c>
      <c r="S72" t="s">
        <v>16</v>
      </c>
      <c r="T72" t="s">
        <v>17</v>
      </c>
      <c r="U72" s="3">
        <v>42370</v>
      </c>
      <c r="V72" s="2">
        <v>8.6999999999999993</v>
      </c>
      <c r="W72" t="str">
        <f>IF(V72 &lt; 3,"Very Low", IF(V72 &gt;= 3, IF(V72 &lt; 4, "Low", IF(V72 &gt;= 4, IF(V72 &lt; 6, "Medium", IF(V72 &gt;= 6, IF(V72 &lt; 8, "High", "Very High")))))))</f>
        <v>Very High</v>
      </c>
    </row>
    <row r="73" spans="1:23" x14ac:dyDescent="0.2">
      <c r="A73" t="s">
        <v>91</v>
      </c>
      <c r="B73" s="2">
        <v>98</v>
      </c>
      <c r="C73" s="4" t="str">
        <f>IF(B73 &lt;= ($Z$9-$Z$11), "Short", IF(B73 &gt;= ($Z$9+$Z$11), "Long", "Medium"))</f>
        <v>Medium</v>
      </c>
      <c r="D73" t="s">
        <v>4997</v>
      </c>
      <c r="E73" t="s">
        <v>1302</v>
      </c>
      <c r="F73" t="s">
        <v>6549</v>
      </c>
      <c r="M73">
        <f>COUNTA(Table1[[#This Row],[genre_1]:[genre_8]])</f>
        <v>2</v>
      </c>
      <c r="N73" t="s">
        <v>2109</v>
      </c>
      <c r="O73" t="s">
        <v>11501</v>
      </c>
      <c r="P73">
        <v>13174</v>
      </c>
      <c r="Q73" t="s">
        <v>4998</v>
      </c>
      <c r="R73">
        <v>81</v>
      </c>
      <c r="S73" t="s">
        <v>16</v>
      </c>
      <c r="T73" t="s">
        <v>17</v>
      </c>
      <c r="U73" s="3">
        <v>40544</v>
      </c>
      <c r="V73" s="2">
        <v>7.2</v>
      </c>
      <c r="W73" t="str">
        <f>IF(V73 &lt; 3,"Very Low", IF(V73 &gt;= 3, IF(V73 &lt; 4, "Low", IF(V73 &gt;= 4, IF(V73 &lt; 6, "Medium", IF(V73 &gt;= 6, IF(V73 &lt; 8, "High", "Very High")))))))</f>
        <v>High</v>
      </c>
    </row>
    <row r="74" spans="1:23" x14ac:dyDescent="0.2">
      <c r="A74" t="s">
        <v>3046</v>
      </c>
      <c r="B74" s="2">
        <v>175</v>
      </c>
      <c r="C74" s="4" t="str">
        <f>IF(B74 &lt;= ($Z$9-$Z$11), "Short", IF(B74 &gt;= ($Z$9+$Z$11), "Long", "Medium"))</f>
        <v>Long</v>
      </c>
      <c r="D74" t="s">
        <v>3179</v>
      </c>
      <c r="E74" t="s">
        <v>1302</v>
      </c>
      <c r="F74" t="s">
        <v>7772</v>
      </c>
      <c r="G74" t="s">
        <v>10321</v>
      </c>
      <c r="M74">
        <f>COUNTA(Table1[[#This Row],[genre_1]:[genre_8]])</f>
        <v>3</v>
      </c>
      <c r="N74" t="s">
        <v>3180</v>
      </c>
      <c r="O74" t="s">
        <v>10214</v>
      </c>
      <c r="P74">
        <v>40277</v>
      </c>
      <c r="Q74" t="s">
        <v>3181</v>
      </c>
      <c r="R74">
        <v>210</v>
      </c>
      <c r="S74" t="s">
        <v>16</v>
      </c>
      <c r="T74" t="s">
        <v>17</v>
      </c>
      <c r="U74" s="3">
        <v>28126</v>
      </c>
      <c r="V74" s="2">
        <v>7.4</v>
      </c>
      <c r="W74" t="str">
        <f>IF(V74 &lt; 3,"Very Low", IF(V74 &gt;= 3, IF(V74 &lt; 4, "Low", IF(V74 &gt;= 4, IF(V74 &lt; 6, "Medium", IF(V74 &gt;= 6, IF(V74 &lt; 8, "High", "Very High")))))))</f>
        <v>High</v>
      </c>
    </row>
    <row r="75" spans="1:23" x14ac:dyDescent="0.2">
      <c r="A75" t="s">
        <v>140</v>
      </c>
      <c r="B75" s="2">
        <v>95</v>
      </c>
      <c r="C75" s="4" t="str">
        <f>IF(B75 &lt;= ($Z$9-$Z$11), "Short", IF(B75 &gt;= ($Z$9+$Z$11), "Long", "Medium"))</f>
        <v>Medium</v>
      </c>
      <c r="D75" t="s">
        <v>2092</v>
      </c>
      <c r="E75" t="s">
        <v>426</v>
      </c>
      <c r="F75" t="s">
        <v>3871</v>
      </c>
      <c r="G75" t="s">
        <v>691</v>
      </c>
      <c r="H75" t="s">
        <v>5982</v>
      </c>
      <c r="I75" t="s">
        <v>539</v>
      </c>
      <c r="M75">
        <f>COUNTA(Table1[[#This Row],[genre_1]:[genre_8]])</f>
        <v>5</v>
      </c>
      <c r="N75" t="s">
        <v>58</v>
      </c>
      <c r="O75" t="s">
        <v>9496</v>
      </c>
      <c r="P75">
        <v>211226</v>
      </c>
      <c r="Q75" t="s">
        <v>148</v>
      </c>
      <c r="R75">
        <v>317</v>
      </c>
      <c r="S75" t="s">
        <v>16</v>
      </c>
      <c r="T75" t="s">
        <v>17</v>
      </c>
      <c r="U75" s="3">
        <v>35796</v>
      </c>
      <c r="V75" s="2">
        <v>7.2</v>
      </c>
      <c r="W75" t="str">
        <f>IF(V75 &lt; 3,"Very Low", IF(V75 &gt;= 3, IF(V75 &lt; 4, "Low", IF(V75 &gt;= 4, IF(V75 &lt; 6, "Medium", IF(V75 &gt;= 6, IF(V75 &lt; 8, "High", "Very High")))))))</f>
        <v>High</v>
      </c>
    </row>
    <row r="76" spans="1:23" x14ac:dyDescent="0.2">
      <c r="A76" t="s">
        <v>785</v>
      </c>
      <c r="B76" s="2">
        <v>25</v>
      </c>
      <c r="C76" s="4" t="str">
        <f>IF(B76 &lt;= ($Z$9-$Z$11), "Short", IF(B76 &gt;= ($Z$9+$Z$11), "Long", "Medium"))</f>
        <v>Short</v>
      </c>
      <c r="D76" t="s">
        <v>785</v>
      </c>
      <c r="E76" t="s">
        <v>3871</v>
      </c>
      <c r="F76" t="s">
        <v>691</v>
      </c>
      <c r="G76" t="s">
        <v>5982</v>
      </c>
      <c r="M76">
        <f>COUNTA(Table1[[#This Row],[genre_1]:[genre_8]])</f>
        <v>3</v>
      </c>
      <c r="N76" t="s">
        <v>8182</v>
      </c>
      <c r="O76" t="s">
        <v>13107</v>
      </c>
      <c r="P76">
        <v>21826</v>
      </c>
      <c r="Q76" t="s">
        <v>8183</v>
      </c>
      <c r="R76">
        <v>126</v>
      </c>
      <c r="S76" t="s">
        <v>16</v>
      </c>
      <c r="T76" t="s">
        <v>17</v>
      </c>
      <c r="U76" s="3">
        <v>23743</v>
      </c>
      <c r="V76" s="2">
        <v>8.4</v>
      </c>
      <c r="W76" t="str">
        <f>IF(V76 &lt; 3,"Very Low", IF(V76 &gt;= 3, IF(V76 &lt; 4, "Low", IF(V76 &gt;= 4, IF(V76 &lt; 6, "Medium", IF(V76 &gt;= 6, IF(V76 &lt; 8, "High", "Very High")))))))</f>
        <v>Very High</v>
      </c>
    </row>
    <row r="77" spans="1:23" x14ac:dyDescent="0.2">
      <c r="A77" t="s">
        <v>204</v>
      </c>
      <c r="B77" s="2">
        <v>96</v>
      </c>
      <c r="C77" s="4" t="str">
        <f>IF(B77 &lt;= ($Z$9-$Z$11), "Short", IF(B77 &gt;= ($Z$9+$Z$11), "Long", "Medium"))</f>
        <v>Medium</v>
      </c>
      <c r="D77" t="s">
        <v>205</v>
      </c>
      <c r="E77" t="s">
        <v>3871</v>
      </c>
      <c r="F77" t="s">
        <v>1302</v>
      </c>
      <c r="G77" t="s">
        <v>5982</v>
      </c>
      <c r="H77" t="s">
        <v>539</v>
      </c>
      <c r="M77">
        <f>COUNTA(Table1[[#This Row],[genre_1]:[genre_8]])</f>
        <v>4</v>
      </c>
      <c r="N77" t="s">
        <v>206</v>
      </c>
      <c r="O77" t="s">
        <v>8497</v>
      </c>
      <c r="P77">
        <v>72809</v>
      </c>
      <c r="Q77" t="s">
        <v>207</v>
      </c>
      <c r="R77">
        <v>249</v>
      </c>
      <c r="S77" t="s">
        <v>16</v>
      </c>
      <c r="T77" t="s">
        <v>17</v>
      </c>
      <c r="U77" s="3">
        <v>39814</v>
      </c>
      <c r="V77" s="2">
        <v>6.8</v>
      </c>
      <c r="W77" t="str">
        <f>IF(V77 &lt; 3,"Very Low", IF(V77 &gt;= 3, IF(V77 &lt; 4, "Low", IF(V77 &gt;= 4, IF(V77 &lt; 6, "Medium", IF(V77 &gt;= 6, IF(V77 &lt; 8, "High", "Very High")))))))</f>
        <v>High</v>
      </c>
    </row>
    <row r="78" spans="1:23" x14ac:dyDescent="0.2">
      <c r="A78" t="s">
        <v>3784</v>
      </c>
      <c r="B78" s="2">
        <v>94</v>
      </c>
      <c r="C78" s="4" t="str">
        <f>IF(B78 &lt;= ($Z$9-$Z$11), "Short", IF(B78 &gt;= ($Z$9+$Z$11), "Long", "Medium"))</f>
        <v>Medium</v>
      </c>
      <c r="D78" t="s">
        <v>6332</v>
      </c>
      <c r="E78" t="s">
        <v>691</v>
      </c>
      <c r="F78" t="s">
        <v>5982</v>
      </c>
      <c r="M78">
        <f>COUNTA(Table1[[#This Row],[genre_1]:[genre_8]])</f>
        <v>2</v>
      </c>
      <c r="N78" t="s">
        <v>344</v>
      </c>
      <c r="O78" t="s">
        <v>12275</v>
      </c>
      <c r="P78">
        <v>104908</v>
      </c>
      <c r="Q78" t="s">
        <v>6333</v>
      </c>
      <c r="R78">
        <v>458</v>
      </c>
      <c r="S78" t="s">
        <v>16</v>
      </c>
      <c r="T78" t="s">
        <v>17</v>
      </c>
      <c r="U78" s="3">
        <v>30317</v>
      </c>
      <c r="V78" s="2">
        <v>8.1</v>
      </c>
      <c r="W78" t="str">
        <f>IF(V78 &lt; 3,"Very Low", IF(V78 &gt;= 3, IF(V78 &lt; 4, "Low", IF(V78 &gt;= 4, IF(V78 &lt; 6, "Medium", IF(V78 &gt;= 6, IF(V78 &lt; 8, "High", "Very High")))))))</f>
        <v>Very High</v>
      </c>
    </row>
    <row r="79" spans="1:23" x14ac:dyDescent="0.2">
      <c r="A79" t="s">
        <v>3880</v>
      </c>
      <c r="B79" s="2">
        <v>95</v>
      </c>
      <c r="C79" s="4" t="str">
        <f>IF(B79 &lt;= ($Z$9-$Z$11), "Short", IF(B79 &gt;= ($Z$9+$Z$11), "Long", "Medium"))</f>
        <v>Medium</v>
      </c>
      <c r="D79" t="s">
        <v>2586</v>
      </c>
      <c r="E79" t="s">
        <v>691</v>
      </c>
      <c r="F79" t="s">
        <v>5982</v>
      </c>
      <c r="G79" t="s">
        <v>6549</v>
      </c>
      <c r="M79">
        <f>COUNTA(Table1[[#This Row],[genre_1]:[genre_8]])</f>
        <v>3</v>
      </c>
      <c r="N79" t="s">
        <v>3881</v>
      </c>
      <c r="O79" t="s">
        <v>10708</v>
      </c>
      <c r="P79">
        <v>62861</v>
      </c>
      <c r="Q79" t="s">
        <v>3169</v>
      </c>
      <c r="R79">
        <v>232</v>
      </c>
      <c r="S79" t="s">
        <v>16</v>
      </c>
      <c r="T79" t="s">
        <v>17</v>
      </c>
      <c r="U79" s="3">
        <v>37987</v>
      </c>
      <c r="V79" s="2">
        <v>5.9</v>
      </c>
      <c r="W79" t="str">
        <f>IF(V79 &lt; 3,"Very Low", IF(V79 &gt;= 3, IF(V79 &lt; 4, "Low", IF(V79 &gt;= 4, IF(V79 &lt; 6, "Medium", IF(V79 &gt;= 6, IF(V79 &lt; 8, "High", "Very High")))))))</f>
        <v>Medium</v>
      </c>
    </row>
    <row r="80" spans="1:23" x14ac:dyDescent="0.2">
      <c r="A80" t="s">
        <v>1544</v>
      </c>
      <c r="B80" s="2">
        <v>115</v>
      </c>
      <c r="C80" s="4" t="str">
        <f>IF(B80 &lt;= ($Z$9-$Z$11), "Short", IF(B80 &gt;= ($Z$9+$Z$11), "Long", "Medium"))</f>
        <v>Medium</v>
      </c>
      <c r="D80" t="s">
        <v>1386</v>
      </c>
      <c r="E80" t="s">
        <v>1302</v>
      </c>
      <c r="M80">
        <f>COUNTA(Table1[[#This Row],[genre_1]:[genre_8]])</f>
        <v>1</v>
      </c>
      <c r="N80" t="s">
        <v>697</v>
      </c>
      <c r="O80" t="s">
        <v>9163</v>
      </c>
      <c r="P80">
        <v>23302</v>
      </c>
      <c r="Q80" t="s">
        <v>889</v>
      </c>
      <c r="R80">
        <v>181</v>
      </c>
      <c r="S80" t="s">
        <v>16</v>
      </c>
      <c r="T80" t="s">
        <v>17</v>
      </c>
      <c r="U80" s="3">
        <v>35796</v>
      </c>
      <c r="V80" s="2">
        <v>6.5</v>
      </c>
      <c r="W80" t="str">
        <f>IF(V80 &lt; 3,"Very Low", IF(V80 &gt;= 3, IF(V80 &lt; 4, "Low", IF(V80 &gt;= 4, IF(V80 &lt; 6, "Medium", IF(V80 &gt;= 6, IF(V80 &lt; 8, "High", "Very High")))))))</f>
        <v>High</v>
      </c>
    </row>
    <row r="81" spans="1:23" x14ac:dyDescent="0.2">
      <c r="A81" t="s">
        <v>5477</v>
      </c>
      <c r="B81" s="2">
        <v>100</v>
      </c>
      <c r="C81" s="4" t="str">
        <f>IF(B81 &lt;= ($Z$9-$Z$11), "Short", IF(B81 &gt;= ($Z$9+$Z$11), "Long", "Medium"))</f>
        <v>Medium</v>
      </c>
      <c r="D81" t="s">
        <v>5478</v>
      </c>
      <c r="E81" t="s">
        <v>1302</v>
      </c>
      <c r="F81" t="s">
        <v>5982</v>
      </c>
      <c r="M81">
        <f>COUNTA(Table1[[#This Row],[genre_1]:[genre_8]])</f>
        <v>2</v>
      </c>
      <c r="N81" t="s">
        <v>917</v>
      </c>
      <c r="O81" t="s">
        <v>11792</v>
      </c>
      <c r="P81">
        <v>781</v>
      </c>
      <c r="Q81" t="s">
        <v>4150</v>
      </c>
      <c r="R81">
        <v>20</v>
      </c>
      <c r="S81" t="s">
        <v>16</v>
      </c>
      <c r="T81" t="s">
        <v>17</v>
      </c>
      <c r="U81" s="3">
        <v>36161</v>
      </c>
      <c r="V81" s="2">
        <v>6.3</v>
      </c>
      <c r="W81" t="str">
        <f>IF(V81 &lt; 3,"Very Low", IF(V81 &gt;= 3, IF(V81 &lt; 4, "Low", IF(V81 &gt;= 4, IF(V81 &lt; 6, "Medium", IF(V81 &gt;= 6, IF(V81 &lt; 8, "High", "Very High")))))))</f>
        <v>High</v>
      </c>
    </row>
    <row r="82" spans="1:23" x14ac:dyDescent="0.2">
      <c r="A82" t="s">
        <v>5872</v>
      </c>
      <c r="B82" s="2">
        <v>79</v>
      </c>
      <c r="C82" s="4" t="str">
        <f>IF(B82 &lt;= ($Z$9-$Z$11), "Short", IF(B82 &gt;= ($Z$9+$Z$11), "Long", "Medium"))</f>
        <v>Short</v>
      </c>
      <c r="D82" t="s">
        <v>5873</v>
      </c>
      <c r="E82" t="s">
        <v>1302</v>
      </c>
      <c r="F82" t="s">
        <v>6549</v>
      </c>
      <c r="G82" t="s">
        <v>10321</v>
      </c>
      <c r="M82">
        <f>COUNTA(Table1[[#This Row],[genre_1]:[genre_8]])</f>
        <v>3</v>
      </c>
      <c r="N82" t="s">
        <v>5874</v>
      </c>
      <c r="O82" t="s">
        <v>12023</v>
      </c>
      <c r="P82">
        <v>3519</v>
      </c>
      <c r="Q82" t="s">
        <v>5875</v>
      </c>
      <c r="R82">
        <v>46</v>
      </c>
      <c r="S82" t="s">
        <v>16</v>
      </c>
      <c r="T82" t="s">
        <v>17</v>
      </c>
      <c r="U82" s="3">
        <v>11689</v>
      </c>
      <c r="V82" s="2">
        <v>6.6</v>
      </c>
      <c r="W82" t="str">
        <f>IF(V82 &lt; 3,"Very Low", IF(V82 &gt;= 3, IF(V82 &lt; 4, "Low", IF(V82 &gt;= 4, IF(V82 &lt; 6, "Medium", IF(V82 &gt;= 6, IF(V82 &lt; 8, "High", "Very High")))))))</f>
        <v>High</v>
      </c>
    </row>
    <row r="83" spans="1:23" x14ac:dyDescent="0.2">
      <c r="A83" t="s">
        <v>1472</v>
      </c>
      <c r="B83" s="2">
        <v>138</v>
      </c>
      <c r="C83" s="4" t="str">
        <f>IF(B83 &lt;= ($Z$9-$Z$11), "Short", IF(B83 &gt;= ($Z$9+$Z$11), "Long", "Medium"))</f>
        <v>Long</v>
      </c>
      <c r="D83" t="s">
        <v>582</v>
      </c>
      <c r="E83" t="s">
        <v>1302</v>
      </c>
      <c r="F83" t="s">
        <v>3538</v>
      </c>
      <c r="M83">
        <f>COUNTA(Table1[[#This Row],[genre_1]:[genre_8]])</f>
        <v>2</v>
      </c>
      <c r="N83" t="s">
        <v>241</v>
      </c>
      <c r="O83" t="s">
        <v>9908</v>
      </c>
      <c r="P83">
        <v>181879</v>
      </c>
      <c r="Q83" t="s">
        <v>1245</v>
      </c>
      <c r="R83">
        <v>319</v>
      </c>
      <c r="S83" t="s">
        <v>16</v>
      </c>
      <c r="T83" t="s">
        <v>17</v>
      </c>
      <c r="U83" s="3">
        <v>33604</v>
      </c>
      <c r="V83" s="2">
        <v>7.6</v>
      </c>
      <c r="W83" t="str">
        <f>IF(V83 &lt; 3,"Very Low", IF(V83 &gt;= 3, IF(V83 &lt; 4, "Low", IF(V83 &gt;= 4, IF(V83 &lt; 6, "Medium", IF(V83 &gt;= 6, IF(V83 &lt; 8, "High", "Very High")))))))</f>
        <v>High</v>
      </c>
    </row>
    <row r="84" spans="1:23" x14ac:dyDescent="0.2">
      <c r="A84" t="s">
        <v>1800</v>
      </c>
      <c r="B84" s="2">
        <v>99</v>
      </c>
      <c r="C84" s="4" t="str">
        <f>IF(B84 &lt;= ($Z$9-$Z$11), "Short", IF(B84 &gt;= ($Z$9+$Z$11), "Long", "Medium"))</f>
        <v>Medium</v>
      </c>
      <c r="D84" t="s">
        <v>6887</v>
      </c>
      <c r="E84" t="s">
        <v>691</v>
      </c>
      <c r="F84" t="s">
        <v>5727</v>
      </c>
      <c r="M84">
        <f>COUNTA(Table1[[#This Row],[genre_1]:[genre_8]])</f>
        <v>2</v>
      </c>
      <c r="N84" t="s">
        <v>6888</v>
      </c>
      <c r="O84" t="s">
        <v>12555</v>
      </c>
      <c r="P84">
        <v>6804</v>
      </c>
      <c r="Q84" t="s">
        <v>6889</v>
      </c>
      <c r="R84">
        <v>72</v>
      </c>
      <c r="S84" t="s">
        <v>16</v>
      </c>
      <c r="T84" t="s">
        <v>17</v>
      </c>
      <c r="U84" s="3">
        <v>24108</v>
      </c>
      <c r="V84" s="2">
        <v>7</v>
      </c>
      <c r="W84" t="str">
        <f>IF(V84 &lt; 3,"Very Low", IF(V84 &gt;= 3, IF(V84 &lt; 4, "Low", IF(V84 &gt;= 4, IF(V84 &lt; 6, "Medium", IF(V84 &gt;= 6, IF(V84 &lt; 8, "High", "Very High")))))))</f>
        <v>High</v>
      </c>
    </row>
    <row r="85" spans="1:23" x14ac:dyDescent="0.2">
      <c r="A85" t="s">
        <v>832</v>
      </c>
      <c r="B85" s="2">
        <v>101</v>
      </c>
      <c r="C85" s="4" t="str">
        <f>IF(B85 &lt;= ($Z$9-$Z$11), "Short", IF(B85 &gt;= ($Z$9+$Z$11), "Long", "Medium"))</f>
        <v>Medium</v>
      </c>
      <c r="D85" t="s">
        <v>833</v>
      </c>
      <c r="E85" t="s">
        <v>562</v>
      </c>
      <c r="F85" t="s">
        <v>3538</v>
      </c>
      <c r="M85">
        <f>COUNTA(Table1[[#This Row],[genre_1]:[genre_8]])</f>
        <v>2</v>
      </c>
      <c r="N85" t="s">
        <v>437</v>
      </c>
      <c r="O85" t="s">
        <v>8773</v>
      </c>
      <c r="P85">
        <v>165618</v>
      </c>
      <c r="Q85" t="s">
        <v>834</v>
      </c>
      <c r="R85">
        <v>503</v>
      </c>
      <c r="S85" t="s">
        <v>16</v>
      </c>
      <c r="T85" t="s">
        <v>17</v>
      </c>
      <c r="U85" s="3">
        <v>41275</v>
      </c>
      <c r="V85" s="2">
        <v>5.3</v>
      </c>
      <c r="W85" t="str">
        <f>IF(V85 &lt; 3,"Very Low", IF(V85 &gt;= 3, IF(V85 &lt; 4, "Low", IF(V85 &gt;= 4, IF(V85 &lt; 6, "Medium", IF(V85 &gt;= 6, IF(V85 &lt; 8, "High", "Very High")))))))</f>
        <v>Medium</v>
      </c>
    </row>
    <row r="86" spans="1:23" x14ac:dyDescent="0.2">
      <c r="A86" t="s">
        <v>87</v>
      </c>
      <c r="B86" s="2">
        <v>117</v>
      </c>
      <c r="C86" s="4" t="str">
        <f>IF(B86 &lt;= ($Z$9-$Z$11), "Short", IF(B86 &gt;= ($Z$9+$Z$11), "Long", "Medium"))</f>
        <v>Medium</v>
      </c>
      <c r="D86" t="s">
        <v>112</v>
      </c>
      <c r="E86" t="s">
        <v>691</v>
      </c>
      <c r="F86" t="s">
        <v>1302</v>
      </c>
      <c r="G86" t="s">
        <v>6549</v>
      </c>
      <c r="M86">
        <f>COUNTA(Table1[[#This Row],[genre_1]:[genre_8]])</f>
        <v>3</v>
      </c>
      <c r="N86" t="s">
        <v>634</v>
      </c>
      <c r="O86" t="s">
        <v>9885</v>
      </c>
      <c r="P86">
        <v>70698</v>
      </c>
      <c r="Q86" t="s">
        <v>173</v>
      </c>
      <c r="R86">
        <v>196</v>
      </c>
      <c r="S86" t="s">
        <v>16</v>
      </c>
      <c r="T86" t="s">
        <v>17</v>
      </c>
      <c r="U86" s="3">
        <v>38718</v>
      </c>
      <c r="V86" s="2">
        <v>6.9</v>
      </c>
      <c r="W86" t="str">
        <f>IF(V86 &lt; 3,"Very Low", IF(V86 &gt;= 3, IF(V86 &lt; 4, "Low", IF(V86 &gt;= 4, IF(V86 &lt; 6, "Medium", IF(V86 &gt;= 6, IF(V86 &lt; 8, "High", "Very High")))))))</f>
        <v>High</v>
      </c>
    </row>
    <row r="87" spans="1:23" x14ac:dyDescent="0.2">
      <c r="A87" t="s">
        <v>6220</v>
      </c>
      <c r="B87" s="2">
        <v>122</v>
      </c>
      <c r="C87" s="4" t="str">
        <f>IF(B87 &lt;= ($Z$9-$Z$11), "Short", IF(B87 &gt;= ($Z$9+$Z$11), "Long", "Medium"))</f>
        <v>Medium</v>
      </c>
      <c r="D87" t="s">
        <v>6561</v>
      </c>
      <c r="E87" t="s">
        <v>1302</v>
      </c>
      <c r="F87" t="s">
        <v>539</v>
      </c>
      <c r="G87" t="s">
        <v>6549</v>
      </c>
      <c r="H87" t="s">
        <v>10321</v>
      </c>
      <c r="M87">
        <f>COUNTA(Table1[[#This Row],[genre_1]:[genre_8]])</f>
        <v>4</v>
      </c>
      <c r="N87" t="s">
        <v>5105</v>
      </c>
      <c r="O87" t="s">
        <v>12398</v>
      </c>
      <c r="P87">
        <v>1553</v>
      </c>
      <c r="Q87" t="s">
        <v>6562</v>
      </c>
      <c r="R87">
        <v>27</v>
      </c>
      <c r="S87" t="s">
        <v>16</v>
      </c>
      <c r="T87" t="s">
        <v>17</v>
      </c>
      <c r="U87" s="3">
        <v>15707</v>
      </c>
      <c r="V87" s="2">
        <v>7</v>
      </c>
      <c r="W87" t="str">
        <f>IF(V87 &lt; 3,"Very Low", IF(V87 &gt;= 3, IF(V87 &lt; 4, "Low", IF(V87 &gt;= 4, IF(V87 &lt; 6, "Medium", IF(V87 &gt;= 6, IF(V87 &lt; 8, "High", "Very High")))))))</f>
        <v>High</v>
      </c>
    </row>
    <row r="88" spans="1:23" x14ac:dyDescent="0.2">
      <c r="A88" t="s">
        <v>3746</v>
      </c>
      <c r="B88" s="2">
        <v>101</v>
      </c>
      <c r="C88" s="4" t="str">
        <f>IF(B88 &lt;= ($Z$9-$Z$11), "Short", IF(B88 &gt;= ($Z$9+$Z$11), "Long", "Medium"))</f>
        <v>Medium</v>
      </c>
      <c r="D88" t="s">
        <v>2010</v>
      </c>
      <c r="E88" t="s">
        <v>691</v>
      </c>
      <c r="F88" t="s">
        <v>6549</v>
      </c>
      <c r="M88">
        <f>COUNTA(Table1[[#This Row],[genre_1]:[genre_8]])</f>
        <v>2</v>
      </c>
      <c r="N88" t="s">
        <v>1851</v>
      </c>
      <c r="O88" t="s">
        <v>10615</v>
      </c>
      <c r="P88">
        <v>14147</v>
      </c>
      <c r="Q88" t="s">
        <v>2439</v>
      </c>
      <c r="R88">
        <v>92</v>
      </c>
      <c r="S88" t="s">
        <v>16</v>
      </c>
      <c r="T88" t="s">
        <v>17</v>
      </c>
      <c r="U88" s="3">
        <v>37622</v>
      </c>
      <c r="V88" s="2">
        <v>5.6</v>
      </c>
      <c r="W88" t="str">
        <f>IF(V88 &lt; 3,"Very Low", IF(V88 &gt;= 3, IF(V88 &lt; 4, "Low", IF(V88 &gt;= 4, IF(V88 &lt; 6, "Medium", IF(V88 &gt;= 6, IF(V88 &lt; 8, "High", "Very High")))))))</f>
        <v>Medium</v>
      </c>
    </row>
    <row r="89" spans="1:23" x14ac:dyDescent="0.2">
      <c r="A89" t="s">
        <v>5871</v>
      </c>
      <c r="B89" s="2">
        <v>86</v>
      </c>
      <c r="C89" s="4" t="str">
        <f>IF(B89 &lt;= ($Z$9-$Z$11), "Short", IF(B89 &gt;= ($Z$9+$Z$11), "Long", "Medium"))</f>
        <v>Medium</v>
      </c>
      <c r="D89" t="s">
        <v>3938</v>
      </c>
      <c r="E89" t="s">
        <v>691</v>
      </c>
      <c r="F89" t="s">
        <v>539</v>
      </c>
      <c r="M89">
        <f>COUNTA(Table1[[#This Row],[genre_1]:[genre_8]])</f>
        <v>2</v>
      </c>
      <c r="N89" t="s">
        <v>3315</v>
      </c>
      <c r="O89" t="s">
        <v>12410</v>
      </c>
      <c r="P89">
        <v>34620</v>
      </c>
      <c r="Q89" t="s">
        <v>3311</v>
      </c>
      <c r="R89">
        <v>107</v>
      </c>
      <c r="S89" t="s">
        <v>16</v>
      </c>
      <c r="T89" t="s">
        <v>17</v>
      </c>
      <c r="U89" s="3">
        <v>41275</v>
      </c>
      <c r="V89" s="2">
        <v>5.0999999999999996</v>
      </c>
      <c r="W89" t="str">
        <f>IF(V89 &lt; 3,"Very Low", IF(V89 &gt;= 3, IF(V89 &lt; 4, "Low", IF(V89 &gt;= 4, IF(V89 &lt; 6, "Medium", IF(V89 &gt;= 6, IF(V89 &lt; 8, "High", "Very High")))))))</f>
        <v>Medium</v>
      </c>
    </row>
    <row r="90" spans="1:23" x14ac:dyDescent="0.2">
      <c r="A90" t="s">
        <v>5871</v>
      </c>
      <c r="B90" s="2">
        <v>86</v>
      </c>
      <c r="C90" s="4" t="str">
        <f>IF(B90 &lt;= ($Z$9-$Z$11), "Short", IF(B90 &gt;= ($Z$9+$Z$11), "Long", "Medium"))</f>
        <v>Medium</v>
      </c>
      <c r="D90" t="s">
        <v>3315</v>
      </c>
      <c r="E90" t="s">
        <v>691</v>
      </c>
      <c r="F90" t="s">
        <v>539</v>
      </c>
      <c r="M90">
        <f>COUNTA(Table1[[#This Row],[genre_1]:[genre_8]])</f>
        <v>2</v>
      </c>
      <c r="N90" t="s">
        <v>6141</v>
      </c>
      <c r="O90" t="s">
        <v>12170</v>
      </c>
      <c r="P90">
        <v>14621</v>
      </c>
      <c r="Q90" t="s">
        <v>6142</v>
      </c>
      <c r="R90">
        <v>48</v>
      </c>
      <c r="S90" t="s">
        <v>16</v>
      </c>
      <c r="T90" t="s">
        <v>17</v>
      </c>
      <c r="U90" s="3">
        <v>41640</v>
      </c>
      <c r="V90" s="2">
        <v>4.7</v>
      </c>
      <c r="W90" t="str">
        <f>IF(V90 &lt; 3,"Very Low", IF(V90 &gt;= 3, IF(V90 &lt; 4, "Low", IF(V90 &gt;= 4, IF(V90 &lt; 6, "Medium", IF(V90 &gt;= 6, IF(V90 &lt; 8, "High", "Very High")))))))</f>
        <v>Medium</v>
      </c>
    </row>
    <row r="91" spans="1:23" x14ac:dyDescent="0.2">
      <c r="A91" t="s">
        <v>1968</v>
      </c>
      <c r="B91" s="2">
        <v>96</v>
      </c>
      <c r="C91" s="4" t="str">
        <f>IF(B91 &lt;= ($Z$9-$Z$11), "Short", IF(B91 &gt;= ($Z$9+$Z$11), "Long", "Medium"))</f>
        <v>Medium</v>
      </c>
      <c r="D91" t="s">
        <v>2794</v>
      </c>
      <c r="E91" t="s">
        <v>13206</v>
      </c>
      <c r="F91" t="s">
        <v>1302</v>
      </c>
      <c r="G91" t="s">
        <v>3538</v>
      </c>
      <c r="M91">
        <f>COUNTA(Table1[[#This Row],[genre_1]:[genre_8]])</f>
        <v>3</v>
      </c>
      <c r="N91" t="s">
        <v>1106</v>
      </c>
      <c r="O91" t="s">
        <v>9941</v>
      </c>
      <c r="P91">
        <v>186606</v>
      </c>
      <c r="Q91" t="s">
        <v>88</v>
      </c>
      <c r="R91">
        <v>1125</v>
      </c>
      <c r="S91" t="s">
        <v>16</v>
      </c>
      <c r="T91" t="s">
        <v>17</v>
      </c>
      <c r="U91" s="3">
        <v>38353</v>
      </c>
      <c r="V91" s="2">
        <v>7.5</v>
      </c>
      <c r="W91" t="str">
        <f>IF(V91 &lt; 3,"Very Low", IF(V91 &gt;= 3, IF(V91 &lt; 4, "Low", IF(V91 &gt;= 4, IF(V91 &lt; 6, "Medium", IF(V91 &gt;= 6, IF(V91 &lt; 8, "High", "Very High")))))))</f>
        <v>High</v>
      </c>
    </row>
    <row r="92" spans="1:23" x14ac:dyDescent="0.2">
      <c r="A92" t="s">
        <v>4304</v>
      </c>
      <c r="B92" s="2">
        <v>97</v>
      </c>
      <c r="C92" s="4" t="str">
        <f>IF(B92 &lt;= ($Z$9-$Z$11), "Short", IF(B92 &gt;= ($Z$9+$Z$11), "Long", "Medium"))</f>
        <v>Medium</v>
      </c>
      <c r="D92" t="s">
        <v>464</v>
      </c>
      <c r="E92" t="s">
        <v>1302</v>
      </c>
      <c r="F92" t="s">
        <v>6549</v>
      </c>
      <c r="M92">
        <f>COUNTA(Table1[[#This Row],[genre_1]:[genre_8]])</f>
        <v>2</v>
      </c>
      <c r="N92" t="s">
        <v>206</v>
      </c>
      <c r="O92" t="s">
        <v>11848</v>
      </c>
      <c r="P92">
        <v>12049</v>
      </c>
      <c r="Q92" t="s">
        <v>1868</v>
      </c>
      <c r="R92">
        <v>135</v>
      </c>
      <c r="S92" t="s">
        <v>16</v>
      </c>
      <c r="T92" t="s">
        <v>17</v>
      </c>
      <c r="U92" s="3">
        <v>37987</v>
      </c>
      <c r="V92" s="2">
        <v>6.8</v>
      </c>
      <c r="W92" t="str">
        <f>IF(V92 &lt; 3,"Very Low", IF(V92 &gt;= 3, IF(V92 &lt; 4, "Low", IF(V92 &gt;= 4, IF(V92 &lt; 6, "Medium", IF(V92 &gt;= 6, IF(V92 &lt; 8, "High", "Very High")))))))</f>
        <v>High</v>
      </c>
    </row>
    <row r="93" spans="1:23" x14ac:dyDescent="0.2">
      <c r="A93" t="s">
        <v>1861</v>
      </c>
      <c r="B93" s="2">
        <v>144</v>
      </c>
      <c r="C93" s="4" t="str">
        <f>IF(B93 &lt;= ($Z$9-$Z$11), "Short", IF(B93 &gt;= ($Z$9+$Z$11), "Long", "Medium"))</f>
        <v>Long</v>
      </c>
      <c r="D93" t="s">
        <v>748</v>
      </c>
      <c r="E93" t="s">
        <v>562</v>
      </c>
      <c r="F93" t="s">
        <v>426</v>
      </c>
      <c r="G93" t="s">
        <v>6549</v>
      </c>
      <c r="M93">
        <f>COUNTA(Table1[[#This Row],[genre_1]:[genre_8]])</f>
        <v>3</v>
      </c>
      <c r="N93" t="s">
        <v>216</v>
      </c>
      <c r="O93" t="s">
        <v>9577</v>
      </c>
      <c r="P93">
        <v>137003</v>
      </c>
      <c r="Q93" t="s">
        <v>2232</v>
      </c>
      <c r="R93">
        <v>658</v>
      </c>
      <c r="S93" t="s">
        <v>16</v>
      </c>
      <c r="T93" t="s">
        <v>17</v>
      </c>
      <c r="U93" s="3">
        <v>36892</v>
      </c>
      <c r="V93" s="2">
        <v>6.9</v>
      </c>
      <c r="W93" t="str">
        <f>IF(V93 &lt; 3,"Very Low", IF(V93 &gt;= 3, IF(V93 &lt; 4, "Low", IF(V93 &gt;= 4, IF(V93 &lt; 6, "Medium", IF(V93 &gt;= 6, IF(V93 &lt; 8, "High", "Very High")))))))</f>
        <v>High</v>
      </c>
    </row>
    <row r="94" spans="1:23" x14ac:dyDescent="0.2">
      <c r="A94" t="s">
        <v>2036</v>
      </c>
      <c r="B94" s="2">
        <v>128</v>
      </c>
      <c r="C94" s="4" t="str">
        <f>IF(B94 &lt;= ($Z$9-$Z$11), "Short", IF(B94 &gt;= ($Z$9+$Z$11), "Long", "Medium"))</f>
        <v>Medium</v>
      </c>
      <c r="D94" t="s">
        <v>2254</v>
      </c>
      <c r="E94" t="s">
        <v>691</v>
      </c>
      <c r="F94" t="s">
        <v>1302</v>
      </c>
      <c r="G94" t="s">
        <v>13205</v>
      </c>
      <c r="M94">
        <f>COUNTA(Table1[[#This Row],[genre_1]:[genre_8]])</f>
        <v>3</v>
      </c>
      <c r="N94" t="s">
        <v>149</v>
      </c>
      <c r="O94" t="s">
        <v>9592</v>
      </c>
      <c r="P94">
        <v>71754</v>
      </c>
      <c r="Q94" t="s">
        <v>2255</v>
      </c>
      <c r="R94">
        <v>166</v>
      </c>
      <c r="S94" t="s">
        <v>16</v>
      </c>
      <c r="T94" t="s">
        <v>17</v>
      </c>
      <c r="U94" s="3">
        <v>33604</v>
      </c>
      <c r="V94" s="2">
        <v>7.2</v>
      </c>
      <c r="W94" t="str">
        <f>IF(V94 &lt; 3,"Very Low", IF(V94 &gt;= 3, IF(V94 &lt; 4, "Low", IF(V94 &gt;= 4, IF(V94 &lt; 6, "Medium", IF(V94 &gt;= 6, IF(V94 &lt; 8, "High", "Very High")))))))</f>
        <v>High</v>
      </c>
    </row>
    <row r="95" spans="1:23" x14ac:dyDescent="0.2">
      <c r="A95" t="s">
        <v>3325</v>
      </c>
      <c r="B95" s="2">
        <v>107</v>
      </c>
      <c r="C95" s="4" t="str">
        <f>IF(B95 &lt;= ($Z$9-$Z$11), "Short", IF(B95 &gt;= ($Z$9+$Z$11), "Long", "Medium"))</f>
        <v>Medium</v>
      </c>
      <c r="D95" t="s">
        <v>3326</v>
      </c>
      <c r="E95" t="s">
        <v>691</v>
      </c>
      <c r="F95" t="s">
        <v>1302</v>
      </c>
      <c r="G95" t="s">
        <v>6549</v>
      </c>
      <c r="M95">
        <f>COUNTA(Table1[[#This Row],[genre_1]:[genre_8]])</f>
        <v>3</v>
      </c>
      <c r="N95" t="s">
        <v>2567</v>
      </c>
      <c r="O95" t="s">
        <v>10314</v>
      </c>
      <c r="P95">
        <v>58297</v>
      </c>
      <c r="Q95" t="s">
        <v>3327</v>
      </c>
      <c r="R95">
        <v>161</v>
      </c>
      <c r="S95" t="s">
        <v>16</v>
      </c>
      <c r="T95" t="s">
        <v>17</v>
      </c>
      <c r="U95" s="3">
        <v>38353</v>
      </c>
      <c r="V95" s="2">
        <v>6.6</v>
      </c>
      <c r="W95" t="str">
        <f>IF(V95 &lt; 3,"Very Low", IF(V95 &gt;= 3, IF(V95 &lt; 4, "Low", IF(V95 &gt;= 4, IF(V95 &lt; 6, "Medium", IF(V95 &gt;= 6, IF(V95 &lt; 8, "High", "Very High")))))))</f>
        <v>High</v>
      </c>
    </row>
    <row r="96" spans="1:23" x14ac:dyDescent="0.2">
      <c r="A96" t="s">
        <v>1468</v>
      </c>
      <c r="B96" s="2">
        <v>100</v>
      </c>
      <c r="C96" s="4" t="str">
        <f>IF(B96 &lt;= ($Z$9-$Z$11), "Short", IF(B96 &gt;= ($Z$9+$Z$11), "Long", "Medium"))</f>
        <v>Medium</v>
      </c>
      <c r="D96" t="s">
        <v>3293</v>
      </c>
      <c r="E96" t="s">
        <v>562</v>
      </c>
      <c r="F96" t="s">
        <v>691</v>
      </c>
      <c r="G96" t="s">
        <v>13206</v>
      </c>
      <c r="M96">
        <f>COUNTA(Table1[[#This Row],[genre_1]:[genre_8]])</f>
        <v>3</v>
      </c>
      <c r="N96" t="s">
        <v>358</v>
      </c>
      <c r="O96" t="s">
        <v>11426</v>
      </c>
      <c r="P96">
        <v>3924</v>
      </c>
      <c r="Q96" t="s">
        <v>1743</v>
      </c>
      <c r="R96">
        <v>26</v>
      </c>
      <c r="S96" t="s">
        <v>16</v>
      </c>
      <c r="T96" t="s">
        <v>17</v>
      </c>
      <c r="U96" s="3">
        <v>34335</v>
      </c>
      <c r="V96" s="2">
        <v>5.8</v>
      </c>
      <c r="W96" t="str">
        <f>IF(V96 &lt; 3,"Very Low", IF(V96 &gt;= 3, IF(V96 &lt; 4, "Low", IF(V96 &gt;= 4, IF(V96 &lt; 6, "Medium", IF(V96 &gt;= 6, IF(V96 &lt; 8, "High", "Very High")))))))</f>
        <v>Medium</v>
      </c>
    </row>
    <row r="97" spans="1:23" x14ac:dyDescent="0.2">
      <c r="A97" t="s">
        <v>3257</v>
      </c>
      <c r="B97" s="2">
        <v>100</v>
      </c>
      <c r="C97" s="4" t="str">
        <f>IF(B97 &lt;= ($Z$9-$Z$11), "Short", IF(B97 &gt;= ($Z$9+$Z$11), "Long", "Medium"))</f>
        <v>Medium</v>
      </c>
      <c r="D97" t="s">
        <v>2936</v>
      </c>
      <c r="E97" t="s">
        <v>691</v>
      </c>
      <c r="F97" t="s">
        <v>1302</v>
      </c>
      <c r="M97">
        <f>COUNTA(Table1[[#This Row],[genre_1]:[genre_8]])</f>
        <v>2</v>
      </c>
      <c r="N97" t="s">
        <v>1508</v>
      </c>
      <c r="O97" t="s">
        <v>10270</v>
      </c>
      <c r="P97">
        <v>4265</v>
      </c>
      <c r="Q97" t="s">
        <v>3258</v>
      </c>
      <c r="R97">
        <v>27</v>
      </c>
      <c r="S97" t="s">
        <v>16</v>
      </c>
      <c r="T97" t="s">
        <v>17</v>
      </c>
      <c r="U97" s="3">
        <v>41275</v>
      </c>
      <c r="V97" s="2">
        <v>4.7</v>
      </c>
      <c r="W97" t="str">
        <f>IF(V97 &lt; 3,"Very Low", IF(V97 &gt;= 3, IF(V97 &lt; 4, "Low", IF(V97 &gt;= 4, IF(V97 &lt; 6, "Medium", IF(V97 &gt;= 6, IF(V97 &lt; 8, "High", "Very High")))))))</f>
        <v>Medium</v>
      </c>
    </row>
    <row r="98" spans="1:23" x14ac:dyDescent="0.2">
      <c r="A98" t="s">
        <v>1196</v>
      </c>
      <c r="B98" s="2">
        <v>109</v>
      </c>
      <c r="C98" s="4" t="str">
        <f>IF(B98 &lt;= ($Z$9-$Z$11), "Short", IF(B98 &gt;= ($Z$9+$Z$11), "Long", "Medium"))</f>
        <v>Medium</v>
      </c>
      <c r="D98" t="s">
        <v>2482</v>
      </c>
      <c r="E98" t="s">
        <v>562</v>
      </c>
      <c r="F98" t="s">
        <v>13206</v>
      </c>
      <c r="G98" t="s">
        <v>1302</v>
      </c>
      <c r="H98" t="s">
        <v>3538</v>
      </c>
      <c r="M98">
        <f>COUNTA(Table1[[#This Row],[genre_1]:[genre_8]])</f>
        <v>4</v>
      </c>
      <c r="N98" t="s">
        <v>156</v>
      </c>
      <c r="O98" t="s">
        <v>9779</v>
      </c>
      <c r="P98">
        <v>38348</v>
      </c>
      <c r="Q98" t="s">
        <v>1123</v>
      </c>
      <c r="R98">
        <v>135</v>
      </c>
      <c r="S98" t="s">
        <v>16</v>
      </c>
      <c r="T98" t="s">
        <v>17</v>
      </c>
      <c r="U98" s="3">
        <v>37622</v>
      </c>
      <c r="V98" s="2">
        <v>6.1</v>
      </c>
      <c r="W98" t="str">
        <f>IF(V98 &lt; 3,"Very Low", IF(V98 &gt;= 3, IF(V98 &lt; 4, "Low", IF(V98 &gt;= 4, IF(V98 &lt; 6, "Medium", IF(V98 &gt;= 6, IF(V98 &lt; 8, "High", "Very High")))))))</f>
        <v>High</v>
      </c>
    </row>
    <row r="99" spans="1:23" x14ac:dyDescent="0.2">
      <c r="A99" t="s">
        <v>3230</v>
      </c>
      <c r="B99" s="2">
        <v>108</v>
      </c>
      <c r="C99" s="4" t="str">
        <f>IF(B99 &lt;= ($Z$9-$Z$11), "Short", IF(B99 &gt;= ($Z$9+$Z$11), "Long", "Medium"))</f>
        <v>Medium</v>
      </c>
      <c r="D99" t="s">
        <v>634</v>
      </c>
      <c r="E99" t="s">
        <v>4426</v>
      </c>
      <c r="F99" t="s">
        <v>1302</v>
      </c>
      <c r="G99" t="s">
        <v>7772</v>
      </c>
      <c r="H99" t="s">
        <v>3538</v>
      </c>
      <c r="I99" t="s">
        <v>10321</v>
      </c>
      <c r="M99">
        <f>COUNTA(Table1[[#This Row],[genre_1]:[genre_8]])</f>
        <v>5</v>
      </c>
      <c r="N99" t="s">
        <v>258</v>
      </c>
      <c r="O99" t="s">
        <v>11034</v>
      </c>
      <c r="P99">
        <v>24150</v>
      </c>
      <c r="Q99" t="s">
        <v>4353</v>
      </c>
      <c r="R99">
        <v>118</v>
      </c>
      <c r="S99" t="s">
        <v>16</v>
      </c>
      <c r="T99" t="s">
        <v>17</v>
      </c>
      <c r="U99" s="3">
        <v>39083</v>
      </c>
      <c r="V99" s="2">
        <v>6.7</v>
      </c>
      <c r="W99" t="str">
        <f>IF(V99 &lt; 3,"Very Low", IF(V99 &gt;= 3, IF(V99 &lt; 4, "Low", IF(V99 &gt;= 4, IF(V99 &lt; 6, "Medium", IF(V99 &gt;= 6, IF(V99 &lt; 8, "High", "Very High")))))))</f>
        <v>High</v>
      </c>
    </row>
    <row r="100" spans="1:23" x14ac:dyDescent="0.2">
      <c r="A100" t="s">
        <v>3774</v>
      </c>
      <c r="B100" s="2">
        <v>91</v>
      </c>
      <c r="C100" s="4" t="str">
        <f>IF(B100 &lt;= ($Z$9-$Z$11), "Short", IF(B100 &gt;= ($Z$9+$Z$11), "Long", "Medium"))</f>
        <v>Medium</v>
      </c>
      <c r="D100" t="s">
        <v>3774</v>
      </c>
      <c r="E100" t="s">
        <v>691</v>
      </c>
      <c r="F100" t="s">
        <v>4034</v>
      </c>
      <c r="M100">
        <f>COUNTA(Table1[[#This Row],[genre_1]:[genre_8]])</f>
        <v>2</v>
      </c>
      <c r="N100" t="s">
        <v>1094</v>
      </c>
      <c r="O100" t="s">
        <v>11878</v>
      </c>
      <c r="P100">
        <v>22408</v>
      </c>
      <c r="Q100" t="s">
        <v>5034</v>
      </c>
      <c r="R100">
        <v>272</v>
      </c>
      <c r="S100" t="s">
        <v>16</v>
      </c>
      <c r="T100" t="s">
        <v>17</v>
      </c>
      <c r="U100" s="3">
        <v>37622</v>
      </c>
      <c r="V100" s="2">
        <v>7.3</v>
      </c>
      <c r="W100" t="str">
        <f>IF(V100 &lt; 3,"Very Low", IF(V100 &gt;= 3, IF(V100 &lt; 4, "Low", IF(V100 &gt;= 4, IF(V100 &lt; 6, "Medium", IF(V100 &gt;= 6, IF(V100 &lt; 8, "High", "Very High")))))))</f>
        <v>High</v>
      </c>
    </row>
    <row r="101" spans="1:23" x14ac:dyDescent="0.2">
      <c r="A101" t="s">
        <v>1006</v>
      </c>
      <c r="B101" s="2">
        <v>136</v>
      </c>
      <c r="C101" s="4" t="str">
        <f>IF(B101 &lt;= ($Z$9-$Z$11), "Short", IF(B101 &gt;= ($Z$9+$Z$11), "Long", "Medium"))</f>
        <v>Long</v>
      </c>
      <c r="D101" t="s">
        <v>351</v>
      </c>
      <c r="E101" t="s">
        <v>691</v>
      </c>
      <c r="F101" t="s">
        <v>4934</v>
      </c>
      <c r="M101">
        <f>COUNTA(Table1[[#This Row],[genre_1]:[genre_8]])</f>
        <v>2</v>
      </c>
      <c r="N101" t="s">
        <v>105</v>
      </c>
      <c r="O101" t="s">
        <v>9661</v>
      </c>
      <c r="P101">
        <v>136093</v>
      </c>
      <c r="Q101" t="s">
        <v>1006</v>
      </c>
      <c r="R101">
        <v>416</v>
      </c>
      <c r="S101" t="s">
        <v>16</v>
      </c>
      <c r="T101" t="s">
        <v>17</v>
      </c>
      <c r="U101" s="3">
        <v>41640</v>
      </c>
      <c r="V101" s="2">
        <v>6.1</v>
      </c>
      <c r="W101" t="str">
        <f>IF(V101 &lt; 3,"Very Low", IF(V101 &gt;= 3, IF(V101 &lt; 4, "Low", IF(V101 &gt;= 4, IF(V101 &lt; 6, "Medium", IF(V101 &gt;= 6, IF(V101 &lt; 8, "High", "Very High")))))))</f>
        <v>High</v>
      </c>
    </row>
    <row r="102" spans="1:23" x14ac:dyDescent="0.2">
      <c r="A102" t="s">
        <v>3817</v>
      </c>
      <c r="B102" s="2">
        <v>125</v>
      </c>
      <c r="C102" s="4" t="str">
        <f>IF(B102 &lt;= ($Z$9-$Z$11), "Short", IF(B102 &gt;= ($Z$9+$Z$11), "Long", "Medium"))</f>
        <v>Medium</v>
      </c>
      <c r="D102" t="s">
        <v>2613</v>
      </c>
      <c r="E102" t="s">
        <v>562</v>
      </c>
      <c r="F102" t="s">
        <v>13206</v>
      </c>
      <c r="G102" t="s">
        <v>1302</v>
      </c>
      <c r="H102" t="s">
        <v>3538</v>
      </c>
      <c r="M102">
        <f>COUNTA(Table1[[#This Row],[genre_1]:[genre_8]])</f>
        <v>4</v>
      </c>
      <c r="N102" t="s">
        <v>828</v>
      </c>
      <c r="O102" t="s">
        <v>10666</v>
      </c>
      <c r="P102">
        <v>45799</v>
      </c>
      <c r="Q102" t="s">
        <v>1162</v>
      </c>
      <c r="R102">
        <v>180</v>
      </c>
      <c r="S102" t="s">
        <v>16</v>
      </c>
      <c r="T102" t="s">
        <v>17</v>
      </c>
      <c r="U102" s="3">
        <v>41640</v>
      </c>
      <c r="V102" s="2">
        <v>7</v>
      </c>
      <c r="W102" t="str">
        <f>IF(V102 &lt; 3,"Very Low", IF(V102 &gt;= 3, IF(V102 &lt; 4, "Low", IF(V102 &gt;= 4, IF(V102 &lt; 6, "Medium", IF(V102 &gt;= 6, IF(V102 &lt; 8, "High", "Very High")))))))</f>
        <v>High</v>
      </c>
    </row>
    <row r="103" spans="1:23" x14ac:dyDescent="0.2">
      <c r="A103" t="s">
        <v>4081</v>
      </c>
      <c r="B103" s="2">
        <v>82</v>
      </c>
      <c r="C103" s="4" t="str">
        <f>IF(B103 &lt;= ($Z$9-$Z$11), "Short", IF(B103 &gt;= ($Z$9+$Z$11), "Long", "Medium"))</f>
        <v>Short</v>
      </c>
      <c r="D103" t="s">
        <v>4082</v>
      </c>
      <c r="E103" t="s">
        <v>691</v>
      </c>
      <c r="F103" t="s">
        <v>4034</v>
      </c>
      <c r="G103" t="s">
        <v>6549</v>
      </c>
      <c r="M103">
        <f>COUNTA(Table1[[#This Row],[genre_1]:[genre_8]])</f>
        <v>3</v>
      </c>
      <c r="N103" t="s">
        <v>534</v>
      </c>
      <c r="O103" t="s">
        <v>10841</v>
      </c>
      <c r="P103">
        <v>48458</v>
      </c>
      <c r="Q103" t="s">
        <v>3484</v>
      </c>
      <c r="R103">
        <v>239</v>
      </c>
      <c r="S103" t="s">
        <v>16</v>
      </c>
      <c r="T103" t="s">
        <v>17</v>
      </c>
      <c r="U103" s="3">
        <v>35796</v>
      </c>
      <c r="V103" s="2">
        <v>6.2</v>
      </c>
      <c r="W103" t="str">
        <f>IF(V103 &lt; 3,"Very Low", IF(V103 &gt;= 3, IF(V103 &lt; 4, "Low", IF(V103 &gt;= 4, IF(V103 &lt; 6, "Medium", IF(V103 &gt;= 6, IF(V103 &lt; 8, "High", "Very High")))))))</f>
        <v>High</v>
      </c>
    </row>
    <row r="104" spans="1:23" x14ac:dyDescent="0.2">
      <c r="A104" t="s">
        <v>2264</v>
      </c>
      <c r="B104" s="2">
        <v>101</v>
      </c>
      <c r="C104" s="4" t="str">
        <f>IF(B104 &lt;= ($Z$9-$Z$11), "Short", IF(B104 &gt;= ($Z$9+$Z$11), "Long", "Medium"))</f>
        <v>Medium</v>
      </c>
      <c r="D104" t="s">
        <v>2586</v>
      </c>
      <c r="E104" t="s">
        <v>2287</v>
      </c>
      <c r="M104">
        <f>COUNTA(Table1[[#This Row],[genre_1]:[genre_8]])</f>
        <v>1</v>
      </c>
      <c r="N104" t="s">
        <v>20</v>
      </c>
      <c r="O104" t="s">
        <v>9809</v>
      </c>
      <c r="P104">
        <v>149285</v>
      </c>
      <c r="Q104" t="s">
        <v>2587</v>
      </c>
      <c r="R104">
        <v>668</v>
      </c>
      <c r="S104" t="s">
        <v>16</v>
      </c>
      <c r="T104" t="s">
        <v>17</v>
      </c>
      <c r="U104" s="3">
        <v>30682</v>
      </c>
      <c r="V104" s="2">
        <v>7.5</v>
      </c>
      <c r="W104" t="str">
        <f>IF(V104 &lt; 3,"Very Low", IF(V104 &gt;= 3, IF(V104 &lt; 4, "Low", IF(V104 &gt;= 4, IF(V104 &lt; 6, "Medium", IF(V104 &gt;= 6, IF(V104 &lt; 8, "High", "Very High")))))))</f>
        <v>High</v>
      </c>
    </row>
    <row r="105" spans="1:23" x14ac:dyDescent="0.2">
      <c r="A105" t="s">
        <v>6362</v>
      </c>
      <c r="B105" s="2">
        <v>87</v>
      </c>
      <c r="C105" s="4" t="str">
        <f>IF(B105 &lt;= ($Z$9-$Z$11), "Short", IF(B105 &gt;= ($Z$9+$Z$11), "Long", "Medium"))</f>
        <v>Medium</v>
      </c>
      <c r="D105" t="s">
        <v>6363</v>
      </c>
      <c r="E105" t="s">
        <v>539</v>
      </c>
      <c r="F105" t="s">
        <v>2287</v>
      </c>
      <c r="M105">
        <f>COUNTA(Table1[[#This Row],[genre_1]:[genre_8]])</f>
        <v>2</v>
      </c>
      <c r="N105" t="s">
        <v>5584</v>
      </c>
      <c r="O105" t="s">
        <v>12297</v>
      </c>
      <c r="P105">
        <v>43485</v>
      </c>
      <c r="Q105" t="s">
        <v>554</v>
      </c>
      <c r="R105">
        <v>327</v>
      </c>
      <c r="S105" t="s">
        <v>16</v>
      </c>
      <c r="T105" t="s">
        <v>17</v>
      </c>
      <c r="U105" s="3">
        <v>31048</v>
      </c>
      <c r="V105" s="2">
        <v>5.4</v>
      </c>
      <c r="W105" t="str">
        <f>IF(V105 &lt; 3,"Very Low", IF(V105 &gt;= 3, IF(V105 &lt; 4, "Low", IF(V105 &gt;= 4, IF(V105 &lt; 6, "Medium", IF(V105 &gt;= 6, IF(V105 &lt; 8, "High", "Very High")))))))</f>
        <v>Medium</v>
      </c>
    </row>
    <row r="106" spans="1:23" x14ac:dyDescent="0.2">
      <c r="A106" t="s">
        <v>722</v>
      </c>
      <c r="B106" s="2">
        <v>88</v>
      </c>
      <c r="C106" s="4" t="str">
        <f>IF(B106 &lt;= ($Z$9-$Z$11), "Short", IF(B106 &gt;= ($Z$9+$Z$11), "Long", "Medium"))</f>
        <v>Medium</v>
      </c>
      <c r="D106" t="s">
        <v>5290</v>
      </c>
      <c r="E106" t="s">
        <v>562</v>
      </c>
      <c r="F106" t="s">
        <v>539</v>
      </c>
      <c r="G106" t="s">
        <v>2287</v>
      </c>
      <c r="H106" t="s">
        <v>3538</v>
      </c>
      <c r="M106">
        <f>COUNTA(Table1[[#This Row],[genre_1]:[genre_8]])</f>
        <v>4</v>
      </c>
      <c r="N106" t="s">
        <v>5789</v>
      </c>
      <c r="O106" t="s">
        <v>11973</v>
      </c>
      <c r="P106">
        <v>49820</v>
      </c>
      <c r="Q106" t="s">
        <v>5790</v>
      </c>
      <c r="R106">
        <v>311</v>
      </c>
      <c r="S106" t="s">
        <v>16</v>
      </c>
      <c r="T106" t="s">
        <v>17</v>
      </c>
      <c r="U106" s="3">
        <v>31778</v>
      </c>
      <c r="V106" s="2">
        <v>6.6</v>
      </c>
      <c r="W106" t="str">
        <f>IF(V106 &lt; 3,"Very Low", IF(V106 &gt;= 3, IF(V106 &lt; 4, "Low", IF(V106 &gt;= 4, IF(V106 &lt; 6, "Medium", IF(V106 &gt;= 6, IF(V106 &lt; 8, "High", "Very High")))))))</f>
        <v>High</v>
      </c>
    </row>
    <row r="107" spans="1:23" x14ac:dyDescent="0.2">
      <c r="A107" t="s">
        <v>839</v>
      </c>
      <c r="B107" s="2">
        <v>99</v>
      </c>
      <c r="C107" s="4" t="str">
        <f>IF(B107 &lt;= ($Z$9-$Z$11), "Short", IF(B107 &gt;= ($Z$9+$Z$11), "Long", "Medium"))</f>
        <v>Medium</v>
      </c>
      <c r="D107" t="s">
        <v>4526</v>
      </c>
      <c r="E107" t="s">
        <v>539</v>
      </c>
      <c r="F107" t="s">
        <v>2287</v>
      </c>
      <c r="G107" t="s">
        <v>3538</v>
      </c>
      <c r="M107">
        <f>COUNTA(Table1[[#This Row],[genre_1]:[genre_8]])</f>
        <v>3</v>
      </c>
      <c r="N107" t="s">
        <v>4527</v>
      </c>
      <c r="O107" t="s">
        <v>11156</v>
      </c>
      <c r="P107">
        <v>36108</v>
      </c>
      <c r="Q107" t="s">
        <v>4528</v>
      </c>
      <c r="R107">
        <v>260</v>
      </c>
      <c r="S107" t="s">
        <v>16</v>
      </c>
      <c r="T107" t="s">
        <v>17</v>
      </c>
      <c r="U107" s="3">
        <v>32143</v>
      </c>
      <c r="V107" s="2">
        <v>5.7</v>
      </c>
      <c r="W107" t="str">
        <f>IF(V107 &lt; 3,"Very Low", IF(V107 &gt;= 3, IF(V107 &lt; 4, "Low", IF(V107 &gt;= 4, IF(V107 &lt; 6, "Medium", IF(V107 &gt;= 6, IF(V107 &lt; 8, "High", "Very High")))))))</f>
        <v>Medium</v>
      </c>
    </row>
    <row r="108" spans="1:23" x14ac:dyDescent="0.2">
      <c r="A108" t="s">
        <v>1069</v>
      </c>
      <c r="B108" s="2">
        <v>89</v>
      </c>
      <c r="C108" s="4" t="str">
        <f>IF(B108 &lt;= ($Z$9-$Z$11), "Short", IF(B108 &gt;= ($Z$9+$Z$11), "Long", "Medium"))</f>
        <v>Medium</v>
      </c>
      <c r="D108" t="s">
        <v>5603</v>
      </c>
      <c r="E108" t="s">
        <v>539</v>
      </c>
      <c r="F108" t="s">
        <v>2287</v>
      </c>
      <c r="G108" t="s">
        <v>6549</v>
      </c>
      <c r="H108" t="s">
        <v>3538</v>
      </c>
      <c r="M108">
        <f>COUNTA(Table1[[#This Row],[genre_1]:[genre_8]])</f>
        <v>4</v>
      </c>
      <c r="N108" t="s">
        <v>5604</v>
      </c>
      <c r="O108" t="s">
        <v>11869</v>
      </c>
      <c r="P108">
        <v>29659</v>
      </c>
      <c r="Q108" t="s">
        <v>5605</v>
      </c>
      <c r="R108">
        <v>227</v>
      </c>
      <c r="S108" t="s">
        <v>16</v>
      </c>
      <c r="T108" t="s">
        <v>17</v>
      </c>
      <c r="U108" s="3">
        <v>32509</v>
      </c>
      <c r="V108" s="2">
        <v>5.0999999999999996</v>
      </c>
      <c r="W108" t="str">
        <f>IF(V108 &lt; 3,"Very Low", IF(V108 &gt;= 3, IF(V108 &lt; 4, "Low", IF(V108 &gt;= 4, IF(V108 &lt; 6, "Medium", IF(V108 &gt;= 6, IF(V108 &lt; 8, "High", "Very High")))))))</f>
        <v>Medium</v>
      </c>
    </row>
    <row r="109" spans="1:23" x14ac:dyDescent="0.2">
      <c r="A109" t="s">
        <v>587</v>
      </c>
      <c r="B109" s="2">
        <v>108</v>
      </c>
      <c r="C109" s="4" t="str">
        <f>IF(B109 &lt;= ($Z$9-$Z$11), "Short", IF(B109 &gt;= ($Z$9+$Z$11), "Long", "Medium"))</f>
        <v>Medium</v>
      </c>
      <c r="D109" t="s">
        <v>805</v>
      </c>
      <c r="E109" t="s">
        <v>426</v>
      </c>
      <c r="F109" t="s">
        <v>13204</v>
      </c>
      <c r="G109" t="s">
        <v>3538</v>
      </c>
      <c r="M109">
        <f>COUNTA(Table1[[#This Row],[genre_1]:[genre_8]])</f>
        <v>3</v>
      </c>
      <c r="N109" t="s">
        <v>46</v>
      </c>
      <c r="O109" t="s">
        <v>11111</v>
      </c>
      <c r="P109">
        <v>56338</v>
      </c>
      <c r="Q109" t="s">
        <v>2705</v>
      </c>
      <c r="R109">
        <v>215</v>
      </c>
      <c r="S109" t="s">
        <v>16</v>
      </c>
      <c r="T109" t="s">
        <v>17</v>
      </c>
      <c r="U109" s="3">
        <v>39814</v>
      </c>
      <c r="V109" s="2">
        <v>6.5</v>
      </c>
      <c r="W109" t="str">
        <f>IF(V109 &lt; 3,"Very Low", IF(V109 &gt;= 3, IF(V109 &lt; 4, "Low", IF(V109 &gt;= 4, IF(V109 &lt; 6, "Medium", IF(V109 &gt;= 6, IF(V109 &lt; 8, "High", "Very High")))))))</f>
        <v>High</v>
      </c>
    </row>
    <row r="110" spans="1:23" x14ac:dyDescent="0.2">
      <c r="A110" t="s">
        <v>8431</v>
      </c>
      <c r="B110" s="2">
        <v>76</v>
      </c>
      <c r="C110" s="4" t="str">
        <f>IF(B110 &lt;= ($Z$9-$Z$11), "Short", IF(B110 &gt;= ($Z$9+$Z$11), "Long", "Medium"))</f>
        <v>Short</v>
      </c>
      <c r="D110" t="s">
        <v>8432</v>
      </c>
      <c r="E110" t="s">
        <v>1302</v>
      </c>
      <c r="F110" t="s">
        <v>2287</v>
      </c>
      <c r="G110" t="s">
        <v>3538</v>
      </c>
      <c r="M110">
        <f>COUNTA(Table1[[#This Row],[genre_1]:[genre_8]])</f>
        <v>3</v>
      </c>
      <c r="N110" t="s">
        <v>8433</v>
      </c>
      <c r="O110" t="s">
        <v>13201</v>
      </c>
      <c r="P110">
        <v>38</v>
      </c>
      <c r="Q110" t="s">
        <v>8434</v>
      </c>
      <c r="R110">
        <v>3</v>
      </c>
      <c r="S110" t="s">
        <v>16</v>
      </c>
      <c r="T110" t="s">
        <v>17</v>
      </c>
      <c r="U110" s="3">
        <v>41275</v>
      </c>
      <c r="V110" s="2">
        <v>6.3</v>
      </c>
      <c r="W110" t="str">
        <f>IF(V110 &lt; 3,"Very Low", IF(V110 &gt;= 3, IF(V110 &lt; 4, "Low", IF(V110 &gt;= 4, IF(V110 &lt; 6, "Medium", IF(V110 &gt;= 6, IF(V110 &lt; 8, "High", "Very High")))))))</f>
        <v>High</v>
      </c>
    </row>
    <row r="111" spans="1:23" x14ac:dyDescent="0.2">
      <c r="A111" t="s">
        <v>3921</v>
      </c>
      <c r="B111" s="2">
        <v>105</v>
      </c>
      <c r="C111" s="4" t="str">
        <f>IF(B111 &lt;= ($Z$9-$Z$11), "Short", IF(B111 &gt;= ($Z$9+$Z$11), "Long", "Medium"))</f>
        <v>Medium</v>
      </c>
      <c r="D111" t="s">
        <v>1049</v>
      </c>
      <c r="E111" t="s">
        <v>691</v>
      </c>
      <c r="F111" t="s">
        <v>1302</v>
      </c>
      <c r="G111" t="s">
        <v>4034</v>
      </c>
      <c r="M111">
        <f>COUNTA(Table1[[#This Row],[genre_1]:[genre_8]])</f>
        <v>3</v>
      </c>
      <c r="N111" t="s">
        <v>948</v>
      </c>
      <c r="O111" t="s">
        <v>11436</v>
      </c>
      <c r="P111">
        <v>19655</v>
      </c>
      <c r="Q111" t="s">
        <v>1407</v>
      </c>
      <c r="R111">
        <v>280</v>
      </c>
      <c r="S111" t="s">
        <v>16</v>
      </c>
      <c r="T111" t="s">
        <v>17</v>
      </c>
      <c r="U111" s="3">
        <v>38718</v>
      </c>
      <c r="V111" s="2">
        <v>6.8</v>
      </c>
      <c r="W111" t="str">
        <f>IF(V111 &lt; 3,"Very Low", IF(V111 &gt;= 3, IF(V111 &lt; 4, "Low", IF(V111 &gt;= 4, IF(V111 &lt; 6, "Medium", IF(V111 &gt;= 6, IF(V111 &lt; 8, "High", "Very High")))))))</f>
        <v>High</v>
      </c>
    </row>
    <row r="112" spans="1:23" x14ac:dyDescent="0.2">
      <c r="A112" t="s">
        <v>3155</v>
      </c>
      <c r="B112" s="2">
        <v>100</v>
      </c>
      <c r="C112" s="4" t="str">
        <f>IF(B112 &lt;= ($Z$9-$Z$11), "Short", IF(B112 &gt;= ($Z$9+$Z$11), "Long", "Medium"))</f>
        <v>Medium</v>
      </c>
      <c r="D112" t="s">
        <v>269</v>
      </c>
      <c r="E112" t="s">
        <v>3871</v>
      </c>
      <c r="F112" t="s">
        <v>1302</v>
      </c>
      <c r="G112" t="s">
        <v>13204</v>
      </c>
      <c r="H112" t="s">
        <v>4130</v>
      </c>
      <c r="I112" t="s">
        <v>3538</v>
      </c>
      <c r="M112">
        <f>COUNTA(Table1[[#This Row],[genre_1]:[genre_8]])</f>
        <v>5</v>
      </c>
      <c r="N112" t="s">
        <v>45</v>
      </c>
      <c r="O112" t="s">
        <v>10661</v>
      </c>
      <c r="P112">
        <v>89383</v>
      </c>
      <c r="Q112" t="s">
        <v>1325</v>
      </c>
      <c r="R112">
        <v>293</v>
      </c>
      <c r="S112" t="s">
        <v>16</v>
      </c>
      <c r="T112" t="s">
        <v>17</v>
      </c>
      <c r="U112" s="3">
        <v>38718</v>
      </c>
      <c r="V112" s="2">
        <v>7.1</v>
      </c>
      <c r="W112" t="str">
        <f>IF(V112 &lt; 3,"Very Low", IF(V112 &gt;= 3, IF(V112 &lt; 4, "Low", IF(V112 &gt;= 4, IF(V112 &lt; 6, "Medium", IF(V112 &gt;= 6, IF(V112 &lt; 8, "High", "Very High")))))))</f>
        <v>High</v>
      </c>
    </row>
    <row r="113" spans="1:23" x14ac:dyDescent="0.2">
      <c r="A113" t="s">
        <v>2523</v>
      </c>
      <c r="B113" s="2">
        <v>106</v>
      </c>
      <c r="C113" s="4" t="str">
        <f>IF(B113 &lt;= ($Z$9-$Z$11), "Short", IF(B113 &gt;= ($Z$9+$Z$11), "Long", "Medium"))</f>
        <v>Medium</v>
      </c>
      <c r="D113" t="s">
        <v>5456</v>
      </c>
      <c r="E113" t="s">
        <v>691</v>
      </c>
      <c r="F113" t="s">
        <v>1302</v>
      </c>
      <c r="M113">
        <f>COUNTA(Table1[[#This Row],[genre_1]:[genre_8]])</f>
        <v>2</v>
      </c>
      <c r="N113" t="s">
        <v>75</v>
      </c>
      <c r="O113" t="s">
        <v>11777</v>
      </c>
      <c r="P113">
        <v>102125</v>
      </c>
      <c r="Q113" t="s">
        <v>5457</v>
      </c>
      <c r="R113">
        <v>324</v>
      </c>
      <c r="S113" t="s">
        <v>16</v>
      </c>
      <c r="T113" t="s">
        <v>17</v>
      </c>
      <c r="U113" s="3">
        <v>39814</v>
      </c>
      <c r="V113" s="2">
        <v>7</v>
      </c>
      <c r="W113" t="str">
        <f>IF(V113 &lt; 3,"Very Low", IF(V113 &gt;= 3, IF(V113 &lt; 4, "Low", IF(V113 &gt;= 4, IF(V113 &lt; 6, "Medium", IF(V113 &gt;= 6, IF(V113 &lt; 8, "High", "Very High")))))))</f>
        <v>High</v>
      </c>
    </row>
    <row r="114" spans="1:23" x14ac:dyDescent="0.2">
      <c r="A114" t="s">
        <v>2618</v>
      </c>
      <c r="B114" s="2">
        <v>89</v>
      </c>
      <c r="C114" s="4" t="str">
        <f>IF(B114 &lt;= ($Z$9-$Z$11), "Short", IF(B114 &gt;= ($Z$9+$Z$11), "Long", "Medium"))</f>
        <v>Medium</v>
      </c>
      <c r="D114" t="s">
        <v>3104</v>
      </c>
      <c r="E114" t="s">
        <v>691</v>
      </c>
      <c r="F114" t="s">
        <v>5982</v>
      </c>
      <c r="G114" t="s">
        <v>539</v>
      </c>
      <c r="M114">
        <f>COUNTA(Table1[[#This Row],[genre_1]:[genre_8]])</f>
        <v>3</v>
      </c>
      <c r="N114" t="s">
        <v>3105</v>
      </c>
      <c r="O114" t="s">
        <v>10161</v>
      </c>
      <c r="P114">
        <v>4288</v>
      </c>
      <c r="Q114" t="s">
        <v>1485</v>
      </c>
      <c r="R114">
        <v>21</v>
      </c>
      <c r="S114" t="s">
        <v>16</v>
      </c>
      <c r="T114" t="s">
        <v>17</v>
      </c>
      <c r="U114" s="3">
        <v>35431</v>
      </c>
      <c r="V114" s="2">
        <v>5.4</v>
      </c>
      <c r="W114" t="str">
        <f>IF(V114 &lt; 3,"Very Low", IF(V114 &gt;= 3, IF(V114 &lt; 4, "Low", IF(V114 &gt;= 4, IF(V114 &lt; 6, "Medium", IF(V114 &gt;= 6, IF(V114 &lt; 8, "High", "Very High")))))))</f>
        <v>Medium</v>
      </c>
    </row>
    <row r="115" spans="1:23" x14ac:dyDescent="0.2">
      <c r="A115" t="s">
        <v>5460</v>
      </c>
      <c r="B115" s="2">
        <v>99</v>
      </c>
      <c r="C115" s="4" t="str">
        <f>IF(B115 &lt;= ($Z$9-$Z$11), "Short", IF(B115 &gt;= ($Z$9+$Z$11), "Long", "Medium"))</f>
        <v>Medium</v>
      </c>
      <c r="D115" t="s">
        <v>5461</v>
      </c>
      <c r="E115" t="s">
        <v>1302</v>
      </c>
      <c r="F115" t="s">
        <v>6549</v>
      </c>
      <c r="M115">
        <f>COUNTA(Table1[[#This Row],[genre_1]:[genre_8]])</f>
        <v>2</v>
      </c>
      <c r="N115" t="s">
        <v>205</v>
      </c>
      <c r="O115" t="s">
        <v>11781</v>
      </c>
      <c r="P115">
        <v>83182</v>
      </c>
      <c r="Q115" t="s">
        <v>5292</v>
      </c>
      <c r="R115">
        <v>247</v>
      </c>
      <c r="S115" t="s">
        <v>16</v>
      </c>
      <c r="T115" t="s">
        <v>17</v>
      </c>
      <c r="U115" s="3">
        <v>39814</v>
      </c>
      <c r="V115" s="2">
        <v>7.6</v>
      </c>
      <c r="W115" t="str">
        <f>IF(V115 &lt; 3,"Very Low", IF(V115 &gt;= 3, IF(V115 &lt; 4, "Low", IF(V115 &gt;= 4, IF(V115 &lt; 6, "Medium", IF(V115 &gt;= 6, IF(V115 &lt; 8, "High", "Very High")))))))</f>
        <v>High</v>
      </c>
    </row>
    <row r="116" spans="1:23" x14ac:dyDescent="0.2">
      <c r="A116" t="s">
        <v>6758</v>
      </c>
      <c r="B116" s="2">
        <v>125</v>
      </c>
      <c r="C116" s="4" t="str">
        <f>IF(B116 &lt;= ($Z$9-$Z$11), "Short", IF(B116 &gt;= ($Z$9+$Z$11), "Long", "Medium"))</f>
        <v>Medium</v>
      </c>
      <c r="D116" t="s">
        <v>4191</v>
      </c>
      <c r="E116" t="s">
        <v>1302</v>
      </c>
      <c r="M116">
        <f>COUNTA(Table1[[#This Row],[genre_1]:[genre_8]])</f>
        <v>1</v>
      </c>
      <c r="N116" t="s">
        <v>57</v>
      </c>
      <c r="O116" t="s">
        <v>12574</v>
      </c>
      <c r="P116">
        <v>78454</v>
      </c>
      <c r="Q116" t="s">
        <v>6928</v>
      </c>
      <c r="R116">
        <v>233</v>
      </c>
      <c r="S116" t="s">
        <v>16</v>
      </c>
      <c r="T116" t="s">
        <v>17</v>
      </c>
      <c r="U116" s="3">
        <v>18629</v>
      </c>
      <c r="V116" s="2">
        <v>8</v>
      </c>
      <c r="W116" t="str">
        <f>IF(V116 &lt; 3,"Very Low", IF(V116 &gt;= 3, IF(V116 &lt; 4, "Low", IF(V116 &gt;= 4, IF(V116 &lt; 6, "Medium", IF(V116 &gt;= 6, IF(V116 &lt; 8, "High", "Very High")))))))</f>
        <v>Very High</v>
      </c>
    </row>
    <row r="117" spans="1:23" x14ac:dyDescent="0.2">
      <c r="A117" t="s">
        <v>5273</v>
      </c>
      <c r="B117" s="2">
        <v>108</v>
      </c>
      <c r="C117" s="4" t="str">
        <f>IF(B117 &lt;= ($Z$9-$Z$11), "Short", IF(B117 &gt;= ($Z$9+$Z$11), "Long", "Medium"))</f>
        <v>Medium</v>
      </c>
      <c r="D117" t="s">
        <v>3488</v>
      </c>
      <c r="E117" t="s">
        <v>691</v>
      </c>
      <c r="F117" t="s">
        <v>13206</v>
      </c>
      <c r="G117" t="s">
        <v>1302</v>
      </c>
      <c r="H117" t="s">
        <v>6549</v>
      </c>
      <c r="I117" t="s">
        <v>3538</v>
      </c>
      <c r="M117">
        <f>COUNTA(Table1[[#This Row],[genre_1]:[genre_8]])</f>
        <v>5</v>
      </c>
      <c r="N117" t="s">
        <v>1911</v>
      </c>
      <c r="O117" t="s">
        <v>11660</v>
      </c>
      <c r="P117">
        <v>3122</v>
      </c>
      <c r="Q117" t="s">
        <v>530</v>
      </c>
      <c r="R117">
        <v>14</v>
      </c>
      <c r="S117" t="s">
        <v>16</v>
      </c>
      <c r="T117" t="s">
        <v>17</v>
      </c>
      <c r="U117" s="3">
        <v>35065</v>
      </c>
      <c r="V117" s="2">
        <v>5.6</v>
      </c>
      <c r="W117" t="str">
        <f>IF(V117 &lt; 3,"Very Low", IF(V117 &gt;= 3, IF(V117 &lt; 4, "Low", IF(V117 &gt;= 4, IF(V117 &lt; 6, "Medium", IF(V117 &gt;= 6, IF(V117 &lt; 8, "High", "Very High")))))))</f>
        <v>Medium</v>
      </c>
    </row>
    <row r="118" spans="1:23" x14ac:dyDescent="0.2">
      <c r="A118" t="s">
        <v>1538</v>
      </c>
      <c r="B118" s="2">
        <v>91</v>
      </c>
      <c r="C118" s="4" t="str">
        <f>IF(B118 &lt;= ($Z$9-$Z$11), "Short", IF(B118 &gt;= ($Z$9+$Z$11), "Long", "Medium"))</f>
        <v>Medium</v>
      </c>
      <c r="D118" t="s">
        <v>2427</v>
      </c>
      <c r="E118" t="s">
        <v>691</v>
      </c>
      <c r="F118" t="s">
        <v>1302</v>
      </c>
      <c r="M118">
        <f>COUNTA(Table1[[#This Row],[genre_1]:[genre_8]])</f>
        <v>2</v>
      </c>
      <c r="N118" t="s">
        <v>2428</v>
      </c>
      <c r="O118" t="s">
        <v>9708</v>
      </c>
      <c r="P118">
        <v>30842</v>
      </c>
      <c r="Q118" t="s">
        <v>2429</v>
      </c>
      <c r="R118">
        <v>93</v>
      </c>
      <c r="S118" t="s">
        <v>16</v>
      </c>
      <c r="T118" t="s">
        <v>17</v>
      </c>
      <c r="U118" s="3">
        <v>40909</v>
      </c>
      <c r="V118" s="2">
        <v>5.9</v>
      </c>
      <c r="W118" t="str">
        <f>IF(V118 &lt; 3,"Very Low", IF(V118 &gt;= 3, IF(V118 &lt; 4, "Low", IF(V118 &gt;= 4, IF(V118 &lt; 6, "Medium", IF(V118 &gt;= 6, IF(V118 &lt; 8, "High", "Very High")))))))</f>
        <v>Medium</v>
      </c>
    </row>
    <row r="119" spans="1:23" x14ac:dyDescent="0.2">
      <c r="A119" t="s">
        <v>561</v>
      </c>
      <c r="B119" s="2">
        <v>149</v>
      </c>
      <c r="C119" s="4" t="str">
        <f>IF(B119 &lt;= ($Z$9-$Z$11), "Short", IF(B119 &gt;= ($Z$9+$Z$11), "Long", "Medium"))</f>
        <v>Long</v>
      </c>
      <c r="D119" t="s">
        <v>302</v>
      </c>
      <c r="E119" t="s">
        <v>13206</v>
      </c>
      <c r="F119" t="s">
        <v>1302</v>
      </c>
      <c r="G119" t="s">
        <v>3538</v>
      </c>
      <c r="M119">
        <f>COUNTA(Table1[[#This Row],[genre_1]:[genre_8]])</f>
        <v>3</v>
      </c>
      <c r="N119" t="s">
        <v>58</v>
      </c>
      <c r="O119" t="s">
        <v>9589</v>
      </c>
      <c r="P119">
        <v>99558</v>
      </c>
      <c r="Q119" t="s">
        <v>202</v>
      </c>
      <c r="R119">
        <v>236</v>
      </c>
      <c r="S119" t="s">
        <v>16</v>
      </c>
      <c r="T119" t="s">
        <v>17</v>
      </c>
      <c r="U119" s="3">
        <v>35065</v>
      </c>
      <c r="V119" s="2">
        <v>7.4</v>
      </c>
      <c r="W119" t="str">
        <f>IF(V119 &lt; 3,"Very Low", IF(V119 &gt;= 3, IF(V119 &lt; 4, "Low", IF(V119 &gt;= 4, IF(V119 &lt; 6, "Medium", IF(V119 &gt;= 6, IF(V119 &lt; 8, "High", "Very High")))))))</f>
        <v>High</v>
      </c>
    </row>
    <row r="120" spans="1:23" x14ac:dyDescent="0.2">
      <c r="A120" t="s">
        <v>1672</v>
      </c>
      <c r="B120" s="2">
        <v>96</v>
      </c>
      <c r="C120" s="4" t="str">
        <f>IF(B120 &lt;= ($Z$9-$Z$11), "Short", IF(B120 &gt;= ($Z$9+$Z$11), "Long", "Medium"))</f>
        <v>Medium</v>
      </c>
      <c r="D120" t="s">
        <v>2025</v>
      </c>
      <c r="E120" t="s">
        <v>691</v>
      </c>
      <c r="M120">
        <f>COUNTA(Table1[[#This Row],[genre_1]:[genre_8]])</f>
        <v>1</v>
      </c>
      <c r="N120" t="s">
        <v>3908</v>
      </c>
      <c r="O120" t="s">
        <v>13159</v>
      </c>
      <c r="P120">
        <v>181</v>
      </c>
      <c r="Q120" t="s">
        <v>8320</v>
      </c>
      <c r="R120">
        <v>4</v>
      </c>
      <c r="S120" t="s">
        <v>16</v>
      </c>
      <c r="T120" t="s">
        <v>17</v>
      </c>
      <c r="U120" s="3">
        <v>41275</v>
      </c>
      <c r="V120" s="2">
        <v>5.5</v>
      </c>
      <c r="W120" t="str">
        <f>IF(V120 &lt; 3,"Very Low", IF(V120 &gt;= 3, IF(V120 &lt; 4, "Low", IF(V120 &gt;= 4, IF(V120 &lt; 6, "Medium", IF(V120 &gt;= 6, IF(V120 &lt; 8, "High", "Very High")))))))</f>
        <v>Medium</v>
      </c>
    </row>
    <row r="121" spans="1:23" x14ac:dyDescent="0.2">
      <c r="A121" t="s">
        <v>3681</v>
      </c>
      <c r="B121" s="2">
        <v>90</v>
      </c>
      <c r="C121" s="4" t="str">
        <f>IF(B121 &lt;= ($Z$9-$Z$11), "Short", IF(B121 &gt;= ($Z$9+$Z$11), "Long", "Medium"))</f>
        <v>Medium</v>
      </c>
      <c r="D121" t="s">
        <v>1851</v>
      </c>
      <c r="E121" t="s">
        <v>426</v>
      </c>
      <c r="F121" t="s">
        <v>691</v>
      </c>
      <c r="M121">
        <f>COUNTA(Table1[[#This Row],[genre_1]:[genre_8]])</f>
        <v>2</v>
      </c>
      <c r="N121" t="s">
        <v>2529</v>
      </c>
      <c r="O121" t="s">
        <v>10570</v>
      </c>
      <c r="P121">
        <v>55008</v>
      </c>
      <c r="Q121" t="s">
        <v>3189</v>
      </c>
      <c r="R121">
        <v>93</v>
      </c>
      <c r="S121" t="s">
        <v>16</v>
      </c>
      <c r="T121" t="s">
        <v>17</v>
      </c>
      <c r="U121" s="3">
        <v>40544</v>
      </c>
      <c r="V121" s="2">
        <v>6.3</v>
      </c>
      <c r="W121" t="str">
        <f>IF(V121 &lt; 3,"Very Low", IF(V121 &gt;= 3, IF(V121 &lt; 4, "Low", IF(V121 &gt;= 4, IF(V121 &lt; 6, "Medium", IF(V121 &gt;= 6, IF(V121 &lt; 8, "High", "Very High")))))))</f>
        <v>High</v>
      </c>
    </row>
    <row r="122" spans="1:23" x14ac:dyDescent="0.2">
      <c r="A122" t="s">
        <v>3172</v>
      </c>
      <c r="B122" s="2">
        <v>114</v>
      </c>
      <c r="C122" s="4" t="str">
        <f>IF(B122 &lt;= ($Z$9-$Z$11), "Short", IF(B122 &gt;= ($Z$9+$Z$11), "Long", "Medium"))</f>
        <v>Medium</v>
      </c>
      <c r="D122" t="s">
        <v>3173</v>
      </c>
      <c r="E122" t="s">
        <v>13206</v>
      </c>
      <c r="F122" t="s">
        <v>1302</v>
      </c>
      <c r="G122" t="s">
        <v>13204</v>
      </c>
      <c r="H122" t="s">
        <v>3538</v>
      </c>
      <c r="M122">
        <f>COUNTA(Table1[[#This Row],[genre_1]:[genre_8]])</f>
        <v>4</v>
      </c>
      <c r="N122" t="s">
        <v>105</v>
      </c>
      <c r="O122" t="s">
        <v>10208</v>
      </c>
      <c r="P122">
        <v>87950</v>
      </c>
      <c r="Q122" t="s">
        <v>3174</v>
      </c>
      <c r="R122">
        <v>207</v>
      </c>
      <c r="S122" t="s">
        <v>16</v>
      </c>
      <c r="T122" t="s">
        <v>17</v>
      </c>
      <c r="U122" s="3">
        <v>41640</v>
      </c>
      <c r="V122" s="2">
        <v>6.5</v>
      </c>
      <c r="W122" t="str">
        <f>IF(V122 &lt; 3,"Very Low", IF(V122 &gt;= 3, IF(V122 &lt; 4, "Low", IF(V122 &gt;= 4, IF(V122 &lt; 6, "Medium", IF(V122 &gt;= 6, IF(V122 &lt; 8, "High", "Very High")))))))</f>
        <v>High</v>
      </c>
    </row>
    <row r="123" spans="1:23" x14ac:dyDescent="0.2">
      <c r="A123" t="s">
        <v>452</v>
      </c>
      <c r="B123" s="2">
        <v>107</v>
      </c>
      <c r="C123" s="4" t="str">
        <f>IF(B123 &lt;= ($Z$9-$Z$11), "Short", IF(B123 &gt;= ($Z$9+$Z$11), "Long", "Medium"))</f>
        <v>Medium</v>
      </c>
      <c r="D123" t="s">
        <v>998</v>
      </c>
      <c r="E123" t="s">
        <v>1302</v>
      </c>
      <c r="M123">
        <f>COUNTA(Table1[[#This Row],[genre_1]:[genre_8]])</f>
        <v>1</v>
      </c>
      <c r="N123" t="s">
        <v>1106</v>
      </c>
      <c r="O123" t="s">
        <v>11126</v>
      </c>
      <c r="P123">
        <v>6782</v>
      </c>
      <c r="Q123" t="s">
        <v>4487</v>
      </c>
      <c r="R123">
        <v>114</v>
      </c>
      <c r="S123" t="s">
        <v>16</v>
      </c>
      <c r="T123" t="s">
        <v>17</v>
      </c>
      <c r="U123" s="3">
        <v>36161</v>
      </c>
      <c r="V123" s="2">
        <v>6.6</v>
      </c>
      <c r="W123" t="str">
        <f>IF(V123 &lt; 3,"Very Low", IF(V123 &gt;= 3, IF(V123 &lt; 4, "Low", IF(V123 &gt;= 4, IF(V123 &lt; 6, "Medium", IF(V123 &gt;= 6, IF(V123 &lt; 8, "High", "Very High")))))))</f>
        <v>High</v>
      </c>
    </row>
    <row r="124" spans="1:23" x14ac:dyDescent="0.2">
      <c r="A124" t="s">
        <v>1031</v>
      </c>
      <c r="B124" s="2">
        <v>101</v>
      </c>
      <c r="C124" s="4" t="str">
        <f>IF(B124 &lt;= ($Z$9-$Z$11), "Short", IF(B124 &gt;= ($Z$9+$Z$11), "Long", "Medium"))</f>
        <v>Medium</v>
      </c>
      <c r="D124" t="s">
        <v>1233</v>
      </c>
      <c r="E124" t="s">
        <v>1302</v>
      </c>
      <c r="F124" t="s">
        <v>6549</v>
      </c>
      <c r="M124">
        <f>COUNTA(Table1[[#This Row],[genre_1]:[genre_8]])</f>
        <v>2</v>
      </c>
      <c r="N124" t="s">
        <v>4795</v>
      </c>
      <c r="O124" t="s">
        <v>11344</v>
      </c>
      <c r="P124">
        <v>162701</v>
      </c>
      <c r="Q124" t="s">
        <v>4210</v>
      </c>
      <c r="R124">
        <v>962</v>
      </c>
      <c r="S124" t="s">
        <v>16</v>
      </c>
      <c r="T124" t="s">
        <v>17</v>
      </c>
      <c r="U124" s="3">
        <v>37257</v>
      </c>
      <c r="V124" s="2">
        <v>7.4</v>
      </c>
      <c r="W124" t="str">
        <f>IF(V124 &lt; 3,"Very Low", IF(V124 &gt;= 3, IF(V124 &lt; 4, "Low", IF(V124 &gt;= 4, IF(V124 &lt; 6, "Medium", IF(V124 &gt;= 6, IF(V124 &lt; 8, "High", "Very High")))))))</f>
        <v>High</v>
      </c>
    </row>
    <row r="125" spans="1:23" x14ac:dyDescent="0.2">
      <c r="A125" t="s">
        <v>181</v>
      </c>
      <c r="B125" s="2">
        <v>146</v>
      </c>
      <c r="C125" s="4" t="str">
        <f>IF(B125 &lt;= ($Z$9-$Z$11), "Short", IF(B125 &gt;= ($Z$9+$Z$11), "Long", "Medium"))</f>
        <v>Long</v>
      </c>
      <c r="D125" t="s">
        <v>88</v>
      </c>
      <c r="E125" t="s">
        <v>426</v>
      </c>
      <c r="F125" t="s">
        <v>1302</v>
      </c>
      <c r="G125" t="s">
        <v>4130</v>
      </c>
      <c r="M125">
        <f>COUNTA(Table1[[#This Row],[genre_1]:[genre_8]])</f>
        <v>3</v>
      </c>
      <c r="N125" t="s">
        <v>880</v>
      </c>
      <c r="O125" t="s">
        <v>8799</v>
      </c>
      <c r="P125">
        <v>238747</v>
      </c>
      <c r="Q125" t="s">
        <v>881</v>
      </c>
      <c r="R125">
        <v>2153</v>
      </c>
      <c r="S125" t="s">
        <v>16</v>
      </c>
      <c r="T125" t="s">
        <v>17</v>
      </c>
      <c r="U125" s="3">
        <v>36892</v>
      </c>
      <c r="V125" s="2">
        <v>7.1</v>
      </c>
      <c r="W125" t="str">
        <f>IF(V125 &lt; 3,"Very Low", IF(V125 &gt;= 3, IF(V125 &lt; 4, "Low", IF(V125 &gt;= 4, IF(V125 &lt; 6, "Medium", IF(V125 &gt;= 6, IF(V125 &lt; 8, "High", "Very High")))))))</f>
        <v>High</v>
      </c>
    </row>
    <row r="126" spans="1:23" x14ac:dyDescent="0.2">
      <c r="A126" t="s">
        <v>1898</v>
      </c>
      <c r="B126" s="2">
        <v>99</v>
      </c>
      <c r="C126" s="4" t="str">
        <f>IF(B126 &lt;= ($Z$9-$Z$11), "Short", IF(B126 &gt;= ($Z$9+$Z$11), "Long", "Medium"))</f>
        <v>Medium</v>
      </c>
      <c r="D126" t="s">
        <v>796</v>
      </c>
      <c r="E126" t="s">
        <v>1302</v>
      </c>
      <c r="F126" t="s">
        <v>4034</v>
      </c>
      <c r="G126" t="s">
        <v>13204</v>
      </c>
      <c r="H126" t="s">
        <v>6549</v>
      </c>
      <c r="I126" t="s">
        <v>3538</v>
      </c>
      <c r="M126">
        <f>COUNTA(Table1[[#This Row],[genre_1]:[genre_8]])</f>
        <v>5</v>
      </c>
      <c r="N126" t="s">
        <v>178</v>
      </c>
      <c r="O126" t="s">
        <v>10351</v>
      </c>
      <c r="P126">
        <v>7909</v>
      </c>
      <c r="Q126" t="s">
        <v>452</v>
      </c>
      <c r="R126">
        <v>157</v>
      </c>
      <c r="S126" t="s">
        <v>16</v>
      </c>
      <c r="T126" t="s">
        <v>17</v>
      </c>
      <c r="U126" s="3">
        <v>37257</v>
      </c>
      <c r="V126" s="2">
        <v>4.9000000000000004</v>
      </c>
      <c r="W126" t="str">
        <f>IF(V126 &lt; 3,"Very Low", IF(V126 &gt;= 3, IF(V126 &lt; 4, "Low", IF(V126 &gt;= 4, IF(V126 &lt; 6, "Medium", IF(V126 &gt;= 6, IF(V126 &lt; 8, "High", "Very High")))))))</f>
        <v>Medium</v>
      </c>
    </row>
    <row r="127" spans="1:23" x14ac:dyDescent="0.2">
      <c r="A127" t="s">
        <v>1153</v>
      </c>
      <c r="B127" s="2">
        <v>106</v>
      </c>
      <c r="C127" s="4" t="str">
        <f>IF(B127 &lt;= ($Z$9-$Z$11), "Short", IF(B127 &gt;= ($Z$9+$Z$11), "Long", "Medium"))</f>
        <v>Medium</v>
      </c>
      <c r="D127" t="s">
        <v>2656</v>
      </c>
      <c r="E127" t="s">
        <v>562</v>
      </c>
      <c r="F127" t="s">
        <v>13204</v>
      </c>
      <c r="G127" t="s">
        <v>3538</v>
      </c>
      <c r="M127">
        <f>COUNTA(Table1[[#This Row],[genre_1]:[genre_8]])</f>
        <v>3</v>
      </c>
      <c r="N127" t="s">
        <v>2657</v>
      </c>
      <c r="O127" t="s">
        <v>9856</v>
      </c>
      <c r="P127">
        <v>65044</v>
      </c>
      <c r="Q127" t="s">
        <v>2658</v>
      </c>
      <c r="R127">
        <v>173</v>
      </c>
      <c r="S127" t="s">
        <v>16</v>
      </c>
      <c r="T127" t="s">
        <v>17</v>
      </c>
      <c r="U127" s="3">
        <v>40544</v>
      </c>
      <c r="V127" s="2">
        <v>5</v>
      </c>
      <c r="W127" t="str">
        <f>IF(V127 &lt; 3,"Very Low", IF(V127 &gt;= 3, IF(V127 &lt; 4, "Low", IF(V127 &gt;= 4, IF(V127 &lt; 6, "Medium", IF(V127 &gt;= 6, IF(V127 &lt; 8, "High", "Very High")))))))</f>
        <v>Medium</v>
      </c>
    </row>
    <row r="128" spans="1:23" x14ac:dyDescent="0.2">
      <c r="A128" t="s">
        <v>2547</v>
      </c>
      <c r="B128" s="2">
        <v>100</v>
      </c>
      <c r="C128" s="4" t="str">
        <f>IF(B128 &lt;= ($Z$9-$Z$11), "Short", IF(B128 &gt;= ($Z$9+$Z$11), "Long", "Medium"))</f>
        <v>Medium</v>
      </c>
      <c r="D128" t="s">
        <v>2065</v>
      </c>
      <c r="E128" t="s">
        <v>691</v>
      </c>
      <c r="F128" t="s">
        <v>6549</v>
      </c>
      <c r="M128">
        <f>COUNTA(Table1[[#This Row],[genre_1]:[genre_8]])</f>
        <v>2</v>
      </c>
      <c r="N128" t="s">
        <v>286</v>
      </c>
      <c r="O128" t="s">
        <v>11161</v>
      </c>
      <c r="P128">
        <v>16979</v>
      </c>
      <c r="Q128" t="s">
        <v>3240</v>
      </c>
      <c r="R128">
        <v>42</v>
      </c>
      <c r="S128" t="s">
        <v>16</v>
      </c>
      <c r="T128" t="s">
        <v>17</v>
      </c>
      <c r="U128" s="3">
        <v>41640</v>
      </c>
      <c r="V128" s="2">
        <v>6.1</v>
      </c>
      <c r="W128" t="str">
        <f>IF(V128 &lt; 3,"Very Low", IF(V128 &gt;= 3, IF(V128 &lt; 4, "Low", IF(V128 &gt;= 4, IF(V128 &lt; 6, "Medium", IF(V128 &gt;= 6, IF(V128 &lt; 8, "High", "Very High")))))))</f>
        <v>High</v>
      </c>
    </row>
    <row r="129" spans="1:23" x14ac:dyDescent="0.2">
      <c r="A129" t="s">
        <v>2843</v>
      </c>
      <c r="B129" s="2">
        <v>125</v>
      </c>
      <c r="C129" s="4" t="str">
        <f>IF(B129 &lt;= ($Z$9-$Z$11), "Short", IF(B129 &gt;= ($Z$9+$Z$11), "Long", "Medium"))</f>
        <v>Medium</v>
      </c>
      <c r="D129" t="s">
        <v>2844</v>
      </c>
      <c r="E129" t="s">
        <v>691</v>
      </c>
      <c r="F129" t="s">
        <v>1302</v>
      </c>
      <c r="M129">
        <f>COUNTA(Table1[[#This Row],[genre_1]:[genre_8]])</f>
        <v>2</v>
      </c>
      <c r="N129" t="s">
        <v>2816</v>
      </c>
      <c r="O129" t="s">
        <v>9995</v>
      </c>
      <c r="P129">
        <v>107557</v>
      </c>
      <c r="Q129" t="s">
        <v>2845</v>
      </c>
      <c r="R129">
        <v>612</v>
      </c>
      <c r="S129" t="s">
        <v>16</v>
      </c>
      <c r="T129" t="s">
        <v>17</v>
      </c>
      <c r="U129" s="3">
        <v>37257</v>
      </c>
      <c r="V129" s="2">
        <v>7.2</v>
      </c>
      <c r="W129" t="str">
        <f>IF(V129 &lt; 3,"Very Low", IF(V129 &gt;= 3, IF(V129 &lt; 4, "Low", IF(V129 &gt;= 4, IF(V129 &lt; 6, "Medium", IF(V129 &gt;= 6, IF(V129 &lt; 8, "High", "Very High")))))))</f>
        <v>High</v>
      </c>
    </row>
    <row r="130" spans="1:23" x14ac:dyDescent="0.2">
      <c r="A130" t="s">
        <v>869</v>
      </c>
      <c r="B130" s="2">
        <v>105</v>
      </c>
      <c r="C130" s="4" t="str">
        <f>IF(B130 &lt;= ($Z$9-$Z$11), "Short", IF(B130 &gt;= ($Z$9+$Z$11), "Long", "Medium"))</f>
        <v>Medium</v>
      </c>
      <c r="D130" t="s">
        <v>332</v>
      </c>
      <c r="E130" t="s">
        <v>562</v>
      </c>
      <c r="F130" t="s">
        <v>539</v>
      </c>
      <c r="G130" t="s">
        <v>2287</v>
      </c>
      <c r="M130">
        <f>COUNTA(Table1[[#This Row],[genre_1]:[genre_8]])</f>
        <v>3</v>
      </c>
      <c r="N130" t="s">
        <v>748</v>
      </c>
      <c r="O130" t="s">
        <v>9059</v>
      </c>
      <c r="P130">
        <v>128629</v>
      </c>
      <c r="Q130" t="s">
        <v>775</v>
      </c>
      <c r="R130">
        <v>348</v>
      </c>
      <c r="S130" t="s">
        <v>16</v>
      </c>
      <c r="T130" t="s">
        <v>17</v>
      </c>
      <c r="U130" s="3">
        <v>40909</v>
      </c>
      <c r="V130" s="2">
        <v>5.9</v>
      </c>
      <c r="W130" t="str">
        <f>IF(V130 &lt; 3,"Very Low", IF(V130 &gt;= 3, IF(V130 &lt; 4, "Low", IF(V130 &gt;= 4, IF(V130 &lt; 6, "Medium", IF(V130 &gt;= 6, IF(V130 &lt; 8, "High", "Very High")))))))</f>
        <v>Medium</v>
      </c>
    </row>
    <row r="131" spans="1:23" x14ac:dyDescent="0.2">
      <c r="A131" t="s">
        <v>5809</v>
      </c>
      <c r="B131" s="2">
        <v>87</v>
      </c>
      <c r="C131" s="4" t="str">
        <f>IF(B131 &lt;= ($Z$9-$Z$11), "Short", IF(B131 &gt;= ($Z$9+$Z$11), "Long", "Medium"))</f>
        <v>Medium</v>
      </c>
      <c r="D131" t="s">
        <v>8287</v>
      </c>
      <c r="E131" t="s">
        <v>1302</v>
      </c>
      <c r="F131" t="s">
        <v>2287</v>
      </c>
      <c r="G131" t="s">
        <v>13204</v>
      </c>
      <c r="M131">
        <f>COUNTA(Table1[[#This Row],[genre_1]:[genre_8]])</f>
        <v>3</v>
      </c>
      <c r="N131" t="s">
        <v>8288</v>
      </c>
      <c r="O131" t="s">
        <v>13147</v>
      </c>
      <c r="P131">
        <v>13065</v>
      </c>
      <c r="Q131" t="s">
        <v>8289</v>
      </c>
      <c r="R131">
        <v>136</v>
      </c>
      <c r="S131" t="s">
        <v>16</v>
      </c>
      <c r="T131" t="s">
        <v>17</v>
      </c>
      <c r="U131" s="3">
        <v>40544</v>
      </c>
      <c r="V131" s="2">
        <v>5.8</v>
      </c>
      <c r="W131" t="str">
        <f>IF(V131 &lt; 3,"Very Low", IF(V131 &gt;= 3, IF(V131 &lt; 4, "Low", IF(V131 &gt;= 4, IF(V131 &lt; 6, "Medium", IF(V131 &gt;= 6, IF(V131 &lt; 8, "High", "Very High")))))))</f>
        <v>Medium</v>
      </c>
    </row>
    <row r="132" spans="1:23" x14ac:dyDescent="0.2">
      <c r="A132" t="s">
        <v>1401</v>
      </c>
      <c r="B132" s="2">
        <v>121</v>
      </c>
      <c r="C132" s="4" t="str">
        <f>IF(B132 &lt;= ($Z$9-$Z$11), "Short", IF(B132 &gt;= ($Z$9+$Z$11), "Long", "Medium"))</f>
        <v>Medium</v>
      </c>
      <c r="D132" t="s">
        <v>750</v>
      </c>
      <c r="E132" t="s">
        <v>562</v>
      </c>
      <c r="F132" t="s">
        <v>13206</v>
      </c>
      <c r="G132" t="s">
        <v>1302</v>
      </c>
      <c r="H132" t="s">
        <v>3538</v>
      </c>
      <c r="M132">
        <f>COUNTA(Table1[[#This Row],[genre_1]:[genre_8]])</f>
        <v>4</v>
      </c>
      <c r="N132" t="s">
        <v>1401</v>
      </c>
      <c r="O132" t="s">
        <v>9378</v>
      </c>
      <c r="P132">
        <v>39529</v>
      </c>
      <c r="Q132" t="s">
        <v>559</v>
      </c>
      <c r="R132">
        <v>142</v>
      </c>
      <c r="S132" t="s">
        <v>16</v>
      </c>
      <c r="T132" t="s">
        <v>17</v>
      </c>
      <c r="U132" s="3">
        <v>35431</v>
      </c>
      <c r="V132" s="2">
        <v>6.7</v>
      </c>
      <c r="W132" t="str">
        <f>IF(V132 &lt; 3,"Very Low", IF(V132 &gt;= 3, IF(V132 &lt; 4, "Low", IF(V132 &gt;= 4, IF(V132 &lt; 6, "Medium", IF(V132 &gt;= 6, IF(V132 &lt; 8, "High", "Very High")))))))</f>
        <v>High</v>
      </c>
    </row>
    <row r="133" spans="1:23" x14ac:dyDescent="0.2">
      <c r="A133" t="s">
        <v>1562</v>
      </c>
      <c r="B133" s="2">
        <v>100</v>
      </c>
      <c r="C133" s="4" t="str">
        <f>IF(B133 &lt;= ($Z$9-$Z$11), "Short", IF(B133 &gt;= ($Z$9+$Z$11), "Long", "Medium"))</f>
        <v>Medium</v>
      </c>
      <c r="D133" t="s">
        <v>3205</v>
      </c>
      <c r="E133" t="s">
        <v>691</v>
      </c>
      <c r="F133" t="s">
        <v>6549</v>
      </c>
      <c r="M133">
        <f>COUNTA(Table1[[#This Row],[genre_1]:[genre_8]])</f>
        <v>2</v>
      </c>
      <c r="N133" t="s">
        <v>174</v>
      </c>
      <c r="O133" t="s">
        <v>10233</v>
      </c>
      <c r="P133">
        <v>5006</v>
      </c>
      <c r="Q133" t="s">
        <v>2722</v>
      </c>
      <c r="R133">
        <v>28</v>
      </c>
      <c r="S133" t="s">
        <v>16</v>
      </c>
      <c r="T133" t="s">
        <v>17</v>
      </c>
      <c r="U133" s="3">
        <v>42005</v>
      </c>
      <c r="V133" s="2">
        <v>4</v>
      </c>
      <c r="W133" t="str">
        <f>IF(V133 &lt; 3,"Very Low", IF(V133 &gt;= 3, IF(V133 &lt; 4, "Low", IF(V133 &gt;= 4, IF(V133 &lt; 6, "Medium", IF(V133 &gt;= 6, IF(V133 &lt; 8, "High", "Very High")))))))</f>
        <v>Medium</v>
      </c>
    </row>
    <row r="134" spans="1:23" x14ac:dyDescent="0.2">
      <c r="A134" t="s">
        <v>236</v>
      </c>
      <c r="B134" s="2">
        <v>78</v>
      </c>
      <c r="C134" s="4" t="str">
        <f>IF(B134 &lt;= ($Z$9-$Z$11), "Short", IF(B134 &gt;= ($Z$9+$Z$11), "Long", "Medium"))</f>
        <v>Short</v>
      </c>
      <c r="D134" t="s">
        <v>751</v>
      </c>
      <c r="E134" t="s">
        <v>691</v>
      </c>
      <c r="M134">
        <f>COUNTA(Table1[[#This Row],[genre_1]:[genre_8]])</f>
        <v>1</v>
      </c>
      <c r="N134" t="s">
        <v>3090</v>
      </c>
      <c r="O134" t="s">
        <v>11237</v>
      </c>
      <c r="P134">
        <v>216486</v>
      </c>
      <c r="Q134" t="s">
        <v>4004</v>
      </c>
      <c r="R134">
        <v>242</v>
      </c>
      <c r="S134" t="s">
        <v>16</v>
      </c>
      <c r="T134" t="s">
        <v>17</v>
      </c>
      <c r="U134" s="3">
        <v>34335</v>
      </c>
      <c r="V134" s="2">
        <v>6.9</v>
      </c>
      <c r="W134" t="str">
        <f>IF(V134 &lt; 3,"Very Low", IF(V134 &gt;= 3, IF(V134 &lt; 4, "Low", IF(V134 &gt;= 4, IF(V134 &lt; 6, "Medium", IF(V134 &gt;= 6, IF(V134 &lt; 8, "High", "Very High")))))))</f>
        <v>High</v>
      </c>
    </row>
    <row r="135" spans="1:23" x14ac:dyDescent="0.2">
      <c r="A135" t="s">
        <v>1836</v>
      </c>
      <c r="B135" s="2">
        <v>90</v>
      </c>
      <c r="C135" s="4" t="str">
        <f>IF(B135 &lt;= ($Z$9-$Z$11), "Short", IF(B135 &gt;= ($Z$9+$Z$11), "Long", "Medium"))</f>
        <v>Medium</v>
      </c>
      <c r="D135" t="s">
        <v>572</v>
      </c>
      <c r="E135" t="s">
        <v>426</v>
      </c>
      <c r="F135" t="s">
        <v>691</v>
      </c>
      <c r="M135">
        <f>COUNTA(Table1[[#This Row],[genre_1]:[genre_8]])</f>
        <v>2</v>
      </c>
      <c r="N135" t="s">
        <v>338</v>
      </c>
      <c r="O135" t="s">
        <v>9979</v>
      </c>
      <c r="P135">
        <v>160321</v>
      </c>
      <c r="Q135" t="s">
        <v>1547</v>
      </c>
      <c r="R135">
        <v>178</v>
      </c>
      <c r="S135" t="s">
        <v>16</v>
      </c>
      <c r="T135" t="s">
        <v>17</v>
      </c>
      <c r="U135" s="3">
        <v>34700</v>
      </c>
      <c r="V135" s="2">
        <v>6.3</v>
      </c>
      <c r="W135" t="str">
        <f>IF(V135 &lt; 3,"Very Low", IF(V135 &gt;= 3, IF(V135 &lt; 4, "Low", IF(V135 &gt;= 4, IF(V135 &lt; 6, "Medium", IF(V135 &gt;= 6, IF(V135 &lt; 8, "High", "Very High")))))))</f>
        <v>High</v>
      </c>
    </row>
    <row r="136" spans="1:23" x14ac:dyDescent="0.2">
      <c r="A136" t="s">
        <v>2120</v>
      </c>
      <c r="B136" s="2">
        <v>133</v>
      </c>
      <c r="C136" s="4" t="str">
        <f>IF(B136 &lt;= ($Z$9-$Z$11), "Short", IF(B136 &gt;= ($Z$9+$Z$11), "Long", "Medium"))</f>
        <v>Long</v>
      </c>
      <c r="D136" t="s">
        <v>2121</v>
      </c>
      <c r="E136" t="s">
        <v>1302</v>
      </c>
      <c r="F136" t="s">
        <v>539</v>
      </c>
      <c r="G136" t="s">
        <v>5727</v>
      </c>
      <c r="H136" t="s">
        <v>6549</v>
      </c>
      <c r="M136">
        <f>COUNTA(Table1[[#This Row],[genre_1]:[genre_8]])</f>
        <v>4</v>
      </c>
      <c r="N136" t="s">
        <v>759</v>
      </c>
      <c r="O136" t="s">
        <v>9514</v>
      </c>
      <c r="P136">
        <v>91860</v>
      </c>
      <c r="Q136" t="s">
        <v>2122</v>
      </c>
      <c r="R136">
        <v>524</v>
      </c>
      <c r="S136" t="s">
        <v>16</v>
      </c>
      <c r="T136" t="s">
        <v>17</v>
      </c>
      <c r="U136" s="3">
        <v>39083</v>
      </c>
      <c r="V136" s="2">
        <v>7.4</v>
      </c>
      <c r="W136" t="str">
        <f>IF(V136 &lt; 3,"Very Low", IF(V136 &gt;= 3, IF(V136 &lt; 4, "Low", IF(V136 &gt;= 4, IF(V136 &lt; 6, "Medium", IF(V136 &gt;= 6, IF(V136 &lt; 8, "High", "Very High")))))))</f>
        <v>High</v>
      </c>
    </row>
    <row r="137" spans="1:23" x14ac:dyDescent="0.2">
      <c r="A137" t="s">
        <v>4641</v>
      </c>
      <c r="B137" s="2">
        <v>110</v>
      </c>
      <c r="C137" s="4" t="str">
        <f>IF(B137 &lt;= ($Z$9-$Z$11), "Short", IF(B137 &gt;= ($Z$9+$Z$11), "Long", "Medium"))</f>
        <v>Medium</v>
      </c>
      <c r="D137" t="s">
        <v>4642</v>
      </c>
      <c r="E137" t="s">
        <v>562</v>
      </c>
      <c r="F137" t="s">
        <v>426</v>
      </c>
      <c r="G137" t="s">
        <v>1302</v>
      </c>
      <c r="H137" t="s">
        <v>3538</v>
      </c>
      <c r="I137" t="s">
        <v>10321</v>
      </c>
      <c r="M137">
        <f>COUNTA(Table1[[#This Row],[genre_1]:[genre_8]])</f>
        <v>5</v>
      </c>
      <c r="N137" t="s">
        <v>4643</v>
      </c>
      <c r="O137" t="s">
        <v>11240</v>
      </c>
      <c r="P137">
        <v>57996</v>
      </c>
      <c r="Q137" t="s">
        <v>4644</v>
      </c>
      <c r="R137">
        <v>349</v>
      </c>
      <c r="S137" t="s">
        <v>16</v>
      </c>
      <c r="T137" t="s">
        <v>17</v>
      </c>
      <c r="U137" s="3">
        <v>40909</v>
      </c>
      <c r="V137" s="2">
        <v>6.5</v>
      </c>
      <c r="W137" t="str">
        <f>IF(V137 &lt; 3,"Very Low", IF(V137 &gt;= 3, IF(V137 &lt; 4, "Low", IF(V137 &gt;= 4, IF(V137 &lt; 6, "Medium", IF(V137 &gt;= 6, IF(V137 &lt; 8, "High", "Very High")))))))</f>
        <v>High</v>
      </c>
    </row>
    <row r="138" spans="1:23" x14ac:dyDescent="0.2">
      <c r="A138" t="s">
        <v>3395</v>
      </c>
      <c r="B138" s="2">
        <v>96</v>
      </c>
      <c r="C138" s="4" t="str">
        <f>IF(B138 &lt;= ($Z$9-$Z$11), "Short", IF(B138 &gt;= ($Z$9+$Z$11), "Long", "Medium"))</f>
        <v>Medium</v>
      </c>
      <c r="D138" t="s">
        <v>4902</v>
      </c>
      <c r="E138" t="s">
        <v>562</v>
      </c>
      <c r="F138" t="s">
        <v>691</v>
      </c>
      <c r="G138" t="s">
        <v>13206</v>
      </c>
      <c r="H138" t="s">
        <v>3538</v>
      </c>
      <c r="M138">
        <f>COUNTA(Table1[[#This Row],[genre_1]:[genre_8]])</f>
        <v>4</v>
      </c>
      <c r="N138" t="s">
        <v>1863</v>
      </c>
      <c r="O138" t="s">
        <v>11767</v>
      </c>
      <c r="P138">
        <v>7569</v>
      </c>
      <c r="Q138" t="s">
        <v>3948</v>
      </c>
      <c r="R138">
        <v>65</v>
      </c>
      <c r="S138" t="s">
        <v>16</v>
      </c>
      <c r="T138" t="s">
        <v>17</v>
      </c>
      <c r="U138" s="3">
        <v>32143</v>
      </c>
      <c r="V138" s="2">
        <v>5.2</v>
      </c>
      <c r="W138" t="str">
        <f>IF(V138 &lt; 3,"Very Low", IF(V138 &gt;= 3, IF(V138 &lt; 4, "Low", IF(V138 &gt;= 4, IF(V138 &lt; 6, "Medium", IF(V138 &gt;= 6, IF(V138 &lt; 8, "High", "Very High")))))))</f>
        <v>Medium</v>
      </c>
    </row>
    <row r="139" spans="1:23" x14ac:dyDescent="0.2">
      <c r="A139" t="s">
        <v>6344</v>
      </c>
      <c r="B139" s="2">
        <v>99</v>
      </c>
      <c r="C139" s="4" t="str">
        <f>IF(B139 &lt;= ($Z$9-$Z$11), "Short", IF(B139 &gt;= ($Z$9+$Z$11), "Long", "Medium"))</f>
        <v>Medium</v>
      </c>
      <c r="D139" t="s">
        <v>6345</v>
      </c>
      <c r="E139" t="s">
        <v>1302</v>
      </c>
      <c r="F139" t="s">
        <v>6549</v>
      </c>
      <c r="M139">
        <f>COUNTA(Table1[[#This Row],[genre_1]:[genre_8]])</f>
        <v>2</v>
      </c>
      <c r="N139" t="s">
        <v>1782</v>
      </c>
      <c r="O139" t="s">
        <v>12283</v>
      </c>
      <c r="P139">
        <v>29239</v>
      </c>
      <c r="Q139" t="s">
        <v>4649</v>
      </c>
      <c r="R139">
        <v>70</v>
      </c>
      <c r="S139" t="s">
        <v>16</v>
      </c>
      <c r="T139" t="s">
        <v>17</v>
      </c>
      <c r="U139" s="3">
        <v>39814</v>
      </c>
      <c r="V139" s="2">
        <v>7.2</v>
      </c>
      <c r="W139" t="str">
        <f>IF(V139 &lt; 3,"Very Low", IF(V139 &gt;= 3, IF(V139 &lt; 4, "Low", IF(V139 &gt;= 4, IF(V139 &lt; 6, "Medium", IF(V139 &gt;= 6, IF(V139 &lt; 8, "High", "Very High")))))))</f>
        <v>High</v>
      </c>
    </row>
    <row r="140" spans="1:23" x14ac:dyDescent="0.2">
      <c r="A140" t="s">
        <v>740</v>
      </c>
      <c r="B140" s="2">
        <v>81</v>
      </c>
      <c r="C140" s="4" t="str">
        <f>IF(B140 &lt;= ($Z$9-$Z$11), "Short", IF(B140 &gt;= ($Z$9+$Z$11), "Long", "Medium"))</f>
        <v>Short</v>
      </c>
      <c r="D140" t="s">
        <v>948</v>
      </c>
      <c r="E140" t="s">
        <v>691</v>
      </c>
      <c r="F140" t="s">
        <v>1302</v>
      </c>
      <c r="M140">
        <f>COUNTA(Table1[[#This Row],[genre_1]:[genre_8]])</f>
        <v>2</v>
      </c>
      <c r="N140" t="s">
        <v>320</v>
      </c>
      <c r="O140" t="s">
        <v>10734</v>
      </c>
      <c r="P140">
        <v>143251</v>
      </c>
      <c r="Q140" t="s">
        <v>615</v>
      </c>
      <c r="R140">
        <v>710</v>
      </c>
      <c r="S140" t="s">
        <v>16</v>
      </c>
      <c r="T140" t="s">
        <v>17</v>
      </c>
      <c r="U140" s="3">
        <v>37257</v>
      </c>
      <c r="V140" s="2">
        <v>7.7</v>
      </c>
      <c r="W140" t="str">
        <f>IF(V140 &lt; 3,"Very Low", IF(V140 &gt;= 3, IF(V140 &lt; 4, "Low", IF(V140 &gt;= 4, IF(V140 &lt; 6, "Medium", IF(V140 &gt;= 6, IF(V140 &lt; 8, "High", "Very High")))))))</f>
        <v>High</v>
      </c>
    </row>
    <row r="141" spans="1:23" x14ac:dyDescent="0.2">
      <c r="A141" t="s">
        <v>3276</v>
      </c>
      <c r="B141" s="2">
        <v>106</v>
      </c>
      <c r="C141" s="4" t="str">
        <f>IF(B141 &lt;= ($Z$9-$Z$11), "Short", IF(B141 &gt;= ($Z$9+$Z$11), "Long", "Medium"))</f>
        <v>Medium</v>
      </c>
      <c r="D141" t="s">
        <v>5832</v>
      </c>
      <c r="E141" t="s">
        <v>1302</v>
      </c>
      <c r="F141" t="s">
        <v>3538</v>
      </c>
      <c r="M141">
        <f>COUNTA(Table1[[#This Row],[genre_1]:[genre_8]])</f>
        <v>2</v>
      </c>
      <c r="N141" t="s">
        <v>1103</v>
      </c>
      <c r="O141" t="s">
        <v>11999</v>
      </c>
      <c r="P141">
        <v>5975</v>
      </c>
      <c r="Q141" t="s">
        <v>4437</v>
      </c>
      <c r="R141">
        <v>33</v>
      </c>
      <c r="S141" t="s">
        <v>1089</v>
      </c>
      <c r="T141" t="s">
        <v>17</v>
      </c>
      <c r="U141" s="3">
        <v>41640</v>
      </c>
      <c r="V141" s="2">
        <v>5.2</v>
      </c>
      <c r="W141" t="str">
        <f>IF(V141 &lt; 3,"Very Low", IF(V141 &gt;= 3, IF(V141 &lt; 4, "Low", IF(V141 &gt;= 4, IF(V141 &lt; 6, "Medium", IF(V141 &gt;= 6, IF(V141 &lt; 8, "High", "Very High")))))))</f>
        <v>Medium</v>
      </c>
    </row>
    <row r="142" spans="1:23" x14ac:dyDescent="0.2">
      <c r="A142" t="s">
        <v>716</v>
      </c>
      <c r="B142" s="2">
        <v>107</v>
      </c>
      <c r="C142" s="4" t="str">
        <f>IF(B142 &lt;= ($Z$9-$Z$11), "Short", IF(B142 &gt;= ($Z$9+$Z$11), "Long", "Medium"))</f>
        <v>Medium</v>
      </c>
      <c r="D142" t="s">
        <v>4578</v>
      </c>
      <c r="E142" t="s">
        <v>691</v>
      </c>
      <c r="F142" t="s">
        <v>1302</v>
      </c>
      <c r="G142" t="s">
        <v>6549</v>
      </c>
      <c r="M142">
        <f>COUNTA(Table1[[#This Row],[genre_1]:[genre_8]])</f>
        <v>3</v>
      </c>
      <c r="N142" t="s">
        <v>1778</v>
      </c>
      <c r="O142" t="s">
        <v>11193</v>
      </c>
      <c r="P142">
        <v>28573</v>
      </c>
      <c r="Q142" t="s">
        <v>3394</v>
      </c>
      <c r="R142">
        <v>87</v>
      </c>
      <c r="S142" t="s">
        <v>16</v>
      </c>
      <c r="T142" t="s">
        <v>17</v>
      </c>
      <c r="U142" s="3">
        <v>41275</v>
      </c>
      <c r="V142" s="2">
        <v>5.7</v>
      </c>
      <c r="W142" t="str">
        <f>IF(V142 &lt; 3,"Very Low", IF(V142 &gt;= 3, IF(V142 &lt; 4, "Low", IF(V142 &gt;= 4, IF(V142 &lt; 6, "Medium", IF(V142 &gt;= 6, IF(V142 &lt; 8, "High", "Very High")))))))</f>
        <v>Medium</v>
      </c>
    </row>
    <row r="143" spans="1:23" x14ac:dyDescent="0.2">
      <c r="A143" t="s">
        <v>7607</v>
      </c>
      <c r="B143" s="2">
        <v>91</v>
      </c>
      <c r="C143" s="4" t="str">
        <f>IF(B143 &lt;= ($Z$9-$Z$11), "Short", IF(B143 &gt;= ($Z$9+$Z$11), "Long", "Medium"))</f>
        <v>Medium</v>
      </c>
      <c r="D143" t="s">
        <v>7608</v>
      </c>
      <c r="E143" t="s">
        <v>13206</v>
      </c>
      <c r="F143" t="s">
        <v>1302</v>
      </c>
      <c r="G143" t="s">
        <v>3538</v>
      </c>
      <c r="M143">
        <f>COUNTA(Table1[[#This Row],[genre_1]:[genre_8]])</f>
        <v>3</v>
      </c>
      <c r="N143" t="s">
        <v>2891</v>
      </c>
      <c r="O143" t="s">
        <v>12886</v>
      </c>
      <c r="P143">
        <v>514</v>
      </c>
      <c r="Q143" t="s">
        <v>7609</v>
      </c>
      <c r="R143">
        <v>1</v>
      </c>
      <c r="S143" t="s">
        <v>16</v>
      </c>
      <c r="T143" t="s">
        <v>17</v>
      </c>
      <c r="U143" s="3">
        <v>42005</v>
      </c>
      <c r="V143" s="2">
        <v>4.9000000000000004</v>
      </c>
      <c r="W143" t="str">
        <f>IF(V143 &lt; 3,"Very Low", IF(V143 &gt;= 3, IF(V143 &lt; 4, "Low", IF(V143 &gt;= 4, IF(V143 &lt; 6, "Medium", IF(V143 &gt;= 6, IF(V143 &lt; 8, "High", "Very High")))))))</f>
        <v>Medium</v>
      </c>
    </row>
    <row r="144" spans="1:23" x14ac:dyDescent="0.2">
      <c r="A144" t="s">
        <v>2335</v>
      </c>
      <c r="B144" s="2">
        <v>107</v>
      </c>
      <c r="C144" s="4" t="str">
        <f>IF(B144 &lt;= ($Z$9-$Z$11), "Short", IF(B144 &gt;= ($Z$9+$Z$11), "Long", "Medium"))</f>
        <v>Medium</v>
      </c>
      <c r="D144" t="s">
        <v>3123</v>
      </c>
      <c r="E144" t="s">
        <v>691</v>
      </c>
      <c r="F144" t="s">
        <v>1302</v>
      </c>
      <c r="G144" t="s">
        <v>6549</v>
      </c>
      <c r="M144">
        <f>COUNTA(Table1[[#This Row],[genre_1]:[genre_8]])</f>
        <v>3</v>
      </c>
      <c r="N144" t="s">
        <v>255</v>
      </c>
      <c r="O144" t="s">
        <v>11556</v>
      </c>
      <c r="P144">
        <v>131180</v>
      </c>
      <c r="Q144" t="s">
        <v>730</v>
      </c>
      <c r="R144">
        <v>220</v>
      </c>
      <c r="S144" t="s">
        <v>16</v>
      </c>
      <c r="T144" t="s">
        <v>17</v>
      </c>
      <c r="U144" s="3">
        <v>39814</v>
      </c>
      <c r="V144" s="2">
        <v>6.8</v>
      </c>
      <c r="W144" t="str">
        <f>IF(V144 &lt; 3,"Very Low", IF(V144 &gt;= 3, IF(V144 &lt; 4, "Low", IF(V144 &gt;= 4, IF(V144 &lt; 6, "Medium", IF(V144 &gt;= 6, IF(V144 &lt; 8, "High", "Very High")))))))</f>
        <v>High</v>
      </c>
    </row>
    <row r="145" spans="1:23" x14ac:dyDescent="0.2">
      <c r="A145" t="s">
        <v>7617</v>
      </c>
      <c r="B145" s="2">
        <v>90</v>
      </c>
      <c r="C145" s="4" t="str">
        <f>IF(B145 &lt;= ($Z$9-$Z$11), "Short", IF(B145 &gt;= ($Z$9+$Z$11), "Long", "Medium"))</f>
        <v>Medium</v>
      </c>
      <c r="D145" t="s">
        <v>7618</v>
      </c>
      <c r="E145" t="s">
        <v>539</v>
      </c>
      <c r="F145" t="s">
        <v>2287</v>
      </c>
      <c r="G145" t="s">
        <v>13204</v>
      </c>
      <c r="H145" t="s">
        <v>3538</v>
      </c>
      <c r="M145">
        <f>COUNTA(Table1[[#This Row],[genre_1]:[genre_8]])</f>
        <v>4</v>
      </c>
      <c r="N145" t="s">
        <v>506</v>
      </c>
      <c r="O145" t="s">
        <v>12890</v>
      </c>
      <c r="P145">
        <v>3699</v>
      </c>
      <c r="Q145" t="s">
        <v>7619</v>
      </c>
      <c r="R145">
        <v>27</v>
      </c>
      <c r="S145" t="s">
        <v>16</v>
      </c>
      <c r="T145" t="s">
        <v>17</v>
      </c>
      <c r="U145" s="3">
        <v>40909</v>
      </c>
      <c r="V145" s="2">
        <v>5.4</v>
      </c>
      <c r="W145" t="str">
        <f>IF(V145 &lt; 3,"Very Low", IF(V145 &gt;= 3, IF(V145 &lt; 4, "Low", IF(V145 &gt;= 4, IF(V145 &lt; 6, "Medium", IF(V145 &gt;= 6, IF(V145 &lt; 8, "High", "Very High")))))))</f>
        <v>Medium</v>
      </c>
    </row>
    <row r="146" spans="1:23" x14ac:dyDescent="0.2">
      <c r="A146" t="s">
        <v>407</v>
      </c>
      <c r="B146" s="2">
        <v>100</v>
      </c>
      <c r="C146" s="4" t="str">
        <f>IF(B146 &lt;= ($Z$9-$Z$11), "Short", IF(B146 &gt;= ($Z$9+$Z$11), "Long", "Medium"))</f>
        <v>Medium</v>
      </c>
      <c r="D146" t="s">
        <v>379</v>
      </c>
      <c r="E146" t="s">
        <v>562</v>
      </c>
      <c r="F146" t="s">
        <v>426</v>
      </c>
      <c r="G146" t="s">
        <v>4130</v>
      </c>
      <c r="M146">
        <f>COUNTA(Table1[[#This Row],[genre_1]:[genre_8]])</f>
        <v>3</v>
      </c>
      <c r="N146" t="s">
        <v>76</v>
      </c>
      <c r="O146" t="s">
        <v>8629</v>
      </c>
      <c r="P146">
        <v>158720</v>
      </c>
      <c r="Q146" t="s">
        <v>129</v>
      </c>
      <c r="R146">
        <v>744</v>
      </c>
      <c r="S146" t="s">
        <v>16</v>
      </c>
      <c r="T146" t="s">
        <v>17</v>
      </c>
      <c r="U146" s="3">
        <v>41275</v>
      </c>
      <c r="V146" s="2">
        <v>4.9000000000000004</v>
      </c>
      <c r="W146" t="str">
        <f>IF(V146 &lt; 3,"Very Low", IF(V146 &gt;= 3, IF(V146 &lt; 4, "Low", IF(V146 &gt;= 4, IF(V146 &lt; 6, "Medium", IF(V146 &gt;= 6, IF(V146 &lt; 8, "High", "Very High")))))))</f>
        <v>Medium</v>
      </c>
    </row>
    <row r="147" spans="1:23" x14ac:dyDescent="0.2">
      <c r="A147" t="s">
        <v>118</v>
      </c>
      <c r="B147" s="2">
        <v>97</v>
      </c>
      <c r="C147" s="4" t="str">
        <f>IF(B147 &lt;= ($Z$9-$Z$11), "Short", IF(B147 &gt;= ($Z$9+$Z$11), "Long", "Medium"))</f>
        <v>Medium</v>
      </c>
      <c r="D147" t="s">
        <v>115</v>
      </c>
      <c r="E147" t="s">
        <v>562</v>
      </c>
      <c r="F147" t="s">
        <v>691</v>
      </c>
      <c r="G147" t="s">
        <v>13206</v>
      </c>
      <c r="H147" t="s">
        <v>1302</v>
      </c>
      <c r="M147">
        <f>COUNTA(Table1[[#This Row],[genre_1]:[genre_8]])</f>
        <v>4</v>
      </c>
      <c r="N147" t="s">
        <v>227</v>
      </c>
      <c r="O147" t="s">
        <v>9238</v>
      </c>
      <c r="P147">
        <v>38298</v>
      </c>
      <c r="Q147" t="s">
        <v>1688</v>
      </c>
      <c r="R147">
        <v>147</v>
      </c>
      <c r="S147" t="s">
        <v>16</v>
      </c>
      <c r="T147" t="s">
        <v>17</v>
      </c>
      <c r="U147" s="3">
        <v>37987</v>
      </c>
      <c r="V147" s="2">
        <v>6.3</v>
      </c>
      <c r="W147" t="str">
        <f>IF(V147 &lt; 3,"Very Low", IF(V147 &gt;= 3, IF(V147 &lt; 4, "Low", IF(V147 &gt;= 4, IF(V147 &lt; 6, "Medium", IF(V147 &gt;= 6, IF(V147 &lt; 8, "High", "Very High")))))))</f>
        <v>High</v>
      </c>
    </row>
    <row r="148" spans="1:23" x14ac:dyDescent="0.2">
      <c r="A148" t="s">
        <v>6068</v>
      </c>
      <c r="B148" s="2">
        <v>104</v>
      </c>
      <c r="C148" s="4" t="str">
        <f>IF(B148 &lt;= ($Z$9-$Z$11), "Short", IF(B148 &gt;= ($Z$9+$Z$11), "Long", "Medium"))</f>
        <v>Medium</v>
      </c>
      <c r="D148" t="s">
        <v>1281</v>
      </c>
      <c r="E148" t="s">
        <v>1302</v>
      </c>
      <c r="F148" t="s">
        <v>2287</v>
      </c>
      <c r="G148" t="s">
        <v>13204</v>
      </c>
      <c r="H148" t="s">
        <v>3538</v>
      </c>
      <c r="M148">
        <f>COUNTA(Table1[[#This Row],[genre_1]:[genre_8]])</f>
        <v>4</v>
      </c>
      <c r="N148" t="s">
        <v>105</v>
      </c>
      <c r="O148" t="s">
        <v>12127</v>
      </c>
      <c r="P148">
        <v>30836</v>
      </c>
      <c r="Q148" t="s">
        <v>1866</v>
      </c>
      <c r="R148">
        <v>137</v>
      </c>
      <c r="S148" t="s">
        <v>16</v>
      </c>
      <c r="T148" t="s">
        <v>17</v>
      </c>
      <c r="U148" s="3">
        <v>39814</v>
      </c>
      <c r="V148" s="2">
        <v>5.9</v>
      </c>
      <c r="W148" t="str">
        <f>IF(V148 &lt; 3,"Very Low", IF(V148 &gt;= 3, IF(V148 &lt; 4, "Low", IF(V148 &gt;= 4, IF(V148 &lt; 6, "Medium", IF(V148 &gt;= 6, IF(V148 &lt; 8, "High", "Very High")))))))</f>
        <v>Medium</v>
      </c>
    </row>
    <row r="149" spans="1:23" x14ac:dyDescent="0.2">
      <c r="A149" t="s">
        <v>1743</v>
      </c>
      <c r="B149" s="2">
        <v>110</v>
      </c>
      <c r="C149" s="4" t="str">
        <f>IF(B149 &lt;= ($Z$9-$Z$11), "Short", IF(B149 &gt;= ($Z$9+$Z$11), "Long", "Medium"))</f>
        <v>Medium</v>
      </c>
      <c r="D149" t="s">
        <v>1743</v>
      </c>
      <c r="E149" t="s">
        <v>4426</v>
      </c>
      <c r="F149" t="s">
        <v>1302</v>
      </c>
      <c r="G149" t="s">
        <v>6549</v>
      </c>
      <c r="H149" t="s">
        <v>13205</v>
      </c>
      <c r="M149">
        <f>COUNTA(Table1[[#This Row],[genre_1]:[genre_8]])</f>
        <v>4</v>
      </c>
      <c r="N149" t="s">
        <v>2149</v>
      </c>
      <c r="O149" t="s">
        <v>9727</v>
      </c>
      <c r="P149">
        <v>5917</v>
      </c>
      <c r="Q149" t="s">
        <v>1957</v>
      </c>
      <c r="R149">
        <v>50</v>
      </c>
      <c r="S149" t="s">
        <v>16</v>
      </c>
      <c r="T149" t="s">
        <v>17</v>
      </c>
      <c r="U149" s="3">
        <v>37987</v>
      </c>
      <c r="V149" s="2">
        <v>5.3</v>
      </c>
      <c r="W149" t="str">
        <f>IF(V149 &lt; 3,"Very Low", IF(V149 &gt;= 3, IF(V149 &lt; 4, "Low", IF(V149 &gt;= 4, IF(V149 &lt; 6, "Medium", IF(V149 &gt;= 6, IF(V149 &lt; 8, "High", "Very High")))))))</f>
        <v>Medium</v>
      </c>
    </row>
    <row r="150" spans="1:23" x14ac:dyDescent="0.2">
      <c r="A150" t="s">
        <v>1633</v>
      </c>
      <c r="B150" s="2">
        <v>102</v>
      </c>
      <c r="C150" s="4" t="str">
        <f>IF(B150 &lt;= ($Z$9-$Z$11), "Short", IF(B150 &gt;= ($Z$9+$Z$11), "Long", "Medium"))</f>
        <v>Medium</v>
      </c>
      <c r="D150" t="s">
        <v>2882</v>
      </c>
      <c r="E150" t="s">
        <v>562</v>
      </c>
      <c r="F150" t="s">
        <v>426</v>
      </c>
      <c r="G150" t="s">
        <v>691</v>
      </c>
      <c r="H150" t="s">
        <v>13206</v>
      </c>
      <c r="I150" t="s">
        <v>5982</v>
      </c>
      <c r="J150" t="s">
        <v>6549</v>
      </c>
      <c r="K150" t="s">
        <v>3538</v>
      </c>
      <c r="M150">
        <f>COUNTA(Table1[[#This Row],[genre_1]:[genre_8]])</f>
        <v>7</v>
      </c>
      <c r="N150" t="s">
        <v>2163</v>
      </c>
      <c r="O150" t="s">
        <v>10275</v>
      </c>
      <c r="P150">
        <v>26755</v>
      </c>
      <c r="Q150" t="s">
        <v>3262</v>
      </c>
      <c r="R150">
        <v>104</v>
      </c>
      <c r="S150" t="s">
        <v>16</v>
      </c>
      <c r="T150" t="s">
        <v>17</v>
      </c>
      <c r="U150" s="3">
        <v>37622</v>
      </c>
      <c r="V150" s="2">
        <v>5</v>
      </c>
      <c r="W150" t="str">
        <f>IF(V150 &lt; 3,"Very Low", IF(V150 &gt;= 3, IF(V150 &lt; 4, "Low", IF(V150 &gt;= 4, IF(V150 &lt; 6, "Medium", IF(V150 &gt;= 6, IF(V150 &lt; 8, "High", "Very High")))))))</f>
        <v>Medium</v>
      </c>
    </row>
    <row r="151" spans="1:23" x14ac:dyDescent="0.2">
      <c r="A151" t="s">
        <v>3193</v>
      </c>
      <c r="B151" s="2">
        <v>100</v>
      </c>
      <c r="C151" s="4" t="str">
        <f>IF(B151 &lt;= ($Z$9-$Z$11), "Short", IF(B151 &gt;= ($Z$9+$Z$11), "Long", "Medium"))</f>
        <v>Medium</v>
      </c>
      <c r="D151" t="s">
        <v>2882</v>
      </c>
      <c r="E151" t="s">
        <v>562</v>
      </c>
      <c r="F151" t="s">
        <v>426</v>
      </c>
      <c r="G151" t="s">
        <v>691</v>
      </c>
      <c r="H151" t="s">
        <v>5982</v>
      </c>
      <c r="I151" t="s">
        <v>6549</v>
      </c>
      <c r="J151" t="s">
        <v>4130</v>
      </c>
      <c r="M151">
        <f>COUNTA(Table1[[#This Row],[genre_1]:[genre_8]])</f>
        <v>6</v>
      </c>
      <c r="N151" t="s">
        <v>2163</v>
      </c>
      <c r="O151" t="s">
        <v>10224</v>
      </c>
      <c r="P151">
        <v>11092</v>
      </c>
      <c r="Q151" t="s">
        <v>354</v>
      </c>
      <c r="R151">
        <v>44</v>
      </c>
      <c r="S151" t="s">
        <v>16</v>
      </c>
      <c r="T151" t="s">
        <v>17</v>
      </c>
      <c r="U151" s="3">
        <v>37987</v>
      </c>
      <c r="V151" s="2">
        <v>4.5</v>
      </c>
      <c r="W151" t="str">
        <f>IF(V151 &lt; 3,"Very Low", IF(V151 &gt;= 3, IF(V151 &lt; 4, "Low", IF(V151 &gt;= 4, IF(V151 &lt; 6, "Medium", IF(V151 &gt;= 6, IF(V151 &lt; 8, "High", "Very High")))))))</f>
        <v>Medium</v>
      </c>
    </row>
    <row r="152" spans="1:23" x14ac:dyDescent="0.2">
      <c r="A152" t="s">
        <v>2533</v>
      </c>
      <c r="B152" s="2">
        <v>98</v>
      </c>
      <c r="C152" s="4" t="str">
        <f>IF(B152 &lt;= ($Z$9-$Z$11), "Short", IF(B152 &gt;= ($Z$9+$Z$11), "Long", "Medium"))</f>
        <v>Medium</v>
      </c>
      <c r="D152" t="s">
        <v>1450</v>
      </c>
      <c r="E152" t="s">
        <v>691</v>
      </c>
      <c r="F152" t="s">
        <v>1302</v>
      </c>
      <c r="G152" t="s">
        <v>5982</v>
      </c>
      <c r="H152" t="s">
        <v>13205</v>
      </c>
      <c r="M152">
        <f>COUNTA(Table1[[#This Row],[genre_1]:[genre_8]])</f>
        <v>4</v>
      </c>
      <c r="N152" t="s">
        <v>1634</v>
      </c>
      <c r="O152" t="s">
        <v>12304</v>
      </c>
      <c r="P152">
        <v>12942</v>
      </c>
      <c r="Q152" t="s">
        <v>825</v>
      </c>
      <c r="R152">
        <v>34</v>
      </c>
      <c r="S152" t="s">
        <v>16</v>
      </c>
      <c r="T152" t="s">
        <v>17</v>
      </c>
      <c r="U152" s="3">
        <v>35431</v>
      </c>
      <c r="V152" s="2">
        <v>5.0999999999999996</v>
      </c>
      <c r="W152" t="str">
        <f>IF(V152 &lt; 3,"Very Low", IF(V152 &gt;= 3, IF(V152 &lt; 4, "Low", IF(V152 &gt;= 4, IF(V152 &lt; 6, "Medium", IF(V152 &gt;= 6, IF(V152 &lt; 8, "High", "Very High")))))))</f>
        <v>Medium</v>
      </c>
    </row>
    <row r="153" spans="1:23" x14ac:dyDescent="0.2">
      <c r="A153" t="s">
        <v>322</v>
      </c>
      <c r="B153" s="2">
        <v>124</v>
      </c>
      <c r="C153" s="4" t="str">
        <f>IF(B153 &lt;= ($Z$9-$Z$11), "Short", IF(B153 &gt;= ($Z$9+$Z$11), "Long", "Medium"))</f>
        <v>Medium</v>
      </c>
      <c r="D153" t="s">
        <v>207</v>
      </c>
      <c r="E153" t="s">
        <v>562</v>
      </c>
      <c r="F153" t="s">
        <v>426</v>
      </c>
      <c r="G153" t="s">
        <v>1302</v>
      </c>
      <c r="H153" t="s">
        <v>3538</v>
      </c>
      <c r="M153">
        <f>COUNTA(Table1[[#This Row],[genre_1]:[genre_8]])</f>
        <v>4</v>
      </c>
      <c r="N153" t="s">
        <v>183</v>
      </c>
      <c r="O153" t="s">
        <v>8823</v>
      </c>
      <c r="P153">
        <v>146134</v>
      </c>
      <c r="Q153" t="s">
        <v>932</v>
      </c>
      <c r="R153">
        <v>393</v>
      </c>
      <c r="S153" t="s">
        <v>16</v>
      </c>
      <c r="T153" t="s">
        <v>17</v>
      </c>
      <c r="U153" s="3">
        <v>35431</v>
      </c>
      <c r="V153" s="2">
        <v>6.4</v>
      </c>
      <c r="W153" t="str">
        <f>IF(V153 &lt; 3,"Very Low", IF(V153 &gt;= 3, IF(V153 &lt; 4, "Low", IF(V153 &gt;= 4, IF(V153 &lt; 6, "Medium", IF(V153 &gt;= 6, IF(V153 &lt; 8, "High", "Very High")))))))</f>
        <v>High</v>
      </c>
    </row>
    <row r="154" spans="1:23" x14ac:dyDescent="0.2">
      <c r="A154" t="s">
        <v>1375</v>
      </c>
      <c r="B154" s="2">
        <v>91</v>
      </c>
      <c r="C154" s="4" t="str">
        <f>IF(B154 &lt;= ($Z$9-$Z$11), "Short", IF(B154 &gt;= ($Z$9+$Z$11), "Long", "Medium"))</f>
        <v>Medium</v>
      </c>
      <c r="D154" t="s">
        <v>2001</v>
      </c>
      <c r="E154" t="s">
        <v>426</v>
      </c>
      <c r="F154" t="s">
        <v>691</v>
      </c>
      <c r="G154" t="s">
        <v>13205</v>
      </c>
      <c r="M154">
        <f>COUNTA(Table1[[#This Row],[genre_1]:[genre_8]])</f>
        <v>3</v>
      </c>
      <c r="N154" t="s">
        <v>3938</v>
      </c>
      <c r="O154" t="s">
        <v>12715</v>
      </c>
      <c r="P154">
        <v>5061</v>
      </c>
      <c r="Q154" t="s">
        <v>7221</v>
      </c>
      <c r="R154">
        <v>70</v>
      </c>
      <c r="S154" t="s">
        <v>16</v>
      </c>
      <c r="T154" t="s">
        <v>17</v>
      </c>
      <c r="U154" s="3">
        <v>33970</v>
      </c>
      <c r="V154" s="2">
        <v>6.2</v>
      </c>
      <c r="W154" t="str">
        <f>IF(V154 &lt; 3,"Very Low", IF(V154 &gt;= 3, IF(V154 &lt; 4, "Low", IF(V154 &gt;= 4, IF(V154 &lt; 6, "Medium", IF(V154 &gt;= 6, IF(V154 &lt; 8, "High", "Very High")))))))</f>
        <v>High</v>
      </c>
    </row>
    <row r="155" spans="1:23" x14ac:dyDescent="0.2">
      <c r="A155" t="s">
        <v>6249</v>
      </c>
      <c r="B155" s="2">
        <v>88</v>
      </c>
      <c r="C155" s="4" t="str">
        <f>IF(B155 &lt;= ($Z$9-$Z$11), "Short", IF(B155 &gt;= ($Z$9+$Z$11), "Long", "Medium"))</f>
        <v>Medium</v>
      </c>
      <c r="D155" t="s">
        <v>6250</v>
      </c>
      <c r="E155" t="s">
        <v>691</v>
      </c>
      <c r="M155">
        <f>COUNTA(Table1[[#This Row],[genre_1]:[genre_8]])</f>
        <v>1</v>
      </c>
      <c r="N155" t="s">
        <v>6251</v>
      </c>
      <c r="O155" t="s">
        <v>12232</v>
      </c>
      <c r="P155">
        <v>160281</v>
      </c>
      <c r="Q155" t="s">
        <v>6252</v>
      </c>
      <c r="R155">
        <v>427</v>
      </c>
      <c r="S155" t="s">
        <v>16</v>
      </c>
      <c r="T155" t="s">
        <v>17</v>
      </c>
      <c r="U155" s="3">
        <v>29221</v>
      </c>
      <c r="V155" s="2">
        <v>7.8</v>
      </c>
      <c r="W155" t="str">
        <f>IF(V155 &lt; 3,"Very Low", IF(V155 &gt;= 3, IF(V155 &lt; 4, "Low", IF(V155 &gt;= 4, IF(V155 &lt; 6, "Medium", IF(V155 &gt;= 6, IF(V155 &lt; 8, "High", "Very High")))))))</f>
        <v>High</v>
      </c>
    </row>
    <row r="156" spans="1:23" x14ac:dyDescent="0.2">
      <c r="A156" t="s">
        <v>5293</v>
      </c>
      <c r="B156" s="2">
        <v>112</v>
      </c>
      <c r="C156" s="4" t="str">
        <f>IF(B156 &lt;= ($Z$9-$Z$11), "Short", IF(B156 &gt;= ($Z$9+$Z$11), "Long", "Medium"))</f>
        <v>Medium</v>
      </c>
      <c r="D156" t="s">
        <v>5294</v>
      </c>
      <c r="E156" t="s">
        <v>1302</v>
      </c>
      <c r="M156">
        <f>COUNTA(Table1[[#This Row],[genre_1]:[genre_8]])</f>
        <v>1</v>
      </c>
      <c r="N156" t="s">
        <v>2272</v>
      </c>
      <c r="O156" t="s">
        <v>11670</v>
      </c>
      <c r="P156">
        <v>15337</v>
      </c>
      <c r="Q156" t="s">
        <v>198</v>
      </c>
      <c r="R156">
        <v>172</v>
      </c>
      <c r="S156" t="s">
        <v>16</v>
      </c>
      <c r="T156" t="s">
        <v>17</v>
      </c>
      <c r="U156" s="3">
        <v>38718</v>
      </c>
      <c r="V156" s="2">
        <v>7.5</v>
      </c>
      <c r="W156" t="str">
        <f>IF(V156 &lt; 3,"Very Low", IF(V156 &gt;= 3, IF(V156 &lt; 4, "Low", IF(V156 &gt;= 4, IF(V156 &lt; 6, "Medium", IF(V156 &gt;= 6, IF(V156 &lt; 8, "High", "Very High")))))))</f>
        <v>High</v>
      </c>
    </row>
    <row r="157" spans="1:23" x14ac:dyDescent="0.2">
      <c r="A157" t="s">
        <v>686</v>
      </c>
      <c r="B157" s="2">
        <v>90</v>
      </c>
      <c r="C157" s="4" t="str">
        <f>IF(B157 &lt;= ($Z$9-$Z$11), "Short", IF(B157 &gt;= ($Z$9+$Z$11), "Long", "Medium"))</f>
        <v>Medium</v>
      </c>
      <c r="D157" t="s">
        <v>812</v>
      </c>
      <c r="E157" t="s">
        <v>426</v>
      </c>
      <c r="F157" t="s">
        <v>3871</v>
      </c>
      <c r="G157" t="s">
        <v>691</v>
      </c>
      <c r="H157" t="s">
        <v>5982</v>
      </c>
      <c r="I157" t="s">
        <v>539</v>
      </c>
      <c r="J157" t="s">
        <v>5727</v>
      </c>
      <c r="K157" t="s">
        <v>6549</v>
      </c>
      <c r="M157">
        <f>COUNTA(Table1[[#This Row],[genre_1]:[genre_8]])</f>
        <v>7</v>
      </c>
      <c r="N157" t="s">
        <v>363</v>
      </c>
      <c r="O157" t="s">
        <v>10122</v>
      </c>
      <c r="P157">
        <v>260939</v>
      </c>
      <c r="Q157" t="s">
        <v>3053</v>
      </c>
      <c r="R157">
        <v>244</v>
      </c>
      <c r="S157" t="s">
        <v>16</v>
      </c>
      <c r="T157" t="s">
        <v>17</v>
      </c>
      <c r="U157" s="3">
        <v>33604</v>
      </c>
      <c r="V157" s="2">
        <v>8</v>
      </c>
      <c r="W157" t="str">
        <f>IF(V157 &lt; 3,"Very Low", IF(V157 &gt;= 3, IF(V157 &lt; 4, "Low", IF(V157 &gt;= 4, IF(V157 &lt; 6, "Medium", IF(V157 &gt;= 6, IF(V157 &lt; 8, "High", "Very High")))))))</f>
        <v>Very High</v>
      </c>
    </row>
    <row r="158" spans="1:23" x14ac:dyDescent="0.2">
      <c r="A158" t="s">
        <v>58</v>
      </c>
      <c r="B158" s="2">
        <v>97</v>
      </c>
      <c r="C158" s="4" t="str">
        <f>IF(B158 &lt;= ($Z$9-$Z$11), "Short", IF(B158 &gt;= ($Z$9+$Z$11), "Long", "Medium"))</f>
        <v>Medium</v>
      </c>
      <c r="D158" t="s">
        <v>141</v>
      </c>
      <c r="E158" t="s">
        <v>13206</v>
      </c>
      <c r="F158" t="s">
        <v>1302</v>
      </c>
      <c r="G158" t="s">
        <v>3538</v>
      </c>
      <c r="M158">
        <f>COUNTA(Table1[[#This Row],[genre_1]:[genre_8]])</f>
        <v>3</v>
      </c>
      <c r="N158" t="s">
        <v>1106</v>
      </c>
      <c r="O158" t="s">
        <v>12056</v>
      </c>
      <c r="P158">
        <v>6632</v>
      </c>
      <c r="Q158" t="s">
        <v>2035</v>
      </c>
      <c r="R158">
        <v>69</v>
      </c>
      <c r="S158" t="s">
        <v>16</v>
      </c>
      <c r="T158" t="s">
        <v>17</v>
      </c>
      <c r="U158" s="3">
        <v>35065</v>
      </c>
      <c r="V158" s="2">
        <v>6.1</v>
      </c>
      <c r="W158" t="str">
        <f>IF(V158 &lt; 3,"Very Low", IF(V158 &gt;= 3, IF(V158 &lt; 4, "Low", IF(V158 &gt;= 4, IF(V158 &lt; 6, "Medium", IF(V158 &gt;= 6, IF(V158 &lt; 8, "High", "Very High")))))))</f>
        <v>High</v>
      </c>
    </row>
    <row r="159" spans="1:23" x14ac:dyDescent="0.2">
      <c r="A159" t="s">
        <v>1472</v>
      </c>
      <c r="B159" s="2">
        <v>96</v>
      </c>
      <c r="C159" s="4" t="str">
        <f>IF(B159 &lt;= ($Z$9-$Z$11), "Short", IF(B159 &gt;= ($Z$9+$Z$11), "Long", "Medium"))</f>
        <v>Medium</v>
      </c>
      <c r="D159" t="s">
        <v>2967</v>
      </c>
      <c r="E159" t="s">
        <v>691</v>
      </c>
      <c r="F159" t="s">
        <v>6549</v>
      </c>
      <c r="M159">
        <f>COUNTA(Table1[[#This Row],[genre_1]:[genre_8]])</f>
        <v>2</v>
      </c>
      <c r="N159" t="s">
        <v>1085</v>
      </c>
      <c r="O159" t="s">
        <v>10074</v>
      </c>
      <c r="P159">
        <v>11520</v>
      </c>
      <c r="Q159" t="s">
        <v>2968</v>
      </c>
      <c r="R159">
        <v>105</v>
      </c>
      <c r="S159" t="s">
        <v>16</v>
      </c>
      <c r="T159" t="s">
        <v>17</v>
      </c>
      <c r="U159" s="3">
        <v>37622</v>
      </c>
      <c r="V159" s="2">
        <v>5.6</v>
      </c>
      <c r="W159" t="str">
        <f>IF(V159 &lt; 3,"Very Low", IF(V159 &gt;= 3, IF(V159 &lt; 4, "Low", IF(V159 &gt;= 4, IF(V159 &lt; 6, "Medium", IF(V159 &gt;= 6, IF(V159 &lt; 8, "High", "Very High")))))))</f>
        <v>Medium</v>
      </c>
    </row>
    <row r="160" spans="1:23" x14ac:dyDescent="0.2">
      <c r="A160" t="s">
        <v>229</v>
      </c>
      <c r="B160" s="2">
        <v>101</v>
      </c>
      <c r="C160" s="4" t="str">
        <f>IF(B160 &lt;= ($Z$9-$Z$11), "Short", IF(B160 &gt;= ($Z$9+$Z$11), "Long", "Medium"))</f>
        <v>Medium</v>
      </c>
      <c r="D160" t="s">
        <v>453</v>
      </c>
      <c r="E160" t="s">
        <v>562</v>
      </c>
      <c r="F160" t="s">
        <v>13206</v>
      </c>
      <c r="G160" t="s">
        <v>13204</v>
      </c>
      <c r="H160" t="s">
        <v>3538</v>
      </c>
      <c r="M160">
        <f>COUNTA(Table1[[#This Row],[genre_1]:[genre_8]])</f>
        <v>4</v>
      </c>
      <c r="N160" t="s">
        <v>2643</v>
      </c>
      <c r="O160" t="s">
        <v>9848</v>
      </c>
      <c r="P160">
        <v>28257</v>
      </c>
      <c r="Q160" t="s">
        <v>2644</v>
      </c>
      <c r="R160">
        <v>151</v>
      </c>
      <c r="S160" t="s">
        <v>16</v>
      </c>
      <c r="T160" t="s">
        <v>17</v>
      </c>
      <c r="U160" s="3">
        <v>40909</v>
      </c>
      <c r="V160" s="2">
        <v>5.0999999999999996</v>
      </c>
      <c r="W160" t="str">
        <f>IF(V160 &lt; 3,"Very Low", IF(V160 &gt;= 3, IF(V160 &lt; 4, "Low", IF(V160 &gt;= 4, IF(V160 &lt; 6, "Medium", IF(V160 &gt;= 6, IF(V160 &lt; 8, "High", "Very High")))))))</f>
        <v>Medium</v>
      </c>
    </row>
    <row r="161" spans="1:23" x14ac:dyDescent="0.2">
      <c r="A161" t="s">
        <v>3087</v>
      </c>
      <c r="B161" s="2">
        <v>81</v>
      </c>
      <c r="C161" s="4" t="str">
        <f>IF(B161 &lt;= ($Z$9-$Z$11), "Short", IF(B161 &gt;= ($Z$9+$Z$11), "Long", "Medium"))</f>
        <v>Short</v>
      </c>
      <c r="D161" t="s">
        <v>238</v>
      </c>
      <c r="E161" t="s">
        <v>691</v>
      </c>
      <c r="F161" t="s">
        <v>5982</v>
      </c>
      <c r="M161">
        <f>COUNTA(Table1[[#This Row],[genre_1]:[genre_8]])</f>
        <v>2</v>
      </c>
      <c r="N161" t="s">
        <v>874</v>
      </c>
      <c r="O161" t="s">
        <v>10150</v>
      </c>
      <c r="P161">
        <v>29738</v>
      </c>
      <c r="Q161" t="s">
        <v>341</v>
      </c>
      <c r="R161">
        <v>85</v>
      </c>
      <c r="S161" t="s">
        <v>16</v>
      </c>
      <c r="T161" t="s">
        <v>17</v>
      </c>
      <c r="U161" s="3">
        <v>41640</v>
      </c>
      <c r="V161" s="2">
        <v>6.2</v>
      </c>
      <c r="W161" t="str">
        <f>IF(V161 &lt; 3,"Very Low", IF(V161 &gt;= 3, IF(V161 &lt; 4, "Low", IF(V161 &gt;= 4, IF(V161 &lt; 6, "Medium", IF(V161 &gt;= 6, IF(V161 &lt; 8, "High", "Very High")))))))</f>
        <v>High</v>
      </c>
    </row>
    <row r="162" spans="1:23" x14ac:dyDescent="0.2">
      <c r="A162" t="s">
        <v>6767</v>
      </c>
      <c r="B162" s="2">
        <v>106</v>
      </c>
      <c r="C162" s="4" t="str">
        <f>IF(B162 &lt;= ($Z$9-$Z$11), "Short", IF(B162 &gt;= ($Z$9+$Z$11), "Long", "Medium"))</f>
        <v>Medium</v>
      </c>
      <c r="D162" t="s">
        <v>5144</v>
      </c>
      <c r="E162" t="s">
        <v>1302</v>
      </c>
      <c r="F162" t="s">
        <v>5727</v>
      </c>
      <c r="G162" t="s">
        <v>6549</v>
      </c>
      <c r="M162">
        <f>COUNTA(Table1[[#This Row],[genre_1]:[genre_8]])</f>
        <v>3</v>
      </c>
      <c r="N162" t="s">
        <v>6768</v>
      </c>
      <c r="O162" t="s">
        <v>12497</v>
      </c>
      <c r="P162">
        <v>1381</v>
      </c>
      <c r="Q162" t="s">
        <v>5158</v>
      </c>
      <c r="R162">
        <v>29</v>
      </c>
      <c r="S162" t="s">
        <v>16</v>
      </c>
      <c r="T162" t="s">
        <v>17</v>
      </c>
      <c r="U162" s="3">
        <v>13881</v>
      </c>
      <c r="V162" s="2">
        <v>7</v>
      </c>
      <c r="W162" t="str">
        <f>IF(V162 &lt; 3,"Very Low", IF(V162 &gt;= 3, IF(V162 &lt; 4, "Low", IF(V162 &gt;= 4, IF(V162 &lt; 6, "Medium", IF(V162 &gt;= 6, IF(V162 &lt; 8, "High", "Very High")))))))</f>
        <v>High</v>
      </c>
    </row>
    <row r="163" spans="1:23" x14ac:dyDescent="0.2">
      <c r="A163" t="s">
        <v>678</v>
      </c>
      <c r="B163" s="2">
        <v>165</v>
      </c>
      <c r="C163" s="4" t="str">
        <f>IF(B163 &lt;= ($Z$9-$Z$11), "Short", IF(B163 &gt;= ($Z$9+$Z$11), "Long", "Medium"))</f>
        <v>Long</v>
      </c>
      <c r="D163" t="s">
        <v>358</v>
      </c>
      <c r="E163" t="s">
        <v>4426</v>
      </c>
      <c r="F163" t="s">
        <v>1302</v>
      </c>
      <c r="G163" t="s">
        <v>13205</v>
      </c>
      <c r="M163">
        <f>COUNTA(Table1[[#This Row],[genre_1]:[genre_8]])</f>
        <v>3</v>
      </c>
      <c r="N163" t="s">
        <v>76</v>
      </c>
      <c r="O163" t="s">
        <v>8700</v>
      </c>
      <c r="P163">
        <v>79186</v>
      </c>
      <c r="Q163" t="s">
        <v>460</v>
      </c>
      <c r="R163">
        <v>386</v>
      </c>
      <c r="S163" t="s">
        <v>16</v>
      </c>
      <c r="T163" t="s">
        <v>17</v>
      </c>
      <c r="U163" s="3">
        <v>36892</v>
      </c>
      <c r="V163" s="2">
        <v>6.8</v>
      </c>
      <c r="W163" t="str">
        <f>IF(V163 &lt; 3,"Very Low", IF(V163 &gt;= 3, IF(V163 &lt; 4, "Low", IF(V163 &gt;= 4, IF(V163 &lt; 6, "Medium", IF(V163 &gt;= 6, IF(V163 &lt; 8, "High", "Very High")))))))</f>
        <v>High</v>
      </c>
    </row>
    <row r="164" spans="1:23" x14ac:dyDescent="0.2">
      <c r="A164" t="s">
        <v>116</v>
      </c>
      <c r="B164" s="2">
        <v>108</v>
      </c>
      <c r="C164" s="4" t="str">
        <f>IF(B164 &lt;= ($Z$9-$Z$11), "Short", IF(B164 &gt;= ($Z$9+$Z$11), "Long", "Medium"))</f>
        <v>Medium</v>
      </c>
      <c r="D164" t="s">
        <v>50</v>
      </c>
      <c r="E164" t="s">
        <v>426</v>
      </c>
      <c r="F164" t="s">
        <v>5982</v>
      </c>
      <c r="G164" t="s">
        <v>539</v>
      </c>
      <c r="M164">
        <f>COUNTA(Table1[[#This Row],[genre_1]:[genre_8]])</f>
        <v>3</v>
      </c>
      <c r="N164" t="s">
        <v>20</v>
      </c>
      <c r="O164" t="s">
        <v>8470</v>
      </c>
      <c r="P164">
        <v>306320</v>
      </c>
      <c r="Q164" t="s">
        <v>117</v>
      </c>
      <c r="R164">
        <v>736</v>
      </c>
      <c r="S164" t="s">
        <v>16</v>
      </c>
      <c r="T164" t="s">
        <v>17</v>
      </c>
      <c r="U164" s="3">
        <v>40179</v>
      </c>
      <c r="V164" s="2">
        <v>6.5</v>
      </c>
      <c r="W164" t="str">
        <f>IF(V164 &lt; 3,"Very Low", IF(V164 &gt;= 3, IF(V164 &lt; 4, "Low", IF(V164 &gt;= 4, IF(V164 &lt; 6, "Medium", IF(V164 &gt;= 6, IF(V164 &lt; 8, "High", "Very High")))))))</f>
        <v>High</v>
      </c>
    </row>
    <row r="165" spans="1:23" x14ac:dyDescent="0.2">
      <c r="A165" t="s">
        <v>325</v>
      </c>
      <c r="B165" s="2">
        <v>113</v>
      </c>
      <c r="C165" s="4" t="str">
        <f>IF(B165 &lt;= ($Z$9-$Z$11), "Short", IF(B165 &gt;= ($Z$9+$Z$11), "Long", "Medium"))</f>
        <v>Medium</v>
      </c>
      <c r="D165" t="s">
        <v>50</v>
      </c>
      <c r="E165" t="s">
        <v>426</v>
      </c>
      <c r="F165" t="s">
        <v>5982</v>
      </c>
      <c r="G165" t="s">
        <v>539</v>
      </c>
      <c r="M165">
        <f>COUNTA(Table1[[#This Row],[genre_1]:[genre_8]])</f>
        <v>3</v>
      </c>
      <c r="N165" t="s">
        <v>20</v>
      </c>
      <c r="O165" t="s">
        <v>8542</v>
      </c>
      <c r="P165">
        <v>21352</v>
      </c>
      <c r="Q165" t="s">
        <v>117</v>
      </c>
      <c r="R165">
        <v>131</v>
      </c>
      <c r="S165" t="s">
        <v>16</v>
      </c>
      <c r="T165" t="s">
        <v>17</v>
      </c>
      <c r="U165" s="3">
        <v>42370</v>
      </c>
      <c r="V165" s="2">
        <v>6.4</v>
      </c>
      <c r="W165" t="str">
        <f>IF(V165 &lt; 3,"Very Low", IF(V165 &gt;= 3, IF(V165 &lt; 4, "Low", IF(V165 &gt;= 4, IF(V165 &lt; 6, "Medium", IF(V165 &gt;= 6, IF(V165 &lt; 8, "High", "Very High")))))))</f>
        <v>High</v>
      </c>
    </row>
    <row r="166" spans="1:23" x14ac:dyDescent="0.2">
      <c r="A166" t="s">
        <v>311</v>
      </c>
      <c r="B166" s="2">
        <v>145</v>
      </c>
      <c r="C166" s="4" t="str">
        <f>IF(B166 &lt;= ($Z$9-$Z$11), "Short", IF(B166 &gt;= ($Z$9+$Z$11), "Long", "Medium"))</f>
        <v>Long</v>
      </c>
      <c r="D166" t="s">
        <v>1742</v>
      </c>
      <c r="E166" t="s">
        <v>562</v>
      </c>
      <c r="F166" t="s">
        <v>2287</v>
      </c>
      <c r="G166" t="s">
        <v>4130</v>
      </c>
      <c r="M166">
        <f>COUNTA(Table1[[#This Row],[genre_1]:[genre_8]])</f>
        <v>3</v>
      </c>
      <c r="N166" t="s">
        <v>1743</v>
      </c>
      <c r="O166" t="s">
        <v>9272</v>
      </c>
      <c r="P166">
        <v>207686</v>
      </c>
      <c r="Q166" t="s">
        <v>1744</v>
      </c>
      <c r="R166">
        <v>776</v>
      </c>
      <c r="S166" t="s">
        <v>16</v>
      </c>
      <c r="T166" t="s">
        <v>17</v>
      </c>
      <c r="U166" s="3">
        <v>33604</v>
      </c>
      <c r="V166" s="2">
        <v>6.4</v>
      </c>
      <c r="W166" t="str">
        <f>IF(V166 &lt; 3,"Very Low", IF(V166 &gt;= 3, IF(V166 &lt; 4, "Low", IF(V166 &gt;= 4, IF(V166 &lt; 6, "Medium", IF(V166 &gt;= 6, IF(V166 &lt; 8, "High", "Very High")))))))</f>
        <v>High</v>
      </c>
    </row>
    <row r="167" spans="1:23" x14ac:dyDescent="0.2">
      <c r="A167" t="s">
        <v>5452</v>
      </c>
      <c r="B167" s="2">
        <v>79</v>
      </c>
      <c r="C167" s="4" t="str">
        <f>IF(B167 &lt;= ($Z$9-$Z$11), "Short", IF(B167 &gt;= ($Z$9+$Z$11), "Long", "Medium"))</f>
        <v>Short</v>
      </c>
      <c r="D167" t="s">
        <v>5453</v>
      </c>
      <c r="E167" t="s">
        <v>2287</v>
      </c>
      <c r="M167">
        <f>COUNTA(Table1[[#This Row],[genre_1]:[genre_8]])</f>
        <v>1</v>
      </c>
      <c r="N167" t="s">
        <v>5454</v>
      </c>
      <c r="O167" t="s">
        <v>11776</v>
      </c>
      <c r="P167">
        <v>440</v>
      </c>
      <c r="Q167" t="s">
        <v>5455</v>
      </c>
      <c r="R167">
        <v>21</v>
      </c>
      <c r="S167" t="s">
        <v>16</v>
      </c>
      <c r="T167" t="s">
        <v>17</v>
      </c>
      <c r="U167" s="3">
        <v>28491</v>
      </c>
      <c r="V167" s="2">
        <v>4.0999999999999996</v>
      </c>
      <c r="W167" t="str">
        <f>IF(V167 &lt; 3,"Very Low", IF(V167 &gt;= 3, IF(V167 &lt; 4, "Low", IF(V167 &gt;= 4, IF(V167 &lt; 6, "Medium", IF(V167 &gt;= 6, IF(V167 &lt; 8, "High", "Very High")))))))</f>
        <v>Medium</v>
      </c>
    </row>
    <row r="168" spans="1:23" x14ac:dyDescent="0.2">
      <c r="A168" t="s">
        <v>1565</v>
      </c>
      <c r="B168" s="2">
        <v>116</v>
      </c>
      <c r="C168" s="4" t="str">
        <f>IF(B168 &lt;= ($Z$9-$Z$11), "Short", IF(B168 &gt;= ($Z$9+$Z$11), "Long", "Medium"))</f>
        <v>Medium</v>
      </c>
      <c r="D168" t="s">
        <v>765</v>
      </c>
      <c r="E168" t="s">
        <v>562</v>
      </c>
      <c r="F168" t="s">
        <v>2287</v>
      </c>
      <c r="G168" t="s">
        <v>4130</v>
      </c>
      <c r="M168">
        <f>COUNTA(Table1[[#This Row],[genre_1]:[genre_8]])</f>
        <v>3</v>
      </c>
      <c r="N168" t="s">
        <v>1566</v>
      </c>
      <c r="O168" t="s">
        <v>9174</v>
      </c>
      <c r="P168">
        <v>170179</v>
      </c>
      <c r="Q168" t="s">
        <v>972</v>
      </c>
      <c r="R168">
        <v>656</v>
      </c>
      <c r="S168" t="s">
        <v>16</v>
      </c>
      <c r="T168" t="s">
        <v>17</v>
      </c>
      <c r="U168" s="3">
        <v>35431</v>
      </c>
      <c r="V168" s="2">
        <v>6.3</v>
      </c>
      <c r="W168" t="str">
        <f>IF(V168 &lt; 3,"Very Low", IF(V168 &gt;= 3, IF(V168 &lt; 4, "Low", IF(V168 &gt;= 4, IF(V168 &lt; 6, "Medium", IF(V168 &gt;= 6, IF(V168 &lt; 8, "High", "Very High")))))))</f>
        <v>High</v>
      </c>
    </row>
    <row r="169" spans="1:23" x14ac:dyDescent="0.2">
      <c r="A169" t="s">
        <v>12</v>
      </c>
      <c r="B169" s="2">
        <v>154</v>
      </c>
      <c r="C169" s="4" t="str">
        <f>IF(B169 &lt;= ($Z$9-$Z$11), "Short", IF(B169 &gt;= ($Z$9+$Z$11), "Long", "Medium"))</f>
        <v>Long</v>
      </c>
      <c r="D169" t="s">
        <v>4070</v>
      </c>
      <c r="E169" t="s">
        <v>562</v>
      </c>
      <c r="F169" t="s">
        <v>426</v>
      </c>
      <c r="G169" t="s">
        <v>4130</v>
      </c>
      <c r="M169">
        <f>COUNTA(Table1[[#This Row],[genre_1]:[genre_8]])</f>
        <v>3</v>
      </c>
      <c r="N169" t="s">
        <v>1174</v>
      </c>
      <c r="O169" t="s">
        <v>10829</v>
      </c>
      <c r="P169">
        <v>488537</v>
      </c>
      <c r="Q169" t="s">
        <v>706</v>
      </c>
      <c r="R169">
        <v>1076</v>
      </c>
      <c r="S169" t="s">
        <v>16</v>
      </c>
      <c r="T169" t="s">
        <v>17</v>
      </c>
      <c r="U169" s="3">
        <v>31413</v>
      </c>
      <c r="V169" s="2">
        <v>8.4</v>
      </c>
      <c r="W169" t="str">
        <f>IF(V169 &lt; 3,"Very Low", IF(V169 &gt;= 3, IF(V169 &lt; 4, "Low", IF(V169 &gt;= 4, IF(V169 &lt; 6, "Medium", IF(V169 &gt;= 6, IF(V169 &lt; 8, "High", "Very High")))))))</f>
        <v>Very High</v>
      </c>
    </row>
    <row r="170" spans="1:23" x14ac:dyDescent="0.2">
      <c r="A170" t="s">
        <v>2130</v>
      </c>
      <c r="B170" s="2">
        <v>86</v>
      </c>
      <c r="C170" s="4" t="str">
        <f>IF(B170 &lt;= ($Z$9-$Z$11), "Short", IF(B170 &gt;= ($Z$9+$Z$11), "Long", "Medium"))</f>
        <v>Medium</v>
      </c>
      <c r="D170" t="s">
        <v>2131</v>
      </c>
      <c r="E170" t="s">
        <v>426</v>
      </c>
      <c r="F170" t="s">
        <v>691</v>
      </c>
      <c r="G170" t="s">
        <v>5982</v>
      </c>
      <c r="H170" t="s">
        <v>539</v>
      </c>
      <c r="I170" t="s">
        <v>4130</v>
      </c>
      <c r="M170">
        <f>COUNTA(Table1[[#This Row],[genre_1]:[genre_8]])</f>
        <v>5</v>
      </c>
      <c r="N170" t="s">
        <v>2132</v>
      </c>
      <c r="O170" t="s">
        <v>9520</v>
      </c>
      <c r="P170">
        <v>16580</v>
      </c>
      <c r="Q170" t="s">
        <v>1152</v>
      </c>
      <c r="R170">
        <v>55</v>
      </c>
      <c r="S170" t="s">
        <v>16</v>
      </c>
      <c r="T170" t="s">
        <v>17</v>
      </c>
      <c r="U170" s="3">
        <v>39814</v>
      </c>
      <c r="V170" s="2">
        <v>5.4</v>
      </c>
      <c r="W170" t="str">
        <f>IF(V170 &lt; 3,"Very Low", IF(V170 &gt;= 3, IF(V170 &lt; 4, "Low", IF(V170 &gt;= 4, IF(V170 &lt; 6, "Medium", IF(V170 &gt;= 6, IF(V170 &lt; 8, "High", "Very High")))))))</f>
        <v>Medium</v>
      </c>
    </row>
    <row r="171" spans="1:23" x14ac:dyDescent="0.2">
      <c r="A171" t="s">
        <v>2328</v>
      </c>
      <c r="B171" s="2">
        <v>102</v>
      </c>
      <c r="C171" s="4" t="str">
        <f>IF(B171 &lt;= ($Z$9-$Z$11), "Short", IF(B171 &gt;= ($Z$9+$Z$11), "Long", "Medium"))</f>
        <v>Medium</v>
      </c>
      <c r="D171" t="s">
        <v>2329</v>
      </c>
      <c r="E171" t="s">
        <v>562</v>
      </c>
      <c r="F171" t="s">
        <v>2287</v>
      </c>
      <c r="G171" t="s">
        <v>4130</v>
      </c>
      <c r="H171" t="s">
        <v>3538</v>
      </c>
      <c r="M171">
        <f>COUNTA(Table1[[#This Row],[genre_1]:[genre_8]])</f>
        <v>4</v>
      </c>
      <c r="N171" t="s">
        <v>2330</v>
      </c>
      <c r="O171" t="s">
        <v>9645</v>
      </c>
      <c r="P171">
        <v>92789</v>
      </c>
      <c r="Q171" t="s">
        <v>2331</v>
      </c>
      <c r="R171">
        <v>998</v>
      </c>
      <c r="S171" t="s">
        <v>16</v>
      </c>
      <c r="T171" t="s">
        <v>17</v>
      </c>
      <c r="U171" s="3">
        <v>39083</v>
      </c>
      <c r="V171" s="2">
        <v>4.7</v>
      </c>
      <c r="W171" t="str">
        <f>IF(V171 &lt; 3,"Very Low", IF(V171 &gt;= 3, IF(V171 &lt; 4, "Low", IF(V171 &gt;= 4, IF(V171 &lt; 6, "Medium", IF(V171 &gt;= 6, IF(V171 &lt; 8, "High", "Very High")))))))</f>
        <v>Medium</v>
      </c>
    </row>
    <row r="172" spans="1:23" x14ac:dyDescent="0.2">
      <c r="A172" t="s">
        <v>1864</v>
      </c>
      <c r="B172" s="2">
        <v>120</v>
      </c>
      <c r="C172" s="4" t="str">
        <f>IF(B172 &lt;= ($Z$9-$Z$11), "Short", IF(B172 &gt;= ($Z$9+$Z$11), "Long", "Medium"))</f>
        <v>Medium</v>
      </c>
      <c r="D172" t="s">
        <v>2786</v>
      </c>
      <c r="E172" t="s">
        <v>426</v>
      </c>
      <c r="F172" t="s">
        <v>4426</v>
      </c>
      <c r="G172" t="s">
        <v>1302</v>
      </c>
      <c r="H172" t="s">
        <v>3538</v>
      </c>
      <c r="M172">
        <f>COUNTA(Table1[[#This Row],[genre_1]:[genre_8]])</f>
        <v>4</v>
      </c>
      <c r="N172" t="s">
        <v>2787</v>
      </c>
      <c r="O172" t="s">
        <v>9937</v>
      </c>
      <c r="P172">
        <v>38949</v>
      </c>
      <c r="Q172" t="s">
        <v>2788</v>
      </c>
      <c r="R172">
        <v>112</v>
      </c>
      <c r="S172" t="s">
        <v>16</v>
      </c>
      <c r="T172" t="s">
        <v>17</v>
      </c>
      <c r="U172" s="3">
        <v>33970</v>
      </c>
      <c r="V172" s="2">
        <v>7.1</v>
      </c>
      <c r="W172" t="str">
        <f>IF(V172 &lt; 3,"Very Low", IF(V172 &gt;= 3, IF(V172 &lt; 4, "Low", IF(V172 &gt;= 4, IF(V172 &lt; 6, "Medium", IF(V172 &gt;= 6, IF(V172 &lt; 8, "High", "Very High")))))))</f>
        <v>High</v>
      </c>
    </row>
    <row r="173" spans="1:23" x14ac:dyDescent="0.2">
      <c r="A173" t="s">
        <v>4290</v>
      </c>
      <c r="B173" s="2">
        <v>99</v>
      </c>
      <c r="C173" s="4" t="str">
        <f>IF(B173 &lt;= ($Z$9-$Z$11), "Short", IF(B173 &gt;= ($Z$9+$Z$11), "Long", "Medium"))</f>
        <v>Medium</v>
      </c>
      <c r="D173" t="s">
        <v>1028</v>
      </c>
      <c r="E173" t="s">
        <v>691</v>
      </c>
      <c r="F173" t="s">
        <v>6549</v>
      </c>
      <c r="M173">
        <f>COUNTA(Table1[[#This Row],[genre_1]:[genre_8]])</f>
        <v>2</v>
      </c>
      <c r="N173" t="s">
        <v>300</v>
      </c>
      <c r="O173" t="s">
        <v>10991</v>
      </c>
      <c r="P173">
        <v>33088</v>
      </c>
      <c r="Q173" t="s">
        <v>2492</v>
      </c>
      <c r="R173">
        <v>143</v>
      </c>
      <c r="S173" t="s">
        <v>16</v>
      </c>
      <c r="T173" t="s">
        <v>17</v>
      </c>
      <c r="U173" s="3">
        <v>39814</v>
      </c>
      <c r="V173" s="2">
        <v>4.8</v>
      </c>
      <c r="W173" t="str">
        <f>IF(V173 &lt; 3,"Very Low", IF(V173 &gt;= 3, IF(V173 &lt; 4, "Low", IF(V173 &gt;= 4, IF(V173 &lt; 6, "Medium", IF(V173 &gt;= 6, IF(V173 &lt; 8, "High", "Very High")))))))</f>
        <v>Medium</v>
      </c>
    </row>
    <row r="174" spans="1:23" x14ac:dyDescent="0.2">
      <c r="A174" t="s">
        <v>1698</v>
      </c>
      <c r="B174" s="2">
        <v>95</v>
      </c>
      <c r="C174" s="4" t="str">
        <f>IF(B174 &lt;= ($Z$9-$Z$11), "Short", IF(B174 &gt;= ($Z$9+$Z$11), "Long", "Medium"))</f>
        <v>Medium</v>
      </c>
      <c r="D174" t="s">
        <v>4461</v>
      </c>
      <c r="E174" t="s">
        <v>562</v>
      </c>
      <c r="F174" t="s">
        <v>691</v>
      </c>
      <c r="G174" t="s">
        <v>13206</v>
      </c>
      <c r="H174" t="s">
        <v>3538</v>
      </c>
      <c r="M174">
        <f>COUNTA(Table1[[#This Row],[genre_1]:[genre_8]])</f>
        <v>4</v>
      </c>
      <c r="N174" t="s">
        <v>1925</v>
      </c>
      <c r="O174" t="s">
        <v>11106</v>
      </c>
      <c r="P174">
        <v>9693</v>
      </c>
      <c r="Q174" t="s">
        <v>4462</v>
      </c>
      <c r="R174">
        <v>33</v>
      </c>
      <c r="S174" t="s">
        <v>16</v>
      </c>
      <c r="T174" t="s">
        <v>17</v>
      </c>
      <c r="U174" s="3">
        <v>37257</v>
      </c>
      <c r="V174" s="2">
        <v>5.7</v>
      </c>
      <c r="W174" t="str">
        <f>IF(V174 &lt; 3,"Very Low", IF(V174 &gt;= 3, IF(V174 &lt; 4, "Low", IF(V174 &gt;= 4, IF(V174 &lt; 6, "Medium", IF(V174 &gt;= 6, IF(V174 &lt; 8, "High", "Very High")))))))</f>
        <v>Medium</v>
      </c>
    </row>
    <row r="175" spans="1:23" x14ac:dyDescent="0.2">
      <c r="A175" t="s">
        <v>3844</v>
      </c>
      <c r="B175" s="2">
        <v>101</v>
      </c>
      <c r="C175" s="4" t="str">
        <f>IF(B175 &lt;= ($Z$9-$Z$11), "Short", IF(B175 &gt;= ($Z$9+$Z$11), "Long", "Medium"))</f>
        <v>Medium</v>
      </c>
      <c r="D175" t="s">
        <v>39</v>
      </c>
      <c r="E175" t="s">
        <v>13206</v>
      </c>
      <c r="F175" t="s">
        <v>1302</v>
      </c>
      <c r="G175" t="s">
        <v>13204</v>
      </c>
      <c r="H175" t="s">
        <v>6549</v>
      </c>
      <c r="I175" t="s">
        <v>3538</v>
      </c>
      <c r="M175">
        <f>COUNTA(Table1[[#This Row],[genre_1]:[genre_8]])</f>
        <v>5</v>
      </c>
      <c r="N175" t="s">
        <v>1580</v>
      </c>
      <c r="O175" t="s">
        <v>10686</v>
      </c>
      <c r="P175">
        <v>41249</v>
      </c>
      <c r="Q175" t="s">
        <v>59</v>
      </c>
      <c r="R175">
        <v>67</v>
      </c>
      <c r="S175" t="s">
        <v>16</v>
      </c>
      <c r="T175" t="s">
        <v>17</v>
      </c>
      <c r="U175" s="3">
        <v>40179</v>
      </c>
      <c r="V175" s="2">
        <v>6.3</v>
      </c>
      <c r="W175" t="str">
        <f>IF(V175 &lt; 3,"Very Low", IF(V175 &gt;= 3, IF(V175 &lt; 4, "Low", IF(V175 &gt;= 4, IF(V175 &lt; 6, "Medium", IF(V175 &gt;= 6, IF(V175 &lt; 8, "High", "Very High")))))))</f>
        <v>High</v>
      </c>
    </row>
    <row r="176" spans="1:23" x14ac:dyDescent="0.2">
      <c r="A176" t="s">
        <v>6881</v>
      </c>
      <c r="B176" s="2">
        <v>107</v>
      </c>
      <c r="C176" s="4" t="str">
        <f>IF(B176 &lt;= ($Z$9-$Z$11), "Short", IF(B176 &gt;= ($Z$9+$Z$11), "Long", "Medium"))</f>
        <v>Medium</v>
      </c>
      <c r="D176" t="s">
        <v>891</v>
      </c>
      <c r="E176" t="s">
        <v>691</v>
      </c>
      <c r="F176" t="s">
        <v>1302</v>
      </c>
      <c r="M176">
        <f>COUNTA(Table1[[#This Row],[genre_1]:[genre_8]])</f>
        <v>2</v>
      </c>
      <c r="N176" t="s">
        <v>1754</v>
      </c>
      <c r="O176" t="s">
        <v>12552</v>
      </c>
      <c r="P176">
        <v>4478</v>
      </c>
      <c r="Q176" t="s">
        <v>4677</v>
      </c>
      <c r="R176">
        <v>23</v>
      </c>
      <c r="S176" t="s">
        <v>16</v>
      </c>
      <c r="T176" t="s">
        <v>17</v>
      </c>
      <c r="U176" s="3">
        <v>41275</v>
      </c>
      <c r="V176" s="2">
        <v>5.6</v>
      </c>
      <c r="W176" t="str">
        <f>IF(V176 &lt; 3,"Very Low", IF(V176 &gt;= 3, IF(V176 &lt; 4, "Low", IF(V176 &gt;= 4, IF(V176 &lt; 6, "Medium", IF(V176 &gt;= 6, IF(V176 &lt; 8, "High", "Very High")))))))</f>
        <v>Medium</v>
      </c>
    </row>
    <row r="177" spans="1:23" x14ac:dyDescent="0.2">
      <c r="A177" t="s">
        <v>3817</v>
      </c>
      <c r="B177" s="2">
        <v>106</v>
      </c>
      <c r="C177" s="4" t="str">
        <f>IF(B177 &lt;= ($Z$9-$Z$11), "Short", IF(B177 &gt;= ($Z$9+$Z$11), "Long", "Medium"))</f>
        <v>Medium</v>
      </c>
      <c r="D177"/>
      <c r="E177" t="s">
        <v>562</v>
      </c>
      <c r="F177" t="s">
        <v>426</v>
      </c>
      <c r="G177" t="s">
        <v>1302</v>
      </c>
      <c r="M177">
        <f>COUNTA(Table1[[#This Row],[genre_1]:[genre_8]])</f>
        <v>3</v>
      </c>
      <c r="N177" t="s">
        <v>1520</v>
      </c>
      <c r="O177" t="s">
        <v>11640</v>
      </c>
      <c r="P177">
        <v>59545</v>
      </c>
      <c r="R177">
        <v>312</v>
      </c>
      <c r="S177" t="s">
        <v>16</v>
      </c>
      <c r="T177" t="s">
        <v>17</v>
      </c>
      <c r="U177" s="3">
        <v>41275</v>
      </c>
      <c r="V177" s="2">
        <v>6.9</v>
      </c>
      <c r="W177" t="str">
        <f>IF(V177 &lt; 3,"Very Low", IF(V177 &gt;= 3, IF(V177 &lt; 4, "Low", IF(V177 &gt;= 4, IF(V177 &lt; 6, "Medium", IF(V177 &gt;= 6, IF(V177 &lt; 8, "High", "Very High")))))))</f>
        <v>High</v>
      </c>
    </row>
    <row r="178" spans="1:23" x14ac:dyDescent="0.2">
      <c r="A178" t="s">
        <v>8383</v>
      </c>
      <c r="B178" s="2">
        <v>78</v>
      </c>
      <c r="C178" s="4" t="str">
        <f>IF(B178 &lt;= ($Z$9-$Z$11), "Short", IF(B178 &gt;= ($Z$9+$Z$11), "Long", "Medium"))</f>
        <v>Short</v>
      </c>
      <c r="D178" t="s">
        <v>8383</v>
      </c>
      <c r="E178" t="s">
        <v>4130</v>
      </c>
      <c r="F178" t="s">
        <v>3538</v>
      </c>
      <c r="M178">
        <f>COUNTA(Table1[[#This Row],[genre_1]:[genre_8]])</f>
        <v>2</v>
      </c>
      <c r="N178" t="s">
        <v>8276</v>
      </c>
      <c r="O178" t="s">
        <v>13186</v>
      </c>
      <c r="P178">
        <v>1771</v>
      </c>
      <c r="Q178" t="s">
        <v>8384</v>
      </c>
      <c r="R178">
        <v>35</v>
      </c>
      <c r="S178" t="s">
        <v>16</v>
      </c>
      <c r="T178" t="s">
        <v>17</v>
      </c>
      <c r="U178" s="3">
        <v>40544</v>
      </c>
      <c r="V178" s="2">
        <v>4</v>
      </c>
      <c r="W178" t="str">
        <f>IF(V178 &lt; 3,"Very Low", IF(V178 &gt;= 3, IF(V178 &lt; 4, "Low", IF(V178 &gt;= 4, IF(V178 &lt; 6, "Medium", IF(V178 &gt;= 6, IF(V178 &lt; 8, "High", "Very High")))))))</f>
        <v>Medium</v>
      </c>
    </row>
    <row r="179" spans="1:23" x14ac:dyDescent="0.2">
      <c r="A179" t="s">
        <v>974</v>
      </c>
      <c r="B179" s="2">
        <v>123</v>
      </c>
      <c r="C179" s="4" t="str">
        <f>IF(B179 &lt;= ($Z$9-$Z$11), "Short", IF(B179 &gt;= ($Z$9+$Z$11), "Long", "Medium"))</f>
        <v>Medium</v>
      </c>
      <c r="D179" t="s">
        <v>975</v>
      </c>
      <c r="E179" t="s">
        <v>691</v>
      </c>
      <c r="F179" t="s">
        <v>1302</v>
      </c>
      <c r="G179" t="s">
        <v>4034</v>
      </c>
      <c r="H179" t="s">
        <v>5727</v>
      </c>
      <c r="M179">
        <f>COUNTA(Table1[[#This Row],[genre_1]:[genre_8]])</f>
        <v>4</v>
      </c>
      <c r="N179" t="s">
        <v>976</v>
      </c>
      <c r="O179" t="s">
        <v>8845</v>
      </c>
      <c r="P179">
        <v>19228</v>
      </c>
      <c r="Q179" t="s">
        <v>977</v>
      </c>
      <c r="R179">
        <v>146</v>
      </c>
      <c r="S179" t="s">
        <v>16</v>
      </c>
      <c r="T179" t="s">
        <v>17</v>
      </c>
      <c r="U179" s="3">
        <v>28856</v>
      </c>
      <c r="V179" s="2">
        <v>7.8</v>
      </c>
      <c r="W179" t="str">
        <f>IF(V179 &lt; 3,"Very Low", IF(V179 &gt;= 3, IF(V179 &lt; 4, "Low", IF(V179 &gt;= 4, IF(V179 &lt; 6, "Medium", IF(V179 &gt;= 6, IF(V179 &lt; 8, "High", "Very High")))))))</f>
        <v>High</v>
      </c>
    </row>
    <row r="180" spans="1:23" x14ac:dyDescent="0.2">
      <c r="A180" t="s">
        <v>2846</v>
      </c>
      <c r="B180" s="2">
        <v>90</v>
      </c>
      <c r="C180" s="4" t="str">
        <f>IF(B180 &lt;= ($Z$9-$Z$11), "Short", IF(B180 &gt;= ($Z$9+$Z$11), "Long", "Medium"))</f>
        <v>Medium</v>
      </c>
      <c r="D180" t="s">
        <v>6991</v>
      </c>
      <c r="E180" t="s">
        <v>2287</v>
      </c>
      <c r="M180">
        <f>COUNTA(Table1[[#This Row],[genre_1]:[genre_8]])</f>
        <v>1</v>
      </c>
      <c r="N180" t="s">
        <v>2062</v>
      </c>
      <c r="O180" t="s">
        <v>12875</v>
      </c>
      <c r="P180">
        <v>25951</v>
      </c>
      <c r="Q180" t="s">
        <v>7581</v>
      </c>
      <c r="R180">
        <v>129</v>
      </c>
      <c r="S180" t="s">
        <v>16</v>
      </c>
      <c r="T180" t="s">
        <v>17</v>
      </c>
      <c r="U180" s="3">
        <v>38718</v>
      </c>
      <c r="V180" s="2">
        <v>5.6</v>
      </c>
      <c r="W180" t="str">
        <f>IF(V180 &lt; 3,"Very Low", IF(V180 &gt;= 3, IF(V180 &lt; 4, "Low", IF(V180 &gt;= 4, IF(V180 &lt; 6, "Medium", IF(V180 &gt;= 6, IF(V180 &lt; 8, "High", "Very High")))))))</f>
        <v>Medium</v>
      </c>
    </row>
    <row r="181" spans="1:23" x14ac:dyDescent="0.2">
      <c r="A181" t="s">
        <v>2140</v>
      </c>
      <c r="B181" s="2">
        <v>220</v>
      </c>
      <c r="C181" s="4" t="str">
        <f>IF(B181 &lt;= ($Z$9-$Z$11), "Short", IF(B181 &gt;= ($Z$9+$Z$11), "Long", "Medium"))</f>
        <v>Long</v>
      </c>
      <c r="D181" t="s">
        <v>2141</v>
      </c>
      <c r="E181" t="s">
        <v>1302</v>
      </c>
      <c r="F181" t="s">
        <v>6549</v>
      </c>
      <c r="G181" t="s">
        <v>4934</v>
      </c>
      <c r="M181">
        <f>COUNTA(Table1[[#This Row],[genre_1]:[genre_8]])</f>
        <v>3</v>
      </c>
      <c r="N181" t="s">
        <v>502</v>
      </c>
      <c r="O181" t="s">
        <v>9524</v>
      </c>
      <c r="P181">
        <v>11388</v>
      </c>
      <c r="Q181" t="s">
        <v>461</v>
      </c>
      <c r="R181">
        <v>183</v>
      </c>
      <c r="S181" t="s">
        <v>16</v>
      </c>
      <c r="T181" t="s">
        <v>17</v>
      </c>
      <c r="U181" s="3">
        <v>36526</v>
      </c>
      <c r="V181" s="2">
        <v>5.8</v>
      </c>
      <c r="W181" t="str">
        <f>IF(V181 &lt; 3,"Very Low", IF(V181 &gt;= 3, IF(V181 &lt; 4, "Low", IF(V181 &gt;= 4, IF(V181 &lt; 6, "Medium", IF(V181 &gt;= 6, IF(V181 &lt; 8, "High", "Very High")))))))</f>
        <v>Medium</v>
      </c>
    </row>
    <row r="182" spans="1:23" x14ac:dyDescent="0.2">
      <c r="A182" t="s">
        <v>1974</v>
      </c>
      <c r="B182" s="2">
        <v>108</v>
      </c>
      <c r="C182" s="4" t="str">
        <f>IF(B182 &lt;= ($Z$9-$Z$11), "Short", IF(B182 &gt;= ($Z$9+$Z$11), "Long", "Medium"))</f>
        <v>Medium</v>
      </c>
      <c r="D182" t="s">
        <v>3942</v>
      </c>
      <c r="E182" t="s">
        <v>1302</v>
      </c>
      <c r="F182" t="s">
        <v>6549</v>
      </c>
      <c r="M182">
        <f>COUNTA(Table1[[#This Row],[genre_1]:[genre_8]])</f>
        <v>2</v>
      </c>
      <c r="N182" t="s">
        <v>796</v>
      </c>
      <c r="O182" t="s">
        <v>12773</v>
      </c>
      <c r="P182">
        <v>9233</v>
      </c>
      <c r="Q182" t="s">
        <v>2108</v>
      </c>
      <c r="R182">
        <v>126</v>
      </c>
      <c r="S182" t="s">
        <v>16</v>
      </c>
      <c r="T182" t="s">
        <v>17</v>
      </c>
      <c r="U182" s="3">
        <v>37622</v>
      </c>
      <c r="V182" s="2">
        <v>6.9</v>
      </c>
      <c r="W182" t="str">
        <f>IF(V182 &lt; 3,"Very Low", IF(V182 &gt;= 3, IF(V182 &lt; 4, "Low", IF(V182 &gt;= 4, IF(V182 &lt; 6, "Medium", IF(V182 &gt;= 6, IF(V182 &lt; 8, "High", "Very High")))))))</f>
        <v>High</v>
      </c>
    </row>
    <row r="183" spans="1:23" x14ac:dyDescent="0.2">
      <c r="A183" t="s">
        <v>537</v>
      </c>
      <c r="B183" s="2">
        <v>120</v>
      </c>
      <c r="C183" s="4" t="str">
        <f>IF(B183 &lt;= ($Z$9-$Z$11), "Short", IF(B183 &gt;= ($Z$9+$Z$11), "Long", "Medium"))</f>
        <v>Medium</v>
      </c>
      <c r="D183" t="s">
        <v>643</v>
      </c>
      <c r="E183" t="s">
        <v>562</v>
      </c>
      <c r="F183" t="s">
        <v>426</v>
      </c>
      <c r="G183" t="s">
        <v>13204</v>
      </c>
      <c r="H183" t="s">
        <v>4130</v>
      </c>
      <c r="I183" t="s">
        <v>3538</v>
      </c>
      <c r="M183">
        <f>COUNTA(Table1[[#This Row],[genre_1]:[genre_8]])</f>
        <v>5</v>
      </c>
      <c r="N183" t="s">
        <v>96</v>
      </c>
      <c r="O183" t="s">
        <v>8692</v>
      </c>
      <c r="P183">
        <v>44296</v>
      </c>
      <c r="Q183" t="s">
        <v>379</v>
      </c>
      <c r="R183">
        <v>144</v>
      </c>
      <c r="S183" t="s">
        <v>16</v>
      </c>
      <c r="T183" t="s">
        <v>17</v>
      </c>
      <c r="U183" s="3">
        <v>42370</v>
      </c>
      <c r="V183" s="2">
        <v>5.8</v>
      </c>
      <c r="W183" t="str">
        <f>IF(V183 &lt; 3,"Very Low", IF(V183 &gt;= 3, IF(V183 &lt; 4, "Low", IF(V183 &gt;= 4, IF(V183 &lt; 6, "Medium", IF(V183 &gt;= 6, IF(V183 &lt; 8, "High", "Very High")))))))</f>
        <v>Medium</v>
      </c>
    </row>
    <row r="184" spans="1:23" x14ac:dyDescent="0.2">
      <c r="A184" t="s">
        <v>4878</v>
      </c>
      <c r="B184" s="2">
        <v>97</v>
      </c>
      <c r="C184" s="4" t="str">
        <f>IF(B184 &lt;= ($Z$9-$Z$11), "Short", IF(B184 &gt;= ($Z$9+$Z$11), "Long", "Medium"))</f>
        <v>Medium</v>
      </c>
      <c r="D184" t="s">
        <v>3960</v>
      </c>
      <c r="E184" t="s">
        <v>2287</v>
      </c>
      <c r="F184" t="s">
        <v>5727</v>
      </c>
      <c r="M184">
        <f>COUNTA(Table1[[#This Row],[genre_1]:[genre_8]])</f>
        <v>2</v>
      </c>
      <c r="N184" t="s">
        <v>2695</v>
      </c>
      <c r="O184" t="s">
        <v>12958</v>
      </c>
      <c r="P184">
        <v>259</v>
      </c>
      <c r="Q184" t="s">
        <v>7784</v>
      </c>
      <c r="R184">
        <v>20</v>
      </c>
      <c r="S184" t="s">
        <v>16</v>
      </c>
      <c r="T184" t="s">
        <v>17</v>
      </c>
      <c r="U184" s="3">
        <v>42370</v>
      </c>
      <c r="V184" s="2">
        <v>7.4</v>
      </c>
      <c r="W184" t="str">
        <f>IF(V184 &lt; 3,"Very Low", IF(V184 &gt;= 3, IF(V184 &lt; 4, "Low", IF(V184 &gt;= 4, IF(V184 &lt; 6, "Medium", IF(V184 &gt;= 6, IF(V184 &lt; 8, "High", "Very High")))))))</f>
        <v>High</v>
      </c>
    </row>
    <row r="185" spans="1:23" x14ac:dyDescent="0.2">
      <c r="A185" t="s">
        <v>1284</v>
      </c>
      <c r="B185" s="2">
        <v>152</v>
      </c>
      <c r="C185" s="4" t="str">
        <f>IF(B185 &lt;= ($Z$9-$Z$11), "Short", IF(B185 &gt;= ($Z$9+$Z$11), "Long", "Medium"))</f>
        <v>Long</v>
      </c>
      <c r="D185" t="s">
        <v>796</v>
      </c>
      <c r="E185" t="s">
        <v>426</v>
      </c>
      <c r="F185" t="s">
        <v>691</v>
      </c>
      <c r="G185" t="s">
        <v>1302</v>
      </c>
      <c r="H185" t="s">
        <v>4034</v>
      </c>
      <c r="M185">
        <f>COUNTA(Table1[[#This Row],[genre_1]:[genre_8]])</f>
        <v>4</v>
      </c>
      <c r="N185" t="s">
        <v>316</v>
      </c>
      <c r="O185" t="s">
        <v>9199</v>
      </c>
      <c r="P185">
        <v>207287</v>
      </c>
      <c r="Q185" t="s">
        <v>924</v>
      </c>
      <c r="R185">
        <v>822</v>
      </c>
      <c r="S185" t="s">
        <v>16</v>
      </c>
      <c r="T185" t="s">
        <v>17</v>
      </c>
      <c r="U185" s="3">
        <v>36526</v>
      </c>
      <c r="V185" s="2">
        <v>7.9</v>
      </c>
      <c r="W185" t="str">
        <f>IF(V185 &lt; 3,"Very Low", IF(V185 &gt;= 3, IF(V185 &lt; 4, "Low", IF(V185 &gt;= 4, IF(V185 &lt; 6, "Medium", IF(V185 &gt;= 6, IF(V185 &lt; 8, "High", "Very High")))))))</f>
        <v>High</v>
      </c>
    </row>
    <row r="186" spans="1:23" x14ac:dyDescent="0.2">
      <c r="A186" t="s">
        <v>1284</v>
      </c>
      <c r="B186" s="2">
        <v>105</v>
      </c>
      <c r="C186" s="4" t="str">
        <f>IF(B186 &lt;= ($Z$9-$Z$11), "Short", IF(B186 &gt;= ($Z$9+$Z$11), "Long", "Medium"))</f>
        <v>Medium</v>
      </c>
      <c r="D186" t="s">
        <v>300</v>
      </c>
      <c r="E186" t="s">
        <v>691</v>
      </c>
      <c r="F186" t="s">
        <v>1302</v>
      </c>
      <c r="G186" t="s">
        <v>6549</v>
      </c>
      <c r="M186">
        <f>COUNTA(Table1[[#This Row],[genre_1]:[genre_8]])</f>
        <v>3</v>
      </c>
      <c r="N186" t="s">
        <v>85</v>
      </c>
      <c r="O186" t="s">
        <v>9780</v>
      </c>
      <c r="P186">
        <v>39778</v>
      </c>
      <c r="Q186" t="s">
        <v>252</v>
      </c>
      <c r="R186">
        <v>172</v>
      </c>
      <c r="S186" t="s">
        <v>16</v>
      </c>
      <c r="T186" t="s">
        <v>17</v>
      </c>
      <c r="U186" s="3">
        <v>42005</v>
      </c>
      <c r="V186" s="2">
        <v>5.4</v>
      </c>
      <c r="W186" t="str">
        <f>IF(V186 &lt; 3,"Very Low", IF(V186 &gt;= 3, IF(V186 &lt; 4, "Low", IF(V186 &gt;= 4, IF(V186 &lt; 6, "Medium", IF(V186 &gt;= 6, IF(V186 &lt; 8, "High", "Very High")))))))</f>
        <v>Medium</v>
      </c>
    </row>
    <row r="187" spans="1:23" x14ac:dyDescent="0.2">
      <c r="A187" t="s">
        <v>7404</v>
      </c>
      <c r="B187" s="2">
        <v>78</v>
      </c>
      <c r="C187" s="4" t="str">
        <f>IF(B187 &lt;= ($Z$9-$Z$11), "Short", IF(B187 &gt;= ($Z$9+$Z$11), "Long", "Medium"))</f>
        <v>Short</v>
      </c>
      <c r="D187" t="s">
        <v>6930</v>
      </c>
      <c r="E187" t="s">
        <v>13206</v>
      </c>
      <c r="F187" t="s">
        <v>1302</v>
      </c>
      <c r="G187" t="s">
        <v>3538</v>
      </c>
      <c r="M187">
        <f>COUNTA(Table1[[#This Row],[genre_1]:[genre_8]])</f>
        <v>3</v>
      </c>
      <c r="N187" t="s">
        <v>7405</v>
      </c>
      <c r="O187" t="s">
        <v>12798</v>
      </c>
      <c r="P187">
        <v>3228</v>
      </c>
      <c r="Q187" t="s">
        <v>7406</v>
      </c>
      <c r="R187">
        <v>31</v>
      </c>
      <c r="S187" t="s">
        <v>16</v>
      </c>
      <c r="T187" t="s">
        <v>17</v>
      </c>
      <c r="U187" s="3">
        <v>38718</v>
      </c>
      <c r="V187" s="2">
        <v>6.1</v>
      </c>
      <c r="W187" t="str">
        <f>IF(V187 &lt; 3,"Very Low", IF(V187 &gt;= 3, IF(V187 &lt; 4, "Low", IF(V187 &gt;= 4, IF(V187 &lt; 6, "Medium", IF(V187 &gt;= 6, IF(V187 &lt; 8, "High", "Very High")))))))</f>
        <v>High</v>
      </c>
    </row>
    <row r="188" spans="1:23" x14ac:dyDescent="0.2">
      <c r="A188" t="s">
        <v>429</v>
      </c>
      <c r="B188" s="2">
        <v>104</v>
      </c>
      <c r="C188" s="4" t="str">
        <f>IF(B188 &lt;= ($Z$9-$Z$11), "Short", IF(B188 &gt;= ($Z$9+$Z$11), "Long", "Medium"))</f>
        <v>Medium</v>
      </c>
      <c r="D188" t="s">
        <v>1523</v>
      </c>
      <c r="E188" t="s">
        <v>13206</v>
      </c>
      <c r="F188" t="s">
        <v>1302</v>
      </c>
      <c r="G188" t="s">
        <v>3538</v>
      </c>
      <c r="M188">
        <f>COUNTA(Table1[[#This Row],[genre_1]:[genre_8]])</f>
        <v>3</v>
      </c>
      <c r="N188" t="s">
        <v>217</v>
      </c>
      <c r="O188" t="s">
        <v>10126</v>
      </c>
      <c r="P188">
        <v>59232</v>
      </c>
      <c r="Q188" t="s">
        <v>1038</v>
      </c>
      <c r="R188">
        <v>317</v>
      </c>
      <c r="S188" t="s">
        <v>16</v>
      </c>
      <c r="T188" t="s">
        <v>17</v>
      </c>
      <c r="U188" s="3">
        <v>36892</v>
      </c>
      <c r="V188" s="2">
        <v>6.3</v>
      </c>
      <c r="W188" t="str">
        <f>IF(V188 &lt; 3,"Very Low", IF(V188 &gt;= 3, IF(V188 &lt; 4, "Low", IF(V188 &gt;= 4, IF(V188 &lt; 6, "Medium", IF(V188 &gt;= 6, IF(V188 &lt; 8, "High", "Very High")))))))</f>
        <v>High</v>
      </c>
    </row>
    <row r="189" spans="1:23" x14ac:dyDescent="0.2">
      <c r="A189" t="s">
        <v>2191</v>
      </c>
      <c r="B189" s="2">
        <v>90</v>
      </c>
      <c r="C189" s="4" t="str">
        <f>IF(B189 &lt;= ($Z$9-$Z$11), "Short", IF(B189 &gt;= ($Z$9+$Z$11), "Long", "Medium"))</f>
        <v>Medium</v>
      </c>
      <c r="D189" t="s">
        <v>2192</v>
      </c>
      <c r="E189" t="s">
        <v>691</v>
      </c>
      <c r="F189" t="s">
        <v>6549</v>
      </c>
      <c r="M189">
        <f>COUNTA(Table1[[#This Row],[genre_1]:[genre_8]])</f>
        <v>2</v>
      </c>
      <c r="N189" t="s">
        <v>316</v>
      </c>
      <c r="O189" t="s">
        <v>9556</v>
      </c>
      <c r="P189">
        <v>106909</v>
      </c>
      <c r="Q189" t="s">
        <v>952</v>
      </c>
      <c r="R189">
        <v>268</v>
      </c>
      <c r="S189" t="s">
        <v>16</v>
      </c>
      <c r="T189" t="s">
        <v>17</v>
      </c>
      <c r="U189" s="3">
        <v>37987</v>
      </c>
      <c r="V189" s="2">
        <v>5.9</v>
      </c>
      <c r="W189" t="str">
        <f>IF(V189 &lt; 3,"Very Low", IF(V189 &gt;= 3, IF(V189 &lt; 4, "Low", IF(V189 &gt;= 4, IF(V189 &lt; 6, "Medium", IF(V189 &gt;= 6, IF(V189 &lt; 8, "High", "Very High")))))))</f>
        <v>Medium</v>
      </c>
    </row>
    <row r="190" spans="1:23" x14ac:dyDescent="0.2">
      <c r="A190" t="s">
        <v>8043</v>
      </c>
      <c r="B190" s="2">
        <v>108</v>
      </c>
      <c r="C190" s="4" t="str">
        <f>IF(B190 &lt;= ($Z$9-$Z$11), "Short", IF(B190 &gt;= ($Z$9+$Z$11), "Long", "Medium"))</f>
        <v>Medium</v>
      </c>
      <c r="D190" t="s">
        <v>8044</v>
      </c>
      <c r="E190" t="s">
        <v>691</v>
      </c>
      <c r="F190" t="s">
        <v>4034</v>
      </c>
      <c r="G190" t="s">
        <v>6549</v>
      </c>
      <c r="M190">
        <f>COUNTA(Table1[[#This Row],[genre_1]:[genre_8]])</f>
        <v>3</v>
      </c>
      <c r="N190" t="s">
        <v>8045</v>
      </c>
      <c r="O190" t="s">
        <v>13062</v>
      </c>
      <c r="P190">
        <v>330</v>
      </c>
      <c r="Q190" t="s">
        <v>8046</v>
      </c>
      <c r="R190">
        <v>2</v>
      </c>
      <c r="S190" t="s">
        <v>16</v>
      </c>
      <c r="T190" t="s">
        <v>17</v>
      </c>
      <c r="U190" s="3">
        <v>41275</v>
      </c>
      <c r="V190" s="2">
        <v>7.1</v>
      </c>
      <c r="W190" t="str">
        <f>IF(V190 &lt; 3,"Very Low", IF(V190 &gt;= 3, IF(V190 &lt; 4, "Low", IF(V190 &gt;= 4, IF(V190 &lt; 6, "Medium", IF(V190 &gt;= 6, IF(V190 &lt; 8, "High", "Very High")))))))</f>
        <v>High</v>
      </c>
    </row>
    <row r="191" spans="1:23" x14ac:dyDescent="0.2">
      <c r="A191" t="s">
        <v>3707</v>
      </c>
      <c r="B191" s="2">
        <v>90</v>
      </c>
      <c r="C191" s="4" t="str">
        <f>IF(B191 &lt;= ($Z$9-$Z$11), "Short", IF(B191 &gt;= ($Z$9+$Z$11), "Long", "Medium"))</f>
        <v>Medium</v>
      </c>
      <c r="D191" t="s">
        <v>988</v>
      </c>
      <c r="E191" t="s">
        <v>426</v>
      </c>
      <c r="F191" t="s">
        <v>3871</v>
      </c>
      <c r="G191" t="s">
        <v>691</v>
      </c>
      <c r="H191" t="s">
        <v>5982</v>
      </c>
      <c r="I191" t="s">
        <v>6549</v>
      </c>
      <c r="M191">
        <f>COUNTA(Table1[[#This Row],[genre_1]:[genre_8]])</f>
        <v>5</v>
      </c>
      <c r="N191" t="s">
        <v>881</v>
      </c>
      <c r="O191" t="s">
        <v>10588</v>
      </c>
      <c r="P191">
        <v>10986</v>
      </c>
      <c r="Q191" t="s">
        <v>3692</v>
      </c>
      <c r="R191">
        <v>84</v>
      </c>
      <c r="S191" t="s">
        <v>16</v>
      </c>
      <c r="T191" t="s">
        <v>17</v>
      </c>
      <c r="U191" s="3">
        <v>40179</v>
      </c>
      <c r="V191" s="2">
        <v>5.3</v>
      </c>
      <c r="W191" t="str">
        <f>IF(V191 &lt; 3,"Very Low", IF(V191 &gt;= 3, IF(V191 &lt; 4, "Low", IF(V191 &gt;= 4, IF(V191 &lt; 6, "Medium", IF(V191 &gt;= 6, IF(V191 &lt; 8, "High", "Very High")))))))</f>
        <v>Medium</v>
      </c>
    </row>
    <row r="192" spans="1:23" x14ac:dyDescent="0.2">
      <c r="A192" t="s">
        <v>1480</v>
      </c>
      <c r="B192" s="2">
        <v>92</v>
      </c>
      <c r="C192" s="4" t="str">
        <f>IF(B192 &lt;= ($Z$9-$Z$11), "Short", IF(B192 &gt;= ($Z$9+$Z$11), "Long", "Medium"))</f>
        <v>Medium</v>
      </c>
      <c r="D192" t="s">
        <v>1703</v>
      </c>
      <c r="E192" t="s">
        <v>3871</v>
      </c>
      <c r="F192" t="s">
        <v>691</v>
      </c>
      <c r="G192" t="s">
        <v>5982</v>
      </c>
      <c r="H192" t="s">
        <v>539</v>
      </c>
      <c r="I192" t="s">
        <v>4034</v>
      </c>
      <c r="M192">
        <f>COUNTA(Table1[[#This Row],[genre_1]:[genre_8]])</f>
        <v>5</v>
      </c>
      <c r="N192" t="s">
        <v>875</v>
      </c>
      <c r="O192" t="s">
        <v>9244</v>
      </c>
      <c r="P192">
        <v>57276</v>
      </c>
      <c r="Q192" t="s">
        <v>1704</v>
      </c>
      <c r="R192">
        <v>146</v>
      </c>
      <c r="S192" t="s">
        <v>16</v>
      </c>
      <c r="T192" t="s">
        <v>17</v>
      </c>
      <c r="U192" s="3">
        <v>39083</v>
      </c>
      <c r="V192" s="2">
        <v>5.2</v>
      </c>
      <c r="W192" t="str">
        <f>IF(V192 &lt; 3,"Very Low", IF(V192 &gt;= 3, IF(V192 &lt; 4, "Low", IF(V192 &gt;= 4, IF(V192 &lt; 6, "Medium", IF(V192 &gt;= 6, IF(V192 &lt; 8, "High", "Very High")))))))</f>
        <v>Medium</v>
      </c>
    </row>
    <row r="193" spans="1:23" x14ac:dyDescent="0.2">
      <c r="A193" t="s">
        <v>272</v>
      </c>
      <c r="B193" s="2">
        <v>87</v>
      </c>
      <c r="C193" s="4" t="str">
        <f>IF(B193 &lt;= ($Z$9-$Z$11), "Short", IF(B193 &gt;= ($Z$9+$Z$11), "Long", "Medium"))</f>
        <v>Medium</v>
      </c>
      <c r="D193" t="s">
        <v>875</v>
      </c>
      <c r="E193" t="s">
        <v>426</v>
      </c>
      <c r="F193" t="s">
        <v>3871</v>
      </c>
      <c r="G193" t="s">
        <v>691</v>
      </c>
      <c r="H193" t="s">
        <v>5982</v>
      </c>
      <c r="I193" t="s">
        <v>539</v>
      </c>
      <c r="J193" t="s">
        <v>4034</v>
      </c>
      <c r="M193">
        <f>COUNTA(Table1[[#This Row],[genre_1]:[genre_8]])</f>
        <v>6</v>
      </c>
      <c r="N193" t="s">
        <v>223</v>
      </c>
      <c r="O193" t="s">
        <v>8871</v>
      </c>
      <c r="P193">
        <v>22838</v>
      </c>
      <c r="Q193" t="s">
        <v>1023</v>
      </c>
      <c r="R193">
        <v>56</v>
      </c>
      <c r="S193" t="s">
        <v>16</v>
      </c>
      <c r="T193" t="s">
        <v>17</v>
      </c>
      <c r="U193" s="3">
        <v>40544</v>
      </c>
      <c r="V193" s="2">
        <v>4.4000000000000004</v>
      </c>
      <c r="W193" t="str">
        <f>IF(V193 &lt; 3,"Very Low", IF(V193 &gt;= 3, IF(V193 &lt; 4, "Low", IF(V193 &gt;= 4, IF(V193 &lt; 6, "Medium", IF(V193 &gt;= 6, IF(V193 &lt; 8, "High", "Very High")))))))</f>
        <v>Medium</v>
      </c>
    </row>
    <row r="194" spans="1:23" x14ac:dyDescent="0.2">
      <c r="A194" t="s">
        <v>872</v>
      </c>
      <c r="B194" s="2">
        <v>92</v>
      </c>
      <c r="C194" s="4" t="str">
        <f>IF(B194 &lt;= ($Z$9-$Z$11), "Short", IF(B194 &gt;= ($Z$9+$Z$11), "Long", "Medium"))</f>
        <v>Medium</v>
      </c>
      <c r="D194" t="s">
        <v>873</v>
      </c>
      <c r="E194" t="s">
        <v>426</v>
      </c>
      <c r="F194" t="s">
        <v>3871</v>
      </c>
      <c r="G194" t="s">
        <v>691</v>
      </c>
      <c r="H194" t="s">
        <v>5982</v>
      </c>
      <c r="I194" t="s">
        <v>539</v>
      </c>
      <c r="J194" t="s">
        <v>4034</v>
      </c>
      <c r="M194">
        <f>COUNTA(Table1[[#This Row],[genre_1]:[genre_8]])</f>
        <v>6</v>
      </c>
      <c r="N194" t="s">
        <v>874</v>
      </c>
      <c r="O194" t="s">
        <v>8795</v>
      </c>
      <c r="P194">
        <v>9418</v>
      </c>
      <c r="Q194" t="s">
        <v>875</v>
      </c>
      <c r="R194">
        <v>53</v>
      </c>
      <c r="S194" t="s">
        <v>16</v>
      </c>
      <c r="T194" t="s">
        <v>17</v>
      </c>
      <c r="U194" s="3">
        <v>42005</v>
      </c>
      <c r="V194" s="2">
        <v>5</v>
      </c>
      <c r="W194" t="str">
        <f>IF(V194 &lt; 3,"Very Low", IF(V194 &gt;= 3, IF(V194 &lt; 4, "Low", IF(V194 &gt;= 4, IF(V194 &lt; 6, "Medium", IF(V194 &gt;= 6, IF(V194 &lt; 8, "High", "Very High")))))))</f>
        <v>Medium</v>
      </c>
    </row>
    <row r="195" spans="1:23" x14ac:dyDescent="0.2">
      <c r="A195" t="s">
        <v>1262</v>
      </c>
      <c r="B195" s="2">
        <v>88</v>
      </c>
      <c r="C195" s="4" t="str">
        <f>IF(B195 &lt;= ($Z$9-$Z$11), "Short", IF(B195 &gt;= ($Z$9+$Z$11), "Long", "Medium"))</f>
        <v>Medium</v>
      </c>
      <c r="D195" t="s">
        <v>1288</v>
      </c>
      <c r="E195" t="s">
        <v>3871</v>
      </c>
      <c r="F195" t="s">
        <v>691</v>
      </c>
      <c r="G195" t="s">
        <v>5982</v>
      </c>
      <c r="H195" t="s">
        <v>539</v>
      </c>
      <c r="I195" t="s">
        <v>4034</v>
      </c>
      <c r="M195">
        <f>COUNTA(Table1[[#This Row],[genre_1]:[genre_8]])</f>
        <v>5</v>
      </c>
      <c r="N195" t="s">
        <v>223</v>
      </c>
      <c r="O195" t="s">
        <v>9013</v>
      </c>
      <c r="P195">
        <v>31649</v>
      </c>
      <c r="Q195" t="s">
        <v>875</v>
      </c>
      <c r="R195">
        <v>98</v>
      </c>
      <c r="S195" t="s">
        <v>16</v>
      </c>
      <c r="T195" t="s">
        <v>17</v>
      </c>
      <c r="U195" s="3">
        <v>39814</v>
      </c>
      <c r="V195" s="2">
        <v>4.5</v>
      </c>
      <c r="W195" t="str">
        <f>IF(V195 &lt; 3,"Very Low", IF(V195 &gt;= 3, IF(V195 &lt; 4, "Low", IF(V195 &gt;= 4, IF(V195 &lt; 6, "Medium", IF(V195 &gt;= 6, IF(V195 &lt; 8, "High", "Very High")))))))</f>
        <v>Medium</v>
      </c>
    </row>
    <row r="196" spans="1:23" x14ac:dyDescent="0.2">
      <c r="A196" t="s">
        <v>6689</v>
      </c>
      <c r="B196" s="2">
        <v>97</v>
      </c>
      <c r="C196" s="4" t="str">
        <f>IF(B196 &lt;= ($Z$9-$Z$11), "Short", IF(B196 &gt;= ($Z$9+$Z$11), "Long", "Medium"))</f>
        <v>Medium</v>
      </c>
      <c r="D196" t="s">
        <v>3691</v>
      </c>
      <c r="E196" t="s">
        <v>691</v>
      </c>
      <c r="F196" t="s">
        <v>4034</v>
      </c>
      <c r="G196" t="s">
        <v>6549</v>
      </c>
      <c r="M196">
        <f>COUNTA(Table1[[#This Row],[genre_1]:[genre_8]])</f>
        <v>3</v>
      </c>
      <c r="N196" t="s">
        <v>2757</v>
      </c>
      <c r="O196" t="s">
        <v>12463</v>
      </c>
      <c r="P196">
        <v>485</v>
      </c>
      <c r="Q196" t="s">
        <v>3228</v>
      </c>
      <c r="R196">
        <v>6</v>
      </c>
      <c r="S196" t="s">
        <v>16</v>
      </c>
      <c r="T196" t="s">
        <v>17</v>
      </c>
      <c r="U196" s="3">
        <v>41640</v>
      </c>
      <c r="V196" s="2">
        <v>5.3</v>
      </c>
      <c r="W196" t="str">
        <f>IF(V196 &lt; 3,"Very Low", IF(V196 &gt;= 3, IF(V196 &lt; 4, "Low", IF(V196 &gt;= 4, IF(V196 &lt; 6, "Medium", IF(V196 &gt;= 6, IF(V196 &lt; 8, "High", "Very High")))))))</f>
        <v>Medium</v>
      </c>
    </row>
    <row r="197" spans="1:23" x14ac:dyDescent="0.2">
      <c r="A197" t="s">
        <v>1824</v>
      </c>
      <c r="B197" s="2">
        <v>180</v>
      </c>
      <c r="C197" s="4" t="str">
        <f>IF(B197 &lt;= ($Z$9-$Z$11), "Short", IF(B197 &gt;= ($Z$9+$Z$11), "Long", "Medium"))</f>
        <v>Long</v>
      </c>
      <c r="D197" t="s">
        <v>960</v>
      </c>
      <c r="E197" t="s">
        <v>4426</v>
      </c>
      <c r="F197" t="s">
        <v>1302</v>
      </c>
      <c r="G197" t="s">
        <v>7772</v>
      </c>
      <c r="H197" t="s">
        <v>4034</v>
      </c>
      <c r="M197">
        <f>COUNTA(Table1[[#This Row],[genre_1]:[genre_8]])</f>
        <v>4</v>
      </c>
      <c r="N197" t="s">
        <v>685</v>
      </c>
      <c r="O197" t="s">
        <v>10755</v>
      </c>
      <c r="P197">
        <v>270790</v>
      </c>
      <c r="Q197" t="s">
        <v>1004</v>
      </c>
      <c r="R197">
        <v>549</v>
      </c>
      <c r="S197" t="s">
        <v>16</v>
      </c>
      <c r="T197" t="s">
        <v>17</v>
      </c>
      <c r="U197" s="3">
        <v>30682</v>
      </c>
      <c r="V197" s="2">
        <v>8.3000000000000007</v>
      </c>
      <c r="W197" t="str">
        <f>IF(V197 &lt; 3,"Very Low", IF(V197 &gt;= 3, IF(V197 &lt; 4, "Low", IF(V197 &gt;= 4, IF(V197 &lt; 6, "Medium", IF(V197 &gt;= 6, IF(V197 &lt; 8, "High", "Very High")))))))</f>
        <v>Very High</v>
      </c>
    </row>
    <row r="198" spans="1:23" x14ac:dyDescent="0.2">
      <c r="A198" t="s">
        <v>7771</v>
      </c>
      <c r="B198" s="2">
        <v>90</v>
      </c>
      <c r="C198" s="4" t="str">
        <f>IF(B198 &lt;= ($Z$9-$Z$11), "Short", IF(B198 &gt;= ($Z$9+$Z$11), "Long", "Medium"))</f>
        <v>Medium</v>
      </c>
      <c r="D198" t="s">
        <v>1725</v>
      </c>
      <c r="E198" t="s">
        <v>7772</v>
      </c>
      <c r="M198">
        <f>COUNTA(Table1[[#This Row],[genre_1]:[genre_8]])</f>
        <v>1</v>
      </c>
      <c r="N198" t="s">
        <v>5428</v>
      </c>
      <c r="O198" t="s">
        <v>12953</v>
      </c>
      <c r="P198">
        <v>22</v>
      </c>
      <c r="Q198" t="s">
        <v>2835</v>
      </c>
      <c r="S198" t="s">
        <v>16</v>
      </c>
      <c r="T198" t="s">
        <v>17</v>
      </c>
      <c r="U198" s="3">
        <v>42005</v>
      </c>
      <c r="V198" s="2">
        <v>7.5</v>
      </c>
      <c r="W198" t="str">
        <f>IF(V198 &lt; 3,"Very Low", IF(V198 &gt;= 3, IF(V198 &lt; 4, "Low", IF(V198 &gt;= 4, IF(V198 &lt; 6, "Medium", IF(V198 &gt;= 6, IF(V198 &lt; 8, "High", "Very High")))))))</f>
        <v>High</v>
      </c>
    </row>
    <row r="199" spans="1:23" x14ac:dyDescent="0.2">
      <c r="A199" t="s">
        <v>1872</v>
      </c>
      <c r="B199" s="2">
        <v>102</v>
      </c>
      <c r="C199" s="4" t="str">
        <f>IF(B199 &lt;= ($Z$9-$Z$11), "Short", IF(B199 &gt;= ($Z$9+$Z$11), "Long", "Medium"))</f>
        <v>Medium</v>
      </c>
      <c r="D199" t="s">
        <v>222</v>
      </c>
      <c r="E199" t="s">
        <v>691</v>
      </c>
      <c r="F199" t="s">
        <v>6549</v>
      </c>
      <c r="M199">
        <f>COUNTA(Table1[[#This Row],[genre_1]:[genre_8]])</f>
        <v>2</v>
      </c>
      <c r="N199" t="s">
        <v>640</v>
      </c>
      <c r="O199" t="s">
        <v>9466</v>
      </c>
      <c r="P199">
        <v>47573</v>
      </c>
      <c r="Q199" t="s">
        <v>886</v>
      </c>
      <c r="R199">
        <v>343</v>
      </c>
      <c r="S199" t="s">
        <v>16</v>
      </c>
      <c r="T199" t="s">
        <v>17</v>
      </c>
      <c r="U199" s="3">
        <v>36892</v>
      </c>
      <c r="V199" s="2">
        <v>5.7</v>
      </c>
      <c r="W199" t="str">
        <f>IF(V199 &lt; 3,"Very Low", IF(V199 &gt;= 3, IF(V199 &lt; 4, "Low", IF(V199 &gt;= 4, IF(V199 &lt; 6, "Medium", IF(V199 &gt;= 6, IF(V199 &lt; 8, "High", "Very High")))))))</f>
        <v>Medium</v>
      </c>
    </row>
    <row r="200" spans="1:23" x14ac:dyDescent="0.2">
      <c r="A200" t="s">
        <v>22</v>
      </c>
      <c r="B200" s="2">
        <v>122</v>
      </c>
      <c r="C200" s="4" t="str">
        <f>IF(B200 &lt;= ($Z$9-$Z$11), "Short", IF(B200 &gt;= ($Z$9+$Z$11), "Long", "Medium"))</f>
        <v>Medium</v>
      </c>
      <c r="D200" t="s">
        <v>1782</v>
      </c>
      <c r="E200" t="s">
        <v>1302</v>
      </c>
      <c r="M200">
        <f>COUNTA(Table1[[#This Row],[genre_1]:[genre_8]])</f>
        <v>1</v>
      </c>
      <c r="N200" t="s">
        <v>58</v>
      </c>
      <c r="O200" t="s">
        <v>10941</v>
      </c>
      <c r="P200">
        <v>822500</v>
      </c>
      <c r="Q200" t="s">
        <v>4235</v>
      </c>
      <c r="R200">
        <v>2715</v>
      </c>
      <c r="S200" t="s">
        <v>16</v>
      </c>
      <c r="T200" t="s">
        <v>17</v>
      </c>
      <c r="U200" s="3">
        <v>36161</v>
      </c>
      <c r="V200" s="2">
        <v>8.4</v>
      </c>
      <c r="W200" t="str">
        <f>IF(V200 &lt; 3,"Very Low", IF(V200 &gt;= 3, IF(V200 &lt; 4, "Low", IF(V200 &gt;= 4, IF(V200 &lt; 6, "Medium", IF(V200 &gt;= 6, IF(V200 &lt; 8, "High", "Very High")))))))</f>
        <v>Very High</v>
      </c>
    </row>
    <row r="201" spans="1:23" x14ac:dyDescent="0.2">
      <c r="A201" t="s">
        <v>7973</v>
      </c>
      <c r="B201" s="2">
        <v>100</v>
      </c>
      <c r="C201" s="4" t="str">
        <f>IF(B201 &lt;= ($Z$9-$Z$11), "Short", IF(B201 &gt;= ($Z$9+$Z$11), "Long", "Medium"))</f>
        <v>Medium</v>
      </c>
      <c r="D201" t="s">
        <v>7974</v>
      </c>
      <c r="E201" t="s">
        <v>691</v>
      </c>
      <c r="F201" t="s">
        <v>1302</v>
      </c>
      <c r="G201" t="s">
        <v>6549</v>
      </c>
      <c r="M201">
        <f>COUNTA(Table1[[#This Row],[genre_1]:[genre_8]])</f>
        <v>3</v>
      </c>
      <c r="N201" t="s">
        <v>7975</v>
      </c>
      <c r="O201" t="s">
        <v>13036</v>
      </c>
      <c r="P201">
        <v>1489</v>
      </c>
      <c r="Q201" t="s">
        <v>7976</v>
      </c>
      <c r="R201">
        <v>40</v>
      </c>
      <c r="S201" t="s">
        <v>16</v>
      </c>
      <c r="T201" t="s">
        <v>17</v>
      </c>
      <c r="U201" s="3">
        <v>36892</v>
      </c>
      <c r="V201" s="2">
        <v>6.7</v>
      </c>
      <c r="W201" t="str">
        <f>IF(V201 &lt; 3,"Very Low", IF(V201 &gt;= 3, IF(V201 &lt; 4, "Low", IF(V201 &gt;= 4, IF(V201 &lt; 6, "Medium", IF(V201 &gt;= 6, IF(V201 &lt; 8, "High", "Very High")))))))</f>
        <v>High</v>
      </c>
    </row>
    <row r="202" spans="1:23" x14ac:dyDescent="0.2">
      <c r="A202" t="s">
        <v>716</v>
      </c>
      <c r="B202" s="2">
        <v>107</v>
      </c>
      <c r="C202" s="4" t="str">
        <f>IF(B202 &lt;= ($Z$9-$Z$11), "Short", IF(B202 &gt;= ($Z$9+$Z$11), "Long", "Medium"))</f>
        <v>Medium</v>
      </c>
      <c r="D202" t="s">
        <v>248</v>
      </c>
      <c r="E202" t="s">
        <v>691</v>
      </c>
      <c r="F202" t="s">
        <v>4034</v>
      </c>
      <c r="M202">
        <f>COUNTA(Table1[[#This Row],[genre_1]:[genre_8]])</f>
        <v>2</v>
      </c>
      <c r="N202" t="s">
        <v>108</v>
      </c>
      <c r="O202" t="s">
        <v>10858</v>
      </c>
      <c r="P202">
        <v>22639</v>
      </c>
      <c r="Q202" t="s">
        <v>1290</v>
      </c>
      <c r="R202">
        <v>217</v>
      </c>
      <c r="S202" t="s">
        <v>16</v>
      </c>
      <c r="T202" t="s">
        <v>17</v>
      </c>
      <c r="U202" s="3">
        <v>38718</v>
      </c>
      <c r="V202" s="2">
        <v>5.5</v>
      </c>
      <c r="W202" t="str">
        <f>IF(V202 &lt; 3,"Very Low", IF(V202 &gt;= 3, IF(V202 &lt; 4, "Low", IF(V202 &gt;= 4, IF(V202 &lt; 6, "Medium", IF(V202 &gt;= 6, IF(V202 &lt; 8, "High", "Very High")))))))</f>
        <v>Medium</v>
      </c>
    </row>
    <row r="203" spans="1:23" x14ac:dyDescent="0.2">
      <c r="A203" t="s">
        <v>87</v>
      </c>
      <c r="B203" s="2">
        <v>176</v>
      </c>
      <c r="C203" s="4" t="str">
        <f>IF(B203 &lt;= ($Z$9-$Z$11), "Short", IF(B203 &gt;= ($Z$9+$Z$11), "Long", "Medium"))</f>
        <v>Long</v>
      </c>
      <c r="D203" t="s">
        <v>708</v>
      </c>
      <c r="E203" t="s">
        <v>4426</v>
      </c>
      <c r="F203" t="s">
        <v>13206</v>
      </c>
      <c r="G203" t="s">
        <v>1302</v>
      </c>
      <c r="M203">
        <f>COUNTA(Table1[[#This Row],[genre_1]:[genre_8]])</f>
        <v>3</v>
      </c>
      <c r="N203" t="s">
        <v>709</v>
      </c>
      <c r="O203" t="s">
        <v>8717</v>
      </c>
      <c r="P203">
        <v>324671</v>
      </c>
      <c r="Q203" t="s">
        <v>710</v>
      </c>
      <c r="R203">
        <v>458</v>
      </c>
      <c r="S203" t="s">
        <v>16</v>
      </c>
      <c r="T203" t="s">
        <v>17</v>
      </c>
      <c r="U203" s="3">
        <v>39083</v>
      </c>
      <c r="V203" s="2">
        <v>7.8</v>
      </c>
      <c r="W203" t="str">
        <f>IF(V203 &lt; 3,"Very Low", IF(V203 &gt;= 3, IF(V203 &lt; 4, "Low", IF(V203 &gt;= 4, IF(V203 &lt; 6, "Medium", IF(V203 &gt;= 6, IF(V203 &lt; 8, "High", "Very High")))))))</f>
        <v>High</v>
      </c>
    </row>
    <row r="204" spans="1:23" x14ac:dyDescent="0.2">
      <c r="A204" t="s">
        <v>602</v>
      </c>
      <c r="B204" s="2">
        <v>112</v>
      </c>
      <c r="C204" s="4" t="str">
        <f>IF(B204 &lt;= ($Z$9-$Z$11), "Short", IF(B204 &gt;= ($Z$9+$Z$11), "Long", "Medium"))</f>
        <v>Medium</v>
      </c>
      <c r="D204" t="s">
        <v>380</v>
      </c>
      <c r="E204" t="s">
        <v>691</v>
      </c>
      <c r="F204" t="s">
        <v>1302</v>
      </c>
      <c r="G204" t="s">
        <v>4034</v>
      </c>
      <c r="M204">
        <f>COUNTA(Table1[[#This Row],[genre_1]:[genre_8]])</f>
        <v>3</v>
      </c>
      <c r="N204" t="s">
        <v>183</v>
      </c>
      <c r="O204" t="s">
        <v>12865</v>
      </c>
      <c r="P204">
        <v>63839</v>
      </c>
      <c r="Q204" t="s">
        <v>7564</v>
      </c>
      <c r="R204">
        <v>238</v>
      </c>
      <c r="S204" t="s">
        <v>16</v>
      </c>
      <c r="T204" t="s">
        <v>17</v>
      </c>
      <c r="U204" s="3">
        <v>26665</v>
      </c>
      <c r="V204" s="2">
        <v>7.5</v>
      </c>
      <c r="W204" t="str">
        <f>IF(V204 &lt; 3,"Very Low", IF(V204 &gt;= 3, IF(V204 &lt; 4, "Low", IF(V204 &gt;= 4, IF(V204 &lt; 6, "Medium", IF(V204 &gt;= 6, IF(V204 &lt; 8, "High", "Very High")))))))</f>
        <v>High</v>
      </c>
    </row>
    <row r="205" spans="1:23" x14ac:dyDescent="0.2">
      <c r="A205" t="s">
        <v>6081</v>
      </c>
      <c r="B205" s="2">
        <v>86</v>
      </c>
      <c r="C205" s="4" t="str">
        <f>IF(B205 &lt;= ($Z$9-$Z$11), "Short", IF(B205 &gt;= ($Z$9+$Z$11), "Long", "Medium"))</f>
        <v>Medium</v>
      </c>
      <c r="D205" t="s">
        <v>7520</v>
      </c>
      <c r="E205" t="s">
        <v>562</v>
      </c>
      <c r="F205" t="s">
        <v>691</v>
      </c>
      <c r="G205" t="s">
        <v>1302</v>
      </c>
      <c r="H205" t="s">
        <v>4130</v>
      </c>
      <c r="M205">
        <f>COUNTA(Table1[[#This Row],[genre_1]:[genre_8]])</f>
        <v>4</v>
      </c>
      <c r="N205" t="s">
        <v>3272</v>
      </c>
      <c r="O205" t="s">
        <v>12848</v>
      </c>
      <c r="P205">
        <v>2706</v>
      </c>
      <c r="Q205" t="s">
        <v>7521</v>
      </c>
      <c r="R205">
        <v>23</v>
      </c>
      <c r="S205" t="s">
        <v>16</v>
      </c>
      <c r="T205" t="s">
        <v>17</v>
      </c>
      <c r="U205" s="3">
        <v>42005</v>
      </c>
      <c r="V205" s="2">
        <v>4.9000000000000004</v>
      </c>
      <c r="W205" t="str">
        <f>IF(V205 &lt; 3,"Very Low", IF(V205 &gt;= 3, IF(V205 &lt; 4, "Low", IF(V205 &gt;= 4, IF(V205 &lt; 6, "Medium", IF(V205 &gt;= 6, IF(V205 &lt; 8, "High", "Very High")))))))</f>
        <v>Medium</v>
      </c>
    </row>
    <row r="206" spans="1:23" x14ac:dyDescent="0.2">
      <c r="A206" t="s">
        <v>2721</v>
      </c>
      <c r="B206" s="2">
        <v>101</v>
      </c>
      <c r="C206" s="4" t="str">
        <f>IF(B206 &lt;= ($Z$9-$Z$11), "Short", IF(B206 &gt;= ($Z$9+$Z$11), "Long", "Medium"))</f>
        <v>Medium</v>
      </c>
      <c r="D206" t="s">
        <v>2722</v>
      </c>
      <c r="E206" t="s">
        <v>13206</v>
      </c>
      <c r="F206" t="s">
        <v>1302</v>
      </c>
      <c r="M206">
        <f>COUNTA(Table1[[#This Row],[genre_1]:[genre_8]])</f>
        <v>2</v>
      </c>
      <c r="N206" t="s">
        <v>843</v>
      </c>
      <c r="O206" t="s">
        <v>11474</v>
      </c>
      <c r="P206">
        <v>782437</v>
      </c>
      <c r="Q206" t="s">
        <v>560</v>
      </c>
      <c r="R206">
        <v>1420</v>
      </c>
      <c r="S206" t="s">
        <v>16</v>
      </c>
      <c r="T206" t="s">
        <v>17</v>
      </c>
      <c r="U206" s="3">
        <v>35796</v>
      </c>
      <c r="V206" s="2">
        <v>8.6</v>
      </c>
      <c r="W206" t="str">
        <f>IF(V206 &lt; 3,"Very Low", IF(V206 &gt;= 3, IF(V206 &lt; 4, "Low", IF(V206 &gt;= 4, IF(V206 &lt; 6, "Medium", IF(V206 &gt;= 6, IF(V206 &lt; 8, "High", "Very High")))))))</f>
        <v>Very High</v>
      </c>
    </row>
    <row r="207" spans="1:23" x14ac:dyDescent="0.2">
      <c r="A207" t="s">
        <v>1562</v>
      </c>
      <c r="B207" s="2">
        <v>138</v>
      </c>
      <c r="C207" s="4" t="str">
        <f>IF(B207 &lt;= ($Z$9-$Z$11), "Short", IF(B207 &gt;= ($Z$9+$Z$11), "Long", "Medium"))</f>
        <v>Long</v>
      </c>
      <c r="D207" t="s">
        <v>28</v>
      </c>
      <c r="E207" t="s">
        <v>13206</v>
      </c>
      <c r="F207" t="s">
        <v>1302</v>
      </c>
      <c r="M207">
        <f>COUNTA(Table1[[#This Row],[genre_1]:[genre_8]])</f>
        <v>2</v>
      </c>
      <c r="N207" t="s">
        <v>160</v>
      </c>
      <c r="O207" t="s">
        <v>9583</v>
      </c>
      <c r="P207">
        <v>358416</v>
      </c>
      <c r="Q207" t="s">
        <v>300</v>
      </c>
      <c r="R207">
        <v>751</v>
      </c>
      <c r="S207" t="s">
        <v>16</v>
      </c>
      <c r="T207" t="s">
        <v>17</v>
      </c>
      <c r="U207" s="3">
        <v>41275</v>
      </c>
      <c r="V207" s="2">
        <v>7.3</v>
      </c>
      <c r="W207" t="str">
        <f>IF(V207 &lt; 3,"Very Low", IF(V207 &gt;= 3, IF(V207 &lt; 4, "Low", IF(V207 &gt;= 4, IF(V207 &lt; 6, "Medium", IF(V207 &gt;= 6, IF(V207 &lt; 8, "High", "Very High")))))))</f>
        <v>High</v>
      </c>
    </row>
    <row r="208" spans="1:23" x14ac:dyDescent="0.2">
      <c r="A208" t="s">
        <v>7892</v>
      </c>
      <c r="B208" s="2">
        <v>90</v>
      </c>
      <c r="C208" s="4" t="str">
        <f>IF(B208 &lt;= ($Z$9-$Z$11), "Short", IF(B208 &gt;= ($Z$9+$Z$11), "Long", "Medium"))</f>
        <v>Medium</v>
      </c>
      <c r="D208" t="s">
        <v>5319</v>
      </c>
      <c r="E208" t="s">
        <v>562</v>
      </c>
      <c r="F208" t="s">
        <v>1302</v>
      </c>
      <c r="M208">
        <f>COUNTA(Table1[[#This Row],[genre_1]:[genre_8]])</f>
        <v>2</v>
      </c>
      <c r="N208" t="s">
        <v>5985</v>
      </c>
      <c r="O208" t="s">
        <v>12998</v>
      </c>
      <c r="P208">
        <v>6046</v>
      </c>
      <c r="Q208" t="s">
        <v>7893</v>
      </c>
      <c r="R208">
        <v>46</v>
      </c>
      <c r="S208" t="s">
        <v>16</v>
      </c>
      <c r="T208" t="s">
        <v>17</v>
      </c>
      <c r="U208" s="3">
        <v>31778</v>
      </c>
      <c r="V208" s="2">
        <v>4.7</v>
      </c>
      <c r="W208" t="str">
        <f>IF(V208 &lt; 3,"Very Low", IF(V208 &gt;= 3, IF(V208 &lt; 4, "Low", IF(V208 &gt;= 4, IF(V208 &lt; 6, "Medium", IF(V208 &gt;= 6, IF(V208 &lt; 8, "High", "Very High")))))))</f>
        <v>Medium</v>
      </c>
    </row>
    <row r="209" spans="1:23" x14ac:dyDescent="0.2">
      <c r="A209" t="s">
        <v>1045</v>
      </c>
      <c r="B209" s="2">
        <v>94</v>
      </c>
      <c r="C209" s="4" t="str">
        <f>IF(B209 &lt;= ($Z$9-$Z$11), "Short", IF(B209 &gt;= ($Z$9+$Z$11), "Long", "Medium"))</f>
        <v>Medium</v>
      </c>
      <c r="D209" t="s">
        <v>553</v>
      </c>
      <c r="E209" t="s">
        <v>562</v>
      </c>
      <c r="F209" t="s">
        <v>4934</v>
      </c>
      <c r="M209">
        <f>COUNTA(Table1[[#This Row],[genre_1]:[genre_8]])</f>
        <v>2</v>
      </c>
      <c r="N209" t="s">
        <v>1976</v>
      </c>
      <c r="O209" t="s">
        <v>9874</v>
      </c>
      <c r="P209">
        <v>12077</v>
      </c>
      <c r="Q209" t="s">
        <v>846</v>
      </c>
      <c r="R209">
        <v>162</v>
      </c>
      <c r="S209" t="s">
        <v>16</v>
      </c>
      <c r="T209" t="s">
        <v>17</v>
      </c>
      <c r="U209" s="3">
        <v>36892</v>
      </c>
      <c r="V209" s="2">
        <v>6</v>
      </c>
      <c r="W209" t="str">
        <f>IF(V209 &lt; 3,"Very Low", IF(V209 &gt;= 3, IF(V209 &lt; 4, "Low", IF(V209 &gt;= 4, IF(V209 &lt; 6, "Medium", IF(V209 &gt;= 6, IF(V209 &lt; 8, "High", "Very High")))))))</f>
        <v>High</v>
      </c>
    </row>
    <row r="210" spans="1:23" x14ac:dyDescent="0.2">
      <c r="A210" t="s">
        <v>716</v>
      </c>
      <c r="B210" s="2">
        <v>95</v>
      </c>
      <c r="C210" s="4" t="str">
        <f>IF(B210 &lt;= ($Z$9-$Z$11), "Short", IF(B210 &gt;= ($Z$9+$Z$11), "Long", "Medium"))</f>
        <v>Medium</v>
      </c>
      <c r="D210" t="s">
        <v>2669</v>
      </c>
      <c r="E210" t="s">
        <v>691</v>
      </c>
      <c r="M210">
        <f>COUNTA(Table1[[#This Row],[genre_1]:[genre_8]])</f>
        <v>1</v>
      </c>
      <c r="N210" t="s">
        <v>1712</v>
      </c>
      <c r="O210" t="s">
        <v>11231</v>
      </c>
      <c r="P210">
        <v>315549</v>
      </c>
      <c r="Q210" t="s">
        <v>1423</v>
      </c>
      <c r="R210">
        <v>789</v>
      </c>
      <c r="S210" t="s">
        <v>16</v>
      </c>
      <c r="T210" t="s">
        <v>17</v>
      </c>
      <c r="U210" s="3">
        <v>36161</v>
      </c>
      <c r="V210" s="2">
        <v>7</v>
      </c>
      <c r="W210" t="str">
        <f>IF(V210 &lt; 3,"Very Low", IF(V210 &gt;= 3, IF(V210 &lt; 4, "Low", IF(V210 &gt;= 4, IF(V210 &lt; 6, "Medium", IF(V210 &gt;= 6, IF(V210 &lt; 8, "High", "Very High")))))))</f>
        <v>High</v>
      </c>
    </row>
    <row r="211" spans="1:23" x14ac:dyDescent="0.2">
      <c r="A211" t="s">
        <v>2823</v>
      </c>
      <c r="B211" s="2">
        <v>108</v>
      </c>
      <c r="C211" s="4" t="str">
        <f>IF(B211 &lt;= ($Z$9-$Z$11), "Short", IF(B211 &gt;= ($Z$9+$Z$11), "Long", "Medium"))</f>
        <v>Medium</v>
      </c>
      <c r="D211" t="s">
        <v>2669</v>
      </c>
      <c r="E211" t="s">
        <v>691</v>
      </c>
      <c r="M211">
        <f>COUNTA(Table1[[#This Row],[genre_1]:[genre_8]])</f>
        <v>1</v>
      </c>
      <c r="N211" t="s">
        <v>1712</v>
      </c>
      <c r="O211" t="s">
        <v>9969</v>
      </c>
      <c r="P211">
        <v>200260</v>
      </c>
      <c r="Q211" t="s">
        <v>1423</v>
      </c>
      <c r="R211">
        <v>431</v>
      </c>
      <c r="S211" t="s">
        <v>16</v>
      </c>
      <c r="T211" t="s">
        <v>17</v>
      </c>
      <c r="U211" s="3">
        <v>36892</v>
      </c>
      <c r="V211" s="2">
        <v>6.4</v>
      </c>
      <c r="W211" t="str">
        <f>IF(V211 &lt; 3,"Very Low", IF(V211 &gt;= 3, IF(V211 &lt; 4, "Low", IF(V211 &gt;= 4, IF(V211 &lt; 6, "Medium", IF(V211 &gt;= 6, IF(V211 &lt; 8, "High", "Very High")))))))</f>
        <v>High</v>
      </c>
    </row>
    <row r="212" spans="1:23" x14ac:dyDescent="0.2">
      <c r="A212" t="s">
        <v>5296</v>
      </c>
      <c r="B212" s="2">
        <v>102</v>
      </c>
      <c r="C212" s="4" t="str">
        <f>IF(B212 &lt;= ($Z$9-$Z$11), "Short", IF(B212 &gt;= ($Z$9+$Z$11), "Long", "Medium"))</f>
        <v>Medium</v>
      </c>
      <c r="D212" t="s">
        <v>583</v>
      </c>
      <c r="E212" t="s">
        <v>13206</v>
      </c>
      <c r="F212" t="s">
        <v>1302</v>
      </c>
      <c r="M212">
        <f>COUNTA(Table1[[#This Row],[genre_1]:[genre_8]])</f>
        <v>2</v>
      </c>
      <c r="N212" t="s">
        <v>28</v>
      </c>
      <c r="O212" t="s">
        <v>11673</v>
      </c>
      <c r="P212">
        <v>357275</v>
      </c>
      <c r="Q212" t="s">
        <v>1406</v>
      </c>
      <c r="R212">
        <v>1061</v>
      </c>
      <c r="S212" t="s">
        <v>16</v>
      </c>
      <c r="T212" t="s">
        <v>17</v>
      </c>
      <c r="U212" s="3">
        <v>36526</v>
      </c>
      <c r="V212" s="2">
        <v>7.6</v>
      </c>
      <c r="W212" t="str">
        <f>IF(V212 &lt; 3,"Very Low", IF(V212 &gt;= 3, IF(V212 &lt; 4, "Low", IF(V212 &gt;= 4, IF(V212 &lt; 6, "Medium", IF(V212 &gt;= 6, IF(V212 &lt; 8, "High", "Very High")))))))</f>
        <v>High</v>
      </c>
    </row>
    <row r="213" spans="1:23" x14ac:dyDescent="0.2">
      <c r="A213" t="s">
        <v>1912</v>
      </c>
      <c r="B213" s="2">
        <v>113</v>
      </c>
      <c r="C213" s="4" t="str">
        <f>IF(B213 &lt;= ($Z$9-$Z$11), "Short", IF(B213 &gt;= ($Z$9+$Z$11), "Long", "Medium"))</f>
        <v>Medium</v>
      </c>
      <c r="D213" t="s">
        <v>1913</v>
      </c>
      <c r="E213" t="s">
        <v>691</v>
      </c>
      <c r="M213">
        <f>COUNTA(Table1[[#This Row],[genre_1]:[genre_8]])</f>
        <v>1</v>
      </c>
      <c r="N213" t="s">
        <v>1712</v>
      </c>
      <c r="O213" t="s">
        <v>9383</v>
      </c>
      <c r="P213">
        <v>172112</v>
      </c>
      <c r="Q213" t="s">
        <v>1423</v>
      </c>
      <c r="R213">
        <v>181</v>
      </c>
      <c r="S213" t="s">
        <v>16</v>
      </c>
      <c r="T213" t="s">
        <v>17</v>
      </c>
      <c r="U213" s="3">
        <v>40909</v>
      </c>
      <c r="V213" s="2">
        <v>6.7</v>
      </c>
      <c r="W213" t="str">
        <f>IF(V213 &lt; 3,"Very Low", IF(V213 &gt;= 3, IF(V213 &lt; 4, "Low", IF(V213 &gt;= 4, IF(V213 &lt; 6, "Medium", IF(V213 &gt;= 6, IF(V213 &lt; 8, "High", "Very High")))))))</f>
        <v>High</v>
      </c>
    </row>
    <row r="214" spans="1:23" x14ac:dyDescent="0.2">
      <c r="A214" t="s">
        <v>1401</v>
      </c>
      <c r="B214" s="2">
        <v>133</v>
      </c>
      <c r="C214" s="4" t="str">
        <f>IF(B214 &lt;= ($Z$9-$Z$11), "Short", IF(B214 &gt;= ($Z$9+$Z$11), "Long", "Medium"))</f>
        <v>Long</v>
      </c>
      <c r="D214" t="s">
        <v>1662</v>
      </c>
      <c r="E214" t="s">
        <v>562</v>
      </c>
      <c r="F214" t="s">
        <v>4426</v>
      </c>
      <c r="G214" t="s">
        <v>1302</v>
      </c>
      <c r="H214" t="s">
        <v>7772</v>
      </c>
      <c r="I214" t="s">
        <v>3538</v>
      </c>
      <c r="J214" t="s">
        <v>10321</v>
      </c>
      <c r="M214">
        <f>COUNTA(Table1[[#This Row],[genre_1]:[genre_8]])</f>
        <v>6</v>
      </c>
      <c r="N214" t="s">
        <v>300</v>
      </c>
      <c r="O214" t="s">
        <v>9224</v>
      </c>
      <c r="P214">
        <v>325264</v>
      </c>
      <c r="Q214" t="s">
        <v>1663</v>
      </c>
      <c r="R214">
        <v>916</v>
      </c>
      <c r="S214" t="s">
        <v>16</v>
      </c>
      <c r="T214" t="s">
        <v>17</v>
      </c>
      <c r="U214" s="3">
        <v>41640</v>
      </c>
      <c r="V214" s="2">
        <v>7.3</v>
      </c>
      <c r="W214" t="str">
        <f>IF(V214 &lt; 3,"Very Low", IF(V214 &gt;= 3, IF(V214 &lt; 4, "Low", IF(V214 &gt;= 4, IF(V214 &lt; 6, "Medium", IF(V214 &gt;= 6, IF(V214 &lt; 8, "High", "Very High")))))))</f>
        <v>High</v>
      </c>
    </row>
    <row r="215" spans="1:23" x14ac:dyDescent="0.2">
      <c r="A215" t="s">
        <v>5501</v>
      </c>
      <c r="B215" s="2">
        <v>101</v>
      </c>
      <c r="C215" s="4" t="str">
        <f>IF(B215 &lt;= ($Z$9-$Z$11), "Short", IF(B215 &gt;= ($Z$9+$Z$11), "Long", "Medium"))</f>
        <v>Medium</v>
      </c>
      <c r="D215" t="s">
        <v>6751</v>
      </c>
      <c r="E215" t="s">
        <v>4426</v>
      </c>
      <c r="F215" t="s">
        <v>691</v>
      </c>
      <c r="G215" t="s">
        <v>1302</v>
      </c>
      <c r="M215">
        <f>COUNTA(Table1[[#This Row],[genre_1]:[genre_8]])</f>
        <v>3</v>
      </c>
      <c r="N215" t="s">
        <v>317</v>
      </c>
      <c r="O215" t="s">
        <v>12490</v>
      </c>
      <c r="P215">
        <v>41999</v>
      </c>
      <c r="Q215" t="s">
        <v>6752</v>
      </c>
      <c r="R215">
        <v>226</v>
      </c>
      <c r="S215" t="s">
        <v>16</v>
      </c>
      <c r="T215" t="s">
        <v>17</v>
      </c>
      <c r="U215" s="3">
        <v>37622</v>
      </c>
      <c r="V215" s="2">
        <v>7.5</v>
      </c>
      <c r="W215" t="str">
        <f>IF(V215 &lt; 3,"Very Low", IF(V215 &gt;= 3, IF(V215 &lt; 4, "Low", IF(V215 &gt;= 4, IF(V215 &lt; 6, "Medium", IF(V215 &gt;= 6, IF(V215 &lt; 8, "High", "Very High")))))))</f>
        <v>High</v>
      </c>
    </row>
    <row r="216" spans="1:23" x14ac:dyDescent="0.2">
      <c r="A216" t="s">
        <v>1710</v>
      </c>
      <c r="B216" s="2">
        <v>74</v>
      </c>
      <c r="C216" s="4" t="str">
        <f>IF(B216 &lt;= ($Z$9-$Z$11), "Short", IF(B216 &gt;= ($Z$9+$Z$11), "Long", "Medium"))</f>
        <v>Short</v>
      </c>
      <c r="D216" t="s">
        <v>1711</v>
      </c>
      <c r="E216" t="s">
        <v>691</v>
      </c>
      <c r="F216" t="s">
        <v>6549</v>
      </c>
      <c r="M216">
        <f>COUNTA(Table1[[#This Row],[genre_1]:[genre_8]])</f>
        <v>2</v>
      </c>
      <c r="N216" t="s">
        <v>1712</v>
      </c>
      <c r="O216" t="s">
        <v>9251</v>
      </c>
      <c r="P216">
        <v>162331</v>
      </c>
      <c r="Q216" t="s">
        <v>195</v>
      </c>
      <c r="R216">
        <v>332</v>
      </c>
      <c r="S216" t="s">
        <v>16</v>
      </c>
      <c r="T216" t="s">
        <v>17</v>
      </c>
      <c r="U216" s="3">
        <v>37622</v>
      </c>
      <c r="V216" s="2">
        <v>6.3</v>
      </c>
      <c r="W216" t="str">
        <f>IF(V216 &lt; 3,"Very Low", IF(V216 &gt;= 3, IF(V216 &lt; 4, "Low", IF(V216 &gt;= 4, IF(V216 &lt; 6, "Medium", IF(V216 &gt;= 6, IF(V216 &lt; 8, "High", "Very High")))))))</f>
        <v>High</v>
      </c>
    </row>
    <row r="217" spans="1:23" x14ac:dyDescent="0.2">
      <c r="A217" t="s">
        <v>7977</v>
      </c>
      <c r="B217" s="2">
        <v>90</v>
      </c>
      <c r="C217" s="4" t="str">
        <f>IF(B217 &lt;= ($Z$9-$Z$11), "Short", IF(B217 &gt;= ($Z$9+$Z$11), "Long", "Medium"))</f>
        <v>Medium</v>
      </c>
      <c r="D217" t="s">
        <v>7978</v>
      </c>
      <c r="E217" t="s">
        <v>562</v>
      </c>
      <c r="F217" t="s">
        <v>13206</v>
      </c>
      <c r="G217" t="s">
        <v>1302</v>
      </c>
      <c r="M217">
        <f>COUNTA(Table1[[#This Row],[genre_1]:[genre_8]])</f>
        <v>3</v>
      </c>
      <c r="N217" t="s">
        <v>7979</v>
      </c>
      <c r="O217" t="s">
        <v>13037</v>
      </c>
      <c r="P217">
        <v>28</v>
      </c>
      <c r="Q217" t="s">
        <v>7980</v>
      </c>
      <c r="S217" t="s">
        <v>16</v>
      </c>
      <c r="T217" t="s">
        <v>17</v>
      </c>
      <c r="U217" s="3">
        <v>41640</v>
      </c>
      <c r="V217" s="2">
        <v>4.3</v>
      </c>
      <c r="W217" t="str">
        <f>IF(V217 &lt; 3,"Very Low", IF(V217 &gt;= 3, IF(V217 &lt; 4, "Low", IF(V217 &gt;= 4, IF(V217 &lt; 6, "Medium", IF(V217 &gt;= 6, IF(V217 &lt; 8, "High", "Very High")))))))</f>
        <v>Medium</v>
      </c>
    </row>
    <row r="218" spans="1:23" x14ac:dyDescent="0.2">
      <c r="A218" t="s">
        <v>5228</v>
      </c>
      <c r="B218" s="2">
        <v>124</v>
      </c>
      <c r="C218" s="4" t="str">
        <f>IF(B218 &lt;= ($Z$9-$Z$11), "Short", IF(B218 &gt;= ($Z$9+$Z$11), "Long", "Medium"))</f>
        <v>Medium</v>
      </c>
      <c r="D218" t="s">
        <v>7064</v>
      </c>
      <c r="E218" t="s">
        <v>1302</v>
      </c>
      <c r="F218" t="s">
        <v>10321</v>
      </c>
      <c r="M218">
        <f>COUNTA(Table1[[#This Row],[genre_1]:[genre_8]])</f>
        <v>2</v>
      </c>
      <c r="N218" t="s">
        <v>7065</v>
      </c>
      <c r="O218" t="s">
        <v>12644</v>
      </c>
      <c r="P218">
        <v>463</v>
      </c>
      <c r="Q218" t="s">
        <v>7066</v>
      </c>
      <c r="R218">
        <v>8</v>
      </c>
      <c r="S218" t="s">
        <v>16</v>
      </c>
      <c r="T218" t="s">
        <v>17</v>
      </c>
      <c r="U218" s="3">
        <v>40179</v>
      </c>
      <c r="V218" s="2">
        <v>5.8</v>
      </c>
      <c r="W218" t="str">
        <f>IF(V218 &lt; 3,"Very Low", IF(V218 &gt;= 3, IF(V218 &lt; 4, "Low", IF(V218 &gt;= 4, IF(V218 &lt; 6, "Medium", IF(V218 &gt;= 6, IF(V218 &lt; 8, "High", "Very High")))))))</f>
        <v>Medium</v>
      </c>
    </row>
    <row r="219" spans="1:23" x14ac:dyDescent="0.2">
      <c r="A219" t="s">
        <v>181</v>
      </c>
      <c r="B219" s="2">
        <v>155</v>
      </c>
      <c r="C219" s="4" t="str">
        <f>IF(B219 &lt;= ($Z$9-$Z$11), "Short", IF(B219 &gt;= ($Z$9+$Z$11), "Long", "Medium"))</f>
        <v>Long</v>
      </c>
      <c r="D219" t="s">
        <v>217</v>
      </c>
      <c r="E219" t="s">
        <v>1302</v>
      </c>
      <c r="F219" t="s">
        <v>7772</v>
      </c>
      <c r="M219">
        <f>COUNTA(Table1[[#This Row],[genre_1]:[genre_8]])</f>
        <v>2</v>
      </c>
      <c r="N219" t="s">
        <v>346</v>
      </c>
      <c r="O219" t="s">
        <v>9643</v>
      </c>
      <c r="P219">
        <v>56509</v>
      </c>
      <c r="Q219" t="s">
        <v>302</v>
      </c>
      <c r="R219">
        <v>227</v>
      </c>
      <c r="S219" t="s">
        <v>16</v>
      </c>
      <c r="T219" t="s">
        <v>17</v>
      </c>
      <c r="U219" s="3">
        <v>35431</v>
      </c>
      <c r="V219" s="2">
        <v>7.2</v>
      </c>
      <c r="W219" t="str">
        <f>IF(V219 &lt; 3,"Very Low", IF(V219 &gt;= 3, IF(V219 &lt; 4, "Low", IF(V219 &gt;= 4, IF(V219 &lt; 6, "Medium", IF(V219 &gt;= 6, IF(V219 &lt; 8, "High", "Very High")))))))</f>
        <v>High</v>
      </c>
    </row>
    <row r="220" spans="1:23" x14ac:dyDescent="0.2">
      <c r="A220" t="s">
        <v>4564</v>
      </c>
      <c r="B220" s="2">
        <v>90</v>
      </c>
      <c r="C220" s="4" t="str">
        <f>IF(B220 &lt;= ($Z$9-$Z$11), "Short", IF(B220 &gt;= ($Z$9+$Z$11), "Long", "Medium"))</f>
        <v>Medium</v>
      </c>
      <c r="D220" t="s">
        <v>6513</v>
      </c>
      <c r="E220" t="s">
        <v>1302</v>
      </c>
      <c r="F220" t="s">
        <v>2287</v>
      </c>
      <c r="G220" t="s">
        <v>13204</v>
      </c>
      <c r="H220" t="s">
        <v>3538</v>
      </c>
      <c r="M220">
        <f>COUNTA(Table1[[#This Row],[genre_1]:[genre_8]])</f>
        <v>4</v>
      </c>
      <c r="N220" t="s">
        <v>6514</v>
      </c>
      <c r="O220" t="s">
        <v>12380</v>
      </c>
      <c r="P220">
        <v>2157</v>
      </c>
      <c r="Q220" t="s">
        <v>6515</v>
      </c>
      <c r="R220">
        <v>15</v>
      </c>
      <c r="S220" t="s">
        <v>16</v>
      </c>
      <c r="T220" t="s">
        <v>17</v>
      </c>
      <c r="U220" s="3">
        <v>41640</v>
      </c>
      <c r="V220" s="2">
        <v>4.3</v>
      </c>
      <c r="W220" t="str">
        <f>IF(V220 &lt; 3,"Very Low", IF(V220 &gt;= 3, IF(V220 &lt; 4, "Low", IF(V220 &gt;= 4, IF(V220 &lt; 6, "Medium", IF(V220 &gt;= 6, IF(V220 &lt; 8, "High", "Very High")))))))</f>
        <v>Medium</v>
      </c>
    </row>
    <row r="221" spans="1:23" x14ac:dyDescent="0.2">
      <c r="A221" t="s">
        <v>5045</v>
      </c>
      <c r="B221" s="2">
        <v>86</v>
      </c>
      <c r="C221" s="4" t="str">
        <f>IF(B221 &lt;= ($Z$9-$Z$11), "Short", IF(B221 &gt;= ($Z$9+$Z$11), "Long", "Medium"))</f>
        <v>Medium</v>
      </c>
      <c r="D221" t="s">
        <v>5046</v>
      </c>
      <c r="E221" t="s">
        <v>691</v>
      </c>
      <c r="M221">
        <f>COUNTA(Table1[[#This Row],[genre_1]:[genre_8]])</f>
        <v>1</v>
      </c>
      <c r="N221" t="s">
        <v>327</v>
      </c>
      <c r="O221" t="s">
        <v>11532</v>
      </c>
      <c r="P221">
        <v>2971</v>
      </c>
      <c r="Q221" t="s">
        <v>3180</v>
      </c>
      <c r="R221">
        <v>85</v>
      </c>
      <c r="S221" t="s">
        <v>16</v>
      </c>
      <c r="T221" t="s">
        <v>17</v>
      </c>
      <c r="U221" s="3">
        <v>35431</v>
      </c>
      <c r="V221" s="2">
        <v>3.5</v>
      </c>
      <c r="W221" t="str">
        <f>IF(V221 &lt; 3,"Very Low", IF(V221 &gt;= 3, IF(V221 &lt; 4, "Low", IF(V221 &gt;= 4, IF(V221 &lt; 6, "Medium", IF(V221 &gt;= 6, IF(V221 &lt; 8, "High", "Very High")))))))</f>
        <v>Low</v>
      </c>
    </row>
    <row r="222" spans="1:23" x14ac:dyDescent="0.2">
      <c r="A222" t="s">
        <v>2063</v>
      </c>
      <c r="B222" s="2">
        <v>83</v>
      </c>
      <c r="C222" s="4" t="str">
        <f>IF(B222 &lt;= ($Z$9-$Z$11), "Short", IF(B222 &gt;= ($Z$9+$Z$11), "Long", "Medium"))</f>
        <v>Short</v>
      </c>
      <c r="D222" t="s">
        <v>3801</v>
      </c>
      <c r="E222" t="s">
        <v>691</v>
      </c>
      <c r="F222" t="s">
        <v>539</v>
      </c>
      <c r="M222">
        <f>COUNTA(Table1[[#This Row],[genre_1]:[genre_8]])</f>
        <v>2</v>
      </c>
      <c r="N222" t="s">
        <v>3802</v>
      </c>
      <c r="O222" t="s">
        <v>10654</v>
      </c>
      <c r="P222">
        <v>8560</v>
      </c>
      <c r="Q222" t="s">
        <v>3803</v>
      </c>
      <c r="R222">
        <v>205</v>
      </c>
      <c r="S222" t="s">
        <v>16</v>
      </c>
      <c r="T222" t="s">
        <v>17</v>
      </c>
      <c r="U222" s="3">
        <v>39448</v>
      </c>
      <c r="V222" s="2">
        <v>4.3</v>
      </c>
      <c r="W222" t="str">
        <f>IF(V222 &lt; 3,"Very Low", IF(V222 &gt;= 3, IF(V222 &lt; 4, "Low", IF(V222 &gt;= 4, IF(V222 &lt; 6, "Medium", IF(V222 &gt;= 6, IF(V222 &lt; 8, "High", "Very High")))))))</f>
        <v>Medium</v>
      </c>
    </row>
    <row r="223" spans="1:23" x14ac:dyDescent="0.2">
      <c r="A223" t="s">
        <v>8123</v>
      </c>
      <c r="B223" s="2">
        <v>86</v>
      </c>
      <c r="C223" s="4" t="str">
        <f>IF(B223 &lt;= ($Z$9-$Z$11), "Short", IF(B223 &gt;= ($Z$9+$Z$11), "Long", "Medium"))</f>
        <v>Medium</v>
      </c>
      <c r="D223" t="s">
        <v>8124</v>
      </c>
      <c r="E223" t="s">
        <v>1302</v>
      </c>
      <c r="F223" t="s">
        <v>5982</v>
      </c>
      <c r="M223">
        <f>COUNTA(Table1[[#This Row],[genre_1]:[genre_8]])</f>
        <v>2</v>
      </c>
      <c r="N223" t="s">
        <v>1133</v>
      </c>
      <c r="O223" t="s">
        <v>13088</v>
      </c>
      <c r="P223">
        <v>1338</v>
      </c>
      <c r="Q223" t="s">
        <v>8125</v>
      </c>
      <c r="R223">
        <v>32</v>
      </c>
      <c r="S223" t="s">
        <v>16</v>
      </c>
      <c r="T223" t="s">
        <v>17</v>
      </c>
      <c r="U223" s="3">
        <v>37987</v>
      </c>
      <c r="V223" s="2">
        <v>7.2</v>
      </c>
      <c r="W223" t="str">
        <f>IF(V223 &lt; 3,"Very Low", IF(V223 &gt;= 3, IF(V223 &lt; 4, "Low", IF(V223 &gt;= 4, IF(V223 &lt; 6, "Medium", IF(V223 &gt;= 6, IF(V223 &lt; 8, "High", "Very High")))))))</f>
        <v>High</v>
      </c>
    </row>
    <row r="224" spans="1:23" x14ac:dyDescent="0.2">
      <c r="A224" t="s">
        <v>8198</v>
      </c>
      <c r="B224" s="2">
        <v>89</v>
      </c>
      <c r="C224" s="4" t="str">
        <f>IF(B224 &lt;= ($Z$9-$Z$11), "Short", IF(B224 &gt;= ($Z$9+$Z$11), "Long", "Medium"))</f>
        <v>Medium</v>
      </c>
      <c r="D224" t="s">
        <v>8199</v>
      </c>
      <c r="E224" t="s">
        <v>1302</v>
      </c>
      <c r="M224">
        <f>COUNTA(Table1[[#This Row],[genre_1]:[genre_8]])</f>
        <v>1</v>
      </c>
      <c r="N224" t="s">
        <v>8200</v>
      </c>
      <c r="O224" t="s">
        <v>13112</v>
      </c>
      <c r="P224">
        <v>100</v>
      </c>
      <c r="Q224" t="s">
        <v>8201</v>
      </c>
      <c r="R224">
        <v>3</v>
      </c>
      <c r="S224" t="s">
        <v>16</v>
      </c>
      <c r="T224" t="s">
        <v>17</v>
      </c>
      <c r="U224" s="3">
        <v>41640</v>
      </c>
      <c r="V224" s="2">
        <v>7.2</v>
      </c>
      <c r="W224" t="str">
        <f>IF(V224 &lt; 3,"Very Low", IF(V224 &gt;= 3, IF(V224 &lt; 4, "Low", IF(V224 &gt;= 4, IF(V224 &lt; 6, "Medium", IF(V224 &gt;= 6, IF(V224 &lt; 8, "High", "Very High")))))))</f>
        <v>High</v>
      </c>
    </row>
    <row r="225" spans="1:23" x14ac:dyDescent="0.2">
      <c r="A225" t="s">
        <v>1206</v>
      </c>
      <c r="B225" s="2">
        <v>103</v>
      </c>
      <c r="C225" s="4" t="str">
        <f>IF(B225 &lt;= ($Z$9-$Z$11), "Short", IF(B225 &gt;= ($Z$9+$Z$11), "Long", "Medium"))</f>
        <v>Medium</v>
      </c>
      <c r="D225" t="s">
        <v>1207</v>
      </c>
      <c r="E225" t="s">
        <v>691</v>
      </c>
      <c r="M225">
        <f>COUNTA(Table1[[#This Row],[genre_1]:[genre_8]])</f>
        <v>1</v>
      </c>
      <c r="N225" t="s">
        <v>767</v>
      </c>
      <c r="O225" t="s">
        <v>12197</v>
      </c>
      <c r="P225">
        <v>1398</v>
      </c>
      <c r="Q225" t="s">
        <v>3369</v>
      </c>
      <c r="R225">
        <v>26</v>
      </c>
      <c r="S225" t="s">
        <v>16</v>
      </c>
      <c r="T225" t="s">
        <v>17</v>
      </c>
      <c r="U225" s="3">
        <v>36526</v>
      </c>
      <c r="V225" s="2">
        <v>6.3</v>
      </c>
      <c r="W225" t="str">
        <f>IF(V225 &lt; 3,"Very Low", IF(V225 &gt;= 3, IF(V225 &lt; 4, "Low", IF(V225 &gt;= 4, IF(V225 &lt; 6, "Medium", IF(V225 &gt;= 6, IF(V225 &lt; 8, "High", "Very High")))))))</f>
        <v>High</v>
      </c>
    </row>
    <row r="226" spans="1:23" x14ac:dyDescent="0.2">
      <c r="A226" t="s">
        <v>4485</v>
      </c>
      <c r="B226" s="2">
        <v>96</v>
      </c>
      <c r="C226" s="4" t="str">
        <f>IF(B226 &lt;= ($Z$9-$Z$11), "Short", IF(B226 &gt;= ($Z$9+$Z$11), "Long", "Medium"))</f>
        <v>Medium</v>
      </c>
      <c r="D226" t="s">
        <v>7300</v>
      </c>
      <c r="E226" t="s">
        <v>31</v>
      </c>
      <c r="M226">
        <f>COUNTA(Table1[[#This Row],[genre_1]:[genre_8]])</f>
        <v>1</v>
      </c>
      <c r="N226" t="s">
        <v>1276</v>
      </c>
      <c r="O226" t="s">
        <v>12750</v>
      </c>
      <c r="P226">
        <v>67654</v>
      </c>
      <c r="R226">
        <v>504</v>
      </c>
      <c r="S226" t="s">
        <v>16</v>
      </c>
      <c r="T226" t="s">
        <v>17</v>
      </c>
      <c r="U226" s="3">
        <v>38718</v>
      </c>
      <c r="V226" s="2">
        <v>7.5</v>
      </c>
      <c r="W226" t="str">
        <f>IF(V226 &lt; 3,"Very Low", IF(V226 &gt;= 3, IF(V226 &lt; 4, "Low", IF(V226 &gt;= 4, IF(V226 &lt; 6, "Medium", IF(V226 &gt;= 6, IF(V226 &lt; 8, "High", "Very High")))))))</f>
        <v>High</v>
      </c>
    </row>
    <row r="227" spans="1:23" x14ac:dyDescent="0.2">
      <c r="A227" t="s">
        <v>2687</v>
      </c>
      <c r="B227" s="2">
        <v>108</v>
      </c>
      <c r="C227" s="4" t="str">
        <f>IF(B227 &lt;= ($Z$9-$Z$11), "Short", IF(B227 &gt;= ($Z$9+$Z$11), "Long", "Medium"))</f>
        <v>Medium</v>
      </c>
      <c r="D227" t="s">
        <v>1638</v>
      </c>
      <c r="E227" t="s">
        <v>1302</v>
      </c>
      <c r="M227">
        <f>COUNTA(Table1[[#This Row],[genre_1]:[genre_8]])</f>
        <v>1</v>
      </c>
      <c r="N227" t="s">
        <v>217</v>
      </c>
      <c r="O227" t="s">
        <v>10085</v>
      </c>
      <c r="P227">
        <v>24033</v>
      </c>
      <c r="Q227" t="s">
        <v>2988</v>
      </c>
      <c r="R227">
        <v>152</v>
      </c>
      <c r="S227" t="s">
        <v>16</v>
      </c>
      <c r="T227" t="s">
        <v>17</v>
      </c>
      <c r="U227" s="3">
        <v>38353</v>
      </c>
      <c r="V227" s="2">
        <v>7</v>
      </c>
      <c r="W227" t="str">
        <f>IF(V227 &lt; 3,"Very Low", IF(V227 &gt;= 3, IF(V227 &lt; 4, "Low", IF(V227 &gt;= 4, IF(V227 &lt; 6, "Medium", IF(V227 &gt;= 6, IF(V227 &lt; 8, "High", "Very High")))))))</f>
        <v>High</v>
      </c>
    </row>
    <row r="228" spans="1:23" x14ac:dyDescent="0.2">
      <c r="A228" t="s">
        <v>2086</v>
      </c>
      <c r="B228" s="2">
        <v>89</v>
      </c>
      <c r="C228" s="4" t="str">
        <f>IF(B228 &lt;= ($Z$9-$Z$11), "Short", IF(B228 &gt;= ($Z$9+$Z$11), "Long", "Medium"))</f>
        <v>Medium</v>
      </c>
      <c r="D228" t="s">
        <v>2087</v>
      </c>
      <c r="E228" t="s">
        <v>562</v>
      </c>
      <c r="F228" t="s">
        <v>426</v>
      </c>
      <c r="G228" t="s">
        <v>2287</v>
      </c>
      <c r="H228" t="s">
        <v>3538</v>
      </c>
      <c r="M228">
        <f>COUNTA(Table1[[#This Row],[genre_1]:[genre_8]])</f>
        <v>4</v>
      </c>
      <c r="N228" t="s">
        <v>812</v>
      </c>
      <c r="O228" t="s">
        <v>9493</v>
      </c>
      <c r="P228">
        <v>73539</v>
      </c>
      <c r="Q228" t="s">
        <v>2088</v>
      </c>
      <c r="R228">
        <v>271</v>
      </c>
      <c r="S228" t="s">
        <v>16</v>
      </c>
      <c r="T228" t="s">
        <v>17</v>
      </c>
      <c r="U228" s="3">
        <v>35431</v>
      </c>
      <c r="V228" s="2">
        <v>4.5999999999999996</v>
      </c>
      <c r="W228" t="str">
        <f>IF(V228 &lt; 3,"Very Low", IF(V228 &gt;= 3, IF(V228 &lt; 4, "Low", IF(V228 &gt;= 4, IF(V228 &lt; 6, "Medium", IF(V228 &gt;= 6, IF(V228 &lt; 8, "High", "Very High")))))))</f>
        <v>Medium</v>
      </c>
    </row>
    <row r="229" spans="1:23" x14ac:dyDescent="0.2">
      <c r="A229" t="s">
        <v>3292</v>
      </c>
      <c r="B229" s="2">
        <v>97</v>
      </c>
      <c r="C229" s="4" t="str">
        <f>IF(B229 &lt;= ($Z$9-$Z$11), "Short", IF(B229 &gt;= ($Z$9+$Z$11), "Long", "Medium"))</f>
        <v>Medium</v>
      </c>
      <c r="D229" t="s">
        <v>3293</v>
      </c>
      <c r="E229" t="s">
        <v>562</v>
      </c>
      <c r="F229" t="s">
        <v>426</v>
      </c>
      <c r="G229" t="s">
        <v>2287</v>
      </c>
      <c r="H229" t="s">
        <v>3538</v>
      </c>
      <c r="M229">
        <f>COUNTA(Table1[[#This Row],[genre_1]:[genre_8]])</f>
        <v>4</v>
      </c>
      <c r="N229" t="s">
        <v>3294</v>
      </c>
      <c r="O229" t="s">
        <v>10299</v>
      </c>
      <c r="P229">
        <v>22243</v>
      </c>
      <c r="Q229" t="s">
        <v>3295</v>
      </c>
      <c r="R229">
        <v>144</v>
      </c>
      <c r="S229" t="s">
        <v>16</v>
      </c>
      <c r="T229" t="s">
        <v>17</v>
      </c>
      <c r="U229" s="3">
        <v>37987</v>
      </c>
      <c r="V229" s="2">
        <v>4.5999999999999996</v>
      </c>
      <c r="W229" t="str">
        <f>IF(V229 &lt; 3,"Very Low", IF(V229 &gt;= 3, IF(V229 &lt; 4, "Low", IF(V229 &gt;= 4, IF(V229 &lt; 6, "Medium", IF(V229 &gt;= 6, IF(V229 &lt; 8, "High", "Very High")))))))</f>
        <v>Medium</v>
      </c>
    </row>
    <row r="230" spans="1:23" x14ac:dyDescent="0.2">
      <c r="A230" t="s">
        <v>1582</v>
      </c>
      <c r="B230" s="2">
        <v>96</v>
      </c>
      <c r="C230" s="4" t="str">
        <f>IF(B230 &lt;= ($Z$9-$Z$11), "Short", IF(B230 &gt;= ($Z$9+$Z$11), "Long", "Medium"))</f>
        <v>Medium</v>
      </c>
      <c r="D230" t="s">
        <v>1606</v>
      </c>
      <c r="E230" t="s">
        <v>691</v>
      </c>
      <c r="F230" t="s">
        <v>13206</v>
      </c>
      <c r="M230">
        <f>COUNTA(Table1[[#This Row],[genre_1]:[genre_8]])</f>
        <v>2</v>
      </c>
      <c r="N230" t="s">
        <v>718</v>
      </c>
      <c r="O230" t="s">
        <v>9194</v>
      </c>
      <c r="P230">
        <v>69319</v>
      </c>
      <c r="Q230" t="s">
        <v>1607</v>
      </c>
      <c r="R230">
        <v>138</v>
      </c>
      <c r="S230" t="s">
        <v>16</v>
      </c>
      <c r="T230" t="s">
        <v>17</v>
      </c>
      <c r="U230" s="3">
        <v>37257</v>
      </c>
      <c r="V230" s="2">
        <v>5.9</v>
      </c>
      <c r="W230" t="str">
        <f>IF(V230 &lt; 3,"Very Low", IF(V230 &gt;= 3, IF(V230 &lt; 4, "Low", IF(V230 &gt;= 4, IF(V230 &lt; 6, "Medium", IF(V230 &gt;= 6, IF(V230 &lt; 8, "High", "Very High")))))))</f>
        <v>Medium</v>
      </c>
    </row>
    <row r="231" spans="1:23" x14ac:dyDescent="0.2">
      <c r="A231" t="s">
        <v>1582</v>
      </c>
      <c r="B231" s="2">
        <v>103</v>
      </c>
      <c r="C231" s="4" t="str">
        <f>IF(B231 &lt;= ($Z$9-$Z$11), "Short", IF(B231 &gt;= ($Z$9+$Z$11), "Long", "Medium"))</f>
        <v>Medium</v>
      </c>
      <c r="D231" t="s">
        <v>684</v>
      </c>
      <c r="E231" t="s">
        <v>691</v>
      </c>
      <c r="F231" t="s">
        <v>13206</v>
      </c>
      <c r="M231">
        <f>COUNTA(Table1[[#This Row],[genre_1]:[genre_8]])</f>
        <v>2</v>
      </c>
      <c r="N231" t="s">
        <v>718</v>
      </c>
      <c r="O231" t="s">
        <v>9987</v>
      </c>
      <c r="P231">
        <v>123940</v>
      </c>
      <c r="Q231" t="s">
        <v>567</v>
      </c>
      <c r="R231">
        <v>337</v>
      </c>
      <c r="S231" t="s">
        <v>16</v>
      </c>
      <c r="T231" t="s">
        <v>17</v>
      </c>
      <c r="U231" s="3">
        <v>36161</v>
      </c>
      <c r="V231" s="2">
        <v>6.7</v>
      </c>
      <c r="W231" t="str">
        <f>IF(V231 &lt; 3,"Very Low", IF(V231 &gt;= 3, IF(V231 &lt; 4, "Low", IF(V231 &gt;= 4, IF(V231 &lt; 6, "Medium", IF(V231 &gt;= 6, IF(V231 &lt; 8, "High", "Very High")))))))</f>
        <v>High</v>
      </c>
    </row>
    <row r="232" spans="1:23" x14ac:dyDescent="0.2">
      <c r="A232" t="s">
        <v>1219</v>
      </c>
      <c r="B232" s="2">
        <v>94</v>
      </c>
      <c r="C232" s="4" t="str">
        <f>IF(B232 &lt;= ($Z$9-$Z$11), "Short", IF(B232 &gt;= ($Z$9+$Z$11), "Long", "Medium"))</f>
        <v>Medium</v>
      </c>
      <c r="D232" t="s">
        <v>119</v>
      </c>
      <c r="E232" t="s">
        <v>426</v>
      </c>
      <c r="F232" t="s">
        <v>3871</v>
      </c>
      <c r="G232" t="s">
        <v>1302</v>
      </c>
      <c r="H232" t="s">
        <v>5982</v>
      </c>
      <c r="I232" t="s">
        <v>539</v>
      </c>
      <c r="J232" t="s">
        <v>5727</v>
      </c>
      <c r="K232" t="s">
        <v>13204</v>
      </c>
      <c r="L232" t="s">
        <v>6549</v>
      </c>
      <c r="M232">
        <f>COUNTA(Table1[[#This Row],[genre_1]:[genre_8]])</f>
        <v>8</v>
      </c>
      <c r="N232" t="s">
        <v>39</v>
      </c>
      <c r="O232" t="s">
        <v>9308</v>
      </c>
      <c r="P232">
        <v>86347</v>
      </c>
      <c r="Q232" t="s">
        <v>1805</v>
      </c>
      <c r="R232">
        <v>191</v>
      </c>
      <c r="S232" t="s">
        <v>16</v>
      </c>
      <c r="T232" t="s">
        <v>17</v>
      </c>
      <c r="U232" s="3">
        <v>35431</v>
      </c>
      <c r="V232" s="2">
        <v>7.1</v>
      </c>
      <c r="W232" t="str">
        <f>IF(V232 &lt; 3,"Very Low", IF(V232 &gt;= 3, IF(V232 &lt; 4, "Low", IF(V232 &gt;= 4, IF(V232 &lt; 6, "Medium", IF(V232 &gt;= 6, IF(V232 &lt; 8, "High", "Very High")))))))</f>
        <v>High</v>
      </c>
    </row>
    <row r="233" spans="1:23" x14ac:dyDescent="0.2">
      <c r="A233" t="s">
        <v>720</v>
      </c>
      <c r="B233" s="2">
        <v>143</v>
      </c>
      <c r="C233" s="4" t="str">
        <f>IF(B233 &lt;= ($Z$9-$Z$11), "Short", IF(B233 &gt;= ($Z$9+$Z$11), "Long", "Medium"))</f>
        <v>Long</v>
      </c>
      <c r="D233" t="s">
        <v>534</v>
      </c>
      <c r="E233" t="s">
        <v>691</v>
      </c>
      <c r="M233">
        <f>COUNTA(Table1[[#This Row],[genre_1]:[genre_8]])</f>
        <v>1</v>
      </c>
      <c r="N233" t="s">
        <v>183</v>
      </c>
      <c r="O233" t="s">
        <v>9340</v>
      </c>
      <c r="P233">
        <v>131227</v>
      </c>
      <c r="Q233" t="s">
        <v>238</v>
      </c>
      <c r="R233">
        <v>346</v>
      </c>
      <c r="S233" t="s">
        <v>16</v>
      </c>
      <c r="T233" t="s">
        <v>17</v>
      </c>
      <c r="U233" s="3">
        <v>41275</v>
      </c>
      <c r="V233" s="2">
        <v>6.3</v>
      </c>
      <c r="W233" t="str">
        <f>IF(V233 &lt; 3,"Very Low", IF(V233 &gt;= 3, IF(V233 &lt; 4, "Low", IF(V233 &gt;= 4, IF(V233 &lt; 6, "Medium", IF(V233 &gt;= 6, IF(V233 &lt; 8, "High", "Very High")))))))</f>
        <v>High</v>
      </c>
    </row>
    <row r="234" spans="1:23" x14ac:dyDescent="0.2">
      <c r="A234" t="s">
        <v>720</v>
      </c>
      <c r="B234" s="2">
        <v>98</v>
      </c>
      <c r="C234" s="4" t="str">
        <f>IF(B234 &lt;= ($Z$9-$Z$11), "Short", IF(B234 &gt;= ($Z$9+$Z$11), "Long", "Medium"))</f>
        <v>Medium</v>
      </c>
      <c r="D234" t="s">
        <v>534</v>
      </c>
      <c r="E234" t="s">
        <v>691</v>
      </c>
      <c r="M234">
        <f>COUNTA(Table1[[#This Row],[genre_1]:[genre_8]])</f>
        <v>1</v>
      </c>
      <c r="N234" t="s">
        <v>3261</v>
      </c>
      <c r="O234" t="s">
        <v>10273</v>
      </c>
      <c r="P234">
        <v>267921</v>
      </c>
      <c r="Q234" t="s">
        <v>238</v>
      </c>
      <c r="R234">
        <v>577</v>
      </c>
      <c r="S234" t="s">
        <v>16</v>
      </c>
      <c r="T234" t="s">
        <v>17</v>
      </c>
      <c r="U234" s="3">
        <v>37987</v>
      </c>
      <c r="V234" s="2">
        <v>7.2</v>
      </c>
      <c r="W234" t="str">
        <f>IF(V234 &lt; 3,"Very Low", IF(V234 &gt;= 3, IF(V234 &lt; 4, "Low", IF(V234 &gt;= 4, IF(V234 &lt; 6, "Medium", IF(V234 &gt;= 6, IF(V234 &lt; 8, "High", "Very High")))))))</f>
        <v>High</v>
      </c>
    </row>
    <row r="235" spans="1:23" x14ac:dyDescent="0.2">
      <c r="A235" t="s">
        <v>1472</v>
      </c>
      <c r="B235" s="2">
        <v>94</v>
      </c>
      <c r="C235" s="4" t="str">
        <f>IF(B235 &lt;= ($Z$9-$Z$11), "Short", IF(B235 &gt;= ($Z$9+$Z$11), "Long", "Medium"))</f>
        <v>Medium</v>
      </c>
      <c r="D235" t="s">
        <v>736</v>
      </c>
      <c r="E235" t="s">
        <v>691</v>
      </c>
      <c r="F235" t="s">
        <v>1302</v>
      </c>
      <c r="G235" t="s">
        <v>6549</v>
      </c>
      <c r="M235">
        <f>COUNTA(Table1[[#This Row],[genre_1]:[genre_8]])</f>
        <v>3</v>
      </c>
      <c r="N235" t="s">
        <v>2918</v>
      </c>
      <c r="O235" t="s">
        <v>10789</v>
      </c>
      <c r="P235">
        <v>8895</v>
      </c>
      <c r="Q235" t="s">
        <v>3996</v>
      </c>
      <c r="R235">
        <v>48</v>
      </c>
      <c r="S235" t="s">
        <v>16</v>
      </c>
      <c r="T235" t="s">
        <v>17</v>
      </c>
      <c r="U235" s="3">
        <v>41640</v>
      </c>
      <c r="V235" s="2">
        <v>5.7</v>
      </c>
      <c r="W235" t="str">
        <f>IF(V235 &lt; 3,"Very Low", IF(V235 &gt;= 3, IF(V235 &lt; 4, "Low", IF(V235 &gt;= 4, IF(V235 &lt; 6, "Medium", IF(V235 &gt;= 6, IF(V235 &lt; 8, "High", "Very High")))))))</f>
        <v>Medium</v>
      </c>
    </row>
    <row r="236" spans="1:23" x14ac:dyDescent="0.2">
      <c r="A236" t="s">
        <v>7481</v>
      </c>
      <c r="B236" s="2">
        <v>90</v>
      </c>
      <c r="C236" s="4" t="str">
        <f>IF(B236 &lt;= ($Z$9-$Z$11), "Short", IF(B236 &gt;= ($Z$9+$Z$11), "Long", "Medium"))</f>
        <v>Medium</v>
      </c>
      <c r="D236" t="s">
        <v>2835</v>
      </c>
      <c r="E236" t="s">
        <v>691</v>
      </c>
      <c r="F236" t="s">
        <v>6549</v>
      </c>
      <c r="M236">
        <f>COUNTA(Table1[[#This Row],[genre_1]:[genre_8]])</f>
        <v>2</v>
      </c>
      <c r="N236" t="s">
        <v>723</v>
      </c>
      <c r="O236" t="s">
        <v>12829</v>
      </c>
      <c r="P236">
        <v>443</v>
      </c>
      <c r="Q236" t="s">
        <v>731</v>
      </c>
      <c r="R236">
        <v>4</v>
      </c>
      <c r="S236" t="s">
        <v>16</v>
      </c>
      <c r="T236" t="s">
        <v>17</v>
      </c>
      <c r="U236" s="3">
        <v>39083</v>
      </c>
      <c r="V236" s="2">
        <v>4.8</v>
      </c>
      <c r="W236" t="str">
        <f>IF(V236 &lt; 3,"Very Low", IF(V236 &gt;= 3, IF(V236 &lt; 4, "Low", IF(V236 &gt;= 4, IF(V236 &lt; 6, "Medium", IF(V236 &gt;= 6, IF(V236 &lt; 8, "High", "Very High")))))))</f>
        <v>Medium</v>
      </c>
    </row>
    <row r="237" spans="1:23" x14ac:dyDescent="0.2">
      <c r="A237" t="s">
        <v>7951</v>
      </c>
      <c r="B237" s="2">
        <v>98</v>
      </c>
      <c r="C237" s="4" t="str">
        <f>IF(B237 &lt;= ($Z$9-$Z$11), "Short", IF(B237 &gt;= ($Z$9+$Z$11), "Long", "Medium"))</f>
        <v>Medium</v>
      </c>
      <c r="D237" t="s">
        <v>7952</v>
      </c>
      <c r="E237" t="s">
        <v>691</v>
      </c>
      <c r="F237" t="s">
        <v>1302</v>
      </c>
      <c r="G237" t="s">
        <v>6549</v>
      </c>
      <c r="M237">
        <f>COUNTA(Table1[[#This Row],[genre_1]:[genre_8]])</f>
        <v>3</v>
      </c>
      <c r="N237" t="s">
        <v>3623</v>
      </c>
      <c r="O237" t="s">
        <v>13025</v>
      </c>
      <c r="P237">
        <v>95</v>
      </c>
      <c r="Q237" t="s">
        <v>7953</v>
      </c>
      <c r="R237">
        <v>7</v>
      </c>
      <c r="S237" t="s">
        <v>16</v>
      </c>
      <c r="T237" t="s">
        <v>17</v>
      </c>
      <c r="U237" s="3">
        <v>40179</v>
      </c>
      <c r="V237" s="2">
        <v>7.2</v>
      </c>
      <c r="W237" t="str">
        <f>IF(V237 &lt; 3,"Very Low", IF(V237 &gt;= 3, IF(V237 &lt; 4, "Low", IF(V237 &gt;= 4, IF(V237 &lt; 6, "Medium", IF(V237 &gt;= 6, IF(V237 &lt; 8, "High", "Very High")))))))</f>
        <v>High</v>
      </c>
    </row>
    <row r="238" spans="1:23" x14ac:dyDescent="0.2">
      <c r="A238" t="s">
        <v>2487</v>
      </c>
      <c r="B238" s="2">
        <v>102</v>
      </c>
      <c r="C238" s="4" t="str">
        <f>IF(B238 &lt;= ($Z$9-$Z$11), "Short", IF(B238 &gt;= ($Z$9+$Z$11), "Long", "Medium"))</f>
        <v>Medium</v>
      </c>
      <c r="D238" t="s">
        <v>1847</v>
      </c>
      <c r="E238" t="s">
        <v>1302</v>
      </c>
      <c r="F238" t="s">
        <v>6549</v>
      </c>
      <c r="M238">
        <f>COUNTA(Table1[[#This Row],[genre_1]:[genre_8]])</f>
        <v>2</v>
      </c>
      <c r="N238" t="s">
        <v>2488</v>
      </c>
      <c r="O238" t="s">
        <v>9743</v>
      </c>
      <c r="P238">
        <v>19686</v>
      </c>
      <c r="Q238" t="s">
        <v>2489</v>
      </c>
      <c r="R238">
        <v>180</v>
      </c>
      <c r="S238" t="s">
        <v>16</v>
      </c>
      <c r="T238" t="s">
        <v>17</v>
      </c>
      <c r="U238" s="3">
        <v>36892</v>
      </c>
      <c r="V238" s="2">
        <v>5.6</v>
      </c>
      <c r="W238" t="str">
        <f>IF(V238 &lt; 3,"Very Low", IF(V238 &gt;= 3, IF(V238 &lt; 4, "Low", IF(V238 &gt;= 4, IF(V238 &lt; 6, "Medium", IF(V238 &gt;= 6, IF(V238 &lt; 8, "High", "Very High")))))))</f>
        <v>Medium</v>
      </c>
    </row>
    <row r="239" spans="1:23" x14ac:dyDescent="0.2">
      <c r="A239" t="s">
        <v>1745</v>
      </c>
      <c r="B239" s="2">
        <v>145</v>
      </c>
      <c r="C239" s="4" t="str">
        <f>IF(B239 &lt;= ($Z$9-$Z$11), "Short", IF(B239 &gt;= ($Z$9+$Z$11), "Long", "Medium"))</f>
        <v>Long</v>
      </c>
      <c r="D239" t="s">
        <v>3368</v>
      </c>
      <c r="E239" t="s">
        <v>1302</v>
      </c>
      <c r="M239">
        <f>COUNTA(Table1[[#This Row],[genre_1]:[genre_8]])</f>
        <v>1</v>
      </c>
      <c r="N239" t="s">
        <v>1151</v>
      </c>
      <c r="O239" t="s">
        <v>10339</v>
      </c>
      <c r="P239">
        <v>16995</v>
      </c>
      <c r="Q239" t="s">
        <v>3369</v>
      </c>
      <c r="R239">
        <v>163</v>
      </c>
      <c r="S239" t="s">
        <v>16</v>
      </c>
      <c r="T239" t="s">
        <v>17</v>
      </c>
      <c r="U239" s="3">
        <v>36161</v>
      </c>
      <c r="V239" s="2">
        <v>7.3</v>
      </c>
      <c r="W239" t="str">
        <f>IF(V239 &lt; 3,"Very Low", IF(V239 &gt;= 3, IF(V239 &lt; 4, "Low", IF(V239 &gt;= 4, IF(V239 &lt; 6, "Medium", IF(V239 &gt;= 6, IF(V239 &lt; 8, "High", "Very High")))))))</f>
        <v>High</v>
      </c>
    </row>
    <row r="240" spans="1:23" x14ac:dyDescent="0.2">
      <c r="A240" t="s">
        <v>380</v>
      </c>
      <c r="B240" s="2">
        <v>146</v>
      </c>
      <c r="C240" s="4" t="str">
        <f>IF(B240 &lt;= ($Z$9-$Z$11), "Short", IF(B240 &gt;= ($Z$9+$Z$11), "Long", "Medium"))</f>
        <v>Long</v>
      </c>
      <c r="D240" t="s">
        <v>381</v>
      </c>
      <c r="E240" t="s">
        <v>13204</v>
      </c>
      <c r="F240" t="s">
        <v>3538</v>
      </c>
      <c r="M240">
        <f>COUNTA(Table1[[#This Row],[genre_1]:[genre_8]])</f>
        <v>2</v>
      </c>
      <c r="N240" t="s">
        <v>149</v>
      </c>
      <c r="O240" t="s">
        <v>8565</v>
      </c>
      <c r="P240">
        <v>207839</v>
      </c>
      <c r="Q240" t="s">
        <v>382</v>
      </c>
      <c r="R240">
        <v>435</v>
      </c>
      <c r="S240" t="s">
        <v>16</v>
      </c>
      <c r="T240" t="s">
        <v>17</v>
      </c>
      <c r="U240" s="3">
        <v>39814</v>
      </c>
      <c r="V240" s="2">
        <v>6.7</v>
      </c>
      <c r="W240" t="str">
        <f>IF(V240 &lt; 3,"Very Low", IF(V240 &gt;= 3, IF(V240 &lt; 4, "Low", IF(V240 &gt;= 4, IF(V240 &lt; 6, "Medium", IF(V240 &gt;= 6, IF(V240 &lt; 8, "High", "Very High")))))))</f>
        <v>High</v>
      </c>
    </row>
    <row r="241" spans="1:23" x14ac:dyDescent="0.2">
      <c r="A241" t="s">
        <v>1918</v>
      </c>
      <c r="B241" s="2">
        <v>109</v>
      </c>
      <c r="C241" s="4" t="str">
        <f>IF(B241 &lt;= ($Z$9-$Z$11), "Short", IF(B241 &gt;= ($Z$9+$Z$11), "Long", "Medium"))</f>
        <v>Medium</v>
      </c>
      <c r="D241" t="s">
        <v>571</v>
      </c>
      <c r="E241" t="s">
        <v>691</v>
      </c>
      <c r="M241">
        <f>COUNTA(Table1[[#This Row],[genre_1]:[genre_8]])</f>
        <v>1</v>
      </c>
      <c r="N241" t="s">
        <v>2791</v>
      </c>
      <c r="O241" t="s">
        <v>12287</v>
      </c>
      <c r="P241">
        <v>90177</v>
      </c>
      <c r="Q241" t="s">
        <v>1951</v>
      </c>
      <c r="R241">
        <v>257</v>
      </c>
      <c r="S241" t="s">
        <v>16</v>
      </c>
      <c r="T241" t="s">
        <v>17</v>
      </c>
      <c r="U241" s="3">
        <v>28491</v>
      </c>
      <c r="V241" s="2">
        <v>7.6</v>
      </c>
      <c r="W241" t="str">
        <f>IF(V241 &lt; 3,"Very Low", IF(V241 &gt;= 3, IF(V241 &lt; 4, "Low", IF(V241 &gt;= 4, IF(V241 &lt; 6, "Medium", IF(V241 &gt;= 6, IF(V241 &lt; 8, "High", "Very High")))))))</f>
        <v>High</v>
      </c>
    </row>
    <row r="242" spans="1:23" x14ac:dyDescent="0.2">
      <c r="A242" t="s">
        <v>5759</v>
      </c>
      <c r="B242" s="2">
        <v>90</v>
      </c>
      <c r="C242" s="4" t="str">
        <f>IF(B242 &lt;= ($Z$9-$Z$11), "Short", IF(B242 &gt;= ($Z$9+$Z$11), "Long", "Medium"))</f>
        <v>Medium</v>
      </c>
      <c r="D242" t="s">
        <v>1231</v>
      </c>
      <c r="E242" t="s">
        <v>1302</v>
      </c>
      <c r="M242">
        <f>COUNTA(Table1[[#This Row],[genre_1]:[genre_8]])</f>
        <v>1</v>
      </c>
      <c r="N242" t="s">
        <v>1675</v>
      </c>
      <c r="O242" t="s">
        <v>11956</v>
      </c>
      <c r="P242">
        <v>605</v>
      </c>
      <c r="Q242" t="s">
        <v>5760</v>
      </c>
      <c r="R242">
        <v>8</v>
      </c>
      <c r="S242" t="s">
        <v>16</v>
      </c>
      <c r="T242" t="s">
        <v>17</v>
      </c>
      <c r="U242" s="3">
        <v>41640</v>
      </c>
      <c r="V242" s="2">
        <v>6.2</v>
      </c>
      <c r="W242" t="str">
        <f>IF(V242 &lt; 3,"Very Low", IF(V242 &gt;= 3, IF(V242 &lt; 4, "Low", IF(V242 &gt;= 4, IF(V242 &lt; 6, "Medium", IF(V242 &gt;= 6, IF(V242 &lt; 8, "High", "Very High")))))))</f>
        <v>High</v>
      </c>
    </row>
    <row r="243" spans="1:23" x14ac:dyDescent="0.2">
      <c r="A243" t="s">
        <v>1212</v>
      </c>
      <c r="B243" s="2">
        <v>148</v>
      </c>
      <c r="C243" s="4" t="str">
        <f>IF(B243 &lt;= ($Z$9-$Z$11), "Short", IF(B243 &gt;= ($Z$9+$Z$11), "Long", "Medium"))</f>
        <v>Long</v>
      </c>
      <c r="D243" t="s">
        <v>1213</v>
      </c>
      <c r="E243" t="s">
        <v>1302</v>
      </c>
      <c r="F243" t="s">
        <v>7772</v>
      </c>
      <c r="G243" t="s">
        <v>6549</v>
      </c>
      <c r="M243">
        <f>COUNTA(Table1[[#This Row],[genre_1]:[genre_8]])</f>
        <v>3</v>
      </c>
      <c r="N243" t="s">
        <v>228</v>
      </c>
      <c r="O243" t="s">
        <v>8971</v>
      </c>
      <c r="P243">
        <v>31080</v>
      </c>
      <c r="Q243" t="s">
        <v>1214</v>
      </c>
      <c r="R243">
        <v>217</v>
      </c>
      <c r="S243" t="s">
        <v>16</v>
      </c>
      <c r="T243" t="s">
        <v>17</v>
      </c>
      <c r="U243" s="3">
        <v>36161</v>
      </c>
      <c r="V243" s="2">
        <v>6.7</v>
      </c>
      <c r="W243" t="str">
        <f>IF(V243 &lt; 3,"Very Low", IF(V243 &gt;= 3, IF(V243 &lt; 4, "Low", IF(V243 &gt;= 4, IF(V243 &lt; 6, "Medium", IF(V243 &gt;= 6, IF(V243 &lt; 8, "High", "Very High")))))))</f>
        <v>High</v>
      </c>
    </row>
    <row r="244" spans="1:23" x14ac:dyDescent="0.2">
      <c r="A244" t="s">
        <v>2915</v>
      </c>
      <c r="B244" s="2">
        <v>99</v>
      </c>
      <c r="C244" s="4" t="str">
        <f>IF(B244 &lt;= ($Z$9-$Z$11), "Short", IF(B244 &gt;= ($Z$9+$Z$11), "Long", "Medium"))</f>
        <v>Medium</v>
      </c>
      <c r="D244" t="s">
        <v>5545</v>
      </c>
      <c r="E244" t="s">
        <v>2287</v>
      </c>
      <c r="F244" t="s">
        <v>13204</v>
      </c>
      <c r="M244">
        <f>COUNTA(Table1[[#This Row],[genre_1]:[genre_8]])</f>
        <v>2</v>
      </c>
      <c r="N244" t="s">
        <v>529</v>
      </c>
      <c r="O244" t="s">
        <v>11832</v>
      </c>
      <c r="P244">
        <v>81699</v>
      </c>
      <c r="Q244" t="s">
        <v>5546</v>
      </c>
      <c r="R244">
        <v>291</v>
      </c>
      <c r="S244" t="s">
        <v>16</v>
      </c>
      <c r="T244" t="s">
        <v>17</v>
      </c>
      <c r="U244" s="3">
        <v>41640</v>
      </c>
      <c r="V244" s="2">
        <v>5.4</v>
      </c>
      <c r="W244" t="str">
        <f>IF(V244 &lt; 3,"Very Low", IF(V244 &gt;= 3, IF(V244 &lt; 4, "Low", IF(V244 &gt;= 4, IF(V244 &lt; 6, "Medium", IF(V244 &gt;= 6, IF(V244 &lt; 8, "High", "Very High")))))))</f>
        <v>Medium</v>
      </c>
    </row>
    <row r="245" spans="1:23" x14ac:dyDescent="0.2">
      <c r="A245" t="s">
        <v>1415</v>
      </c>
      <c r="B245" s="2">
        <v>118</v>
      </c>
      <c r="C245" s="4" t="str">
        <f>IF(B245 &lt;= ($Z$9-$Z$11), "Short", IF(B245 &gt;= ($Z$9+$Z$11), "Long", "Medium"))</f>
        <v>Medium</v>
      </c>
      <c r="D245" t="s">
        <v>1072</v>
      </c>
      <c r="E245" t="s">
        <v>691</v>
      </c>
      <c r="F245" t="s">
        <v>1302</v>
      </c>
      <c r="G245" t="s">
        <v>5982</v>
      </c>
      <c r="H245" t="s">
        <v>5727</v>
      </c>
      <c r="M245">
        <f>COUNTA(Table1[[#This Row],[genre_1]:[genre_8]])</f>
        <v>4</v>
      </c>
      <c r="N245" t="s">
        <v>1416</v>
      </c>
      <c r="O245" t="s">
        <v>9086</v>
      </c>
      <c r="P245">
        <v>24735</v>
      </c>
      <c r="Q245" t="s">
        <v>1417</v>
      </c>
      <c r="R245">
        <v>213</v>
      </c>
      <c r="S245" t="s">
        <v>16</v>
      </c>
      <c r="T245" t="s">
        <v>17</v>
      </c>
      <c r="U245" s="3">
        <v>41640</v>
      </c>
      <c r="V245" s="2">
        <v>5.2</v>
      </c>
      <c r="W245" t="str">
        <f>IF(V245 &lt; 3,"Very Low", IF(V245 &gt;= 3, IF(V245 &lt; 4, "Low", IF(V245 &gt;= 4, IF(V245 &lt; 6, "Medium", IF(V245 &gt;= 6, IF(V245 &lt; 8, "High", "Very High")))))))</f>
        <v>Medium</v>
      </c>
    </row>
    <row r="246" spans="1:23" x14ac:dyDescent="0.2">
      <c r="A246" t="s">
        <v>6228</v>
      </c>
      <c r="B246" s="2">
        <v>107</v>
      </c>
      <c r="C246" s="4" t="str">
        <f>IF(B246 &lt;= ($Z$9-$Z$11), "Short", IF(B246 &gt;= ($Z$9+$Z$11), "Long", "Medium"))</f>
        <v>Medium</v>
      </c>
      <c r="D246" t="s">
        <v>6229</v>
      </c>
      <c r="E246" t="s">
        <v>4426</v>
      </c>
      <c r="F246" t="s">
        <v>691</v>
      </c>
      <c r="G246" t="s">
        <v>5727</v>
      </c>
      <c r="H246" t="s">
        <v>6549</v>
      </c>
      <c r="I246" t="s">
        <v>4934</v>
      </c>
      <c r="M246">
        <f>COUNTA(Table1[[#This Row],[genre_1]:[genre_8]])</f>
        <v>5</v>
      </c>
      <c r="N246" t="s">
        <v>6230</v>
      </c>
      <c r="O246" t="s">
        <v>12223</v>
      </c>
      <c r="P246">
        <v>3167</v>
      </c>
      <c r="Q246" t="s">
        <v>6231</v>
      </c>
      <c r="R246">
        <v>90</v>
      </c>
      <c r="S246" t="s">
        <v>16</v>
      </c>
      <c r="T246" t="s">
        <v>17</v>
      </c>
      <c r="U246" s="3">
        <v>18264</v>
      </c>
      <c r="V246" s="2">
        <v>7</v>
      </c>
      <c r="W246" t="str">
        <f>IF(V246 &lt; 3,"Very Low", IF(V246 &gt;= 3, IF(V246 &lt; 4, "Low", IF(V246 &gt;= 4, IF(V246 &lt; 6, "Medium", IF(V246 &gt;= 6, IF(V246 &lt; 8, "High", "Very High")))))))</f>
        <v>High</v>
      </c>
    </row>
    <row r="247" spans="1:23" x14ac:dyDescent="0.2">
      <c r="A247" t="s">
        <v>1509</v>
      </c>
      <c r="B247" s="2">
        <v>93</v>
      </c>
      <c r="C247" s="4" t="str">
        <f>IF(B247 &lt;= ($Z$9-$Z$11), "Short", IF(B247 &gt;= ($Z$9+$Z$11), "Long", "Medium"))</f>
        <v>Medium</v>
      </c>
      <c r="D247" t="s">
        <v>2399</v>
      </c>
      <c r="E247" t="s">
        <v>691</v>
      </c>
      <c r="F247" t="s">
        <v>6549</v>
      </c>
      <c r="M247">
        <f>COUNTA(Table1[[#This Row],[genre_1]:[genre_8]])</f>
        <v>2</v>
      </c>
      <c r="N247" t="s">
        <v>1509</v>
      </c>
      <c r="O247" t="s">
        <v>12147</v>
      </c>
      <c r="P247">
        <v>192940</v>
      </c>
      <c r="Q247" t="s">
        <v>3883</v>
      </c>
      <c r="R247">
        <v>491</v>
      </c>
      <c r="S247" t="s">
        <v>16</v>
      </c>
      <c r="T247" t="s">
        <v>17</v>
      </c>
      <c r="U247" s="3">
        <v>28126</v>
      </c>
      <c r="V247" s="2">
        <v>8.1</v>
      </c>
      <c r="W247" t="str">
        <f>IF(V247 &lt; 3,"Very Low", IF(V247 &gt;= 3, IF(V247 &lt; 4, "Low", IF(V247 &gt;= 4, IF(V247 &lt; 6, "Medium", IF(V247 &gt;= 6, IF(V247 &lt; 8, "High", "Very High")))))))</f>
        <v>Very High</v>
      </c>
    </row>
    <row r="248" spans="1:23" x14ac:dyDescent="0.2">
      <c r="A248" t="s">
        <v>5310</v>
      </c>
      <c r="B248" s="2">
        <v>90</v>
      </c>
      <c r="C248" s="4" t="str">
        <f>IF(B248 &lt;= ($Z$9-$Z$11), "Short", IF(B248 &gt;= ($Z$9+$Z$11), "Long", "Medium"))</f>
        <v>Medium</v>
      </c>
      <c r="D248" t="s">
        <v>959</v>
      </c>
      <c r="E248" t="s">
        <v>3871</v>
      </c>
      <c r="F248" t="s">
        <v>691</v>
      </c>
      <c r="G248" t="s">
        <v>1302</v>
      </c>
      <c r="H248" t="s">
        <v>6549</v>
      </c>
      <c r="M248">
        <f>COUNTA(Table1[[#This Row],[genre_1]:[genre_8]])</f>
        <v>4</v>
      </c>
      <c r="N248" t="s">
        <v>1034</v>
      </c>
      <c r="O248" t="s">
        <v>11687</v>
      </c>
      <c r="P248">
        <v>31489</v>
      </c>
      <c r="Q248" t="s">
        <v>5311</v>
      </c>
      <c r="R248">
        <v>140</v>
      </c>
      <c r="S248" t="s">
        <v>16</v>
      </c>
      <c r="T248" t="s">
        <v>17</v>
      </c>
      <c r="U248" s="3">
        <v>42005</v>
      </c>
      <c r="V248" s="2">
        <v>7.3</v>
      </c>
      <c r="W248" t="str">
        <f>IF(V248 &lt; 3,"Very Low", IF(V248 &gt;= 3, IF(V248 &lt; 4, "Low", IF(V248 &gt;= 4, IF(V248 &lt; 6, "Medium", IF(V248 &gt;= 6, IF(V248 &lt; 8, "High", "Very High")))))))</f>
        <v>High</v>
      </c>
    </row>
    <row r="249" spans="1:23" x14ac:dyDescent="0.2">
      <c r="A249" t="s">
        <v>7359</v>
      </c>
      <c r="B249" s="2">
        <v>92</v>
      </c>
      <c r="C249" s="4" t="str">
        <f>IF(B249 &lt;= ($Z$9-$Z$11), "Short", IF(B249 &gt;= ($Z$9+$Z$11), "Long", "Medium"))</f>
        <v>Medium</v>
      </c>
      <c r="D249" t="s">
        <v>3159</v>
      </c>
      <c r="E249" t="s">
        <v>1302</v>
      </c>
      <c r="F249" t="s">
        <v>6549</v>
      </c>
      <c r="G249" t="s">
        <v>4130</v>
      </c>
      <c r="M249">
        <f>COUNTA(Table1[[#This Row],[genre_1]:[genre_8]])</f>
        <v>3</v>
      </c>
      <c r="N249" t="s">
        <v>8156</v>
      </c>
      <c r="O249" t="s">
        <v>13098</v>
      </c>
      <c r="P249">
        <v>71387</v>
      </c>
      <c r="Q249" t="s">
        <v>8157</v>
      </c>
      <c r="R249">
        <v>228</v>
      </c>
      <c r="S249" t="s">
        <v>16</v>
      </c>
      <c r="T249" t="s">
        <v>17</v>
      </c>
      <c r="U249" s="3">
        <v>40544</v>
      </c>
      <c r="V249" s="2">
        <v>7</v>
      </c>
      <c r="W249" t="str">
        <f>IF(V249 &lt; 3,"Very Low", IF(V249 &gt;= 3, IF(V249 &lt; 4, "Low", IF(V249 &gt;= 4, IF(V249 &lt; 6, "Medium", IF(V249 &gt;= 6, IF(V249 &lt; 8, "High", "Very High")))))))</f>
        <v>High</v>
      </c>
    </row>
    <row r="250" spans="1:23" x14ac:dyDescent="0.2">
      <c r="A250" t="s">
        <v>6188</v>
      </c>
      <c r="B250" s="2">
        <v>119</v>
      </c>
      <c r="C250" s="4" t="str">
        <f>IF(B250 &lt;= ($Z$9-$Z$11), "Short", IF(B250 &gt;= ($Z$9+$Z$11), "Long", "Medium"))</f>
        <v>Medium</v>
      </c>
      <c r="D250" t="s">
        <v>4586</v>
      </c>
      <c r="E250" t="s">
        <v>691</v>
      </c>
      <c r="F250" t="s">
        <v>1302</v>
      </c>
      <c r="M250">
        <f>COUNTA(Table1[[#This Row],[genre_1]:[genre_8]])</f>
        <v>2</v>
      </c>
      <c r="N250" t="s">
        <v>2806</v>
      </c>
      <c r="O250" t="s">
        <v>12205</v>
      </c>
      <c r="P250">
        <v>3297</v>
      </c>
      <c r="Q250" t="s">
        <v>582</v>
      </c>
      <c r="R250">
        <v>42</v>
      </c>
      <c r="S250" t="s">
        <v>16</v>
      </c>
      <c r="T250" t="s">
        <v>17</v>
      </c>
      <c r="U250" s="3">
        <v>40544</v>
      </c>
      <c r="V250" s="2">
        <v>6</v>
      </c>
      <c r="W250" t="str">
        <f>IF(V250 &lt; 3,"Very Low", IF(V250 &gt;= 3, IF(V250 &lt; 4, "Low", IF(V250 &gt;= 4, IF(V250 &lt; 6, "Medium", IF(V250 &gt;= 6, IF(V250 &lt; 8, "High", "Very High")))))))</f>
        <v>High</v>
      </c>
    </row>
    <row r="251" spans="1:23" x14ac:dyDescent="0.2">
      <c r="A251" t="s">
        <v>504</v>
      </c>
      <c r="B251" s="2">
        <v>117</v>
      </c>
      <c r="C251" s="4" t="str">
        <f>IF(B251 &lt;= ($Z$9-$Z$11), "Short", IF(B251 &gt;= ($Z$9+$Z$11), "Long", "Medium"))</f>
        <v>Medium</v>
      </c>
      <c r="D251" t="s">
        <v>271</v>
      </c>
      <c r="E251" t="s">
        <v>562</v>
      </c>
      <c r="F251" t="s">
        <v>426</v>
      </c>
      <c r="G251" t="s">
        <v>691</v>
      </c>
      <c r="H251" t="s">
        <v>4130</v>
      </c>
      <c r="M251">
        <f>COUNTA(Table1[[#This Row],[genre_1]:[genre_8]])</f>
        <v>4</v>
      </c>
      <c r="N251" t="s">
        <v>108</v>
      </c>
      <c r="O251" t="s">
        <v>8619</v>
      </c>
      <c r="P251">
        <v>313866</v>
      </c>
      <c r="Q251" t="s">
        <v>505</v>
      </c>
      <c r="R251">
        <v>549</v>
      </c>
      <c r="S251" t="s">
        <v>16</v>
      </c>
      <c r="T251" t="s">
        <v>17</v>
      </c>
      <c r="U251" s="3">
        <v>42005</v>
      </c>
      <c r="V251" s="2">
        <v>7.4</v>
      </c>
      <c r="W251" t="str">
        <f>IF(V251 &lt; 3,"Very Low", IF(V251 &gt;= 3, IF(V251 &lt; 4, "Low", IF(V251 &gt;= 4, IF(V251 &lt; 6, "Medium", IF(V251 &gt;= 6, IF(V251 &lt; 8, "High", "Very High")))))))</f>
        <v>High</v>
      </c>
    </row>
    <row r="252" spans="1:23" x14ac:dyDescent="0.2">
      <c r="A252" t="s">
        <v>8184</v>
      </c>
      <c r="B252" s="2">
        <v>72</v>
      </c>
      <c r="C252" s="4" t="str">
        <f>IF(B252 &lt;= ($Z$9-$Z$11), "Short", IF(B252 &gt;= ($Z$9+$Z$11), "Long", "Medium"))</f>
        <v>Short</v>
      </c>
      <c r="D252" t="s">
        <v>8185</v>
      </c>
      <c r="E252" t="s">
        <v>426</v>
      </c>
      <c r="F252" t="s">
        <v>31</v>
      </c>
      <c r="M252">
        <f>COUNTA(Table1[[#This Row],[genre_1]:[genre_8]])</f>
        <v>2</v>
      </c>
      <c r="N252" t="s">
        <v>8186</v>
      </c>
      <c r="O252" t="s">
        <v>13108</v>
      </c>
      <c r="P252">
        <v>123</v>
      </c>
      <c r="Q252" t="s">
        <v>8187</v>
      </c>
      <c r="R252">
        <v>2</v>
      </c>
      <c r="S252" t="s">
        <v>16</v>
      </c>
      <c r="T252" t="s">
        <v>17</v>
      </c>
      <c r="U252" s="3">
        <v>42005</v>
      </c>
      <c r="V252" s="2">
        <v>7</v>
      </c>
      <c r="W252" t="str">
        <f>IF(V252 &lt; 3,"Very Low", IF(V252 &gt;= 3, IF(V252 &lt; 4, "Low", IF(V252 &gt;= 4, IF(V252 &lt; 6, "Medium", IF(V252 &gt;= 6, IF(V252 &lt; 8, "High", "Very High")))))))</f>
        <v>High</v>
      </c>
    </row>
    <row r="253" spans="1:23" x14ac:dyDescent="0.2">
      <c r="A253" t="s">
        <v>6645</v>
      </c>
      <c r="B253" s="2">
        <v>94</v>
      </c>
      <c r="C253" s="4" t="str">
        <f>IF(B253 &lt;= ($Z$9-$Z$11), "Short", IF(B253 &gt;= ($Z$9+$Z$11), "Long", "Medium"))</f>
        <v>Medium</v>
      </c>
      <c r="D253" t="s">
        <v>6646</v>
      </c>
      <c r="E253" t="s">
        <v>2287</v>
      </c>
      <c r="M253">
        <f>COUNTA(Table1[[#This Row],[genre_1]:[genre_8]])</f>
        <v>1</v>
      </c>
      <c r="N253" t="s">
        <v>1423</v>
      </c>
      <c r="O253" t="s">
        <v>12439</v>
      </c>
      <c r="P253">
        <v>63</v>
      </c>
      <c r="Q253" t="s">
        <v>3853</v>
      </c>
      <c r="R253">
        <v>2</v>
      </c>
      <c r="S253" t="s">
        <v>16</v>
      </c>
      <c r="T253" t="s">
        <v>17</v>
      </c>
      <c r="U253" s="3">
        <v>42370</v>
      </c>
      <c r="V253" s="2">
        <v>6.3</v>
      </c>
      <c r="W253" t="str">
        <f>IF(V253 &lt; 3,"Very Low", IF(V253 &gt;= 3, IF(V253 &lt; 4, "Low", IF(V253 &gt;= 4, IF(V253 &lt; 6, "Medium", IF(V253 &gt;= 6, IF(V253 &lt; 8, "High", "Very High")))))))</f>
        <v>High</v>
      </c>
    </row>
    <row r="254" spans="1:23" x14ac:dyDescent="0.2">
      <c r="A254" t="s">
        <v>2114</v>
      </c>
      <c r="B254" s="2">
        <v>109</v>
      </c>
      <c r="C254" s="4" t="str">
        <f>IF(B254 &lt;= ($Z$9-$Z$11), "Short", IF(B254 &gt;= ($Z$9+$Z$11), "Long", "Medium"))</f>
        <v>Medium</v>
      </c>
      <c r="D254" t="s">
        <v>2995</v>
      </c>
      <c r="E254" t="s">
        <v>562</v>
      </c>
      <c r="F254" t="s">
        <v>13206</v>
      </c>
      <c r="G254" t="s">
        <v>1302</v>
      </c>
      <c r="H254" t="s">
        <v>3538</v>
      </c>
      <c r="M254">
        <f>COUNTA(Table1[[#This Row],[genre_1]:[genre_8]])</f>
        <v>4</v>
      </c>
      <c r="N254" t="s">
        <v>124</v>
      </c>
      <c r="O254" t="s">
        <v>10089</v>
      </c>
      <c r="P254">
        <v>25558</v>
      </c>
      <c r="Q254" t="s">
        <v>2996</v>
      </c>
      <c r="R254">
        <v>221</v>
      </c>
      <c r="S254" t="s">
        <v>16</v>
      </c>
      <c r="T254" t="s">
        <v>17</v>
      </c>
      <c r="U254" s="3">
        <v>36892</v>
      </c>
      <c r="V254" s="2">
        <v>6.1</v>
      </c>
      <c r="W254" t="str">
        <f>IF(V254 &lt; 3,"Very Low", IF(V254 &gt;= 3, IF(V254 &lt; 4, "Low", IF(V254 &gt;= 4, IF(V254 &lt; 6, "Medium", IF(V254 &gt;= 6, IF(V254 &lt; 8, "High", "Very High")))))))</f>
        <v>High</v>
      </c>
    </row>
    <row r="255" spans="1:23" x14ac:dyDescent="0.2">
      <c r="A255" t="s">
        <v>709</v>
      </c>
      <c r="B255" s="2">
        <v>117</v>
      </c>
      <c r="C255" s="4" t="str">
        <f>IF(B255 &lt;= ($Z$9-$Z$11), "Short", IF(B255 &gt;= ($Z$9+$Z$11), "Long", "Medium"))</f>
        <v>Medium</v>
      </c>
      <c r="D255" t="s">
        <v>2590</v>
      </c>
      <c r="E255" t="s">
        <v>4426</v>
      </c>
      <c r="F255" t="s">
        <v>1302</v>
      </c>
      <c r="M255">
        <f>COUNTA(Table1[[#This Row],[genre_1]:[genre_8]])</f>
        <v>2</v>
      </c>
      <c r="N255" t="s">
        <v>709</v>
      </c>
      <c r="O255" t="s">
        <v>11209</v>
      </c>
      <c r="P255">
        <v>26493</v>
      </c>
      <c r="Q255" t="s">
        <v>2892</v>
      </c>
      <c r="R255">
        <v>159</v>
      </c>
      <c r="S255" t="s">
        <v>16</v>
      </c>
      <c r="T255" t="s">
        <v>17</v>
      </c>
      <c r="U255" s="3">
        <v>37257</v>
      </c>
      <c r="V255" s="2">
        <v>7.3</v>
      </c>
      <c r="W255" t="str">
        <f>IF(V255 &lt; 3,"Very Low", IF(V255 &gt;= 3, IF(V255 &lt; 4, "Low", IF(V255 &gt;= 4, IF(V255 &lt; 6, "Medium", IF(V255 &gt;= 6, IF(V255 &lt; 8, "High", "Very High")))))))</f>
        <v>High</v>
      </c>
    </row>
    <row r="256" spans="1:23" x14ac:dyDescent="0.2">
      <c r="A256" t="s">
        <v>357</v>
      </c>
      <c r="B256" s="2">
        <v>83</v>
      </c>
      <c r="C256" s="4" t="str">
        <f>IF(B256 &lt;= ($Z$9-$Z$11), "Short", IF(B256 &gt;= ($Z$9+$Z$11), "Long", "Medium"))</f>
        <v>Short</v>
      </c>
      <c r="D256" t="s">
        <v>1509</v>
      </c>
      <c r="E256" t="s">
        <v>426</v>
      </c>
      <c r="F256" t="s">
        <v>3871</v>
      </c>
      <c r="G256" t="s">
        <v>691</v>
      </c>
      <c r="H256" t="s">
        <v>5982</v>
      </c>
      <c r="M256">
        <f>COUNTA(Table1[[#This Row],[genre_1]:[genre_8]])</f>
        <v>4</v>
      </c>
      <c r="N256" t="s">
        <v>734</v>
      </c>
      <c r="O256" t="s">
        <v>9138</v>
      </c>
      <c r="P256">
        <v>124641</v>
      </c>
      <c r="Q256" t="s">
        <v>1510</v>
      </c>
      <c r="R256">
        <v>289</v>
      </c>
      <c r="S256" t="s">
        <v>16</v>
      </c>
      <c r="T256" t="s">
        <v>17</v>
      </c>
      <c r="U256" s="3">
        <v>35796</v>
      </c>
      <c r="V256" s="2">
        <v>6.6</v>
      </c>
      <c r="W256" t="str">
        <f>IF(V256 &lt; 3,"Very Low", IF(V256 &gt;= 3, IF(V256 &lt; 4, "Low", IF(V256 &gt;= 4, IF(V256 &lt; 6, "Medium", IF(V256 &gt;= 6, IF(V256 &lt; 8, "High", "Very High")))))))</f>
        <v>High</v>
      </c>
    </row>
    <row r="257" spans="1:23" x14ac:dyDescent="0.2">
      <c r="A257" t="s">
        <v>345</v>
      </c>
      <c r="B257" s="2">
        <v>156</v>
      </c>
      <c r="C257" s="4" t="str">
        <f>IF(B257 &lt;= ($Z$9-$Z$11), "Short", IF(B257 &gt;= ($Z$9+$Z$11), "Long", "Medium"))</f>
        <v>Long</v>
      </c>
      <c r="D257" t="s">
        <v>248</v>
      </c>
      <c r="E257" t="s">
        <v>1302</v>
      </c>
      <c r="F257" t="s">
        <v>13205</v>
      </c>
      <c r="M257">
        <f>COUNTA(Table1[[#This Row],[genre_1]:[genre_8]])</f>
        <v>2</v>
      </c>
      <c r="N257" t="s">
        <v>950</v>
      </c>
      <c r="O257" t="s">
        <v>9146</v>
      </c>
      <c r="P257">
        <v>97047</v>
      </c>
      <c r="Q257" t="s">
        <v>858</v>
      </c>
      <c r="R257">
        <v>452</v>
      </c>
      <c r="S257" t="s">
        <v>16</v>
      </c>
      <c r="T257" t="s">
        <v>17</v>
      </c>
      <c r="U257" s="3">
        <v>36161</v>
      </c>
      <c r="V257" s="2">
        <v>6.8</v>
      </c>
      <c r="W257" t="str">
        <f>IF(V257 &lt; 3,"Very Low", IF(V257 &gt;= 3, IF(V257 &lt; 4, "Low", IF(V257 &gt;= 4, IF(V257 &lt; 6, "Medium", IF(V257 &gt;= 6, IF(V257 &lt; 8, "High", "Very High")))))))</f>
        <v>High</v>
      </c>
    </row>
    <row r="258" spans="1:23" x14ac:dyDescent="0.2">
      <c r="A258" t="s">
        <v>1509</v>
      </c>
      <c r="B258" s="2">
        <v>108</v>
      </c>
      <c r="C258" s="4" t="str">
        <f>IF(B258 &lt;= ($Z$9-$Z$11), "Short", IF(B258 &gt;= ($Z$9+$Z$11), "Long", "Medium"))</f>
        <v>Medium</v>
      </c>
      <c r="D258" t="s">
        <v>1549</v>
      </c>
      <c r="E258" t="s">
        <v>691</v>
      </c>
      <c r="F258" t="s">
        <v>6549</v>
      </c>
      <c r="M258">
        <f>COUNTA(Table1[[#This Row],[genre_1]:[genre_8]])</f>
        <v>2</v>
      </c>
      <c r="N258" t="s">
        <v>1509</v>
      </c>
      <c r="O258" t="s">
        <v>10803</v>
      </c>
      <c r="P258">
        <v>25165</v>
      </c>
      <c r="Q258" t="s">
        <v>2213</v>
      </c>
      <c r="R258">
        <v>155</v>
      </c>
      <c r="S258" t="s">
        <v>16</v>
      </c>
      <c r="T258" t="s">
        <v>17</v>
      </c>
      <c r="U258" s="3">
        <v>37622</v>
      </c>
      <c r="V258" s="2">
        <v>6.4</v>
      </c>
      <c r="W258" t="str">
        <f>IF(V258 &lt; 3,"Very Low", IF(V258 &gt;= 3, IF(V258 &lt; 4, "Low", IF(V258 &gt;= 4, IF(V258 &lt; 6, "Medium", IF(V258 &gt;= 6, IF(V258 &lt; 8, "High", "Very High")))))))</f>
        <v>High</v>
      </c>
    </row>
    <row r="259" spans="1:23" x14ac:dyDescent="0.2">
      <c r="A259" t="s">
        <v>1717</v>
      </c>
      <c r="B259" s="2">
        <v>114</v>
      </c>
      <c r="C259" s="4" t="str">
        <f>IF(B259 &lt;= ($Z$9-$Z$11), "Short", IF(B259 &gt;= ($Z$9+$Z$11), "Long", "Medium"))</f>
        <v>Medium</v>
      </c>
      <c r="D259" t="s">
        <v>3482</v>
      </c>
      <c r="E259" t="s">
        <v>691</v>
      </c>
      <c r="F259" t="s">
        <v>1302</v>
      </c>
      <c r="M259">
        <f>COUNTA(Table1[[#This Row],[genre_1]:[genre_8]])</f>
        <v>2</v>
      </c>
      <c r="N259" t="s">
        <v>377</v>
      </c>
      <c r="O259" t="s">
        <v>10427</v>
      </c>
      <c r="P259">
        <v>14786</v>
      </c>
      <c r="Q259" t="s">
        <v>3424</v>
      </c>
      <c r="R259">
        <v>103</v>
      </c>
      <c r="S259" t="s">
        <v>16</v>
      </c>
      <c r="T259" t="s">
        <v>17</v>
      </c>
      <c r="U259" s="3">
        <v>36161</v>
      </c>
      <c r="V259" s="2">
        <v>6.1</v>
      </c>
      <c r="W259" t="str">
        <f>IF(V259 &lt; 3,"Very Low", IF(V259 &gt;= 3, IF(V259 &lt; 4, "Low", IF(V259 &gt;= 4, IF(V259 &lt; 6, "Medium", IF(V259 &gt;= 6, IF(V259 &lt; 8, "High", "Very High")))))))</f>
        <v>High</v>
      </c>
    </row>
    <row r="260" spans="1:23" x14ac:dyDescent="0.2">
      <c r="A260" t="s">
        <v>1796</v>
      </c>
      <c r="B260" s="2">
        <v>289</v>
      </c>
      <c r="C260" s="4" t="str">
        <f>IF(B260 &lt;= ($Z$9-$Z$11), "Short", IF(B260 &gt;= ($Z$9+$Z$11), "Long", "Medium"))</f>
        <v>Long</v>
      </c>
      <c r="D260" t="s">
        <v>57</v>
      </c>
      <c r="E260" t="s">
        <v>1302</v>
      </c>
      <c r="F260" t="s">
        <v>10321</v>
      </c>
      <c r="M260">
        <f>COUNTA(Table1[[#This Row],[genre_1]:[genre_8]])</f>
        <v>2</v>
      </c>
      <c r="N260" t="s">
        <v>183</v>
      </c>
      <c r="O260" t="s">
        <v>9954</v>
      </c>
      <c r="P260">
        <v>450676</v>
      </c>
      <c r="Q260" t="s">
        <v>697</v>
      </c>
      <c r="R260">
        <v>983</v>
      </c>
      <c r="S260" t="s">
        <v>16</v>
      </c>
      <c r="T260" t="s">
        <v>17</v>
      </c>
      <c r="U260" s="3">
        <v>28856</v>
      </c>
      <c r="V260" s="2">
        <v>8.5</v>
      </c>
      <c r="W260" t="str">
        <f>IF(V260 &lt; 3,"Very Low", IF(V260 &gt;= 3, IF(V260 &lt; 4, "Low", IF(V260 &gt;= 4, IF(V260 &lt; 6, "Medium", IF(V260 &gt;= 6, IF(V260 &lt; 8, "High", "Very High")))))))</f>
        <v>Very High</v>
      </c>
    </row>
    <row r="261" spans="1:23" x14ac:dyDescent="0.2">
      <c r="A261" t="s">
        <v>1246</v>
      </c>
      <c r="B261" s="2">
        <v>139</v>
      </c>
      <c r="C261" s="4" t="str">
        <f>IF(B261 &lt;= ($Z$9-$Z$11), "Short", IF(B261 &gt;= ($Z$9+$Z$11), "Long", "Medium"))</f>
        <v>Long</v>
      </c>
      <c r="D261" t="s">
        <v>2305</v>
      </c>
      <c r="E261" t="s">
        <v>562</v>
      </c>
      <c r="F261" t="s">
        <v>426</v>
      </c>
      <c r="G261" t="s">
        <v>1302</v>
      </c>
      <c r="H261" t="s">
        <v>3538</v>
      </c>
      <c r="M261">
        <f>COUNTA(Table1[[#This Row],[genre_1]:[genre_8]])</f>
        <v>4</v>
      </c>
      <c r="N261" t="s">
        <v>2306</v>
      </c>
      <c r="O261" t="s">
        <v>9631</v>
      </c>
      <c r="P261">
        <v>236000</v>
      </c>
      <c r="Q261" t="s">
        <v>2307</v>
      </c>
      <c r="R261">
        <v>1043</v>
      </c>
      <c r="S261" t="s">
        <v>2308</v>
      </c>
      <c r="T261" t="s">
        <v>17</v>
      </c>
      <c r="U261" s="3">
        <v>38718</v>
      </c>
      <c r="V261" s="2">
        <v>7.8</v>
      </c>
      <c r="W261" t="str">
        <f>IF(V261 &lt; 3,"Very Low", IF(V261 &gt;= 3, IF(V261 &lt; 4, "Low", IF(V261 &gt;= 4, IF(V261 &lt; 6, "Medium", IF(V261 &gt;= 6, IF(V261 &lt; 8, "High", "Very High")))))))</f>
        <v>High</v>
      </c>
    </row>
    <row r="262" spans="1:23" x14ac:dyDescent="0.2">
      <c r="A262" t="s">
        <v>380</v>
      </c>
      <c r="B262" s="2">
        <v>140</v>
      </c>
      <c r="C262" s="4" t="str">
        <f>IF(B262 &lt;= ($Z$9-$Z$11), "Short", IF(B262 &gt;= ($Z$9+$Z$11), "Long", "Medium"))</f>
        <v>Long</v>
      </c>
      <c r="D262" t="s">
        <v>1385</v>
      </c>
      <c r="E262" t="s">
        <v>426</v>
      </c>
      <c r="F262" t="s">
        <v>1302</v>
      </c>
      <c r="G262" t="s">
        <v>7772</v>
      </c>
      <c r="M262">
        <f>COUNTA(Table1[[#This Row],[genre_1]:[genre_8]])</f>
        <v>3</v>
      </c>
      <c r="N262" t="s">
        <v>149</v>
      </c>
      <c r="O262" t="s">
        <v>9070</v>
      </c>
      <c r="P262">
        <v>208817</v>
      </c>
      <c r="Q262" t="s">
        <v>1386</v>
      </c>
      <c r="R262">
        <v>296</v>
      </c>
      <c r="S262" t="s">
        <v>16</v>
      </c>
      <c r="T262" t="s">
        <v>17</v>
      </c>
      <c r="U262" s="3">
        <v>34700</v>
      </c>
      <c r="V262" s="2">
        <v>7.6</v>
      </c>
      <c r="W262" t="str">
        <f>IF(V262 &lt; 3,"Very Low", IF(V262 &gt;= 3, IF(V262 &lt; 4, "Low", IF(V262 &gt;= 4, IF(V262 &lt; 6, "Medium", IF(V262 &gt;= 6, IF(V262 &lt; 8, "High", "Very High")))))))</f>
        <v>High</v>
      </c>
    </row>
    <row r="263" spans="1:23" x14ac:dyDescent="0.2">
      <c r="A263" t="s">
        <v>5859</v>
      </c>
      <c r="B263" s="2">
        <v>86</v>
      </c>
      <c r="C263" s="4" t="str">
        <f>IF(B263 &lt;= ($Z$9-$Z$11), "Short", IF(B263 &gt;= ($Z$9+$Z$11), "Long", "Medium"))</f>
        <v>Medium</v>
      </c>
      <c r="D263" t="s">
        <v>5860</v>
      </c>
      <c r="E263" t="s">
        <v>2287</v>
      </c>
      <c r="F263" t="s">
        <v>13204</v>
      </c>
      <c r="G263" t="s">
        <v>4130</v>
      </c>
      <c r="H263" t="s">
        <v>3538</v>
      </c>
      <c r="M263">
        <f>COUNTA(Table1[[#This Row],[genre_1]:[genre_8]])</f>
        <v>4</v>
      </c>
      <c r="N263" t="s">
        <v>1421</v>
      </c>
      <c r="O263" t="s">
        <v>12016</v>
      </c>
      <c r="P263">
        <v>47227</v>
      </c>
      <c r="Q263" t="s">
        <v>5861</v>
      </c>
      <c r="R263">
        <v>323</v>
      </c>
      <c r="S263" t="s">
        <v>16</v>
      </c>
      <c r="T263" t="s">
        <v>17</v>
      </c>
      <c r="U263" s="3">
        <v>40544</v>
      </c>
      <c r="V263" s="2">
        <v>5.2</v>
      </c>
      <c r="W263" t="str">
        <f>IF(V263 &lt; 3,"Very Low", IF(V263 &gt;= 3, IF(V263 &lt; 4, "Low", IF(V263 &gt;= 4, IF(V263 &lt; 6, "Medium", IF(V263 &gt;= 6, IF(V263 &lt; 8, "High", "Very High")))))))</f>
        <v>Medium</v>
      </c>
    </row>
    <row r="264" spans="1:23" x14ac:dyDescent="0.2">
      <c r="A264" t="s">
        <v>3715</v>
      </c>
      <c r="B264" s="2">
        <v>115</v>
      </c>
      <c r="C264" s="4" t="str">
        <f>IF(B264 &lt;= ($Z$9-$Z$11), "Short", IF(B264 &gt;= ($Z$9+$Z$11), "Long", "Medium"))</f>
        <v>Medium</v>
      </c>
      <c r="D264" t="s">
        <v>2401</v>
      </c>
      <c r="E264" t="s">
        <v>13206</v>
      </c>
      <c r="F264" t="s">
        <v>1302</v>
      </c>
      <c r="G264" t="s">
        <v>4934</v>
      </c>
      <c r="M264">
        <f>COUNTA(Table1[[#This Row],[genre_1]:[genre_8]])</f>
        <v>3</v>
      </c>
      <c r="N264" t="s">
        <v>1106</v>
      </c>
      <c r="O264" t="s">
        <v>10594</v>
      </c>
      <c r="P264">
        <v>50198</v>
      </c>
      <c r="Q264" t="s">
        <v>3716</v>
      </c>
      <c r="R264">
        <v>202</v>
      </c>
      <c r="S264" t="s">
        <v>16</v>
      </c>
      <c r="T264" t="s">
        <v>17</v>
      </c>
      <c r="U264" s="3">
        <v>39448</v>
      </c>
      <c r="V264" s="2">
        <v>6.8</v>
      </c>
      <c r="W264" t="str">
        <f>IF(V264 &lt; 3,"Very Low", IF(V264 &gt;= 3, IF(V264 &lt; 4, "Low", IF(V264 &gt;= 4, IF(V264 &lt; 6, "Medium", IF(V264 &gt;= 6, IF(V264 &lt; 8, "High", "Very High")))))))</f>
        <v>High</v>
      </c>
    </row>
    <row r="265" spans="1:23" x14ac:dyDescent="0.2">
      <c r="A265" t="s">
        <v>5853</v>
      </c>
      <c r="B265" s="2">
        <v>89</v>
      </c>
      <c r="C265" s="4" t="str">
        <f>IF(B265 &lt;= ($Z$9-$Z$11), "Short", IF(B265 &gt;= ($Z$9+$Z$11), "Long", "Medium"))</f>
        <v>Medium</v>
      </c>
      <c r="D265" t="s">
        <v>5854</v>
      </c>
      <c r="E265" t="s">
        <v>2287</v>
      </c>
      <c r="F265" t="s">
        <v>13204</v>
      </c>
      <c r="M265">
        <f>COUNTA(Table1[[#This Row],[genre_1]:[genre_8]])</f>
        <v>2</v>
      </c>
      <c r="N265" t="s">
        <v>2249</v>
      </c>
      <c r="O265" t="s">
        <v>12013</v>
      </c>
      <c r="P265">
        <v>10624</v>
      </c>
      <c r="Q265" t="s">
        <v>5855</v>
      </c>
      <c r="R265">
        <v>125</v>
      </c>
      <c r="S265" t="s">
        <v>16</v>
      </c>
      <c r="T265" t="s">
        <v>17</v>
      </c>
      <c r="U265" s="3">
        <v>31413</v>
      </c>
      <c r="V265" s="2">
        <v>6.2</v>
      </c>
      <c r="W265" t="str">
        <f>IF(V265 &lt; 3,"Very Low", IF(V265 &gt;= 3, IF(V265 &lt; 4, "Low", IF(V265 &gt;= 4, IF(V265 &lt; 6, "Medium", IF(V265 &gt;= 6, IF(V265 &lt; 8, "High", "Very High")))))))</f>
        <v>High</v>
      </c>
    </row>
    <row r="266" spans="1:23" x14ac:dyDescent="0.2">
      <c r="A266" t="s">
        <v>7568</v>
      </c>
      <c r="B266" s="2">
        <v>86</v>
      </c>
      <c r="C266" s="4" t="str">
        <f>IF(B266 &lt;= ($Z$9-$Z$11), "Short", IF(B266 &gt;= ($Z$9+$Z$11), "Long", "Medium"))</f>
        <v>Medium</v>
      </c>
      <c r="D266" t="s">
        <v>5306</v>
      </c>
      <c r="E266" t="s">
        <v>562</v>
      </c>
      <c r="F266" t="s">
        <v>426</v>
      </c>
      <c r="G266" t="s">
        <v>3871</v>
      </c>
      <c r="H266" t="s">
        <v>691</v>
      </c>
      <c r="I266" t="s">
        <v>539</v>
      </c>
      <c r="J266" t="s">
        <v>4130</v>
      </c>
      <c r="M266">
        <f>COUNTA(Table1[[#This Row],[genre_1]:[genre_8]])</f>
        <v>6</v>
      </c>
      <c r="N266" t="s">
        <v>1778</v>
      </c>
      <c r="O266" t="s">
        <v>12867</v>
      </c>
      <c r="P266">
        <v>12160</v>
      </c>
      <c r="Q266" t="s">
        <v>4082</v>
      </c>
      <c r="R266">
        <v>73</v>
      </c>
      <c r="S266" t="s">
        <v>16</v>
      </c>
      <c r="T266" t="s">
        <v>17</v>
      </c>
      <c r="U266" s="3">
        <v>39083</v>
      </c>
      <c r="V266" s="2">
        <v>6.9</v>
      </c>
      <c r="W266" t="str">
        <f>IF(V266 &lt; 3,"Very Low", IF(V266 &gt;= 3, IF(V266 &lt; 4, "Low", IF(V266 &gt;= 4, IF(V266 &lt; 6, "Medium", IF(V266 &gt;= 6, IF(V266 &lt; 8, "High", "Very High")))))))</f>
        <v>High</v>
      </c>
    </row>
    <row r="267" spans="1:23" x14ac:dyDescent="0.2">
      <c r="A267" t="s">
        <v>4297</v>
      </c>
      <c r="B267" s="2">
        <v>104</v>
      </c>
      <c r="C267" s="4" t="str">
        <f>IF(B267 &lt;= ($Z$9-$Z$11), "Short", IF(B267 &gt;= ($Z$9+$Z$11), "Long", "Medium"))</f>
        <v>Medium</v>
      </c>
      <c r="D267" t="s">
        <v>4678</v>
      </c>
      <c r="E267" t="s">
        <v>691</v>
      </c>
      <c r="F267" t="s">
        <v>5982</v>
      </c>
      <c r="G267" t="s">
        <v>539</v>
      </c>
      <c r="H267" t="s">
        <v>6549</v>
      </c>
      <c r="M267">
        <f>COUNTA(Table1[[#This Row],[genre_1]:[genre_8]])</f>
        <v>4</v>
      </c>
      <c r="N267" t="s">
        <v>4679</v>
      </c>
      <c r="O267" t="s">
        <v>11267</v>
      </c>
      <c r="P267">
        <v>30462</v>
      </c>
      <c r="Q267" t="s">
        <v>4680</v>
      </c>
      <c r="R267">
        <v>150</v>
      </c>
      <c r="S267" t="s">
        <v>16</v>
      </c>
      <c r="T267" t="s">
        <v>17</v>
      </c>
      <c r="U267" s="3">
        <v>38718</v>
      </c>
      <c r="V267" s="2">
        <v>5.3</v>
      </c>
      <c r="W267" t="str">
        <f>IF(V267 &lt; 3,"Very Low", IF(V267 &gt;= 3, IF(V267 &lt; 4, "Low", IF(V267 &gt;= 4, IF(V267 &lt; 6, "Medium", IF(V267 &gt;= 6, IF(V267 &lt; 8, "High", "Very High")))))))</f>
        <v>Medium</v>
      </c>
    </row>
    <row r="268" spans="1:23" x14ac:dyDescent="0.2">
      <c r="A268" t="s">
        <v>1864</v>
      </c>
      <c r="B268" s="2">
        <v>103</v>
      </c>
      <c r="C268" s="4" t="str">
        <f>IF(B268 &lt;= ($Z$9-$Z$11), "Short", IF(B268 &gt;= ($Z$9+$Z$11), "Long", "Medium"))</f>
        <v>Medium</v>
      </c>
      <c r="D268" t="s">
        <v>2817</v>
      </c>
      <c r="E268" t="s">
        <v>691</v>
      </c>
      <c r="F268" t="s">
        <v>539</v>
      </c>
      <c r="G268" t="s">
        <v>2287</v>
      </c>
      <c r="H268" t="s">
        <v>3538</v>
      </c>
      <c r="M268">
        <f>COUNTA(Table1[[#This Row],[genre_1]:[genre_8]])</f>
        <v>4</v>
      </c>
      <c r="N268" t="s">
        <v>2235</v>
      </c>
      <c r="O268" t="s">
        <v>9963</v>
      </c>
      <c r="P268">
        <v>50389</v>
      </c>
      <c r="Q268" t="s">
        <v>2818</v>
      </c>
      <c r="R268">
        <v>136</v>
      </c>
      <c r="S268" t="s">
        <v>16</v>
      </c>
      <c r="T268" t="s">
        <v>17</v>
      </c>
      <c r="U268" s="3">
        <v>32874</v>
      </c>
      <c r="V268" s="2">
        <v>6.3</v>
      </c>
      <c r="W268" t="str">
        <f>IF(V268 &lt; 3,"Very Low", IF(V268 &gt;= 3, IF(V268 &lt; 4, "Low", IF(V268 &gt;= 4, IF(V268 &lt; 6, "Medium", IF(V268 &gt;= 6, IF(V268 &lt; 8, "High", "Very High")))))))</f>
        <v>High</v>
      </c>
    </row>
    <row r="269" spans="1:23" x14ac:dyDescent="0.2">
      <c r="A269" t="s">
        <v>4694</v>
      </c>
      <c r="B269" s="2">
        <v>107</v>
      </c>
      <c r="C269" s="4" t="str">
        <f>IF(B269 &lt;= ($Z$9-$Z$11), "Short", IF(B269 &gt;= ($Z$9+$Z$11), "Long", "Medium"))</f>
        <v>Medium</v>
      </c>
      <c r="D269" t="s">
        <v>891</v>
      </c>
      <c r="E269" t="s">
        <v>1302</v>
      </c>
      <c r="F269" t="s">
        <v>3538</v>
      </c>
      <c r="M269">
        <f>COUNTA(Table1[[#This Row],[genre_1]:[genre_8]])</f>
        <v>2</v>
      </c>
      <c r="N269" t="s">
        <v>1681</v>
      </c>
      <c r="O269" t="s">
        <v>11285</v>
      </c>
      <c r="P269">
        <v>41574</v>
      </c>
      <c r="Q269" t="s">
        <v>630</v>
      </c>
      <c r="R269">
        <v>145</v>
      </c>
      <c r="S269" t="s">
        <v>16</v>
      </c>
      <c r="T269" t="s">
        <v>17</v>
      </c>
      <c r="U269" s="3">
        <v>40909</v>
      </c>
      <c r="V269" s="2">
        <v>6.6</v>
      </c>
      <c r="W269" t="str">
        <f>IF(V269 &lt; 3,"Very Low", IF(V269 &gt;= 3, IF(V269 &lt; 4, "Low", IF(V269 &gt;= 4, IF(V269 &lt; 6, "Medium", IF(V269 &gt;= 6, IF(V269 &lt; 8, "High", "Very High")))))))</f>
        <v>High</v>
      </c>
    </row>
    <row r="270" spans="1:23" x14ac:dyDescent="0.2">
      <c r="A270" t="s">
        <v>8137</v>
      </c>
      <c r="B270" s="2">
        <v>94</v>
      </c>
      <c r="C270" s="4" t="str">
        <f>IF(B270 &lt;= ($Z$9-$Z$11), "Short", IF(B270 &gt;= ($Z$9+$Z$11), "Long", "Medium"))</f>
        <v>Medium</v>
      </c>
      <c r="D270" t="s">
        <v>8138</v>
      </c>
      <c r="E270" t="s">
        <v>1302</v>
      </c>
      <c r="M270">
        <f>COUNTA(Table1[[#This Row],[genre_1]:[genre_8]])</f>
        <v>1</v>
      </c>
      <c r="N270" t="s">
        <v>2278</v>
      </c>
      <c r="O270" t="s">
        <v>13092</v>
      </c>
      <c r="P270">
        <v>15</v>
      </c>
      <c r="Q270" t="s">
        <v>8132</v>
      </c>
      <c r="R270">
        <v>3</v>
      </c>
      <c r="S270" t="s">
        <v>16</v>
      </c>
      <c r="T270" t="s">
        <v>17</v>
      </c>
      <c r="U270" s="3">
        <v>40909</v>
      </c>
      <c r="V270" s="2">
        <v>8.1</v>
      </c>
      <c r="W270" t="str">
        <f>IF(V270 &lt; 3,"Very Low", IF(V270 &gt;= 3, IF(V270 &lt; 4, "Low", IF(V270 &gt;= 4, IF(V270 &lt; 6, "Medium", IF(V270 &gt;= 6, IF(V270 &lt; 8, "High", "Very High")))))))</f>
        <v>Very High</v>
      </c>
    </row>
    <row r="271" spans="1:23" x14ac:dyDescent="0.2">
      <c r="A271" t="s">
        <v>1540</v>
      </c>
      <c r="B271" s="2">
        <v>95</v>
      </c>
      <c r="C271" s="4" t="str">
        <f>IF(B271 &lt;= ($Z$9-$Z$11), "Short", IF(B271 &gt;= ($Z$9+$Z$11), "Long", "Medium"))</f>
        <v>Medium</v>
      </c>
      <c r="D271" t="s">
        <v>1572</v>
      </c>
      <c r="E271" t="s">
        <v>426</v>
      </c>
      <c r="F271" t="s">
        <v>691</v>
      </c>
      <c r="G271" t="s">
        <v>5982</v>
      </c>
      <c r="H271" t="s">
        <v>6549</v>
      </c>
      <c r="M271">
        <f>COUNTA(Table1[[#This Row],[genre_1]:[genre_8]])</f>
        <v>4</v>
      </c>
      <c r="N271" t="s">
        <v>2280</v>
      </c>
      <c r="O271" t="s">
        <v>10523</v>
      </c>
      <c r="P271">
        <v>22679</v>
      </c>
      <c r="Q271" t="s">
        <v>1943</v>
      </c>
      <c r="R271">
        <v>149</v>
      </c>
      <c r="S271" t="s">
        <v>16</v>
      </c>
      <c r="T271" t="s">
        <v>17</v>
      </c>
      <c r="U271" s="3">
        <v>38353</v>
      </c>
      <c r="V271" s="2">
        <v>4.5999999999999996</v>
      </c>
      <c r="W271" t="str">
        <f>IF(V271 &lt; 3,"Very Low", IF(V271 &gt;= 3, IF(V271 &lt; 4, "Low", IF(V271 &gt;= 4, IF(V271 &lt; 6, "Medium", IF(V271 &gt;= 6, IF(V271 &lt; 8, "High", "Very High")))))))</f>
        <v>Medium</v>
      </c>
    </row>
    <row r="272" spans="1:23" x14ac:dyDescent="0.2">
      <c r="A272" t="s">
        <v>5956</v>
      </c>
      <c r="B272" s="2">
        <v>91</v>
      </c>
      <c r="C272" s="4" t="str">
        <f>IF(B272 &lt;= ($Z$9-$Z$11), "Short", IF(B272 &gt;= ($Z$9+$Z$11), "Long", "Medium"))</f>
        <v>Medium</v>
      </c>
      <c r="D272" t="s">
        <v>5957</v>
      </c>
      <c r="E272" t="s">
        <v>2287</v>
      </c>
      <c r="F272" t="s">
        <v>4130</v>
      </c>
      <c r="G272" t="s">
        <v>3538</v>
      </c>
      <c r="M272">
        <f>COUNTA(Table1[[#This Row],[genre_1]:[genre_8]])</f>
        <v>3</v>
      </c>
      <c r="N272" t="s">
        <v>5958</v>
      </c>
      <c r="O272" t="s">
        <v>12068</v>
      </c>
      <c r="P272">
        <v>7888</v>
      </c>
      <c r="Q272" t="s">
        <v>5959</v>
      </c>
      <c r="R272">
        <v>55</v>
      </c>
      <c r="S272" t="s">
        <v>16</v>
      </c>
      <c r="T272" t="s">
        <v>17</v>
      </c>
      <c r="U272" s="3">
        <v>42005</v>
      </c>
      <c r="V272" s="2">
        <v>4.2</v>
      </c>
      <c r="W272" t="str">
        <f>IF(V272 &lt; 3,"Very Low", IF(V272 &gt;= 3, IF(V272 &lt; 4, "Low", IF(V272 &gt;= 4, IF(V272 &lt; 6, "Medium", IF(V272 &gt;= 6, IF(V272 &lt; 8, "High", "Very High")))))))</f>
        <v>Medium</v>
      </c>
    </row>
    <row r="273" spans="1:23" x14ac:dyDescent="0.2">
      <c r="A273" t="s">
        <v>2161</v>
      </c>
      <c r="B273" s="2">
        <v>130</v>
      </c>
      <c r="C273" s="4" t="str">
        <f>IF(B273 &lt;= ($Z$9-$Z$11), "Short", IF(B273 &gt;= ($Z$9+$Z$11), "Long", "Medium"))</f>
        <v>Medium</v>
      </c>
      <c r="D273" t="s">
        <v>1875</v>
      </c>
      <c r="E273" t="s">
        <v>4426</v>
      </c>
      <c r="F273" t="s">
        <v>1302</v>
      </c>
      <c r="G273" t="s">
        <v>7772</v>
      </c>
      <c r="H273" t="s">
        <v>3538</v>
      </c>
      <c r="M273">
        <f>COUNTA(Table1[[#This Row],[genre_1]:[genre_8]])</f>
        <v>4</v>
      </c>
      <c r="N273" t="s">
        <v>2162</v>
      </c>
      <c r="O273" t="s">
        <v>9536</v>
      </c>
      <c r="P273">
        <v>452465</v>
      </c>
      <c r="Q273" t="s">
        <v>1568</v>
      </c>
      <c r="R273">
        <v>695</v>
      </c>
      <c r="S273" t="s">
        <v>16</v>
      </c>
      <c r="T273" t="s">
        <v>17</v>
      </c>
      <c r="U273" s="3">
        <v>40909</v>
      </c>
      <c r="V273" s="2">
        <v>7.7</v>
      </c>
      <c r="W273" t="str">
        <f>IF(V273 &lt; 3,"Very Low", IF(V273 &gt;= 3, IF(V273 &lt; 4, "Low", IF(V273 &gt;= 4, IF(V273 &lt; 6, "Medium", IF(V273 &gt;= 6, IF(V273 &lt; 8, "High", "Very High")))))))</f>
        <v>High</v>
      </c>
    </row>
    <row r="274" spans="1:23" x14ac:dyDescent="0.2">
      <c r="A274" t="s">
        <v>2203</v>
      </c>
      <c r="B274" s="2">
        <v>117</v>
      </c>
      <c r="C274" s="4" t="str">
        <f>IF(B274 &lt;= ($Z$9-$Z$11), "Short", IF(B274 &gt;= ($Z$9+$Z$11), "Long", "Medium"))</f>
        <v>Medium</v>
      </c>
      <c r="D274" t="s">
        <v>2833</v>
      </c>
      <c r="E274" t="s">
        <v>13206</v>
      </c>
      <c r="F274" t="s">
        <v>1302</v>
      </c>
      <c r="G274" t="s">
        <v>3538</v>
      </c>
      <c r="M274">
        <f>COUNTA(Table1[[#This Row],[genre_1]:[genre_8]])</f>
        <v>3</v>
      </c>
      <c r="N274" t="s">
        <v>138</v>
      </c>
      <c r="O274" t="s">
        <v>10489</v>
      </c>
      <c r="P274">
        <v>69980</v>
      </c>
      <c r="Q274" t="s">
        <v>2816</v>
      </c>
      <c r="R274">
        <v>591</v>
      </c>
      <c r="S274" t="s">
        <v>16</v>
      </c>
      <c r="T274" t="s">
        <v>17</v>
      </c>
      <c r="U274" s="3">
        <v>36161</v>
      </c>
      <c r="V274" s="2">
        <v>7.2</v>
      </c>
      <c r="W274" t="str">
        <f>IF(V274 &lt; 3,"Very Low", IF(V274 &gt;= 3, IF(V274 &lt; 4, "Low", IF(V274 &gt;= 4, IF(V274 &lt; 6, "Medium", IF(V274 &gt;= 6, IF(V274 &lt; 8, "High", "Very High")))))))</f>
        <v>High</v>
      </c>
    </row>
    <row r="275" spans="1:23" x14ac:dyDescent="0.2">
      <c r="A275" t="s">
        <v>127</v>
      </c>
      <c r="B275" s="2">
        <v>153</v>
      </c>
      <c r="C275" s="4" t="str">
        <f>IF(B275 &lt;= ($Z$9-$Z$11), "Short", IF(B275 &gt;= ($Z$9+$Z$11), "Long", "Medium"))</f>
        <v>Long</v>
      </c>
      <c r="D275" t="s">
        <v>125</v>
      </c>
      <c r="E275" t="s">
        <v>562</v>
      </c>
      <c r="F275" t="s">
        <v>426</v>
      </c>
      <c r="G275" t="s">
        <v>4130</v>
      </c>
      <c r="H275" t="s">
        <v>3538</v>
      </c>
      <c r="M275">
        <f>COUNTA(Table1[[#This Row],[genre_1]:[genre_8]])</f>
        <v>4</v>
      </c>
      <c r="N275" t="s">
        <v>437</v>
      </c>
      <c r="O275" t="s">
        <v>8586</v>
      </c>
      <c r="P275">
        <v>322395</v>
      </c>
      <c r="Q275" t="s">
        <v>438</v>
      </c>
      <c r="R275">
        <v>1171</v>
      </c>
      <c r="S275" t="s">
        <v>16</v>
      </c>
      <c r="T275" t="s">
        <v>17</v>
      </c>
      <c r="U275" s="3">
        <v>35796</v>
      </c>
      <c r="V275" s="2">
        <v>6.6</v>
      </c>
      <c r="W275" t="str">
        <f>IF(V275 &lt; 3,"Very Low", IF(V275 &gt;= 3, IF(V275 &lt; 4, "Low", IF(V275 &gt;= 4, IF(V275 &lt; 6, "Medium", IF(V275 &gt;= 6, IF(V275 &lt; 8, "High", "Very High")))))))</f>
        <v>High</v>
      </c>
    </row>
    <row r="276" spans="1:23" x14ac:dyDescent="0.2">
      <c r="A276" t="s">
        <v>2309</v>
      </c>
      <c r="B276" s="2">
        <v>88</v>
      </c>
      <c r="C276" s="4" t="str">
        <f>IF(B276 &lt;= ($Z$9-$Z$11), "Short", IF(B276 &gt;= ($Z$9+$Z$11), "Long", "Medium"))</f>
        <v>Medium</v>
      </c>
      <c r="D276" t="s">
        <v>1503</v>
      </c>
      <c r="E276" t="s">
        <v>562</v>
      </c>
      <c r="F276" t="s">
        <v>13206</v>
      </c>
      <c r="G276" t="s">
        <v>3538</v>
      </c>
      <c r="M276">
        <f>COUNTA(Table1[[#This Row],[genre_1]:[genre_8]])</f>
        <v>3</v>
      </c>
      <c r="N276" t="s">
        <v>2286</v>
      </c>
      <c r="O276" t="s">
        <v>10621</v>
      </c>
      <c r="P276">
        <v>26236</v>
      </c>
      <c r="Q276" t="s">
        <v>3756</v>
      </c>
      <c r="R276">
        <v>110</v>
      </c>
      <c r="S276" t="s">
        <v>16</v>
      </c>
      <c r="T276" t="s">
        <v>17</v>
      </c>
      <c r="U276" s="3">
        <v>39814</v>
      </c>
      <c r="V276" s="2">
        <v>5.7</v>
      </c>
      <c r="W276" t="str">
        <f>IF(V276 &lt; 3,"Very Low", IF(V276 &gt;= 3, IF(V276 &lt; 4, "Low", IF(V276 &gt;= 4, IF(V276 &lt; 6, "Medium", IF(V276 &gt;= 6, IF(V276 &lt; 8, "High", "Very High")))))))</f>
        <v>Medium</v>
      </c>
    </row>
    <row r="277" spans="1:23" x14ac:dyDescent="0.2">
      <c r="A277" t="s">
        <v>36</v>
      </c>
      <c r="B277" s="2">
        <v>88</v>
      </c>
      <c r="C277" s="4" t="str">
        <f>IF(B277 &lt;= ($Z$9-$Z$11), "Short", IF(B277 &gt;= ($Z$9+$Z$11), "Long", "Medium"))</f>
        <v>Medium</v>
      </c>
      <c r="D277" t="s">
        <v>1227</v>
      </c>
      <c r="E277" t="s">
        <v>691</v>
      </c>
      <c r="F277" t="s">
        <v>539</v>
      </c>
      <c r="G277" t="s">
        <v>2287</v>
      </c>
      <c r="M277">
        <f>COUNTA(Table1[[#This Row],[genre_1]:[genre_8]])</f>
        <v>3</v>
      </c>
      <c r="N277" t="s">
        <v>4817</v>
      </c>
      <c r="O277" t="s">
        <v>11363</v>
      </c>
      <c r="P277">
        <v>128850</v>
      </c>
      <c r="Q277" t="s">
        <v>3222</v>
      </c>
      <c r="R277">
        <v>604</v>
      </c>
      <c r="S277" t="s">
        <v>16</v>
      </c>
      <c r="T277" t="s">
        <v>17</v>
      </c>
      <c r="U277" s="3">
        <v>33604</v>
      </c>
      <c r="V277" s="2">
        <v>7.6</v>
      </c>
      <c r="W277" t="str">
        <f>IF(V277 &lt; 3,"Very Low", IF(V277 &gt;= 3, IF(V277 &lt; 4, "Low", IF(V277 &gt;= 4, IF(V277 &lt; 6, "Medium", IF(V277 &gt;= 6, IF(V277 &lt; 8, "High", "Very High")))))))</f>
        <v>High</v>
      </c>
    </row>
    <row r="278" spans="1:23" x14ac:dyDescent="0.2">
      <c r="A278" t="s">
        <v>7639</v>
      </c>
      <c r="B278" s="2">
        <v>103</v>
      </c>
      <c r="C278" s="4" t="str">
        <f>IF(B278 &lt;= ($Z$9-$Z$11), "Short", IF(B278 &gt;= ($Z$9+$Z$11), "Long", "Medium"))</f>
        <v>Medium</v>
      </c>
      <c r="D278" t="s">
        <v>7640</v>
      </c>
      <c r="E278" t="s">
        <v>13204</v>
      </c>
      <c r="F278" t="s">
        <v>3538</v>
      </c>
      <c r="M278">
        <f>COUNTA(Table1[[#This Row],[genre_1]:[genre_8]])</f>
        <v>2</v>
      </c>
      <c r="N278" t="s">
        <v>7641</v>
      </c>
      <c r="O278" t="s">
        <v>12898</v>
      </c>
      <c r="P278">
        <v>94</v>
      </c>
      <c r="Q278" t="s">
        <v>7642</v>
      </c>
      <c r="R278">
        <v>4</v>
      </c>
      <c r="S278" t="s">
        <v>16</v>
      </c>
      <c r="T278" t="s">
        <v>17</v>
      </c>
      <c r="U278" s="3">
        <v>39083</v>
      </c>
      <c r="V278" s="2">
        <v>5.6</v>
      </c>
      <c r="W278" t="str">
        <f>IF(V278 &lt; 3,"Very Low", IF(V278 &gt;= 3, IF(V278 &lt; 4, "Low", IF(V278 &gt;= 4, IF(V278 &lt; 6, "Medium", IF(V278 &gt;= 6, IF(V278 &lt; 8, "High", "Very High")))))))</f>
        <v>Medium</v>
      </c>
    </row>
    <row r="279" spans="1:23" x14ac:dyDescent="0.2">
      <c r="A279" t="s">
        <v>676</v>
      </c>
      <c r="B279" s="2">
        <v>120</v>
      </c>
      <c r="C279" s="4" t="str">
        <f>IF(B279 &lt;= ($Z$9-$Z$11), "Short", IF(B279 &gt;= ($Z$9+$Z$11), "Long", "Medium"))</f>
        <v>Medium</v>
      </c>
      <c r="D279" t="s">
        <v>364</v>
      </c>
      <c r="E279" t="s">
        <v>562</v>
      </c>
      <c r="F279" t="s">
        <v>426</v>
      </c>
      <c r="G279" t="s">
        <v>691</v>
      </c>
      <c r="M279">
        <f>COUNTA(Table1[[#This Row],[genre_1]:[genre_8]])</f>
        <v>3</v>
      </c>
      <c r="N279" t="s">
        <v>184</v>
      </c>
      <c r="O279" t="s">
        <v>8699</v>
      </c>
      <c r="P279">
        <v>68720</v>
      </c>
      <c r="Q279" t="s">
        <v>677</v>
      </c>
      <c r="R279">
        <v>191</v>
      </c>
      <c r="S279" t="s">
        <v>16</v>
      </c>
      <c r="T279" t="s">
        <v>17</v>
      </c>
      <c r="U279" s="3">
        <v>37987</v>
      </c>
      <c r="V279" s="2">
        <v>5.8</v>
      </c>
      <c r="W279" t="str">
        <f>IF(V279 &lt; 3,"Very Low", IF(V279 &gt;= 3, IF(V279 &lt; 4, "Low", IF(V279 &gt;= 4, IF(V279 &lt; 6, "Medium", IF(V279 &gt;= 6, IF(V279 &lt; 8, "High", "Very High")))))))</f>
        <v>Medium</v>
      </c>
    </row>
    <row r="280" spans="1:23" x14ac:dyDescent="0.2">
      <c r="A280" t="s">
        <v>8188</v>
      </c>
      <c r="B280" s="2">
        <v>66</v>
      </c>
      <c r="C280" s="4" t="str">
        <f>IF(B280 &lt;= ($Z$9-$Z$11), "Short", IF(B280 &gt;= ($Z$9+$Z$11), "Long", "Medium"))</f>
        <v>Short</v>
      </c>
      <c r="D280" t="s">
        <v>8189</v>
      </c>
      <c r="E280" t="s">
        <v>31</v>
      </c>
      <c r="M280">
        <f>COUNTA(Table1[[#This Row],[genre_1]:[genre_8]])</f>
        <v>1</v>
      </c>
      <c r="N280" t="s">
        <v>8190</v>
      </c>
      <c r="O280" t="s">
        <v>13109</v>
      </c>
      <c r="P280">
        <v>502</v>
      </c>
      <c r="Q280" t="s">
        <v>8191</v>
      </c>
      <c r="R280">
        <v>9</v>
      </c>
      <c r="S280" t="s">
        <v>16</v>
      </c>
      <c r="T280" t="s">
        <v>17</v>
      </c>
      <c r="U280" s="3">
        <v>41275</v>
      </c>
      <c r="V280" s="2">
        <v>5.3</v>
      </c>
      <c r="W280" t="str">
        <f>IF(V280 &lt; 3,"Very Low", IF(V280 &gt;= 3, IF(V280 &lt; 4, "Low", IF(V280 &gt;= 4, IF(V280 &lt; 6, "Medium", IF(V280 &gt;= 6, IF(V280 &lt; 8, "High", "Very High")))))))</f>
        <v>Medium</v>
      </c>
    </row>
    <row r="281" spans="1:23" x14ac:dyDescent="0.2">
      <c r="A281" t="s">
        <v>4660</v>
      </c>
      <c r="B281" s="2">
        <v>93</v>
      </c>
      <c r="C281" s="4" t="str">
        <f>IF(B281 &lt;= ($Z$9-$Z$11), "Short", IF(B281 &gt;= ($Z$9+$Z$11), "Long", "Medium"))</f>
        <v>Medium</v>
      </c>
      <c r="D281" t="s">
        <v>5830</v>
      </c>
      <c r="E281" t="s">
        <v>2287</v>
      </c>
      <c r="F281" t="s">
        <v>13204</v>
      </c>
      <c r="G281" t="s">
        <v>3538</v>
      </c>
      <c r="M281">
        <f>COUNTA(Table1[[#This Row],[genre_1]:[genre_8]])</f>
        <v>3</v>
      </c>
      <c r="N281" t="s">
        <v>3233</v>
      </c>
      <c r="O281" t="s">
        <v>11998</v>
      </c>
      <c r="P281">
        <v>49948</v>
      </c>
      <c r="Q281" t="s">
        <v>5831</v>
      </c>
      <c r="R281">
        <v>211</v>
      </c>
      <c r="S281" t="s">
        <v>16</v>
      </c>
      <c r="T281" t="s">
        <v>17</v>
      </c>
      <c r="U281" s="3">
        <v>41640</v>
      </c>
      <c r="V281" s="2">
        <v>6.1</v>
      </c>
      <c r="W281" t="str">
        <f>IF(V281 &lt; 3,"Very Low", IF(V281 &gt;= 3, IF(V281 &lt; 4, "Low", IF(V281 &gt;= 4, IF(V281 &lt; 6, "Medium", IF(V281 &gt;= 6, IF(V281 &lt; 8, "High", "Very High")))))))</f>
        <v>High</v>
      </c>
    </row>
    <row r="282" spans="1:23" x14ac:dyDescent="0.2">
      <c r="A282" t="s">
        <v>595</v>
      </c>
      <c r="B282" s="2">
        <v>139</v>
      </c>
      <c r="C282" s="4" t="str">
        <f>IF(B282 &lt;= ($Z$9-$Z$11), "Short", IF(B282 &gt;= ($Z$9+$Z$11), "Long", "Medium"))</f>
        <v>Long</v>
      </c>
      <c r="D282" t="s">
        <v>1253</v>
      </c>
      <c r="E282" t="s">
        <v>691</v>
      </c>
      <c r="F282" t="s">
        <v>1302</v>
      </c>
      <c r="G282" t="s">
        <v>6549</v>
      </c>
      <c r="M282">
        <f>COUNTA(Table1[[#This Row],[genre_1]:[genre_8]])</f>
        <v>3</v>
      </c>
      <c r="N282" t="s">
        <v>1846</v>
      </c>
      <c r="O282" t="s">
        <v>9338</v>
      </c>
      <c r="P282">
        <v>224671</v>
      </c>
      <c r="Q282" t="s">
        <v>1847</v>
      </c>
      <c r="R282">
        <v>470</v>
      </c>
      <c r="S282" t="s">
        <v>16</v>
      </c>
      <c r="T282" t="s">
        <v>17</v>
      </c>
      <c r="U282" s="3">
        <v>35431</v>
      </c>
      <c r="V282" s="2">
        <v>7.7</v>
      </c>
      <c r="W282" t="str">
        <f>IF(V282 &lt; 3,"Very Low", IF(V282 &gt;= 3, IF(V282 &lt; 4, "Low", IF(V282 &gt;= 4, IF(V282 &lt; 6, "Medium", IF(V282 &gt;= 6, IF(V282 &lt; 8, "High", "Very High")))))))</f>
        <v>High</v>
      </c>
    </row>
    <row r="283" spans="1:23" x14ac:dyDescent="0.2">
      <c r="A283" t="s">
        <v>7479</v>
      </c>
      <c r="B283" s="2">
        <v>100</v>
      </c>
      <c r="C283" s="4" t="str">
        <f>IF(B283 &lt;= ($Z$9-$Z$11), "Short", IF(B283 &gt;= ($Z$9+$Z$11), "Long", "Medium"))</f>
        <v>Medium</v>
      </c>
      <c r="D283" t="s">
        <v>7480</v>
      </c>
      <c r="E283" t="s">
        <v>1302</v>
      </c>
      <c r="M283">
        <f>COUNTA(Table1[[#This Row],[genre_1]:[genre_8]])</f>
        <v>1</v>
      </c>
      <c r="N283" t="s">
        <v>1438</v>
      </c>
      <c r="O283" t="s">
        <v>12828</v>
      </c>
      <c r="P283">
        <v>7870</v>
      </c>
      <c r="Q283" t="s">
        <v>3392</v>
      </c>
      <c r="R283">
        <v>64</v>
      </c>
      <c r="S283" t="s">
        <v>16</v>
      </c>
      <c r="T283" t="s">
        <v>17</v>
      </c>
      <c r="U283" s="3">
        <v>41640</v>
      </c>
      <c r="V283" s="2">
        <v>6</v>
      </c>
      <c r="W283" t="str">
        <f>IF(V283 &lt; 3,"Very Low", IF(V283 &gt;= 3, IF(V283 &lt; 4, "Low", IF(V283 &gt;= 4, IF(V283 &lt; 6, "Medium", IF(V283 &gt;= 6, IF(V283 &lt; 8, "High", "Very High")))))))</f>
        <v>High</v>
      </c>
    </row>
    <row r="284" spans="1:23" x14ac:dyDescent="0.2">
      <c r="A284" t="s">
        <v>2950</v>
      </c>
      <c r="B284" s="2">
        <v>109</v>
      </c>
      <c r="C284" s="4" t="str">
        <f>IF(B284 &lt;= ($Z$9-$Z$11), "Short", IF(B284 &gt;= ($Z$9+$Z$11), "Long", "Medium"))</f>
        <v>Medium</v>
      </c>
      <c r="D284" t="s">
        <v>2951</v>
      </c>
      <c r="E284" t="s">
        <v>562</v>
      </c>
      <c r="F284" t="s">
        <v>13206</v>
      </c>
      <c r="G284" t="s">
        <v>1302</v>
      </c>
      <c r="H284" t="s">
        <v>3538</v>
      </c>
      <c r="M284">
        <f>COUNTA(Table1[[#This Row],[genre_1]:[genre_8]])</f>
        <v>4</v>
      </c>
      <c r="N284" t="s">
        <v>356</v>
      </c>
      <c r="O284" t="s">
        <v>10062</v>
      </c>
      <c r="P284">
        <v>65979</v>
      </c>
      <c r="Q284" t="s">
        <v>2952</v>
      </c>
      <c r="R284">
        <v>220</v>
      </c>
      <c r="S284" t="s">
        <v>16</v>
      </c>
      <c r="T284" t="s">
        <v>17</v>
      </c>
      <c r="U284" s="3">
        <v>38353</v>
      </c>
      <c r="V284" s="2">
        <v>6.3</v>
      </c>
      <c r="W284" t="str">
        <f>IF(V284 &lt; 3,"Very Low", IF(V284 &gt;= 3, IF(V284 &lt; 4, "Low", IF(V284 &gt;= 4, IF(V284 &lt; 6, "Medium", IF(V284 &gt;= 6, IF(V284 &lt; 8, "High", "Very High")))))))</f>
        <v>High</v>
      </c>
    </row>
    <row r="285" spans="1:23" x14ac:dyDescent="0.2">
      <c r="A285" t="s">
        <v>2385</v>
      </c>
      <c r="B285" s="2">
        <v>128</v>
      </c>
      <c r="C285" s="4" t="str">
        <f>IF(B285 &lt;= ($Z$9-$Z$11), "Short", IF(B285 &gt;= ($Z$9+$Z$11), "Long", "Medium"))</f>
        <v>Medium</v>
      </c>
      <c r="D285" t="s">
        <v>584</v>
      </c>
      <c r="E285" t="s">
        <v>1302</v>
      </c>
      <c r="F285" t="s">
        <v>6549</v>
      </c>
      <c r="M285">
        <f>COUNTA(Table1[[#This Row],[genre_1]:[genre_8]])</f>
        <v>2</v>
      </c>
      <c r="N285" t="s">
        <v>2386</v>
      </c>
      <c r="O285" t="s">
        <v>9680</v>
      </c>
      <c r="P285">
        <v>11232</v>
      </c>
      <c r="Q285" t="s">
        <v>2387</v>
      </c>
      <c r="R285">
        <v>106</v>
      </c>
      <c r="S285" t="s">
        <v>16</v>
      </c>
      <c r="T285" t="s">
        <v>17</v>
      </c>
      <c r="U285" s="3">
        <v>36161</v>
      </c>
      <c r="V285" s="2">
        <v>5.9</v>
      </c>
      <c r="W285" t="str">
        <f>IF(V285 &lt; 3,"Very Low", IF(V285 &gt;= 3, IF(V285 &lt; 4, "Low", IF(V285 &gt;= 4, IF(V285 &lt; 6, "Medium", IF(V285 &gt;= 6, IF(V285 &lt; 8, "High", "Very High")))))))</f>
        <v>Medium</v>
      </c>
    </row>
    <row r="286" spans="1:23" x14ac:dyDescent="0.2">
      <c r="A286" t="s">
        <v>4089</v>
      </c>
      <c r="B286" s="2">
        <v>105</v>
      </c>
      <c r="C286" s="4" t="str">
        <f>IF(B286 &lt;= ($Z$9-$Z$11), "Short", IF(B286 &gt;= ($Z$9+$Z$11), "Long", "Medium"))</f>
        <v>Medium</v>
      </c>
      <c r="D286" t="s">
        <v>4090</v>
      </c>
      <c r="E286" t="s">
        <v>691</v>
      </c>
      <c r="F286" t="s">
        <v>13206</v>
      </c>
      <c r="G286" t="s">
        <v>1302</v>
      </c>
      <c r="H286" t="s">
        <v>4034</v>
      </c>
      <c r="I286" t="s">
        <v>6549</v>
      </c>
      <c r="M286">
        <f>COUNTA(Table1[[#This Row],[genre_1]:[genre_8]])</f>
        <v>5</v>
      </c>
      <c r="N286" t="s">
        <v>505</v>
      </c>
      <c r="O286" t="s">
        <v>10847</v>
      </c>
      <c r="P286">
        <v>8522</v>
      </c>
      <c r="Q286" t="s">
        <v>4091</v>
      </c>
      <c r="R286">
        <v>92</v>
      </c>
      <c r="S286" t="s">
        <v>16</v>
      </c>
      <c r="T286" t="s">
        <v>17</v>
      </c>
      <c r="U286" s="3">
        <v>38718</v>
      </c>
      <c r="V286" s="2">
        <v>6</v>
      </c>
      <c r="W286" t="str">
        <f>IF(V286 &lt; 3,"Very Low", IF(V286 &gt;= 3, IF(V286 &lt; 4, "Low", IF(V286 &gt;= 4, IF(V286 &lt; 6, "Medium", IF(V286 &gt;= 6, IF(V286 &lt; 8, "High", "Very High")))))))</f>
        <v>High</v>
      </c>
    </row>
    <row r="287" spans="1:23" x14ac:dyDescent="0.2">
      <c r="A287" t="s">
        <v>726</v>
      </c>
      <c r="B287" s="2">
        <v>95</v>
      </c>
      <c r="C287" s="4" t="str">
        <f>IF(B287 &lt;= ($Z$9-$Z$11), "Short", IF(B287 &gt;= ($Z$9+$Z$11), "Long", "Medium"))</f>
        <v>Medium</v>
      </c>
      <c r="D287" t="s">
        <v>870</v>
      </c>
      <c r="E287" t="s">
        <v>562</v>
      </c>
      <c r="F287" t="s">
        <v>426</v>
      </c>
      <c r="G287" t="s">
        <v>3871</v>
      </c>
      <c r="H287" t="s">
        <v>5982</v>
      </c>
      <c r="I287" t="s">
        <v>539</v>
      </c>
      <c r="J287" t="s">
        <v>4130</v>
      </c>
      <c r="M287">
        <f>COUNTA(Table1[[#This Row],[genre_1]:[genre_8]])</f>
        <v>6</v>
      </c>
      <c r="N287" t="s">
        <v>456</v>
      </c>
      <c r="O287" t="s">
        <v>8794</v>
      </c>
      <c r="P287">
        <v>72591</v>
      </c>
      <c r="Q287" t="s">
        <v>871</v>
      </c>
      <c r="R287">
        <v>289</v>
      </c>
      <c r="S287" t="s">
        <v>16</v>
      </c>
      <c r="T287" t="s">
        <v>17</v>
      </c>
      <c r="U287" s="3">
        <v>36892</v>
      </c>
      <c r="V287" s="2">
        <v>6.8</v>
      </c>
      <c r="W287" t="str">
        <f>IF(V287 &lt; 3,"Very Low", IF(V287 &gt;= 3, IF(V287 &lt; 4, "Low", IF(V287 &gt;= 4, IF(V287 &lt; 6, "Medium", IF(V287 &gt;= 6, IF(V287 &lt; 8, "High", "Very High")))))))</f>
        <v>High</v>
      </c>
    </row>
    <row r="288" spans="1:23" x14ac:dyDescent="0.2">
      <c r="A288" t="s">
        <v>4981</v>
      </c>
      <c r="B288" s="2">
        <v>111</v>
      </c>
      <c r="C288" s="4" t="str">
        <f>IF(B288 &lt;= ($Z$9-$Z$11), "Short", IF(B288 &gt;= ($Z$9+$Z$11), "Long", "Medium"))</f>
        <v>Medium</v>
      </c>
      <c r="D288" t="s">
        <v>385</v>
      </c>
      <c r="E288" t="s">
        <v>1302</v>
      </c>
      <c r="F288" t="s">
        <v>13204</v>
      </c>
      <c r="G288" t="s">
        <v>4130</v>
      </c>
      <c r="M288">
        <f>COUNTA(Table1[[#This Row],[genre_1]:[genre_8]])</f>
        <v>3</v>
      </c>
      <c r="N288" t="s">
        <v>1921</v>
      </c>
      <c r="O288" t="s">
        <v>11489</v>
      </c>
      <c r="P288">
        <v>5612</v>
      </c>
      <c r="Q288" t="s">
        <v>3845</v>
      </c>
      <c r="R288">
        <v>122</v>
      </c>
      <c r="S288" t="s">
        <v>16</v>
      </c>
      <c r="T288" t="s">
        <v>17</v>
      </c>
      <c r="U288" s="3">
        <v>40909</v>
      </c>
      <c r="V288" s="2">
        <v>5.5</v>
      </c>
      <c r="W288" t="str">
        <f>IF(V288 &lt; 3,"Very Low", IF(V288 &gt;= 3, IF(V288 &lt; 4, "Low", IF(V288 &gt;= 4, IF(V288 &lt; 6, "Medium", IF(V288 &gt;= 6, IF(V288 &lt; 8, "High", "Very High")))))))</f>
        <v>Medium</v>
      </c>
    </row>
    <row r="289" spans="1:23" x14ac:dyDescent="0.2">
      <c r="A289" t="s">
        <v>5920</v>
      </c>
      <c r="B289" s="2">
        <v>99</v>
      </c>
      <c r="C289" s="4" t="str">
        <f>IF(B289 &lt;= ($Z$9-$Z$11), "Short", IF(B289 &gt;= ($Z$9+$Z$11), "Long", "Medium"))</f>
        <v>Medium</v>
      </c>
      <c r="D289" t="s">
        <v>4547</v>
      </c>
      <c r="E289" t="s">
        <v>1302</v>
      </c>
      <c r="F289" t="s">
        <v>13204</v>
      </c>
      <c r="G289" t="s">
        <v>4130</v>
      </c>
      <c r="M289">
        <f>COUNTA(Table1[[#This Row],[genre_1]:[genre_8]])</f>
        <v>3</v>
      </c>
      <c r="N289" t="s">
        <v>2290</v>
      </c>
      <c r="O289" t="s">
        <v>12054</v>
      </c>
      <c r="P289">
        <v>1900</v>
      </c>
      <c r="Q289" t="s">
        <v>5921</v>
      </c>
      <c r="R289">
        <v>56</v>
      </c>
      <c r="S289" t="s">
        <v>16</v>
      </c>
      <c r="T289" t="s">
        <v>17</v>
      </c>
      <c r="U289" s="3">
        <v>41640</v>
      </c>
      <c r="V289" s="2">
        <v>4.4000000000000004</v>
      </c>
      <c r="W289" t="str">
        <f>IF(V289 &lt; 3,"Very Low", IF(V289 &gt;= 3, IF(V289 &lt; 4, "Low", IF(V289 &gt;= 4, IF(V289 &lt; 6, "Medium", IF(V289 &gt;= 6, IF(V289 &lt; 8, "High", "Very High")))))))</f>
        <v>Medium</v>
      </c>
    </row>
    <row r="290" spans="1:23" x14ac:dyDescent="0.2">
      <c r="A290" t="s">
        <v>6316</v>
      </c>
      <c r="B290" s="2">
        <v>99</v>
      </c>
      <c r="C290" s="4" t="str">
        <f>IF(B290 &lt;= ($Z$9-$Z$11), "Short", IF(B290 &gt;= ($Z$9+$Z$11), "Long", "Medium"))</f>
        <v>Medium</v>
      </c>
      <c r="D290" t="s">
        <v>6317</v>
      </c>
      <c r="E290" t="s">
        <v>1302</v>
      </c>
      <c r="F290" t="s">
        <v>6549</v>
      </c>
      <c r="M290">
        <f>COUNTA(Table1[[#This Row],[genre_1]:[genre_8]])</f>
        <v>2</v>
      </c>
      <c r="N290" t="s">
        <v>6318</v>
      </c>
      <c r="O290" t="s">
        <v>12267</v>
      </c>
      <c r="P290">
        <v>1262</v>
      </c>
      <c r="Q290" t="s">
        <v>6319</v>
      </c>
      <c r="R290">
        <v>13</v>
      </c>
      <c r="S290" t="s">
        <v>16</v>
      </c>
      <c r="T290" t="s">
        <v>17</v>
      </c>
      <c r="U290" s="3">
        <v>40544</v>
      </c>
      <c r="V290" s="2">
        <v>6.1</v>
      </c>
      <c r="W290" t="str">
        <f>IF(V290 &lt; 3,"Very Low", IF(V290 &gt;= 3, IF(V290 &lt; 4, "Low", IF(V290 &gt;= 4, IF(V290 &lt; 6, "Medium", IF(V290 &gt;= 6, IF(V290 &lt; 8, "High", "Very High")))))))</f>
        <v>High</v>
      </c>
    </row>
    <row r="291" spans="1:23" x14ac:dyDescent="0.2">
      <c r="A291" t="s">
        <v>3297</v>
      </c>
      <c r="B291" s="2">
        <v>114</v>
      </c>
      <c r="C291" s="4" t="str">
        <f>IF(B291 &lt;= ($Z$9-$Z$11), "Short", IF(B291 &gt;= ($Z$9+$Z$11), "Long", "Medium"))</f>
        <v>Medium</v>
      </c>
      <c r="D291" t="s">
        <v>3298</v>
      </c>
      <c r="E291" t="s">
        <v>1302</v>
      </c>
      <c r="F291" t="s">
        <v>4034</v>
      </c>
      <c r="M291">
        <f>COUNTA(Table1[[#This Row],[genre_1]:[genre_8]])</f>
        <v>2</v>
      </c>
      <c r="N291" t="s">
        <v>363</v>
      </c>
      <c r="O291" t="s">
        <v>10301</v>
      </c>
      <c r="P291">
        <v>87331</v>
      </c>
      <c r="Q291" t="s">
        <v>1410</v>
      </c>
      <c r="R291">
        <v>364</v>
      </c>
      <c r="S291" t="s">
        <v>16</v>
      </c>
      <c r="T291" t="s">
        <v>17</v>
      </c>
      <c r="U291" s="3">
        <v>39083</v>
      </c>
      <c r="V291" s="2">
        <v>7.5</v>
      </c>
      <c r="W291" t="str">
        <f>IF(V291 &lt; 3,"Very Low", IF(V291 &gt;= 3, IF(V291 &lt; 4, "Low", IF(V291 &gt;= 4, IF(V291 &lt; 6, "Medium", IF(V291 &gt;= 6, IF(V291 &lt; 8, "High", "Very High")))))))</f>
        <v>High</v>
      </c>
    </row>
    <row r="292" spans="1:23" x14ac:dyDescent="0.2">
      <c r="A292" t="s">
        <v>3320</v>
      </c>
      <c r="B292" s="2">
        <v>121</v>
      </c>
      <c r="C292" s="4" t="str">
        <f>IF(B292 &lt;= ($Z$9-$Z$11), "Short", IF(B292 &gt;= ($Z$9+$Z$11), "Long", "Medium"))</f>
        <v>Medium</v>
      </c>
      <c r="D292" t="s">
        <v>948</v>
      </c>
      <c r="E292" t="s">
        <v>1302</v>
      </c>
      <c r="M292">
        <f>COUNTA(Table1[[#This Row],[genre_1]:[genre_8]])</f>
        <v>1</v>
      </c>
      <c r="N292" t="s">
        <v>163</v>
      </c>
      <c r="O292" t="s">
        <v>10312</v>
      </c>
      <c r="P292">
        <v>67797</v>
      </c>
      <c r="Q292" t="s">
        <v>640</v>
      </c>
      <c r="R292">
        <v>285</v>
      </c>
      <c r="S292" t="s">
        <v>16</v>
      </c>
      <c r="T292" t="s">
        <v>17</v>
      </c>
      <c r="U292" s="3">
        <v>41275</v>
      </c>
      <c r="V292" s="2">
        <v>7.3</v>
      </c>
      <c r="W292" t="str">
        <f>IF(V292 &lt; 3,"Very Low", IF(V292 &gt;= 3, IF(V292 &lt; 4, "Low", IF(V292 &gt;= 4, IF(V292 &lt; 6, "Medium", IF(V292 &gt;= 6, IF(V292 &lt; 8, "High", "Very High")))))))</f>
        <v>High</v>
      </c>
    </row>
    <row r="293" spans="1:23" x14ac:dyDescent="0.2">
      <c r="A293" t="s">
        <v>801</v>
      </c>
      <c r="B293" s="2">
        <v>94</v>
      </c>
      <c r="C293" s="4" t="str">
        <f>IF(B293 &lt;= ($Z$9-$Z$11), "Short", IF(B293 &gt;= ($Z$9+$Z$11), "Long", "Medium"))</f>
        <v>Medium</v>
      </c>
      <c r="D293" t="s">
        <v>1457</v>
      </c>
      <c r="E293" t="s">
        <v>562</v>
      </c>
      <c r="F293" t="s">
        <v>691</v>
      </c>
      <c r="G293" t="s">
        <v>13206</v>
      </c>
      <c r="M293">
        <f>COUNTA(Table1[[#This Row],[genre_1]:[genre_8]])</f>
        <v>3</v>
      </c>
      <c r="N293" t="s">
        <v>536</v>
      </c>
      <c r="O293" t="s">
        <v>9108</v>
      </c>
      <c r="P293">
        <v>162909</v>
      </c>
      <c r="Q293" t="s">
        <v>1458</v>
      </c>
      <c r="R293">
        <v>795</v>
      </c>
      <c r="S293" t="s">
        <v>16</v>
      </c>
      <c r="T293" t="s">
        <v>17</v>
      </c>
      <c r="U293" s="3">
        <v>37257</v>
      </c>
      <c r="V293" s="2">
        <v>6.2</v>
      </c>
      <c r="W293" t="str">
        <f>IF(V293 &lt; 3,"Very Low", IF(V293 &gt;= 3, IF(V293 &lt; 4, "Low", IF(V293 &gt;= 4, IF(V293 &lt; 6, "Medium", IF(V293 &gt;= 6, IF(V293 &lt; 8, "High", "Very High")))))))</f>
        <v>High</v>
      </c>
    </row>
    <row r="294" spans="1:23" x14ac:dyDescent="0.2">
      <c r="A294" t="s">
        <v>801</v>
      </c>
      <c r="B294" s="2">
        <v>68</v>
      </c>
      <c r="C294" s="4" t="str">
        <f>IF(B294 &lt;= ($Z$9-$Z$11), "Short", IF(B294 &gt;= ($Z$9+$Z$11), "Long", "Medium"))</f>
        <v>Short</v>
      </c>
      <c r="D294" t="s">
        <v>1065</v>
      </c>
      <c r="E294" t="s">
        <v>691</v>
      </c>
      <c r="F294" t="s">
        <v>13206</v>
      </c>
      <c r="M294">
        <f>COUNTA(Table1[[#This Row],[genre_1]:[genre_8]])</f>
        <v>2</v>
      </c>
      <c r="N294" t="s">
        <v>534</v>
      </c>
      <c r="O294" t="s">
        <v>10751</v>
      </c>
      <c r="P294">
        <v>183425</v>
      </c>
      <c r="Q294" t="s">
        <v>1458</v>
      </c>
      <c r="R294">
        <v>425</v>
      </c>
      <c r="S294" t="s">
        <v>16</v>
      </c>
      <c r="T294" t="s">
        <v>17</v>
      </c>
      <c r="U294" s="3">
        <v>35431</v>
      </c>
      <c r="V294" s="2">
        <v>7</v>
      </c>
      <c r="W294" t="str">
        <f>IF(V294 &lt; 3,"Very Low", IF(V294 &gt;= 3, IF(V294 &lt; 4, "Low", IF(V294 &gt;= 4, IF(V294 &lt; 6, "Medium", IF(V294 &gt;= 6, IF(V294 &lt; 8, "High", "Very High")))))))</f>
        <v>High</v>
      </c>
    </row>
    <row r="295" spans="1:23" x14ac:dyDescent="0.2">
      <c r="A295" t="s">
        <v>801</v>
      </c>
      <c r="B295" s="2">
        <v>95</v>
      </c>
      <c r="C295" s="4" t="str">
        <f>IF(B295 &lt;= ($Z$9-$Z$11), "Short", IF(B295 &gt;= ($Z$9+$Z$11), "Long", "Medium"))</f>
        <v>Medium</v>
      </c>
      <c r="D295" t="s">
        <v>536</v>
      </c>
      <c r="E295" t="s">
        <v>562</v>
      </c>
      <c r="F295" t="s">
        <v>426</v>
      </c>
      <c r="G295" t="s">
        <v>691</v>
      </c>
      <c r="H295" t="s">
        <v>13206</v>
      </c>
      <c r="M295">
        <f>COUNTA(Table1[[#This Row],[genre_1]:[genre_8]])</f>
        <v>4</v>
      </c>
      <c r="N295" t="s">
        <v>1946</v>
      </c>
      <c r="O295" t="s">
        <v>9790</v>
      </c>
      <c r="P295">
        <v>181225</v>
      </c>
      <c r="Q295" t="s">
        <v>1458</v>
      </c>
      <c r="R295">
        <v>784</v>
      </c>
      <c r="S295" t="s">
        <v>16</v>
      </c>
      <c r="T295" t="s">
        <v>17</v>
      </c>
      <c r="U295" s="3">
        <v>36161</v>
      </c>
      <c r="V295" s="2">
        <v>6.6</v>
      </c>
      <c r="W295" t="str">
        <f>IF(V295 &lt; 3,"Very Low", IF(V295 &gt;= 3, IF(V295 &lt; 4, "Low", IF(V295 &gt;= 4, IF(V295 &lt; 6, "Medium", IF(V295 &gt;= 6, IF(V295 &lt; 8, "High", "Very High")))))))</f>
        <v>High</v>
      </c>
    </row>
    <row r="296" spans="1:23" x14ac:dyDescent="0.2">
      <c r="A296" t="s">
        <v>4611</v>
      </c>
      <c r="B296" s="2">
        <v>105</v>
      </c>
      <c r="C296" s="4" t="str">
        <f>IF(B296 &lt;= ($Z$9-$Z$11), "Short", IF(B296 &gt;= ($Z$9+$Z$11), "Long", "Medium"))</f>
        <v>Medium</v>
      </c>
      <c r="D296" t="s">
        <v>1094</v>
      </c>
      <c r="E296" t="s">
        <v>4426</v>
      </c>
      <c r="F296" t="s">
        <v>13206</v>
      </c>
      <c r="G296" t="s">
        <v>1302</v>
      </c>
      <c r="M296">
        <f>COUNTA(Table1[[#This Row],[genre_1]:[genre_8]])</f>
        <v>3</v>
      </c>
      <c r="N296" t="s">
        <v>435</v>
      </c>
      <c r="O296" t="s">
        <v>11793</v>
      </c>
      <c r="P296">
        <v>11387</v>
      </c>
      <c r="Q296" t="s">
        <v>1721</v>
      </c>
      <c r="R296">
        <v>147</v>
      </c>
      <c r="S296" t="s">
        <v>16</v>
      </c>
      <c r="T296" t="s">
        <v>17</v>
      </c>
      <c r="U296" s="3">
        <v>37257</v>
      </c>
      <c r="V296" s="2">
        <v>6.6</v>
      </c>
      <c r="W296" t="str">
        <f>IF(V296 &lt; 3,"Very Low", IF(V296 &gt;= 3, IF(V296 &lt; 4, "Low", IF(V296 &gt;= 4, IF(V296 &lt; 6, "Medium", IF(V296 &gt;= 6, IF(V296 &lt; 8, "High", "Very High")))))))</f>
        <v>High</v>
      </c>
    </row>
    <row r="297" spans="1:23" x14ac:dyDescent="0.2">
      <c r="A297" t="s">
        <v>1931</v>
      </c>
      <c r="B297" s="2">
        <v>103</v>
      </c>
      <c r="C297" s="4" t="str">
        <f>IF(B297 &lt;= ($Z$9-$Z$11), "Short", IF(B297 &gt;= ($Z$9+$Z$11), "Long", "Medium"))</f>
        <v>Medium</v>
      </c>
      <c r="D297" t="s">
        <v>2330</v>
      </c>
      <c r="E297" t="s">
        <v>1302</v>
      </c>
      <c r="F297" t="s">
        <v>6549</v>
      </c>
      <c r="M297">
        <f>COUNTA(Table1[[#This Row],[genre_1]:[genre_8]])</f>
        <v>2</v>
      </c>
      <c r="N297" t="s">
        <v>38</v>
      </c>
      <c r="O297" t="s">
        <v>9647</v>
      </c>
      <c r="P297">
        <v>20201</v>
      </c>
      <c r="Q297" t="s">
        <v>1546</v>
      </c>
      <c r="R297">
        <v>180</v>
      </c>
      <c r="S297" t="s">
        <v>16</v>
      </c>
      <c r="T297" t="s">
        <v>17</v>
      </c>
      <c r="U297" s="3">
        <v>36526</v>
      </c>
      <c r="V297" s="2">
        <v>5.5</v>
      </c>
      <c r="W297" t="str">
        <f>IF(V297 &lt; 3,"Very Low", IF(V297 &gt;= 3, IF(V297 &lt; 4, "Low", IF(V297 &gt;= 4, IF(V297 &lt; 6, "Medium", IF(V297 &gt;= 6, IF(V297 &lt; 8, "High", "Very High")))))))</f>
        <v>Medium</v>
      </c>
    </row>
    <row r="298" spans="1:23" x14ac:dyDescent="0.2">
      <c r="A298" t="s">
        <v>12</v>
      </c>
      <c r="B298" s="2">
        <v>178</v>
      </c>
      <c r="C298" s="4" t="str">
        <f>IF(B298 &lt;= ($Z$9-$Z$11), "Short", IF(B298 &gt;= ($Z$9+$Z$11), "Long", "Medium"))</f>
        <v>Long</v>
      </c>
      <c r="D298" t="s">
        <v>13</v>
      </c>
      <c r="E298" t="s">
        <v>562</v>
      </c>
      <c r="F298" t="s">
        <v>426</v>
      </c>
      <c r="G298" t="s">
        <v>539</v>
      </c>
      <c r="H298" t="s">
        <v>4130</v>
      </c>
      <c r="M298">
        <f>COUNTA(Table1[[#This Row],[genre_1]:[genre_8]])</f>
        <v>4</v>
      </c>
      <c r="N298" t="s">
        <v>14</v>
      </c>
      <c r="O298" t="s">
        <v>8438</v>
      </c>
      <c r="P298">
        <v>886204</v>
      </c>
      <c r="Q298" t="s">
        <v>15</v>
      </c>
      <c r="R298">
        <v>3054</v>
      </c>
      <c r="S298" t="s">
        <v>16</v>
      </c>
      <c r="T298" t="s">
        <v>17</v>
      </c>
      <c r="U298" s="3">
        <v>39814</v>
      </c>
      <c r="V298" s="2">
        <v>7.9</v>
      </c>
      <c r="W298" t="str">
        <f>IF(V298 &lt; 3,"Very Low", IF(V298 &gt;= 3, IF(V298 &lt; 4, "Low", IF(V298 &gt;= 4, IF(V298 &lt; 6, "Medium", IF(V298 &gt;= 6, IF(V298 &lt; 8, "High", "Very High")))))))</f>
        <v>High</v>
      </c>
    </row>
    <row r="299" spans="1:23" x14ac:dyDescent="0.2">
      <c r="A299" t="s">
        <v>44</v>
      </c>
      <c r="B299" s="2">
        <v>141</v>
      </c>
      <c r="C299" s="4" t="str">
        <f>IF(B299 &lt;= ($Z$9-$Z$11), "Short", IF(B299 &gt;= ($Z$9+$Z$11), "Long", "Medium"))</f>
        <v>Long</v>
      </c>
      <c r="D299" t="s">
        <v>45</v>
      </c>
      <c r="E299" t="s">
        <v>562</v>
      </c>
      <c r="F299" t="s">
        <v>426</v>
      </c>
      <c r="G299" t="s">
        <v>4130</v>
      </c>
      <c r="M299">
        <f>COUNTA(Table1[[#This Row],[genre_1]:[genre_8]])</f>
        <v>3</v>
      </c>
      <c r="N299" t="s">
        <v>46</v>
      </c>
      <c r="O299" t="s">
        <v>8445</v>
      </c>
      <c r="P299">
        <v>462669</v>
      </c>
      <c r="Q299" t="s">
        <v>47</v>
      </c>
      <c r="R299">
        <v>1117</v>
      </c>
      <c r="S299" t="s">
        <v>16</v>
      </c>
      <c r="T299" t="s">
        <v>17</v>
      </c>
      <c r="U299" s="3">
        <v>42005</v>
      </c>
      <c r="V299" s="2">
        <v>7.5</v>
      </c>
      <c r="W299" t="str">
        <f>IF(V299 &lt; 3,"Very Low", IF(V299 &gt;= 3, IF(V299 &lt; 4, "Low", IF(V299 &gt;= 4, IF(V299 &lt; 6, "Medium", IF(V299 &gt;= 6, IF(V299 &lt; 8, "High", "Very High")))))))</f>
        <v>High</v>
      </c>
    </row>
    <row r="300" spans="1:23" x14ac:dyDescent="0.2">
      <c r="A300" t="s">
        <v>934</v>
      </c>
      <c r="B300" s="2">
        <v>109</v>
      </c>
      <c r="C300" s="4" t="str">
        <f>IF(B300 &lt;= ($Z$9-$Z$11), "Short", IF(B300 &gt;= ($Z$9+$Z$11), "Long", "Medium"))</f>
        <v>Medium</v>
      </c>
      <c r="D300" t="s">
        <v>430</v>
      </c>
      <c r="E300" t="s">
        <v>562</v>
      </c>
      <c r="F300" t="s">
        <v>2287</v>
      </c>
      <c r="G300" t="s">
        <v>4130</v>
      </c>
      <c r="H300" t="s">
        <v>3538</v>
      </c>
      <c r="M300">
        <f>COUNTA(Table1[[#This Row],[genre_1]:[genre_8]])</f>
        <v>4</v>
      </c>
      <c r="N300" t="s">
        <v>896</v>
      </c>
      <c r="O300" t="s">
        <v>9012</v>
      </c>
      <c r="P300">
        <v>143628</v>
      </c>
      <c r="Q300" t="s">
        <v>1287</v>
      </c>
      <c r="R300">
        <v>1283</v>
      </c>
      <c r="S300" t="s">
        <v>16</v>
      </c>
      <c r="T300" t="s">
        <v>17</v>
      </c>
      <c r="U300" s="3">
        <v>37987</v>
      </c>
      <c r="V300" s="2">
        <v>5.6</v>
      </c>
      <c r="W300" t="str">
        <f>IF(V300 &lt; 3,"Very Low", IF(V300 &gt;= 3, IF(V300 &lt; 4, "Low", IF(V300 &gt;= 4, IF(V300 &lt; 6, "Medium", IF(V300 &gt;= 6, IF(V300 &lt; 8, "High", "Very High")))))))</f>
        <v>Medium</v>
      </c>
    </row>
    <row r="301" spans="1:23" x14ac:dyDescent="0.2">
      <c r="A301" t="s">
        <v>5201</v>
      </c>
      <c r="B301" s="2">
        <v>84</v>
      </c>
      <c r="C301" s="4" t="str">
        <f>IF(B301 &lt;= ($Z$9-$Z$11), "Short", IF(B301 &gt;= ($Z$9+$Z$11), "Long", "Medium"))</f>
        <v>Short</v>
      </c>
      <c r="D301" t="s">
        <v>2213</v>
      </c>
      <c r="E301" t="s">
        <v>13206</v>
      </c>
      <c r="F301" t="s">
        <v>13204</v>
      </c>
      <c r="G301" t="s">
        <v>3538</v>
      </c>
      <c r="M301">
        <f>COUNTA(Table1[[#This Row],[genre_1]:[genre_8]])</f>
        <v>3</v>
      </c>
      <c r="N301" t="s">
        <v>603</v>
      </c>
      <c r="O301" t="s">
        <v>11624</v>
      </c>
      <c r="P301">
        <v>63216</v>
      </c>
      <c r="Q301" t="s">
        <v>1587</v>
      </c>
      <c r="R301">
        <v>196</v>
      </c>
      <c r="S301" t="s">
        <v>16</v>
      </c>
      <c r="T301" t="s">
        <v>17</v>
      </c>
      <c r="U301" s="3">
        <v>39083</v>
      </c>
      <c r="V301" s="2">
        <v>6.5</v>
      </c>
      <c r="W301" t="str">
        <f>IF(V301 &lt; 3,"Very Low", IF(V301 &gt;= 3, IF(V301 &lt; 4, "Low", IF(V301 &gt;= 4, IF(V301 &lt; 6, "Medium", IF(V301 &gt;= 6, IF(V301 &lt; 8, "High", "Very High")))))))</f>
        <v>High</v>
      </c>
    </row>
    <row r="302" spans="1:23" x14ac:dyDescent="0.2">
      <c r="A302" t="s">
        <v>22</v>
      </c>
      <c r="B302" s="2">
        <v>98</v>
      </c>
      <c r="C302" s="4" t="str">
        <f>IF(B302 &lt;= ($Z$9-$Z$11), "Short", IF(B302 &gt;= ($Z$9+$Z$11), "Long", "Medium"))</f>
        <v>Medium</v>
      </c>
      <c r="D302" t="s">
        <v>2671</v>
      </c>
      <c r="E302" t="s">
        <v>691</v>
      </c>
      <c r="F302" t="s">
        <v>1302</v>
      </c>
      <c r="G302" t="s">
        <v>6549</v>
      </c>
      <c r="M302">
        <f>COUNTA(Table1[[#This Row],[genre_1]:[genre_8]])</f>
        <v>3</v>
      </c>
      <c r="N302" t="s">
        <v>742</v>
      </c>
      <c r="O302" t="s">
        <v>10503</v>
      </c>
      <c r="P302">
        <v>45992</v>
      </c>
      <c r="Q302" t="s">
        <v>2644</v>
      </c>
      <c r="R302">
        <v>115</v>
      </c>
      <c r="S302" t="s">
        <v>16</v>
      </c>
      <c r="T302" t="s">
        <v>17</v>
      </c>
      <c r="U302" s="3">
        <v>39814</v>
      </c>
      <c r="V302" s="2">
        <v>7.1</v>
      </c>
      <c r="W302" t="str">
        <f>IF(V302 &lt; 3,"Very Low", IF(V302 &gt;= 3, IF(V302 &lt; 4, "Low", IF(V302 &gt;= 4, IF(V302 &lt; 6, "Medium", IF(V302 &gt;= 6, IF(V302 &lt; 8, "High", "Very High")))))))</f>
        <v>High</v>
      </c>
    </row>
    <row r="303" spans="1:23" x14ac:dyDescent="0.2">
      <c r="A303" t="s">
        <v>6497</v>
      </c>
      <c r="B303" s="2">
        <v>82</v>
      </c>
      <c r="C303" s="4" t="str">
        <f>IF(B303 &lt;= ($Z$9-$Z$11), "Short", IF(B303 &gt;= ($Z$9+$Z$11), "Long", "Medium"))</f>
        <v>Short</v>
      </c>
      <c r="D303" t="s">
        <v>6498</v>
      </c>
      <c r="E303" t="s">
        <v>3538</v>
      </c>
      <c r="M303">
        <f>COUNTA(Table1[[#This Row],[genre_1]:[genre_8]])</f>
        <v>1</v>
      </c>
      <c r="N303" t="s">
        <v>1175</v>
      </c>
      <c r="O303" t="s">
        <v>12372</v>
      </c>
      <c r="P303">
        <v>520</v>
      </c>
      <c r="Q303" t="s">
        <v>6499</v>
      </c>
      <c r="R303">
        <v>8</v>
      </c>
      <c r="S303" t="s">
        <v>16</v>
      </c>
      <c r="T303" t="s">
        <v>17</v>
      </c>
      <c r="U303" s="3">
        <v>42005</v>
      </c>
      <c r="V303" s="2">
        <v>3.9</v>
      </c>
      <c r="W303" t="str">
        <f>IF(V303 &lt; 3,"Very Low", IF(V303 &gt;= 3, IF(V303 &lt; 4, "Low", IF(V303 &gt;= 4, IF(V303 &lt; 6, "Medium", IF(V303 &gt;= 6, IF(V303 &lt; 8, "High", "Very High")))))))</f>
        <v>Low</v>
      </c>
    </row>
    <row r="304" spans="1:23" x14ac:dyDescent="0.2">
      <c r="A304" t="s">
        <v>7598</v>
      </c>
      <c r="B304" s="2">
        <v>88</v>
      </c>
      <c r="C304" s="4" t="str">
        <f>IF(B304 &lt;= ($Z$9-$Z$11), "Short", IF(B304 &gt;= ($Z$9+$Z$11), "Long", "Medium"))</f>
        <v>Medium</v>
      </c>
      <c r="D304" t="s">
        <v>5717</v>
      </c>
      <c r="E304" t="s">
        <v>1302</v>
      </c>
      <c r="F304" t="s">
        <v>4034</v>
      </c>
      <c r="G304" t="s">
        <v>6549</v>
      </c>
      <c r="M304">
        <f>COUNTA(Table1[[#This Row],[genre_1]:[genre_8]])</f>
        <v>3</v>
      </c>
      <c r="N304" t="s">
        <v>2567</v>
      </c>
      <c r="O304" t="s">
        <v>12882</v>
      </c>
      <c r="P304">
        <v>551</v>
      </c>
      <c r="Q304" t="s">
        <v>1490</v>
      </c>
      <c r="R304">
        <v>10</v>
      </c>
      <c r="S304" t="s">
        <v>16</v>
      </c>
      <c r="T304" t="s">
        <v>17</v>
      </c>
      <c r="U304" s="3">
        <v>39814</v>
      </c>
      <c r="V304" s="2">
        <v>4</v>
      </c>
      <c r="W304" t="str">
        <f>IF(V304 &lt; 3,"Very Low", IF(V304 &gt;= 3, IF(V304 &lt; 4, "Low", IF(V304 &gt;= 4, IF(V304 &lt; 6, "Medium", IF(V304 &gt;= 6, IF(V304 &lt; 8, "High", "Very High")))))))</f>
        <v>Medium</v>
      </c>
    </row>
    <row r="305" spans="1:23" x14ac:dyDescent="0.2">
      <c r="A305" t="s">
        <v>1153</v>
      </c>
      <c r="B305" s="2">
        <v>130</v>
      </c>
      <c r="C305" s="4" t="str">
        <f>IF(B305 &lt;= ($Z$9-$Z$11), "Short", IF(B305 &gt;= ($Z$9+$Z$11), "Long", "Medium"))</f>
        <v>Medium</v>
      </c>
      <c r="D305" t="s">
        <v>496</v>
      </c>
      <c r="E305" t="s">
        <v>13206</v>
      </c>
      <c r="F305" t="s">
        <v>1302</v>
      </c>
      <c r="G305" t="s">
        <v>6549</v>
      </c>
      <c r="H305" t="s">
        <v>3538</v>
      </c>
      <c r="M305">
        <f>COUNTA(Table1[[#This Row],[genre_1]:[genre_8]])</f>
        <v>4</v>
      </c>
      <c r="N305" t="s">
        <v>1983</v>
      </c>
      <c r="O305" t="s">
        <v>10893</v>
      </c>
      <c r="P305">
        <v>9566</v>
      </c>
      <c r="Q305" t="s">
        <v>4162</v>
      </c>
      <c r="R305">
        <v>81</v>
      </c>
      <c r="S305" t="s">
        <v>16</v>
      </c>
      <c r="T305" t="s">
        <v>17</v>
      </c>
      <c r="U305" s="3">
        <v>36892</v>
      </c>
      <c r="V305" s="2">
        <v>6.4</v>
      </c>
      <c r="W305" t="str">
        <f>IF(V305 &lt; 3,"Very Low", IF(V305 &gt;= 3, IF(V305 &lt; 4, "Low", IF(V305 &gt;= 4, IF(V305 &lt; 6, "Medium", IF(V305 &gt;= 6, IF(V305 &lt; 8, "High", "Very High")))))))</f>
        <v>High</v>
      </c>
    </row>
    <row r="306" spans="1:23" x14ac:dyDescent="0.2">
      <c r="A306" t="s">
        <v>3784</v>
      </c>
      <c r="B306" s="2">
        <v>97</v>
      </c>
      <c r="C306" s="4" t="str">
        <f>IF(B306 &lt;= ($Z$9-$Z$11), "Short", IF(B306 &gt;= ($Z$9+$Z$11), "Long", "Medium"))</f>
        <v>Medium</v>
      </c>
      <c r="D306" t="s">
        <v>3598</v>
      </c>
      <c r="E306" t="s">
        <v>691</v>
      </c>
      <c r="F306" t="s">
        <v>13206</v>
      </c>
      <c r="G306" t="s">
        <v>5982</v>
      </c>
      <c r="H306" t="s">
        <v>4130</v>
      </c>
      <c r="M306">
        <f>COUNTA(Table1[[#This Row],[genre_1]:[genre_8]])</f>
        <v>4</v>
      </c>
      <c r="N306" t="s">
        <v>1485</v>
      </c>
      <c r="O306" t="s">
        <v>11169</v>
      </c>
      <c r="P306">
        <v>19547</v>
      </c>
      <c r="Q306" t="s">
        <v>708</v>
      </c>
      <c r="R306">
        <v>168</v>
      </c>
      <c r="S306" t="s">
        <v>16</v>
      </c>
      <c r="T306" t="s">
        <v>17</v>
      </c>
      <c r="U306" s="3">
        <v>36161</v>
      </c>
      <c r="V306" s="2">
        <v>2.5</v>
      </c>
      <c r="W306" t="str">
        <f>IF(V306 &lt; 3,"Very Low", IF(V306 &gt;= 3, IF(V306 &lt; 4, "Low", IF(V306 &gt;= 4, IF(V306 &lt; 6, "Medium", IF(V306 &gt;= 6, IF(V306 &lt; 8, "High", "Very High")))))))</f>
        <v>Very Low</v>
      </c>
    </row>
    <row r="307" spans="1:23" x14ac:dyDescent="0.2">
      <c r="A307" t="s">
        <v>2859</v>
      </c>
      <c r="B307" s="2">
        <v>99</v>
      </c>
      <c r="C307" s="4" t="str">
        <f>IF(B307 &lt;= ($Z$9-$Z$11), "Short", IF(B307 &gt;= ($Z$9+$Z$11), "Long", "Medium"))</f>
        <v>Medium</v>
      </c>
      <c r="D307" t="s">
        <v>223</v>
      </c>
      <c r="E307" t="s">
        <v>691</v>
      </c>
      <c r="F307" t="s">
        <v>6549</v>
      </c>
      <c r="M307">
        <f>COUNTA(Table1[[#This Row],[genre_1]:[genre_8]])</f>
        <v>2</v>
      </c>
      <c r="N307" t="s">
        <v>1778</v>
      </c>
      <c r="O307" t="s">
        <v>10003</v>
      </c>
      <c r="P307">
        <v>34079</v>
      </c>
      <c r="Q307" t="s">
        <v>1475</v>
      </c>
      <c r="R307">
        <v>97</v>
      </c>
      <c r="S307" t="s">
        <v>16</v>
      </c>
      <c r="T307" t="s">
        <v>17</v>
      </c>
      <c r="U307" s="3">
        <v>39448</v>
      </c>
      <c r="V307" s="2">
        <v>6</v>
      </c>
      <c r="W307" t="str">
        <f>IF(V307 &lt; 3,"Very Low", IF(V307 &gt;= 3, IF(V307 &lt; 4, "Low", IF(V307 &gt;= 4, IF(V307 &lt; 6, "Medium", IF(V307 &gt;= 6, IF(V307 &lt; 8, "High", "Very High")))))))</f>
        <v>High</v>
      </c>
    </row>
    <row r="308" spans="1:23" x14ac:dyDescent="0.2">
      <c r="A308" t="s">
        <v>1979</v>
      </c>
      <c r="B308" s="2">
        <v>99</v>
      </c>
      <c r="C308" s="4" t="str">
        <f>IF(B308 &lt;= ($Z$9-$Z$11), "Short", IF(B308 &gt;= ($Z$9+$Z$11), "Long", "Medium"))</f>
        <v>Medium</v>
      </c>
      <c r="D308" t="s">
        <v>1980</v>
      </c>
      <c r="E308" t="s">
        <v>426</v>
      </c>
      <c r="F308" t="s">
        <v>691</v>
      </c>
      <c r="G308" t="s">
        <v>13206</v>
      </c>
      <c r="H308" t="s">
        <v>1302</v>
      </c>
      <c r="I308" t="s">
        <v>5982</v>
      </c>
      <c r="M308">
        <f>COUNTA(Table1[[#This Row],[genre_1]:[genre_8]])</f>
        <v>5</v>
      </c>
      <c r="N308" t="s">
        <v>141</v>
      </c>
      <c r="O308" t="s">
        <v>9423</v>
      </c>
      <c r="P308">
        <v>33186</v>
      </c>
      <c r="Q308" t="s">
        <v>1683</v>
      </c>
      <c r="R308">
        <v>78</v>
      </c>
      <c r="S308" t="s">
        <v>16</v>
      </c>
      <c r="T308" t="s">
        <v>17</v>
      </c>
      <c r="U308" s="3">
        <v>34335</v>
      </c>
      <c r="V308" s="2">
        <v>5.9</v>
      </c>
      <c r="W308" t="str">
        <f>IF(V308 &lt; 3,"Very Low", IF(V308 &gt;= 3, IF(V308 &lt; 4, "Low", IF(V308 &gt;= 4, IF(V308 &lt; 6, "Medium", IF(V308 &gt;= 6, IF(V308 &lt; 8, "High", "Very High")))))))</f>
        <v>Medium</v>
      </c>
    </row>
    <row r="309" spans="1:23" x14ac:dyDescent="0.2">
      <c r="A309" t="s">
        <v>6458</v>
      </c>
      <c r="B309" s="2">
        <v>87</v>
      </c>
      <c r="C309" s="4" t="str">
        <f>IF(B309 &lt;= ($Z$9-$Z$11), "Short", IF(B309 &gt;= ($Z$9+$Z$11), "Long", "Medium"))</f>
        <v>Medium</v>
      </c>
      <c r="D309" t="s">
        <v>645</v>
      </c>
      <c r="E309" t="s">
        <v>691</v>
      </c>
      <c r="F309" t="s">
        <v>6549</v>
      </c>
      <c r="M309">
        <f>COUNTA(Table1[[#This Row],[genre_1]:[genre_8]])</f>
        <v>2</v>
      </c>
      <c r="N309" t="s">
        <v>39</v>
      </c>
      <c r="O309" t="s">
        <v>12351</v>
      </c>
      <c r="P309">
        <v>37156</v>
      </c>
      <c r="Q309" t="s">
        <v>6459</v>
      </c>
      <c r="R309">
        <v>129</v>
      </c>
      <c r="S309" t="s">
        <v>16</v>
      </c>
      <c r="T309" t="s">
        <v>17</v>
      </c>
      <c r="U309" s="3">
        <v>40909</v>
      </c>
      <c r="V309" s="2">
        <v>5.3</v>
      </c>
      <c r="W309" t="str">
        <f>IF(V309 &lt; 3,"Very Low", IF(V309 &gt;= 3, IF(V309 &lt; 4, "Low", IF(V309 &gt;= 4, IF(V309 &lt; 6, "Medium", IF(V309 &gt;= 6, IF(V309 &lt; 8, "High", "Very High")))))))</f>
        <v>Medium</v>
      </c>
    </row>
    <row r="310" spans="1:23" x14ac:dyDescent="0.2">
      <c r="A310" t="s">
        <v>204</v>
      </c>
      <c r="B310" s="2">
        <v>116</v>
      </c>
      <c r="C310" s="4" t="str">
        <f>IF(B310 &lt;= ($Z$9-$Z$11), "Short", IF(B310 &gt;= ($Z$9+$Z$11), "Long", "Medium"))</f>
        <v>Medium</v>
      </c>
      <c r="D310" t="s">
        <v>2249</v>
      </c>
      <c r="E310" t="s">
        <v>426</v>
      </c>
      <c r="F310" t="s">
        <v>691</v>
      </c>
      <c r="G310" t="s">
        <v>4130</v>
      </c>
      <c r="M310">
        <f>COUNTA(Table1[[#This Row],[genre_1]:[genre_8]])</f>
        <v>3</v>
      </c>
      <c r="N310" t="s">
        <v>1425</v>
      </c>
      <c r="O310" t="s">
        <v>10712</v>
      </c>
      <c r="P310">
        <v>732212</v>
      </c>
      <c r="Q310" t="s">
        <v>3886</v>
      </c>
      <c r="R310">
        <v>809</v>
      </c>
      <c r="S310" t="s">
        <v>16</v>
      </c>
      <c r="T310" t="s">
        <v>17</v>
      </c>
      <c r="U310" s="3">
        <v>31048</v>
      </c>
      <c r="V310" s="2">
        <v>8.5</v>
      </c>
      <c r="W310" t="str">
        <f>IF(V310 &lt; 3,"Very Low", IF(V310 &gt;= 3, IF(V310 &lt; 4, "Low", IF(V310 &gt;= 4, IF(V310 &lt; 6, "Medium", IF(V310 &gt;= 6, IF(V310 &lt; 8, "High", "Very High")))))))</f>
        <v>Very High</v>
      </c>
    </row>
    <row r="311" spans="1:23" x14ac:dyDescent="0.2">
      <c r="A311" t="s">
        <v>204</v>
      </c>
      <c r="B311" s="2">
        <v>108</v>
      </c>
      <c r="C311" s="4" t="str">
        <f>IF(B311 &lt;= ($Z$9-$Z$11), "Short", IF(B311 &gt;= ($Z$9+$Z$11), "Long", "Medium"))</f>
        <v>Medium</v>
      </c>
      <c r="D311" t="s">
        <v>2248</v>
      </c>
      <c r="E311" t="s">
        <v>426</v>
      </c>
      <c r="F311" t="s">
        <v>691</v>
      </c>
      <c r="G311" t="s">
        <v>4130</v>
      </c>
      <c r="M311">
        <f>COUNTA(Table1[[#This Row],[genre_1]:[genre_8]])</f>
        <v>3</v>
      </c>
      <c r="N311" t="s">
        <v>1425</v>
      </c>
      <c r="O311" t="s">
        <v>9586</v>
      </c>
      <c r="P311">
        <v>340085</v>
      </c>
      <c r="Q311" t="s">
        <v>2249</v>
      </c>
      <c r="R311">
        <v>327</v>
      </c>
      <c r="S311" t="s">
        <v>16</v>
      </c>
      <c r="T311" t="s">
        <v>17</v>
      </c>
      <c r="U311" s="3">
        <v>32509</v>
      </c>
      <c r="V311" s="2">
        <v>7.8</v>
      </c>
      <c r="W311" t="str">
        <f>IF(V311 &lt; 3,"Very Low", IF(V311 &gt;= 3, IF(V311 &lt; 4, "Low", IF(V311 &gt;= 4, IF(V311 &lt; 6, "Medium", IF(V311 &gt;= 6, IF(V311 &lt; 8, "High", "Very High")))))))</f>
        <v>High</v>
      </c>
    </row>
    <row r="312" spans="1:23" x14ac:dyDescent="0.2">
      <c r="A312" t="s">
        <v>204</v>
      </c>
      <c r="B312" s="2">
        <v>118</v>
      </c>
      <c r="C312" s="4" t="str">
        <f>IF(B312 &lt;= ($Z$9-$Z$11), "Short", IF(B312 &gt;= ($Z$9+$Z$11), "Long", "Medium"))</f>
        <v>Medium</v>
      </c>
      <c r="D312" t="s">
        <v>2248</v>
      </c>
      <c r="E312" t="s">
        <v>426</v>
      </c>
      <c r="F312" t="s">
        <v>691</v>
      </c>
      <c r="G312" t="s">
        <v>4130</v>
      </c>
      <c r="H312" t="s">
        <v>4934</v>
      </c>
      <c r="M312">
        <f>COUNTA(Table1[[#This Row],[genre_1]:[genre_8]])</f>
        <v>4</v>
      </c>
      <c r="N312" t="s">
        <v>1425</v>
      </c>
      <c r="O312" t="s">
        <v>9598</v>
      </c>
      <c r="P312">
        <v>283480</v>
      </c>
      <c r="Q312" t="s">
        <v>2249</v>
      </c>
      <c r="R312">
        <v>263</v>
      </c>
      <c r="S312" t="s">
        <v>16</v>
      </c>
      <c r="T312" t="s">
        <v>17</v>
      </c>
      <c r="U312" s="3">
        <v>32874</v>
      </c>
      <c r="V312" s="2">
        <v>7.4</v>
      </c>
      <c r="W312" t="str">
        <f>IF(V312 &lt; 3,"Very Low", IF(V312 &gt;= 3, IF(V312 &lt; 4, "Low", IF(V312 &gt;= 4, IF(V312 &lt; 6, "Medium", IF(V312 &gt;= 6, IF(V312 &lt; 8, "High", "Very High")))))))</f>
        <v>High</v>
      </c>
    </row>
    <row r="313" spans="1:23" x14ac:dyDescent="0.2">
      <c r="A313" t="s">
        <v>127</v>
      </c>
      <c r="B313" s="2">
        <v>119</v>
      </c>
      <c r="C313" s="4" t="str">
        <f>IF(B313 &lt;= ($Z$9-$Z$11), "Short", IF(B313 &gt;= ($Z$9+$Z$11), "Long", "Medium"))</f>
        <v>Medium</v>
      </c>
      <c r="D313" t="s">
        <v>984</v>
      </c>
      <c r="E313" t="s">
        <v>562</v>
      </c>
      <c r="F313" t="s">
        <v>691</v>
      </c>
      <c r="G313" t="s">
        <v>13206</v>
      </c>
      <c r="H313" t="s">
        <v>1302</v>
      </c>
      <c r="I313" t="s">
        <v>3538</v>
      </c>
      <c r="M313">
        <f>COUNTA(Table1[[#This Row],[genre_1]:[genre_8]])</f>
        <v>5</v>
      </c>
      <c r="N313" t="s">
        <v>76</v>
      </c>
      <c r="O313" t="s">
        <v>10418</v>
      </c>
      <c r="P313">
        <v>172405</v>
      </c>
      <c r="Q313" t="s">
        <v>3470</v>
      </c>
      <c r="R313">
        <v>203</v>
      </c>
      <c r="S313" t="s">
        <v>16</v>
      </c>
      <c r="T313" t="s">
        <v>17</v>
      </c>
      <c r="U313" s="3">
        <v>34700</v>
      </c>
      <c r="V313" s="2">
        <v>6.8</v>
      </c>
      <c r="W313" t="str">
        <f>IF(V313 &lt; 3,"Very Low", IF(V313 &gt;= 3, IF(V313 &lt; 4, "Low", IF(V313 &gt;= 4, IF(V313 &lt; 6, "Medium", IF(V313 &gt;= 6, IF(V313 &lt; 8, "High", "Very High")))))))</f>
        <v>High</v>
      </c>
    </row>
    <row r="314" spans="1:23" x14ac:dyDescent="0.2">
      <c r="A314" t="s">
        <v>127</v>
      </c>
      <c r="B314" s="2">
        <v>147</v>
      </c>
      <c r="C314" s="4" t="str">
        <f>IF(B314 &lt;= ($Z$9-$Z$11), "Short", IF(B314 &gt;= ($Z$9+$Z$11), "Long", "Medium"))</f>
        <v>Long</v>
      </c>
      <c r="D314" t="s">
        <v>513</v>
      </c>
      <c r="E314" t="s">
        <v>562</v>
      </c>
      <c r="F314" t="s">
        <v>691</v>
      </c>
      <c r="G314" t="s">
        <v>13206</v>
      </c>
      <c r="H314" t="s">
        <v>3538</v>
      </c>
      <c r="M314">
        <f>COUNTA(Table1[[#This Row],[genre_1]:[genre_8]])</f>
        <v>4</v>
      </c>
      <c r="N314" t="s">
        <v>76</v>
      </c>
      <c r="O314" t="s">
        <v>8623</v>
      </c>
      <c r="P314">
        <v>178126</v>
      </c>
      <c r="Q314" t="s">
        <v>514</v>
      </c>
      <c r="R314">
        <v>511</v>
      </c>
      <c r="S314" t="s">
        <v>16</v>
      </c>
      <c r="T314" t="s">
        <v>17</v>
      </c>
      <c r="U314" s="3">
        <v>37622</v>
      </c>
      <c r="V314" s="2">
        <v>6.6</v>
      </c>
      <c r="W314" t="str">
        <f>IF(V314 &lt; 3,"Very Low", IF(V314 &gt;= 3, IF(V314 &lt; 4, "Low", IF(V314 &gt;= 4, IF(V314 &lt; 6, "Medium", IF(V314 &gt;= 6, IF(V314 &lt; 8, "High", "Very High")))))))</f>
        <v>High</v>
      </c>
    </row>
    <row r="315" spans="1:23" x14ac:dyDescent="0.2">
      <c r="A315" t="s">
        <v>561</v>
      </c>
      <c r="B315" s="2">
        <v>116</v>
      </c>
      <c r="C315" s="4" t="str">
        <f>IF(B315 &lt;= ($Z$9-$Z$11), "Short", IF(B315 &gt;= ($Z$9+$Z$11), "Long", "Medium"))</f>
        <v>Medium</v>
      </c>
      <c r="D315" t="s">
        <v>1311</v>
      </c>
      <c r="E315" t="s">
        <v>562</v>
      </c>
      <c r="F315" t="s">
        <v>426</v>
      </c>
      <c r="G315" t="s">
        <v>691</v>
      </c>
      <c r="H315" t="s">
        <v>3538</v>
      </c>
      <c r="M315">
        <f>COUNTA(Table1[[#This Row],[genre_1]:[genre_8]])</f>
        <v>4</v>
      </c>
      <c r="N315" t="s">
        <v>346</v>
      </c>
      <c r="O315" t="s">
        <v>9029</v>
      </c>
      <c r="P315">
        <v>39659</v>
      </c>
      <c r="Q315" t="s">
        <v>1312</v>
      </c>
      <c r="R315">
        <v>189</v>
      </c>
      <c r="S315" t="s">
        <v>16</v>
      </c>
      <c r="T315" t="s">
        <v>17</v>
      </c>
      <c r="U315" s="3">
        <v>37257</v>
      </c>
      <c r="V315" s="2">
        <v>5.6</v>
      </c>
      <c r="W315" t="str">
        <f>IF(V315 &lt; 3,"Very Low", IF(V315 &gt;= 3, IF(V315 &lt; 4, "Low", IF(V315 &gt;= 4, IF(V315 &lt; 6, "Medium", IF(V315 &gt;= 6, IF(V315 &lt; 8, "High", "Very High")))))))</f>
        <v>Medium</v>
      </c>
    </row>
    <row r="316" spans="1:23" x14ac:dyDescent="0.2">
      <c r="A316" t="s">
        <v>3605</v>
      </c>
      <c r="B316" s="2">
        <v>102</v>
      </c>
      <c r="C316" s="4" t="str">
        <f>IF(B316 &lt;= ($Z$9-$Z$11), "Short", IF(B316 &gt;= ($Z$9+$Z$11), "Long", "Medium"))</f>
        <v>Medium</v>
      </c>
      <c r="D316" t="s">
        <v>4250</v>
      </c>
      <c r="E316" t="s">
        <v>691</v>
      </c>
      <c r="M316">
        <f>COUNTA(Table1[[#This Row],[genre_1]:[genre_8]])</f>
        <v>1</v>
      </c>
      <c r="N316" t="s">
        <v>4251</v>
      </c>
      <c r="O316" t="s">
        <v>10953</v>
      </c>
      <c r="P316">
        <v>77724</v>
      </c>
      <c r="Q316" t="s">
        <v>4252</v>
      </c>
      <c r="R316">
        <v>162</v>
      </c>
      <c r="S316" t="s">
        <v>16</v>
      </c>
      <c r="T316" t="s">
        <v>17</v>
      </c>
      <c r="U316" s="3">
        <v>41275</v>
      </c>
      <c r="V316" s="2">
        <v>6.6</v>
      </c>
      <c r="W316" t="str">
        <f>IF(V316 &lt; 3,"Very Low", IF(V316 &gt;= 3, IF(V316 &lt; 4, "Low", IF(V316 &gt;= 4, IF(V316 &lt; 6, "Medium", IF(V316 &gt;= 6, IF(V316 &lt; 8, "High", "Very High")))))))</f>
        <v>High</v>
      </c>
    </row>
    <row r="317" spans="1:23" x14ac:dyDescent="0.2">
      <c r="A317" t="s">
        <v>3423</v>
      </c>
      <c r="B317" s="2">
        <v>122</v>
      </c>
      <c r="C317" s="4" t="str">
        <f>IF(B317 &lt;= ($Z$9-$Z$11), "Short", IF(B317 &gt;= ($Z$9+$Z$11), "Long", "Medium"))</f>
        <v>Medium</v>
      </c>
      <c r="D317" t="s">
        <v>2108</v>
      </c>
      <c r="E317" t="s">
        <v>13206</v>
      </c>
      <c r="F317" t="s">
        <v>1302</v>
      </c>
      <c r="M317">
        <f>COUNTA(Table1[[#This Row],[genre_1]:[genre_8]])</f>
        <v>2</v>
      </c>
      <c r="N317" t="s">
        <v>320</v>
      </c>
      <c r="O317" t="s">
        <v>10373</v>
      </c>
      <c r="P317">
        <v>64944</v>
      </c>
      <c r="Q317" t="s">
        <v>3424</v>
      </c>
      <c r="R317">
        <v>212</v>
      </c>
      <c r="S317" t="s">
        <v>16</v>
      </c>
      <c r="T317" t="s">
        <v>17</v>
      </c>
      <c r="U317" s="3">
        <v>39814</v>
      </c>
      <c r="V317" s="2">
        <v>6.7</v>
      </c>
      <c r="W317" t="str">
        <f>IF(V317 &lt; 3,"Very Low", IF(V317 &gt;= 3, IF(V317 &lt; 4, "Low", IF(V317 &gt;= 4, IF(V317 &lt; 6, "Medium", IF(V317 &gt;= 6, IF(V317 &lt; 8, "High", "Very High")))))))</f>
        <v>High</v>
      </c>
    </row>
    <row r="318" spans="1:23" x14ac:dyDescent="0.2">
      <c r="A318" t="s">
        <v>3630</v>
      </c>
      <c r="B318" s="2">
        <v>100</v>
      </c>
      <c r="C318" s="4" t="str">
        <f>IF(B318 &lt;= ($Z$9-$Z$11), "Short", IF(B318 &gt;= ($Z$9+$Z$11), "Long", "Medium"))</f>
        <v>Medium</v>
      </c>
      <c r="D318" t="s">
        <v>1409</v>
      </c>
      <c r="E318" t="s">
        <v>691</v>
      </c>
      <c r="M318">
        <f>COUNTA(Table1[[#This Row],[genre_1]:[genre_8]])</f>
        <v>1</v>
      </c>
      <c r="N318" t="s">
        <v>133</v>
      </c>
      <c r="O318" t="s">
        <v>10538</v>
      </c>
      <c r="P318">
        <v>4654</v>
      </c>
      <c r="Q318" t="s">
        <v>358</v>
      </c>
      <c r="R318">
        <v>46</v>
      </c>
      <c r="S318" t="s">
        <v>16</v>
      </c>
      <c r="T318" t="s">
        <v>17</v>
      </c>
      <c r="U318" s="3">
        <v>42370</v>
      </c>
      <c r="V318" s="2">
        <v>6.7</v>
      </c>
      <c r="W318" t="str">
        <f>IF(V318 &lt; 3,"Very Low", IF(V318 &gt;= 3, IF(V318 &lt; 4, "Low", IF(V318 &gt;= 4, IF(V318 &lt; 6, "Medium", IF(V318 &gt;= 6, IF(V318 &lt; 8, "High", "Very High")))))))</f>
        <v>High</v>
      </c>
    </row>
    <row r="319" spans="1:23" x14ac:dyDescent="0.2">
      <c r="A319" t="s">
        <v>3944</v>
      </c>
      <c r="B319" s="2">
        <v>98</v>
      </c>
      <c r="C319" s="4" t="str">
        <f>IF(B319 &lt;= ($Z$9-$Z$11), "Short", IF(B319 &gt;= ($Z$9+$Z$11), "Long", "Medium"))</f>
        <v>Medium</v>
      </c>
      <c r="D319" t="s">
        <v>1834</v>
      </c>
      <c r="E319" t="s">
        <v>691</v>
      </c>
      <c r="F319" t="s">
        <v>13206</v>
      </c>
      <c r="G319" t="s">
        <v>1302</v>
      </c>
      <c r="M319">
        <f>COUNTA(Table1[[#This Row],[genre_1]:[genre_8]])</f>
        <v>3</v>
      </c>
      <c r="N319" t="s">
        <v>359</v>
      </c>
      <c r="O319" t="s">
        <v>10750</v>
      </c>
      <c r="P319">
        <v>107815</v>
      </c>
      <c r="Q319" t="s">
        <v>763</v>
      </c>
      <c r="R319">
        <v>485</v>
      </c>
      <c r="S319" t="s">
        <v>16</v>
      </c>
      <c r="T319" t="s">
        <v>17</v>
      </c>
      <c r="U319" s="3">
        <v>37622</v>
      </c>
      <c r="V319" s="2">
        <v>7.1</v>
      </c>
      <c r="W319" t="str">
        <f>IF(V319 &lt; 3,"Very Low", IF(V319 &gt;= 3, IF(V319 &lt; 4, "Low", IF(V319 &gt;= 4, IF(V319 &lt; 6, "Medium", IF(V319 &gt;= 6, IF(V319 &lt; 8, "High", "Very High")))))))</f>
        <v>High</v>
      </c>
    </row>
    <row r="320" spans="1:23" x14ac:dyDescent="0.2">
      <c r="A320" t="s">
        <v>2344</v>
      </c>
      <c r="B320" s="2">
        <v>97</v>
      </c>
      <c r="C320" s="4" t="str">
        <f>IF(B320 &lt;= ($Z$9-$Z$11), "Short", IF(B320 &gt;= ($Z$9+$Z$11), "Long", "Medium"))</f>
        <v>Medium</v>
      </c>
      <c r="D320" t="s">
        <v>449</v>
      </c>
      <c r="E320" t="s">
        <v>691</v>
      </c>
      <c r="M320">
        <f>COUNTA(Table1[[#This Row],[genre_1]:[genre_8]])</f>
        <v>1</v>
      </c>
      <c r="N320" t="s">
        <v>328</v>
      </c>
      <c r="O320" t="s">
        <v>10706</v>
      </c>
      <c r="P320">
        <v>160418</v>
      </c>
      <c r="Q320" t="s">
        <v>251</v>
      </c>
      <c r="R320">
        <v>296</v>
      </c>
      <c r="S320" t="s">
        <v>16</v>
      </c>
      <c r="T320" t="s">
        <v>17</v>
      </c>
      <c r="U320" s="3">
        <v>40544</v>
      </c>
      <c r="V320" s="2">
        <v>5.7</v>
      </c>
      <c r="W320" t="str">
        <f>IF(V320 &lt; 3,"Very Low", IF(V320 &gt;= 3, IF(V320 &lt; 4, "Low", IF(V320 &gt;= 4, IF(V320 &lt; 6, "Medium", IF(V320 &gt;= 6, IF(V320 &lt; 8, "High", "Very High")))))))</f>
        <v>Medium</v>
      </c>
    </row>
    <row r="321" spans="1:23" x14ac:dyDescent="0.2">
      <c r="A321" t="s">
        <v>4965</v>
      </c>
      <c r="B321" s="2">
        <v>89</v>
      </c>
      <c r="C321" s="4" t="str">
        <f>IF(B321 &lt;= ($Z$9-$Z$11), "Short", IF(B321 &gt;= ($Z$9+$Z$11), "Long", "Medium"))</f>
        <v>Medium</v>
      </c>
      <c r="D321" t="s">
        <v>1351</v>
      </c>
      <c r="E321" t="s">
        <v>691</v>
      </c>
      <c r="F321" t="s">
        <v>1302</v>
      </c>
      <c r="M321">
        <f>COUNTA(Table1[[#This Row],[genre_1]:[genre_8]])</f>
        <v>2</v>
      </c>
      <c r="N321" t="s">
        <v>2492</v>
      </c>
      <c r="O321" t="s">
        <v>11480</v>
      </c>
      <c r="P321">
        <v>38459</v>
      </c>
      <c r="Q321" t="s">
        <v>4887</v>
      </c>
      <c r="R321">
        <v>119</v>
      </c>
      <c r="S321" t="s">
        <v>16</v>
      </c>
      <c r="T321" t="s">
        <v>17</v>
      </c>
      <c r="U321" s="3">
        <v>41275</v>
      </c>
      <c r="V321" s="2">
        <v>6.7</v>
      </c>
      <c r="W321" t="str">
        <f>IF(V321 &lt; 3,"Very Low", IF(V321 &gt;= 3, IF(V321 &lt; 4, "Low", IF(V321 &gt;= 4, IF(V321 &lt; 6, "Medium", IF(V321 &gt;= 6, IF(V321 &lt; 8, "High", "Very High")))))))</f>
        <v>High</v>
      </c>
    </row>
    <row r="322" spans="1:23" x14ac:dyDescent="0.2">
      <c r="A322" t="s">
        <v>5208</v>
      </c>
      <c r="B322" s="2">
        <v>96</v>
      </c>
      <c r="C322" s="4" t="str">
        <f>IF(B322 &lt;= ($Z$9-$Z$11), "Short", IF(B322 &gt;= ($Z$9+$Z$11), "Long", "Medium"))</f>
        <v>Medium</v>
      </c>
      <c r="D322" t="s">
        <v>1197</v>
      </c>
      <c r="E322" t="s">
        <v>691</v>
      </c>
      <c r="M322">
        <f>COUNTA(Table1[[#This Row],[genre_1]:[genre_8]])</f>
        <v>1</v>
      </c>
      <c r="N322" t="s">
        <v>301</v>
      </c>
      <c r="O322" t="s">
        <v>11629</v>
      </c>
      <c r="P322">
        <v>7098</v>
      </c>
      <c r="Q322" t="s">
        <v>1103</v>
      </c>
      <c r="R322">
        <v>41</v>
      </c>
      <c r="S322" t="s">
        <v>16</v>
      </c>
      <c r="T322" t="s">
        <v>17</v>
      </c>
      <c r="U322" s="3">
        <v>41275</v>
      </c>
      <c r="V322" s="2">
        <v>5</v>
      </c>
      <c r="W322" t="str">
        <f>IF(V322 &lt; 3,"Very Low", IF(V322 &gt;= 3, IF(V322 &lt; 4, "Low", IF(V322 &gt;= 4, IF(V322 &lt; 6, "Medium", IF(V322 &gt;= 6, IF(V322 &lt; 8, "High", "Very High")))))))</f>
        <v>Medium</v>
      </c>
    </row>
    <row r="323" spans="1:23" x14ac:dyDescent="0.2">
      <c r="A323" t="s">
        <v>4975</v>
      </c>
      <c r="B323" s="2">
        <v>84</v>
      </c>
      <c r="C323" s="4" t="str">
        <f>IF(B323 &lt;= ($Z$9-$Z$11), "Short", IF(B323 &gt;= ($Z$9+$Z$11), "Long", "Medium"))</f>
        <v>Short</v>
      </c>
      <c r="D323" t="s">
        <v>7814</v>
      </c>
      <c r="E323" t="s">
        <v>691</v>
      </c>
      <c r="F323" t="s">
        <v>1302</v>
      </c>
      <c r="G323" t="s">
        <v>2287</v>
      </c>
      <c r="H323" t="s">
        <v>6549</v>
      </c>
      <c r="M323">
        <f>COUNTA(Table1[[#This Row],[genre_1]:[genre_8]])</f>
        <v>4</v>
      </c>
      <c r="N323" t="s">
        <v>3247</v>
      </c>
      <c r="O323" t="s">
        <v>13081</v>
      </c>
      <c r="P323">
        <v>3507</v>
      </c>
      <c r="Q323" t="s">
        <v>8104</v>
      </c>
      <c r="R323">
        <v>40</v>
      </c>
      <c r="S323" t="s">
        <v>16</v>
      </c>
      <c r="T323" t="s">
        <v>17</v>
      </c>
      <c r="U323" s="3">
        <v>39448</v>
      </c>
      <c r="V323" s="2">
        <v>6</v>
      </c>
      <c r="W323" t="str">
        <f>IF(V323 &lt; 3,"Very Low", IF(V323 &gt;= 3, IF(V323 &lt; 4, "Low", IF(V323 &gt;= 4, IF(V323 &lt; 6, "Medium", IF(V323 &gt;= 6, IF(V323 &lt; 8, "High", "Very High")))))))</f>
        <v>High</v>
      </c>
    </row>
    <row r="324" spans="1:23" x14ac:dyDescent="0.2">
      <c r="A324" t="s">
        <v>1327</v>
      </c>
      <c r="B324" s="2">
        <v>91</v>
      </c>
      <c r="C324" s="4" t="str">
        <f>IF(B324 &lt;= ($Z$9-$Z$11), "Short", IF(B324 &gt;= ($Z$9+$Z$11), "Long", "Medium"))</f>
        <v>Medium</v>
      </c>
      <c r="D324" t="s">
        <v>1320</v>
      </c>
      <c r="E324" t="s">
        <v>562</v>
      </c>
      <c r="F324" t="s">
        <v>13206</v>
      </c>
      <c r="G324" t="s">
        <v>4130</v>
      </c>
      <c r="H324" t="s">
        <v>3538</v>
      </c>
      <c r="M324">
        <f>COUNTA(Table1[[#This Row],[genre_1]:[genre_8]])</f>
        <v>4</v>
      </c>
      <c r="N324" t="s">
        <v>1328</v>
      </c>
      <c r="O324" t="s">
        <v>9037</v>
      </c>
      <c r="P324">
        <v>16761</v>
      </c>
      <c r="Q324" t="s">
        <v>1329</v>
      </c>
      <c r="R324">
        <v>277</v>
      </c>
      <c r="S324" t="s">
        <v>16</v>
      </c>
      <c r="T324" t="s">
        <v>17</v>
      </c>
      <c r="U324" s="3">
        <v>37257</v>
      </c>
      <c r="V324" s="2">
        <v>3.6</v>
      </c>
      <c r="W324" t="str">
        <f>IF(V324 &lt; 3,"Very Low", IF(V324 &gt;= 3, IF(V324 &lt; 4, "Low", IF(V324 &gt;= 4, IF(V324 &lt; 6, "Medium", IF(V324 &gt;= 6, IF(V324 &lt; 8, "High", "Very High")))))))</f>
        <v>Low</v>
      </c>
    </row>
    <row r="325" spans="1:23" x14ac:dyDescent="0.2">
      <c r="A325" t="s">
        <v>1078</v>
      </c>
      <c r="B325" s="2">
        <v>70</v>
      </c>
      <c r="C325" s="4" t="str">
        <f>IF(B325 &lt;= ($Z$9-$Z$11), "Short", IF(B325 &gt;= ($Z$9+$Z$11), "Long", "Medium"))</f>
        <v>Short</v>
      </c>
      <c r="D325" t="s">
        <v>7504</v>
      </c>
      <c r="E325" t="s">
        <v>3871</v>
      </c>
      <c r="F325" t="s">
        <v>1302</v>
      </c>
      <c r="G325" t="s">
        <v>5982</v>
      </c>
      <c r="M325">
        <f>COUNTA(Table1[[#This Row],[genre_1]:[genre_8]])</f>
        <v>3</v>
      </c>
      <c r="N325" t="s">
        <v>7505</v>
      </c>
      <c r="O325" t="s">
        <v>12840</v>
      </c>
      <c r="P325">
        <v>94225</v>
      </c>
      <c r="Q325" t="s">
        <v>7506</v>
      </c>
      <c r="R325">
        <v>136</v>
      </c>
      <c r="S325" t="s">
        <v>16</v>
      </c>
      <c r="T325" t="s">
        <v>17</v>
      </c>
      <c r="U325" s="3">
        <v>15342</v>
      </c>
      <c r="V325" s="2">
        <v>7.4</v>
      </c>
      <c r="W325" t="str">
        <f>IF(V325 &lt; 3,"Very Low", IF(V325 &gt;= 3, IF(V325 &lt; 4, "Low", IF(V325 &gt;= 4, IF(V325 &lt; 6, "Medium", IF(V325 &gt;= 6, IF(V325 &lt; 8, "High", "Very High")))))))</f>
        <v>High</v>
      </c>
    </row>
    <row r="326" spans="1:23" x14ac:dyDescent="0.2">
      <c r="A326" t="s">
        <v>1859</v>
      </c>
      <c r="B326" s="2">
        <v>135</v>
      </c>
      <c r="C326" s="4" t="str">
        <f>IF(B326 &lt;= ($Z$9-$Z$11), "Short", IF(B326 &gt;= ($Z$9+$Z$11), "Long", "Medium"))</f>
        <v>Long</v>
      </c>
      <c r="D326" t="s">
        <v>1009</v>
      </c>
      <c r="E326" t="s">
        <v>691</v>
      </c>
      <c r="F326" t="s">
        <v>1302</v>
      </c>
      <c r="G326" t="s">
        <v>4034</v>
      </c>
      <c r="M326">
        <f>COUNTA(Table1[[#This Row],[genre_1]:[genre_8]])</f>
        <v>3</v>
      </c>
      <c r="N326" t="s">
        <v>4989</v>
      </c>
      <c r="O326" t="s">
        <v>11497</v>
      </c>
      <c r="P326">
        <v>8720</v>
      </c>
      <c r="Q326" t="s">
        <v>358</v>
      </c>
      <c r="R326">
        <v>186</v>
      </c>
      <c r="S326" t="s">
        <v>16</v>
      </c>
      <c r="T326" t="s">
        <v>17</v>
      </c>
      <c r="U326" s="3">
        <v>36526</v>
      </c>
      <c r="V326" s="2">
        <v>6.5</v>
      </c>
      <c r="W326" t="str">
        <f>IF(V326 &lt; 3,"Very Low", IF(V326 &gt;= 3, IF(V326 &lt; 4, "Low", IF(V326 &gt;= 4, IF(V326 &lt; 6, "Medium", IF(V326 &gt;= 6, IF(V326 &lt; 8, "High", "Very High")))))))</f>
        <v>High</v>
      </c>
    </row>
    <row r="327" spans="1:23" x14ac:dyDescent="0.2">
      <c r="A327" t="s">
        <v>1509</v>
      </c>
      <c r="B327" s="2">
        <v>82</v>
      </c>
      <c r="C327" s="4" t="str">
        <f>IF(B327 &lt;= ($Z$9-$Z$11), "Short", IF(B327 &gt;= ($Z$9+$Z$11), "Long", "Medium"))</f>
        <v>Short</v>
      </c>
      <c r="D327" t="s">
        <v>6863</v>
      </c>
      <c r="E327" t="s">
        <v>691</v>
      </c>
      <c r="M327">
        <f>COUNTA(Table1[[#This Row],[genre_1]:[genre_8]])</f>
        <v>1</v>
      </c>
      <c r="N327" t="s">
        <v>1509</v>
      </c>
      <c r="O327" t="s">
        <v>12543</v>
      </c>
      <c r="P327">
        <v>27646</v>
      </c>
      <c r="Q327" t="s">
        <v>6031</v>
      </c>
      <c r="R327">
        <v>105</v>
      </c>
      <c r="S327" t="s">
        <v>16</v>
      </c>
      <c r="T327" t="s">
        <v>17</v>
      </c>
      <c r="U327" s="3">
        <v>25934</v>
      </c>
      <c r="V327" s="2">
        <v>7.1</v>
      </c>
      <c r="W327" t="str">
        <f>IF(V327 &lt; 3,"Very Low", IF(V327 &gt;= 3, IF(V327 &lt; 4, "Low", IF(V327 &gt;= 4, IF(V327 &lt; 6, "Medium", IF(V327 &gt;= 6, IF(V327 &lt; 8, "High", "Very High")))))))</f>
        <v>High</v>
      </c>
    </row>
    <row r="328" spans="1:23" x14ac:dyDescent="0.2">
      <c r="A328" t="s">
        <v>1206</v>
      </c>
      <c r="B328" s="2">
        <v>123</v>
      </c>
      <c r="C328" s="4" t="str">
        <f>IF(B328 &lt;= ($Z$9-$Z$11), "Short", IF(B328 &gt;= ($Z$9+$Z$11), "Long", "Medium"))</f>
        <v>Medium</v>
      </c>
      <c r="D328" t="s">
        <v>1207</v>
      </c>
      <c r="E328" t="s">
        <v>691</v>
      </c>
      <c r="F328" t="s">
        <v>13206</v>
      </c>
      <c r="G328" t="s">
        <v>1302</v>
      </c>
      <c r="H328" t="s">
        <v>6549</v>
      </c>
      <c r="M328">
        <f>COUNTA(Table1[[#This Row],[genre_1]:[genre_8]])</f>
        <v>4</v>
      </c>
      <c r="N328" t="s">
        <v>437</v>
      </c>
      <c r="O328" t="s">
        <v>8969</v>
      </c>
      <c r="P328">
        <v>57038</v>
      </c>
      <c r="Q328" t="s">
        <v>1208</v>
      </c>
      <c r="R328">
        <v>261</v>
      </c>
      <c r="S328" t="s">
        <v>16</v>
      </c>
      <c r="T328" t="s">
        <v>17</v>
      </c>
      <c r="U328" s="3">
        <v>36892</v>
      </c>
      <c r="V328" s="2">
        <v>6.6</v>
      </c>
      <c r="W328" t="str">
        <f>IF(V328 &lt; 3,"Very Low", IF(V328 &gt;= 3, IF(V328 &lt; 4, "Low", IF(V328 &gt;= 4, IF(V328 &lt; 6, "Medium", IF(V328 &gt;= 6, IF(V328 &lt; 8, "High", "Very High")))))))</f>
        <v>High</v>
      </c>
    </row>
    <row r="329" spans="1:23" x14ac:dyDescent="0.2">
      <c r="A329" t="s">
        <v>1301</v>
      </c>
      <c r="B329" s="2">
        <v>111</v>
      </c>
      <c r="C329" s="4" t="str">
        <f>IF(B329 &lt;= ($Z$9-$Z$11), "Short", IF(B329 &gt;= ($Z$9+$Z$11), "Long", "Medium"))</f>
        <v>Medium</v>
      </c>
      <c r="D329" t="s">
        <v>3814</v>
      </c>
      <c r="E329" t="s">
        <v>691</v>
      </c>
      <c r="F329" t="s">
        <v>1302</v>
      </c>
      <c r="G329" t="s">
        <v>5982</v>
      </c>
      <c r="H329" t="s">
        <v>4034</v>
      </c>
      <c r="I329" t="s">
        <v>6549</v>
      </c>
      <c r="M329">
        <f>COUNTA(Table1[[#This Row],[genre_1]:[genre_8]])</f>
        <v>5</v>
      </c>
      <c r="N329" t="s">
        <v>593</v>
      </c>
      <c r="O329" t="s">
        <v>10664</v>
      </c>
      <c r="P329">
        <v>11958</v>
      </c>
      <c r="Q329" t="s">
        <v>3815</v>
      </c>
      <c r="R329">
        <v>39</v>
      </c>
      <c r="S329" t="s">
        <v>16</v>
      </c>
      <c r="T329" t="s">
        <v>17</v>
      </c>
      <c r="U329" s="3">
        <v>39814</v>
      </c>
      <c r="V329" s="2">
        <v>6.4</v>
      </c>
      <c r="W329" t="str">
        <f>IF(V329 &lt; 3,"Very Low", IF(V329 &gt;= 3, IF(V329 &lt; 4, "Low", IF(V329 &gt;= 4, IF(V329 &lt; 6, "Medium", IF(V329 &gt;= 6, IF(V329 &lt; 8, "High", "Very High")))))))</f>
        <v>High</v>
      </c>
    </row>
    <row r="330" spans="1:23" x14ac:dyDescent="0.2">
      <c r="A330" t="s">
        <v>8409</v>
      </c>
      <c r="B330" s="2">
        <v>98</v>
      </c>
      <c r="C330" s="4" t="str">
        <f>IF(B330 &lt;= ($Z$9-$Z$11), "Short", IF(B330 &gt;= ($Z$9+$Z$11), "Long", "Medium"))</f>
        <v>Medium</v>
      </c>
      <c r="D330" t="s">
        <v>8261</v>
      </c>
      <c r="E330" t="s">
        <v>13206</v>
      </c>
      <c r="F330" t="s">
        <v>1302</v>
      </c>
      <c r="M330">
        <f>COUNTA(Table1[[#This Row],[genre_1]:[genre_8]])</f>
        <v>2</v>
      </c>
      <c r="N330" t="s">
        <v>1558</v>
      </c>
      <c r="O330" t="s">
        <v>13194</v>
      </c>
      <c r="P330">
        <v>438</v>
      </c>
      <c r="Q330" t="s">
        <v>8410</v>
      </c>
      <c r="R330">
        <v>14</v>
      </c>
      <c r="S330" t="s">
        <v>16</v>
      </c>
      <c r="T330" t="s">
        <v>17</v>
      </c>
      <c r="U330" s="3">
        <v>34700</v>
      </c>
      <c r="V330" s="2">
        <v>6.4</v>
      </c>
      <c r="W330" t="str">
        <f>IF(V330 &lt; 3,"Very Low", IF(V330 &gt;= 3, IF(V330 &lt; 4, "Low", IF(V330 &gt;= 4, IF(V330 &lt; 6, "Medium", IF(V330 &gt;= 6, IF(V330 &lt; 8, "High", "Very High")))))))</f>
        <v>High</v>
      </c>
    </row>
    <row r="331" spans="1:23" x14ac:dyDescent="0.2">
      <c r="A331" t="s">
        <v>2146</v>
      </c>
      <c r="B331" s="2">
        <v>99</v>
      </c>
      <c r="C331" s="4" t="str">
        <f>IF(B331 &lt;= ($Z$9-$Z$11), "Short", IF(B331 &gt;= ($Z$9+$Z$11), "Long", "Medium"))</f>
        <v>Medium</v>
      </c>
      <c r="D331" t="s">
        <v>2147</v>
      </c>
      <c r="E331" t="s">
        <v>562</v>
      </c>
      <c r="F331" t="s">
        <v>13206</v>
      </c>
      <c r="G331" t="s">
        <v>3538</v>
      </c>
      <c r="M331">
        <f>COUNTA(Table1[[#This Row],[genre_1]:[genre_8]])</f>
        <v>3</v>
      </c>
      <c r="N331" t="s">
        <v>320</v>
      </c>
      <c r="O331" t="s">
        <v>9530</v>
      </c>
      <c r="P331">
        <v>48245</v>
      </c>
      <c r="Q331" t="s">
        <v>2148</v>
      </c>
      <c r="R331">
        <v>154</v>
      </c>
      <c r="S331" t="s">
        <v>16</v>
      </c>
      <c r="T331" t="s">
        <v>17</v>
      </c>
      <c r="U331" s="3">
        <v>39448</v>
      </c>
      <c r="V331" s="2">
        <v>5.4</v>
      </c>
      <c r="W331" t="str">
        <f>IF(V331 &lt; 3,"Very Low", IF(V331 &gt;= 3, IF(V331 &lt; 4, "Low", IF(V331 &gt;= 4, IF(V331 &lt; 6, "Medium", IF(V331 &gt;= 6, IF(V331 &lt; 8, "High", "Very High")))))))</f>
        <v>Medium</v>
      </c>
    </row>
    <row r="332" spans="1:23" x14ac:dyDescent="0.2">
      <c r="A332" t="s">
        <v>573</v>
      </c>
      <c r="B332" s="2">
        <v>102</v>
      </c>
      <c r="C332" s="4" t="str">
        <f>IF(B332 &lt;= ($Z$9-$Z$11), "Short", IF(B332 &gt;= ($Z$9+$Z$11), "Long", "Medium"))</f>
        <v>Medium</v>
      </c>
      <c r="D332" t="s">
        <v>3190</v>
      </c>
      <c r="E332" t="s">
        <v>691</v>
      </c>
      <c r="F332" t="s">
        <v>1302</v>
      </c>
      <c r="M332">
        <f>COUNTA(Table1[[#This Row],[genre_1]:[genre_8]])</f>
        <v>2</v>
      </c>
      <c r="N332" t="s">
        <v>3943</v>
      </c>
      <c r="O332" t="s">
        <v>11235</v>
      </c>
      <c r="P332">
        <v>22147</v>
      </c>
      <c r="Q332" t="s">
        <v>360</v>
      </c>
      <c r="R332">
        <v>156</v>
      </c>
      <c r="S332" t="s">
        <v>16</v>
      </c>
      <c r="T332" t="s">
        <v>17</v>
      </c>
      <c r="U332" s="3">
        <v>37257</v>
      </c>
      <c r="V332" s="2">
        <v>6.3</v>
      </c>
      <c r="W332" t="str">
        <f>IF(V332 &lt; 3,"Very Low", IF(V332 &gt;= 3, IF(V332 &lt; 4, "Low", IF(V332 &gt;= 4, IF(V332 &lt; 6, "Medium", IF(V332 &gt;= 6, IF(V332 &lt; 8, "High", "Very High")))))))</f>
        <v>High</v>
      </c>
    </row>
    <row r="333" spans="1:23" x14ac:dyDescent="0.2">
      <c r="A333" t="s">
        <v>2578</v>
      </c>
      <c r="B333" s="2">
        <v>106</v>
      </c>
      <c r="C333" s="4" t="str">
        <f>IF(B333 &lt;= ($Z$9-$Z$11), "Short", IF(B333 &gt;= ($Z$9+$Z$11), "Long", "Medium"))</f>
        <v>Medium</v>
      </c>
      <c r="D333" t="s">
        <v>3943</v>
      </c>
      <c r="E333" t="s">
        <v>691</v>
      </c>
      <c r="F333" t="s">
        <v>1302</v>
      </c>
      <c r="M333">
        <f>COUNTA(Table1[[#This Row],[genre_1]:[genre_8]])</f>
        <v>2</v>
      </c>
      <c r="N333" t="s">
        <v>66</v>
      </c>
      <c r="O333" t="s">
        <v>10749</v>
      </c>
      <c r="P333">
        <v>10104</v>
      </c>
      <c r="Q333" t="s">
        <v>2556</v>
      </c>
      <c r="R333">
        <v>69</v>
      </c>
      <c r="S333" t="s">
        <v>16</v>
      </c>
      <c r="T333" t="s">
        <v>17</v>
      </c>
      <c r="U333" s="3">
        <v>37987</v>
      </c>
      <c r="V333" s="2">
        <v>5.7</v>
      </c>
      <c r="W333" t="str">
        <f>IF(V333 &lt; 3,"Very Low", IF(V333 &gt;= 3, IF(V333 &lt; 4, "Low", IF(V333 &gt;= 4, IF(V333 &lt; 6, "Medium", IF(V333 &gt;= 6, IF(V333 &lt; 8, "High", "Very High")))))))</f>
        <v>Medium</v>
      </c>
    </row>
    <row r="334" spans="1:23" x14ac:dyDescent="0.2">
      <c r="A334" t="s">
        <v>6504</v>
      </c>
      <c r="B334" s="2">
        <v>95</v>
      </c>
      <c r="C334" s="4" t="str">
        <f>IF(B334 &lt;= ($Z$9-$Z$11), "Short", IF(B334 &gt;= ($Z$9+$Z$11), "Long", "Medium"))</f>
        <v>Medium</v>
      </c>
      <c r="D334" t="s">
        <v>6505</v>
      </c>
      <c r="E334" t="s">
        <v>691</v>
      </c>
      <c r="F334" t="s">
        <v>1302</v>
      </c>
      <c r="G334" t="s">
        <v>6549</v>
      </c>
      <c r="M334">
        <f>COUNTA(Table1[[#This Row],[genre_1]:[genre_8]])</f>
        <v>3</v>
      </c>
      <c r="N334" t="s">
        <v>108</v>
      </c>
      <c r="O334" t="s">
        <v>12375</v>
      </c>
      <c r="P334">
        <v>3443</v>
      </c>
      <c r="Q334" t="s">
        <v>2108</v>
      </c>
      <c r="R334">
        <v>20</v>
      </c>
      <c r="S334" t="s">
        <v>16</v>
      </c>
      <c r="T334" t="s">
        <v>17</v>
      </c>
      <c r="U334" s="3">
        <v>40179</v>
      </c>
      <c r="V334" s="2">
        <v>5.9</v>
      </c>
      <c r="W334" t="str">
        <f>IF(V334 &lt; 3,"Very Low", IF(V334 &gt;= 3, IF(V334 &lt; 4, "Low", IF(V334 &gt;= 4, IF(V334 &lt; 6, "Medium", IF(V334 &gt;= 6, IF(V334 &lt; 8, "High", "Very High")))))))</f>
        <v>Medium</v>
      </c>
    </row>
    <row r="335" spans="1:23" x14ac:dyDescent="0.2">
      <c r="A335" t="s">
        <v>4480</v>
      </c>
      <c r="B335" s="2">
        <v>108</v>
      </c>
      <c r="C335" s="4" t="str">
        <f>IF(B335 &lt;= ($Z$9-$Z$11), "Short", IF(B335 &gt;= ($Z$9+$Z$11), "Long", "Medium"))</f>
        <v>Medium</v>
      </c>
      <c r="D335" t="s">
        <v>765</v>
      </c>
      <c r="E335" t="s">
        <v>4426</v>
      </c>
      <c r="F335" t="s">
        <v>1302</v>
      </c>
      <c r="M335">
        <f>COUNTA(Table1[[#This Row],[genre_1]:[genre_8]])</f>
        <v>2</v>
      </c>
      <c r="N335" t="s">
        <v>207</v>
      </c>
      <c r="O335" t="s">
        <v>12338</v>
      </c>
      <c r="P335">
        <v>15885</v>
      </c>
      <c r="Q335" t="s">
        <v>6435</v>
      </c>
      <c r="R335">
        <v>78</v>
      </c>
      <c r="S335" t="s">
        <v>16</v>
      </c>
      <c r="T335" t="s">
        <v>17</v>
      </c>
      <c r="U335" s="3">
        <v>35065</v>
      </c>
      <c r="V335" s="2">
        <v>6.9</v>
      </c>
      <c r="W335" t="str">
        <f>IF(V335 &lt; 3,"Very Low", IF(V335 &gt;= 3, IF(V335 &lt; 4, "Low", IF(V335 &gt;= 4, IF(V335 &lt; 6, "Medium", IF(V335 &gt;= 6, IF(V335 &lt; 8, "High", "Very High")))))))</f>
        <v>High</v>
      </c>
    </row>
    <row r="336" spans="1:23" x14ac:dyDescent="0.2">
      <c r="A336" t="s">
        <v>6228</v>
      </c>
      <c r="B336" s="2">
        <v>101</v>
      </c>
      <c r="C336" s="4" t="str">
        <f>IF(B336 &lt;= ($Z$9-$Z$11), "Short", IF(B336 &gt;= ($Z$9+$Z$11), "Long", "Medium"))</f>
        <v>Medium</v>
      </c>
      <c r="D336" t="s">
        <v>6655</v>
      </c>
      <c r="E336" t="s">
        <v>691</v>
      </c>
      <c r="F336" t="s">
        <v>5727</v>
      </c>
      <c r="M336">
        <f>COUNTA(Table1[[#This Row],[genre_1]:[genre_8]])</f>
        <v>2</v>
      </c>
      <c r="N336" t="s">
        <v>6561</v>
      </c>
      <c r="O336" t="s">
        <v>12446</v>
      </c>
      <c r="P336">
        <v>1079</v>
      </c>
      <c r="Q336" t="s">
        <v>6656</v>
      </c>
      <c r="R336">
        <v>28</v>
      </c>
      <c r="S336" t="s">
        <v>16</v>
      </c>
      <c r="T336" t="s">
        <v>17</v>
      </c>
      <c r="U336" s="3">
        <v>16072</v>
      </c>
      <c r="V336" s="2">
        <v>6.5</v>
      </c>
      <c r="W336" t="str">
        <f>IF(V336 &lt; 3,"Very Low", IF(V336 &gt;= 3, IF(V336 &lt; 4, "Low", IF(V336 &gt;= 4, IF(V336 &lt; 6, "Medium", IF(V336 &gt;= 6, IF(V336 &lt; 8, "High", "Very High")))))))</f>
        <v>High</v>
      </c>
    </row>
    <row r="337" spans="1:23" x14ac:dyDescent="0.2">
      <c r="A337" t="s">
        <v>116</v>
      </c>
      <c r="B337" s="2">
        <v>126</v>
      </c>
      <c r="C337" s="4" t="str">
        <f>IF(B337 &lt;= ($Z$9-$Z$11), "Short", IF(B337 &gt;= ($Z$9+$Z$11), "Long", "Medium"))</f>
        <v>Medium</v>
      </c>
      <c r="D337" t="s">
        <v>1731</v>
      </c>
      <c r="E337" t="s">
        <v>562</v>
      </c>
      <c r="F337" t="s">
        <v>426</v>
      </c>
      <c r="M337">
        <f>COUNTA(Table1[[#This Row],[genre_1]:[genre_8]])</f>
        <v>2</v>
      </c>
      <c r="N337" t="s">
        <v>563</v>
      </c>
      <c r="O337" t="s">
        <v>9791</v>
      </c>
      <c r="P337">
        <v>269033</v>
      </c>
      <c r="Q337" t="s">
        <v>2563</v>
      </c>
      <c r="R337">
        <v>817</v>
      </c>
      <c r="S337" t="s">
        <v>16</v>
      </c>
      <c r="T337" t="s">
        <v>17</v>
      </c>
      <c r="U337" s="3">
        <v>32509</v>
      </c>
      <c r="V337" s="2">
        <v>7.6</v>
      </c>
      <c r="W337" t="str">
        <f>IF(V337 &lt; 3,"Very Low", IF(V337 &gt;= 3, IF(V337 &lt; 4, "Low", IF(V337 &gt;= 4, IF(V337 &lt; 6, "Medium", IF(V337 &gt;= 6, IF(V337 &lt; 8, "High", "Very High")))))))</f>
        <v>High</v>
      </c>
    </row>
    <row r="338" spans="1:23" x14ac:dyDescent="0.2">
      <c r="A338" t="s">
        <v>561</v>
      </c>
      <c r="B338" s="2">
        <v>125</v>
      </c>
      <c r="C338" s="4" t="str">
        <f>IF(B338 &lt;= ($Z$9-$Z$11), "Short", IF(B338 &gt;= ($Z$9+$Z$11), "Long", "Medium"))</f>
        <v>Medium</v>
      </c>
      <c r="D338" t="s">
        <v>290</v>
      </c>
      <c r="E338" t="s">
        <v>562</v>
      </c>
      <c r="M338">
        <f>COUNTA(Table1[[#This Row],[genre_1]:[genre_8]])</f>
        <v>1</v>
      </c>
      <c r="N338" t="s">
        <v>563</v>
      </c>
      <c r="O338" t="s">
        <v>8646</v>
      </c>
      <c r="P338">
        <v>189855</v>
      </c>
      <c r="Q338" t="s">
        <v>564</v>
      </c>
      <c r="R338">
        <v>1018</v>
      </c>
      <c r="S338" t="s">
        <v>16</v>
      </c>
      <c r="T338" t="s">
        <v>17</v>
      </c>
      <c r="U338" s="3">
        <v>35431</v>
      </c>
      <c r="V338" s="2">
        <v>3.7</v>
      </c>
      <c r="W338" t="str">
        <f>IF(V338 &lt; 3,"Very Low", IF(V338 &gt;= 3, IF(V338 &lt; 4, "Low", IF(V338 &gt;= 4, IF(V338 &lt; 6, "Medium", IF(V338 &gt;= 6, IF(V338 &lt; 8, "High", "Very High")))))))</f>
        <v>Low</v>
      </c>
    </row>
    <row r="339" spans="1:23" x14ac:dyDescent="0.2">
      <c r="A339" t="s">
        <v>27</v>
      </c>
      <c r="B339" s="2">
        <v>128</v>
      </c>
      <c r="C339" s="4" t="str">
        <f>IF(B339 &lt;= ($Z$9-$Z$11), "Short", IF(B339 &gt;= ($Z$9+$Z$11), "Long", "Medium"))</f>
        <v>Medium</v>
      </c>
      <c r="D339" t="s">
        <v>105</v>
      </c>
      <c r="E339" t="s">
        <v>562</v>
      </c>
      <c r="F339" t="s">
        <v>426</v>
      </c>
      <c r="M339">
        <f>COUNTA(Table1[[#This Row],[genre_1]:[genre_8]])</f>
        <v>2</v>
      </c>
      <c r="N339" t="s">
        <v>28</v>
      </c>
      <c r="O339" t="s">
        <v>8556</v>
      </c>
      <c r="P339">
        <v>980946</v>
      </c>
      <c r="Q339" t="s">
        <v>217</v>
      </c>
      <c r="R339">
        <v>2685</v>
      </c>
      <c r="S339" t="s">
        <v>16</v>
      </c>
      <c r="T339" t="s">
        <v>17</v>
      </c>
      <c r="U339" s="3">
        <v>38353</v>
      </c>
      <c r="V339" s="2">
        <v>8.3000000000000007</v>
      </c>
      <c r="W339" t="str">
        <f>IF(V339 &lt; 3,"Very Low", IF(V339 &gt;= 3, IF(V339 &lt; 4, "Low", IF(V339 &gt;= 4, IF(V339 &lt; 6, "Medium", IF(V339 &gt;= 6, IF(V339 &lt; 8, "High", "Very High")))))))</f>
        <v>Very High</v>
      </c>
    </row>
    <row r="340" spans="1:23" x14ac:dyDescent="0.2">
      <c r="A340" t="s">
        <v>561</v>
      </c>
      <c r="B340" s="2">
        <v>121</v>
      </c>
      <c r="C340" s="4" t="str">
        <f>IF(B340 &lt;= ($Z$9-$Z$11), "Short", IF(B340 &gt;= ($Z$9+$Z$11), "Long", "Medium"))</f>
        <v>Medium</v>
      </c>
      <c r="D340" t="s">
        <v>753</v>
      </c>
      <c r="E340" t="s">
        <v>562</v>
      </c>
      <c r="F340" t="s">
        <v>426</v>
      </c>
      <c r="G340" t="s">
        <v>539</v>
      </c>
      <c r="M340">
        <f>COUNTA(Table1[[#This Row],[genre_1]:[genre_8]])</f>
        <v>3</v>
      </c>
      <c r="N340" t="s">
        <v>563</v>
      </c>
      <c r="O340" t="s">
        <v>8735</v>
      </c>
      <c r="P340">
        <v>190786</v>
      </c>
      <c r="Q340" t="s">
        <v>754</v>
      </c>
      <c r="R340">
        <v>539</v>
      </c>
      <c r="S340" t="s">
        <v>16</v>
      </c>
      <c r="T340" t="s">
        <v>17</v>
      </c>
      <c r="U340" s="3">
        <v>34700</v>
      </c>
      <c r="V340" s="2">
        <v>5.4</v>
      </c>
      <c r="W340" t="str">
        <f>IF(V340 &lt; 3,"Very Low", IF(V340 &gt;= 3, IF(V340 &lt; 4, "Low", IF(V340 &gt;= 4, IF(V340 &lt; 6, "Medium", IF(V340 &gt;= 6, IF(V340 &lt; 8, "High", "Very High")))))))</f>
        <v>Medium</v>
      </c>
    </row>
    <row r="341" spans="1:23" x14ac:dyDescent="0.2">
      <c r="A341" t="s">
        <v>116</v>
      </c>
      <c r="B341" s="2">
        <v>126</v>
      </c>
      <c r="C341" s="4" t="str">
        <f>IF(B341 &lt;= ($Z$9-$Z$11), "Short", IF(B341 &gt;= ($Z$9+$Z$11), "Long", "Medium"))</f>
        <v>Medium</v>
      </c>
      <c r="D341" t="s">
        <v>636</v>
      </c>
      <c r="E341" t="s">
        <v>562</v>
      </c>
      <c r="M341">
        <f>COUNTA(Table1[[#This Row],[genre_1]:[genre_8]])</f>
        <v>1</v>
      </c>
      <c r="N341" t="s">
        <v>563</v>
      </c>
      <c r="O341" t="s">
        <v>8864</v>
      </c>
      <c r="P341">
        <v>215255</v>
      </c>
      <c r="Q341" t="s">
        <v>1015</v>
      </c>
      <c r="R341">
        <v>610</v>
      </c>
      <c r="S341" t="s">
        <v>16</v>
      </c>
      <c r="T341" t="s">
        <v>17</v>
      </c>
      <c r="U341" s="3">
        <v>33604</v>
      </c>
      <c r="V341" s="2">
        <v>7</v>
      </c>
      <c r="W341" t="str">
        <f>IF(V341 &lt; 3,"Very Low", IF(V341 &gt;= 3, IF(V341 &lt; 4, "Low", IF(V341 &gt;= 4, IF(V341 &lt; 6, "Medium", IF(V341 &gt;= 6, IF(V341 &lt; 8, "High", "Very High")))))))</f>
        <v>High</v>
      </c>
    </row>
    <row r="342" spans="1:23" x14ac:dyDescent="0.2">
      <c r="A342" t="s">
        <v>52</v>
      </c>
      <c r="B342" s="2">
        <v>183</v>
      </c>
      <c r="C342" s="4" t="str">
        <f>IF(B342 &lt;= ($Z$9-$Z$11), "Short", IF(B342 &gt;= ($Z$9+$Z$11), "Long", "Medium"))</f>
        <v>Long</v>
      </c>
      <c r="D342" t="s">
        <v>53</v>
      </c>
      <c r="E342" t="s">
        <v>562</v>
      </c>
      <c r="F342" t="s">
        <v>426</v>
      </c>
      <c r="G342" t="s">
        <v>4130</v>
      </c>
      <c r="M342">
        <f>COUNTA(Table1[[#This Row],[genre_1]:[genre_8]])</f>
        <v>3</v>
      </c>
      <c r="N342" t="s">
        <v>54</v>
      </c>
      <c r="O342" t="s">
        <v>8447</v>
      </c>
      <c r="P342">
        <v>371639</v>
      </c>
      <c r="Q342" t="s">
        <v>55</v>
      </c>
      <c r="R342">
        <v>3018</v>
      </c>
      <c r="S342" t="s">
        <v>16</v>
      </c>
      <c r="T342" t="s">
        <v>17</v>
      </c>
      <c r="U342" s="3">
        <v>42370</v>
      </c>
      <c r="V342" s="2">
        <v>6.9</v>
      </c>
      <c r="W342" t="str">
        <f>IF(V342 &lt; 3,"Very Low", IF(V342 &gt;= 3, IF(V342 &lt; 4, "Low", IF(V342 &gt;= 4, IF(V342 &lt; 6, "Medium", IF(V342 &gt;= 6, IF(V342 &lt; 8, "High", "Very High")))))))</f>
        <v>High</v>
      </c>
    </row>
    <row r="343" spans="1:23" x14ac:dyDescent="0.2">
      <c r="A343" t="s">
        <v>6302</v>
      </c>
      <c r="B343" s="2">
        <v>148</v>
      </c>
      <c r="C343" s="4" t="str">
        <f>IF(B343 &lt;= ($Z$9-$Z$11), "Short", IF(B343 &gt;= ($Z$9+$Z$11), "Long", "Medium"))</f>
        <v>Long</v>
      </c>
      <c r="D343" t="s">
        <v>1307</v>
      </c>
      <c r="E343" t="s">
        <v>562</v>
      </c>
      <c r="F343" t="s">
        <v>3871</v>
      </c>
      <c r="G343" t="s">
        <v>13206</v>
      </c>
      <c r="H343" t="s">
        <v>4130</v>
      </c>
      <c r="I343" t="s">
        <v>3538</v>
      </c>
      <c r="M343">
        <f>COUNTA(Table1[[#This Row],[genre_1]:[genre_8]])</f>
        <v>5</v>
      </c>
      <c r="N343" t="s">
        <v>1087</v>
      </c>
      <c r="O343" t="s">
        <v>12259</v>
      </c>
      <c r="P343">
        <v>30434</v>
      </c>
      <c r="Q343" t="s">
        <v>6303</v>
      </c>
      <c r="R343">
        <v>55</v>
      </c>
      <c r="S343" t="s">
        <v>16</v>
      </c>
      <c r="T343" t="s">
        <v>17</v>
      </c>
      <c r="U343" s="3">
        <v>41275</v>
      </c>
      <c r="V343" s="2">
        <v>8.4</v>
      </c>
      <c r="W343" t="str">
        <f>IF(V343 &lt; 3,"Very Low", IF(V343 &gt;= 3, IF(V343 &lt; 4, "Low", IF(V343 &gt;= 4, IF(V343 &lt; 6, "Medium", IF(V343 &gt;= 6, IF(V343 &lt; 8, "High", "Very High")))))))</f>
        <v>Very High</v>
      </c>
    </row>
    <row r="344" spans="1:23" x14ac:dyDescent="0.2">
      <c r="A344" t="s">
        <v>7125</v>
      </c>
      <c r="B344" s="2">
        <v>105</v>
      </c>
      <c r="C344" s="4" t="str">
        <f>IF(B344 &lt;= ($Z$9-$Z$11), "Short", IF(B344 &gt;= ($Z$9+$Z$11), "Long", "Medium"))</f>
        <v>Medium</v>
      </c>
      <c r="D344" t="s">
        <v>6556</v>
      </c>
      <c r="E344" t="s">
        <v>426</v>
      </c>
      <c r="F344" t="s">
        <v>691</v>
      </c>
      <c r="G344" t="s">
        <v>5982</v>
      </c>
      <c r="M344">
        <f>COUNTA(Table1[[#This Row],[genre_1]:[genre_8]])</f>
        <v>3</v>
      </c>
      <c r="N344" t="s">
        <v>7126</v>
      </c>
      <c r="O344" t="s">
        <v>12667</v>
      </c>
      <c r="P344">
        <v>22975</v>
      </c>
      <c r="Q344" t="s">
        <v>7127</v>
      </c>
      <c r="R344">
        <v>155</v>
      </c>
      <c r="S344" t="s">
        <v>16</v>
      </c>
      <c r="T344" t="s">
        <v>17</v>
      </c>
      <c r="U344" s="3">
        <v>24108</v>
      </c>
      <c r="V344" s="2">
        <v>6.5</v>
      </c>
      <c r="W344" t="str">
        <f>IF(V344 &lt; 3,"Very Low", IF(V344 &gt;= 3, IF(V344 &lt; 4, "Low", IF(V344 &gt;= 4, IF(V344 &lt; 6, "Medium", IF(V344 &gt;= 6, IF(V344 &lt; 8, "High", "Very High")))))))</f>
        <v>High</v>
      </c>
    </row>
    <row r="345" spans="1:23" x14ac:dyDescent="0.2">
      <c r="A345" t="s">
        <v>5565</v>
      </c>
      <c r="B345" s="2">
        <v>91</v>
      </c>
      <c r="C345" s="4" t="str">
        <f>IF(B345 &lt;= ($Z$9-$Z$11), "Short", IF(B345 &gt;= ($Z$9+$Z$11), "Long", "Medium"))</f>
        <v>Medium</v>
      </c>
      <c r="D345" t="s">
        <v>572</v>
      </c>
      <c r="E345" t="s">
        <v>2287</v>
      </c>
      <c r="F345" t="s">
        <v>4130</v>
      </c>
      <c r="G345" t="s">
        <v>3538</v>
      </c>
      <c r="M345">
        <f>COUNTA(Table1[[#This Row],[genre_1]:[genre_8]])</f>
        <v>3</v>
      </c>
      <c r="N345" t="s">
        <v>1404</v>
      </c>
      <c r="O345" t="s">
        <v>11842</v>
      </c>
      <c r="P345">
        <v>8294</v>
      </c>
      <c r="Q345" t="s">
        <v>2996</v>
      </c>
      <c r="R345">
        <v>160</v>
      </c>
      <c r="S345" t="s">
        <v>16</v>
      </c>
      <c r="T345" t="s">
        <v>17</v>
      </c>
      <c r="U345" s="3">
        <v>36161</v>
      </c>
      <c r="V345" s="2">
        <v>3.6</v>
      </c>
      <c r="W345" t="str">
        <f>IF(V345 &lt; 3,"Very Low", IF(V345 &gt;= 3, IF(V345 &lt; 4, "Low", IF(V345 &gt;= 4, IF(V345 &lt; 6, "Medium", IF(V345 &gt;= 6, IF(V345 &lt; 8, "High", "Very High")))))))</f>
        <v>Low</v>
      </c>
    </row>
    <row r="346" spans="1:23" x14ac:dyDescent="0.2">
      <c r="A346" t="s">
        <v>6934</v>
      </c>
      <c r="B346" s="2">
        <v>96</v>
      </c>
      <c r="C346" s="4" t="str">
        <f>IF(B346 &lt;= ($Z$9-$Z$11), "Short", IF(B346 &gt;= ($Z$9+$Z$11), "Long", "Medium"))</f>
        <v>Medium</v>
      </c>
      <c r="D346" t="s">
        <v>6880</v>
      </c>
      <c r="E346" t="s">
        <v>562</v>
      </c>
      <c r="F346" t="s">
        <v>4130</v>
      </c>
      <c r="M346">
        <f>COUNTA(Table1[[#This Row],[genre_1]:[genre_8]])</f>
        <v>2</v>
      </c>
      <c r="N346" t="s">
        <v>2198</v>
      </c>
      <c r="O346" t="s">
        <v>12578</v>
      </c>
      <c r="P346">
        <v>22764</v>
      </c>
      <c r="Q346" t="s">
        <v>6935</v>
      </c>
      <c r="R346">
        <v>91</v>
      </c>
      <c r="S346" t="s">
        <v>16</v>
      </c>
      <c r="T346" t="s">
        <v>17</v>
      </c>
      <c r="U346" s="3">
        <v>26665</v>
      </c>
      <c r="V346" s="2">
        <v>5.5</v>
      </c>
      <c r="W346" t="str">
        <f>IF(V346 &lt; 3,"Very Low", IF(V346 &gt;= 3, IF(V346 &lt; 4, "Low", IF(V346 &gt;= 4, IF(V346 &lt; 6, "Medium", IF(V346 &gt;= 6, IF(V346 &lt; 8, "High", "Very High")))))))</f>
        <v>Medium</v>
      </c>
    </row>
    <row r="347" spans="1:23" x14ac:dyDescent="0.2">
      <c r="A347" t="s">
        <v>391</v>
      </c>
      <c r="B347" s="2">
        <v>116</v>
      </c>
      <c r="C347" s="4" t="str">
        <f>IF(B347 &lt;= ($Z$9-$Z$11), "Short", IF(B347 &gt;= ($Z$9+$Z$11), "Long", "Medium"))</f>
        <v>Medium</v>
      </c>
      <c r="D347" t="s">
        <v>1059</v>
      </c>
      <c r="E347" t="s">
        <v>562</v>
      </c>
      <c r="F347" t="s">
        <v>4130</v>
      </c>
      <c r="M347">
        <f>COUNTA(Table1[[#This Row],[genre_1]:[genre_8]])</f>
        <v>2</v>
      </c>
      <c r="N347" t="s">
        <v>619</v>
      </c>
      <c r="O347" t="s">
        <v>9017</v>
      </c>
      <c r="P347">
        <v>154955</v>
      </c>
      <c r="Q347" t="s">
        <v>130</v>
      </c>
      <c r="R347">
        <v>800</v>
      </c>
      <c r="S347" t="s">
        <v>16</v>
      </c>
      <c r="T347" t="s">
        <v>17</v>
      </c>
      <c r="U347" s="3">
        <v>40544</v>
      </c>
      <c r="V347" s="2">
        <v>5.8</v>
      </c>
      <c r="W347" t="str">
        <f>IF(V347 &lt; 3,"Very Low", IF(V347 &gt;= 3, IF(V347 &lt; 4, "Low", IF(V347 &gt;= 4, IF(V347 &lt; 6, "Medium", IF(V347 &gt;= 6, IF(V347 &lt; 8, "High", "Very High")))))))</f>
        <v>Medium</v>
      </c>
    </row>
    <row r="348" spans="1:23" x14ac:dyDescent="0.2">
      <c r="A348" t="s">
        <v>3797</v>
      </c>
      <c r="B348" s="2">
        <v>110</v>
      </c>
      <c r="C348" s="4" t="str">
        <f>IF(B348 &lt;= ($Z$9-$Z$11), "Short", IF(B348 &gt;= ($Z$9+$Z$11), "Long", "Medium"))</f>
        <v>Medium</v>
      </c>
      <c r="D348" t="s">
        <v>3798</v>
      </c>
      <c r="E348" t="s">
        <v>1302</v>
      </c>
      <c r="F348" t="s">
        <v>4034</v>
      </c>
      <c r="M348">
        <f>COUNTA(Table1[[#This Row],[genre_1]:[genre_8]])</f>
        <v>2</v>
      </c>
      <c r="N348" t="s">
        <v>3799</v>
      </c>
      <c r="O348" t="s">
        <v>10653</v>
      </c>
      <c r="P348">
        <v>7894</v>
      </c>
      <c r="Q348" t="s">
        <v>2143</v>
      </c>
      <c r="R348">
        <v>25</v>
      </c>
      <c r="S348" t="s">
        <v>16</v>
      </c>
      <c r="T348" t="s">
        <v>17</v>
      </c>
      <c r="U348" s="3">
        <v>41275</v>
      </c>
      <c r="V348" s="2">
        <v>5</v>
      </c>
      <c r="W348" t="str">
        <f>IF(V348 &lt; 3,"Very Low", IF(V348 &gt;= 3, IF(V348 &lt; 4, "Low", IF(V348 &gt;= 4, IF(V348 &lt; 6, "Medium", IF(V348 &gt;= 6, IF(V348 &lt; 8, "High", "Very High")))))))</f>
        <v>Medium</v>
      </c>
    </row>
    <row r="349" spans="1:23" x14ac:dyDescent="0.2">
      <c r="A349" t="s">
        <v>1112</v>
      </c>
      <c r="B349" s="2">
        <v>119</v>
      </c>
      <c r="C349" s="4" t="str">
        <f>IF(B349 &lt;= ($Z$9-$Z$11), "Short", IF(B349 &gt;= ($Z$9+$Z$11), "Long", "Medium"))</f>
        <v>Medium</v>
      </c>
      <c r="D349" t="s">
        <v>897</v>
      </c>
      <c r="E349" t="s">
        <v>562</v>
      </c>
      <c r="F349" t="s">
        <v>426</v>
      </c>
      <c r="G349" t="s">
        <v>4130</v>
      </c>
      <c r="M349">
        <f>COUNTA(Table1[[#This Row],[genre_1]:[genre_8]])</f>
        <v>3</v>
      </c>
      <c r="N349" t="s">
        <v>1113</v>
      </c>
      <c r="O349" t="s">
        <v>8915</v>
      </c>
      <c r="P349">
        <v>65464</v>
      </c>
      <c r="Q349" t="s">
        <v>1114</v>
      </c>
      <c r="R349">
        <v>1308</v>
      </c>
      <c r="S349" t="s">
        <v>16</v>
      </c>
      <c r="T349" t="s">
        <v>17</v>
      </c>
      <c r="U349" s="3">
        <v>36526</v>
      </c>
      <c r="V349" s="2">
        <v>2.4</v>
      </c>
      <c r="W349" t="str">
        <f>IF(V349 &lt; 3,"Very Low", IF(V349 &gt;= 3, IF(V349 &lt; 4, "Low", IF(V349 &gt;= 4, IF(V349 &lt; 6, "Medium", IF(V349 &gt;= 6, IF(V349 &lt; 8, "High", "Very High")))))))</f>
        <v>Very Low</v>
      </c>
    </row>
    <row r="350" spans="1:23" x14ac:dyDescent="0.2">
      <c r="A350" t="s">
        <v>103</v>
      </c>
      <c r="B350" s="2">
        <v>131</v>
      </c>
      <c r="C350" s="4" t="str">
        <f>IF(B350 &lt;= ($Z$9-$Z$11), "Short", IF(B350 &gt;= ($Z$9+$Z$11), "Long", "Medium"))</f>
        <v>Long</v>
      </c>
      <c r="D350" t="s">
        <v>104</v>
      </c>
      <c r="E350" t="s">
        <v>562</v>
      </c>
      <c r="F350" t="s">
        <v>426</v>
      </c>
      <c r="G350" t="s">
        <v>4130</v>
      </c>
      <c r="H350" t="s">
        <v>3538</v>
      </c>
      <c r="M350">
        <f>COUNTA(Table1[[#This Row],[genre_1]:[genre_8]])</f>
        <v>4</v>
      </c>
      <c r="N350" t="s">
        <v>105</v>
      </c>
      <c r="O350" t="s">
        <v>8465</v>
      </c>
      <c r="P350">
        <v>202382</v>
      </c>
      <c r="Q350" t="s">
        <v>106</v>
      </c>
      <c r="R350">
        <v>751</v>
      </c>
      <c r="S350" t="s">
        <v>16</v>
      </c>
      <c r="T350" t="s">
        <v>17</v>
      </c>
      <c r="U350" s="3">
        <v>40909</v>
      </c>
      <c r="V350" s="2">
        <v>5.9</v>
      </c>
      <c r="W350" t="str">
        <f>IF(V350 &lt; 3,"Very Low", IF(V350 &gt;= 3, IF(V350 &lt; 4, "Low", IF(V350 &gt;= 4, IF(V350 &lt; 6, "Medium", IF(V350 &gt;= 6, IF(V350 &lt; 8, "High", "Very High")))))))</f>
        <v>Medium</v>
      </c>
    </row>
    <row r="351" spans="1:23" x14ac:dyDescent="0.2">
      <c r="A351" t="s">
        <v>1196</v>
      </c>
      <c r="B351" s="2">
        <v>118</v>
      </c>
      <c r="C351" s="4" t="str">
        <f>IF(B351 &lt;= ($Z$9-$Z$11), "Short", IF(B351 &gt;= ($Z$9+$Z$11), "Long", "Medium"))</f>
        <v>Medium</v>
      </c>
      <c r="D351" t="s">
        <v>1197</v>
      </c>
      <c r="E351" t="s">
        <v>691</v>
      </c>
      <c r="F351" t="s">
        <v>13206</v>
      </c>
      <c r="G351" t="s">
        <v>4034</v>
      </c>
      <c r="M351">
        <f>COUNTA(Table1[[#This Row],[genre_1]:[genre_8]])</f>
        <v>3</v>
      </c>
      <c r="N351" t="s">
        <v>474</v>
      </c>
      <c r="O351" t="s">
        <v>8962</v>
      </c>
      <c r="P351">
        <v>59435</v>
      </c>
      <c r="Q351" t="s">
        <v>754</v>
      </c>
      <c r="R351">
        <v>323</v>
      </c>
      <c r="S351" t="s">
        <v>16</v>
      </c>
      <c r="T351" t="s">
        <v>17</v>
      </c>
      <c r="U351" s="3">
        <v>38353</v>
      </c>
      <c r="V351" s="2">
        <v>5.7</v>
      </c>
      <c r="W351" t="str">
        <f>IF(V351 &lt; 3,"Very Low", IF(V351 &gt;= 3, IF(V351 &lt; 4, "Low", IF(V351 &gt;= 4, IF(V351 &lt; 6, "Medium", IF(V351 &gt;= 6, IF(V351 &lt; 8, "High", "Very High")))))))</f>
        <v>Medium</v>
      </c>
    </row>
    <row r="352" spans="1:23" x14ac:dyDescent="0.2">
      <c r="A352" t="s">
        <v>3915</v>
      </c>
      <c r="B352" s="2">
        <v>86</v>
      </c>
      <c r="C352" s="4" t="str">
        <f>IF(B352 &lt;= ($Z$9-$Z$11), "Short", IF(B352 &gt;= ($Z$9+$Z$11), "Long", "Medium"))</f>
        <v>Medium</v>
      </c>
      <c r="D352" t="s">
        <v>2407</v>
      </c>
      <c r="E352" t="s">
        <v>1302</v>
      </c>
      <c r="F352" t="s">
        <v>539</v>
      </c>
      <c r="G352" t="s">
        <v>6549</v>
      </c>
      <c r="M352">
        <f>COUNTA(Table1[[#This Row],[genre_1]:[genre_8]])</f>
        <v>3</v>
      </c>
      <c r="N352" t="s">
        <v>1896</v>
      </c>
      <c r="O352" t="s">
        <v>10842</v>
      </c>
      <c r="P352">
        <v>64190</v>
      </c>
      <c r="Q352" t="s">
        <v>4083</v>
      </c>
      <c r="R352">
        <v>129</v>
      </c>
      <c r="S352" t="s">
        <v>16</v>
      </c>
      <c r="T352" t="s">
        <v>17</v>
      </c>
      <c r="U352" s="3">
        <v>40544</v>
      </c>
      <c r="V352" s="2">
        <v>5.6</v>
      </c>
      <c r="W352" t="str">
        <f>IF(V352 &lt; 3,"Very Low", IF(V352 &gt;= 3, IF(V352 &lt; 4, "Low", IF(V352 &gt;= 4, IF(V352 &lt; 6, "Medium", IF(V352 &gt;= 6, IF(V352 &lt; 8, "High", "Very High")))))))</f>
        <v>Medium</v>
      </c>
    </row>
    <row r="353" spans="1:23" x14ac:dyDescent="0.2">
      <c r="A353" t="s">
        <v>5668</v>
      </c>
      <c r="B353" s="2">
        <v>107</v>
      </c>
      <c r="C353" s="4" t="str">
        <f>IF(B353 &lt;= ($Z$9-$Z$11), "Short", IF(B353 &gt;= ($Z$9+$Z$11), "Long", "Medium"))</f>
        <v>Medium</v>
      </c>
      <c r="D353" t="s">
        <v>2088</v>
      </c>
      <c r="E353" t="s">
        <v>562</v>
      </c>
      <c r="F353" t="s">
        <v>426</v>
      </c>
      <c r="G353" t="s">
        <v>539</v>
      </c>
      <c r="H353" t="s">
        <v>4130</v>
      </c>
      <c r="M353">
        <f>COUNTA(Table1[[#This Row],[genre_1]:[genre_8]])</f>
        <v>4</v>
      </c>
      <c r="N353" t="s">
        <v>5669</v>
      </c>
      <c r="O353" t="s">
        <v>11908</v>
      </c>
      <c r="P353">
        <v>2281</v>
      </c>
      <c r="Q353" t="s">
        <v>5670</v>
      </c>
      <c r="R353">
        <v>16</v>
      </c>
      <c r="S353" t="s">
        <v>16</v>
      </c>
      <c r="T353" t="s">
        <v>17</v>
      </c>
      <c r="U353" s="3">
        <v>33239</v>
      </c>
      <c r="V353" s="2">
        <v>3.8</v>
      </c>
      <c r="W353" t="str">
        <f>IF(V353 &lt; 3,"Very Low", IF(V353 &gt;= 3, IF(V353 &lt; 4, "Low", IF(V353 &gt;= 4, IF(V353 &lt; 6, "Medium", IF(V353 &gt;= 6, IF(V353 &lt; 8, "High", "Very High")))))))</f>
        <v>Low</v>
      </c>
    </row>
    <row r="354" spans="1:23" x14ac:dyDescent="0.2">
      <c r="A354" t="s">
        <v>6931</v>
      </c>
      <c r="B354" s="2">
        <v>93</v>
      </c>
      <c r="C354" s="4" t="str">
        <f>IF(B354 &lt;= ($Z$9-$Z$11), "Short", IF(B354 &gt;= ($Z$9+$Z$11), "Long", "Medium"))</f>
        <v>Medium</v>
      </c>
      <c r="D354" t="s">
        <v>6932</v>
      </c>
      <c r="E354" t="s">
        <v>1302</v>
      </c>
      <c r="F354" t="s">
        <v>539</v>
      </c>
      <c r="M354">
        <f>COUNTA(Table1[[#This Row],[genre_1]:[genre_8]])</f>
        <v>2</v>
      </c>
      <c r="N354" t="s">
        <v>1416</v>
      </c>
      <c r="O354" t="s">
        <v>12577</v>
      </c>
      <c r="P354">
        <v>70336</v>
      </c>
      <c r="Q354" t="s">
        <v>6933</v>
      </c>
      <c r="R354">
        <v>269</v>
      </c>
      <c r="S354" t="s">
        <v>16</v>
      </c>
      <c r="T354" t="s">
        <v>17</v>
      </c>
      <c r="U354" s="3">
        <v>40909</v>
      </c>
      <c r="V354" s="2">
        <v>7.3</v>
      </c>
      <c r="W354" t="str">
        <f>IF(V354 &lt; 3,"Very Low", IF(V354 &gt;= 3, IF(V354 &lt; 4, "Low", IF(V354 &gt;= 4, IF(V354 &lt; 6, "Medium", IF(V354 &gt;= 6, IF(V354 &lt; 8, "High", "Very High")))))))</f>
        <v>High</v>
      </c>
    </row>
    <row r="355" spans="1:23" x14ac:dyDescent="0.2">
      <c r="A355" t="s">
        <v>1985</v>
      </c>
      <c r="B355" s="2">
        <v>124</v>
      </c>
      <c r="C355" s="4" t="str">
        <f>IF(B355 &lt;= ($Z$9-$Z$11), "Short", IF(B355 &gt;= ($Z$9+$Z$11), "Long", "Medium"))</f>
        <v>Medium</v>
      </c>
      <c r="D355" t="s">
        <v>1986</v>
      </c>
      <c r="E355" t="s">
        <v>1302</v>
      </c>
      <c r="F355" t="s">
        <v>539</v>
      </c>
      <c r="G355" t="s">
        <v>6549</v>
      </c>
      <c r="M355">
        <f>COUNTA(Table1[[#This Row],[genre_1]:[genre_8]])</f>
        <v>3</v>
      </c>
      <c r="N355" t="s">
        <v>1987</v>
      </c>
      <c r="O355" t="s">
        <v>9429</v>
      </c>
      <c r="P355">
        <v>67796</v>
      </c>
      <c r="Q355" t="s">
        <v>1988</v>
      </c>
      <c r="R355">
        <v>258</v>
      </c>
      <c r="S355" t="s">
        <v>16</v>
      </c>
      <c r="T355" t="s">
        <v>17</v>
      </c>
      <c r="U355" s="3">
        <v>41275</v>
      </c>
      <c r="V355" s="2">
        <v>6.2</v>
      </c>
      <c r="W355" t="str">
        <f>IF(V355 &lt; 3,"Very Low", IF(V355 &gt;= 3, IF(V355 &lt; 4, "Low", IF(V355 &gt;= 4, IF(V355 &lt; 6, "Medium", IF(V355 &gt;= 6, IF(V355 &lt; 8, "High", "Very High")))))))</f>
        <v>High</v>
      </c>
    </row>
    <row r="356" spans="1:23" x14ac:dyDescent="0.2">
      <c r="A356" t="s">
        <v>3276</v>
      </c>
      <c r="B356" s="2">
        <v>105</v>
      </c>
      <c r="C356" s="4" t="str">
        <f>IF(B356 &lt;= ($Z$9-$Z$11), "Short", IF(B356 &gt;= ($Z$9+$Z$11), "Long", "Medium"))</f>
        <v>Medium</v>
      </c>
      <c r="D356" t="s">
        <v>3277</v>
      </c>
      <c r="E356" t="s">
        <v>691</v>
      </c>
      <c r="M356">
        <f>COUNTA(Table1[[#This Row],[genre_1]:[genre_8]])</f>
        <v>1</v>
      </c>
      <c r="N356" t="s">
        <v>529</v>
      </c>
      <c r="O356" t="s">
        <v>10289</v>
      </c>
      <c r="P356">
        <v>13194</v>
      </c>
      <c r="Q356" t="s">
        <v>3278</v>
      </c>
      <c r="R356">
        <v>59</v>
      </c>
      <c r="S356" t="s">
        <v>16</v>
      </c>
      <c r="T356" t="s">
        <v>17</v>
      </c>
      <c r="U356" s="3">
        <v>38353</v>
      </c>
      <c r="V356" s="2">
        <v>5.5</v>
      </c>
      <c r="W356" t="str">
        <f>IF(V356 &lt; 3,"Very Low", IF(V356 &gt;= 3, IF(V356 &lt; 4, "Low", IF(V356 &gt;= 4, IF(V356 &lt; 6, "Medium", IF(V356 &gt;= 6, IF(V356 &lt; 8, "High", "Very High")))))))</f>
        <v>Medium</v>
      </c>
    </row>
    <row r="357" spans="1:23" x14ac:dyDescent="0.2">
      <c r="A357" t="s">
        <v>4646</v>
      </c>
      <c r="B357" s="2">
        <v>81</v>
      </c>
      <c r="C357" s="4" t="str">
        <f>IF(B357 &lt;= ($Z$9-$Z$11), "Short", IF(B357 &gt;= ($Z$9+$Z$11), "Long", "Medium"))</f>
        <v>Short</v>
      </c>
      <c r="D357" t="s">
        <v>582</v>
      </c>
      <c r="E357" t="s">
        <v>426</v>
      </c>
      <c r="F357" t="s">
        <v>3871</v>
      </c>
      <c r="G357" t="s">
        <v>691</v>
      </c>
      <c r="H357" t="s">
        <v>13206</v>
      </c>
      <c r="M357">
        <f>COUNTA(Table1[[#This Row],[genre_1]:[genre_8]])</f>
        <v>4</v>
      </c>
      <c r="N357" t="s">
        <v>437</v>
      </c>
      <c r="O357" t="s">
        <v>11242</v>
      </c>
      <c r="P357">
        <v>42892</v>
      </c>
      <c r="Q357" t="s">
        <v>2384</v>
      </c>
      <c r="R357">
        <v>154</v>
      </c>
      <c r="S357" t="s">
        <v>16</v>
      </c>
      <c r="T357" t="s">
        <v>17</v>
      </c>
      <c r="U357" s="3">
        <v>35065</v>
      </c>
      <c r="V357" s="2">
        <v>6.8</v>
      </c>
      <c r="W357" t="str">
        <f>IF(V357 &lt; 3,"Very Low", IF(V357 &gt;= 3, IF(V357 &lt; 4, "Low", IF(V357 &gt;= 4, IF(V357 &lt; 6, "Medium", IF(V357 &gt;= 6, IF(V357 &lt; 8, "High", "Very High")))))))</f>
        <v>High</v>
      </c>
    </row>
    <row r="358" spans="1:23" x14ac:dyDescent="0.2">
      <c r="A358" t="s">
        <v>1440</v>
      </c>
      <c r="B358" s="2">
        <v>102</v>
      </c>
      <c r="C358" s="4" t="str">
        <f>IF(B358 &lt;= ($Z$9-$Z$11), "Short", IF(B358 &gt;= ($Z$9+$Z$11), "Long", "Medium"))</f>
        <v>Medium</v>
      </c>
      <c r="D358" t="s">
        <v>752</v>
      </c>
      <c r="E358" t="s">
        <v>691</v>
      </c>
      <c r="F358" t="s">
        <v>6549</v>
      </c>
      <c r="M358">
        <f>COUNTA(Table1[[#This Row],[genre_1]:[genre_8]])</f>
        <v>2</v>
      </c>
      <c r="N358" t="s">
        <v>2459</v>
      </c>
      <c r="O358" t="s">
        <v>9724</v>
      </c>
      <c r="P358">
        <v>32412</v>
      </c>
      <c r="Q358" t="s">
        <v>416</v>
      </c>
      <c r="R358">
        <v>184</v>
      </c>
      <c r="S358" t="s">
        <v>16</v>
      </c>
      <c r="T358" t="s">
        <v>17</v>
      </c>
      <c r="U358" s="3">
        <v>39083</v>
      </c>
      <c r="V358" s="2">
        <v>5.6</v>
      </c>
      <c r="W358" t="str">
        <f>IF(V358 &lt; 3,"Very Low", IF(V358 &gt;= 3, IF(V358 &lt; 4, "Low", IF(V358 &gt;= 4, IF(V358 &lt; 6, "Medium", IF(V358 &gt;= 6, IF(V358 &lt; 8, "High", "Very High")))))))</f>
        <v>Medium</v>
      </c>
    </row>
    <row r="359" spans="1:23" x14ac:dyDescent="0.2">
      <c r="A359" t="s">
        <v>1717</v>
      </c>
      <c r="B359" s="2">
        <v>106</v>
      </c>
      <c r="C359" s="4" t="str">
        <f>IF(B359 &lt;= ($Z$9-$Z$11), "Short", IF(B359 &gt;= ($Z$9+$Z$11), "Long", "Medium"))</f>
        <v>Medium</v>
      </c>
      <c r="D359" t="s">
        <v>4287</v>
      </c>
      <c r="E359" t="s">
        <v>691</v>
      </c>
      <c r="F359" t="s">
        <v>1302</v>
      </c>
      <c r="G359" t="s">
        <v>5982</v>
      </c>
      <c r="M359">
        <f>COUNTA(Table1[[#This Row],[genre_1]:[genre_8]])</f>
        <v>3</v>
      </c>
      <c r="N359" t="s">
        <v>2643</v>
      </c>
      <c r="O359" t="s">
        <v>10988</v>
      </c>
      <c r="P359">
        <v>8427</v>
      </c>
      <c r="Q359" t="s">
        <v>2743</v>
      </c>
      <c r="R359">
        <v>88</v>
      </c>
      <c r="S359" t="s">
        <v>16</v>
      </c>
      <c r="T359" t="s">
        <v>17</v>
      </c>
      <c r="U359" s="3">
        <v>38353</v>
      </c>
      <c r="V359" s="2">
        <v>6.4</v>
      </c>
      <c r="W359" t="str">
        <f>IF(V359 &lt; 3,"Very Low", IF(V359 &gt;= 3, IF(V359 &lt; 4, "Low", IF(V359 &gt;= 4, IF(V359 &lt; 6, "Medium", IF(V359 &gt;= 6, IF(V359 &lt; 8, "High", "Very High")))))))</f>
        <v>High</v>
      </c>
    </row>
    <row r="360" spans="1:23" x14ac:dyDescent="0.2">
      <c r="A360" t="s">
        <v>1582</v>
      </c>
      <c r="B360" s="2">
        <v>93</v>
      </c>
      <c r="C360" s="4" t="str">
        <f>IF(B360 &lt;= ($Z$9-$Z$11), "Short", IF(B360 &gt;= ($Z$9+$Z$11), "Long", "Medium"))</f>
        <v>Medium</v>
      </c>
      <c r="D360" t="s">
        <v>1439</v>
      </c>
      <c r="E360" t="s">
        <v>691</v>
      </c>
      <c r="F360" t="s">
        <v>539</v>
      </c>
      <c r="G360" t="s">
        <v>6549</v>
      </c>
      <c r="M360">
        <f>COUNTA(Table1[[#This Row],[genre_1]:[genre_8]])</f>
        <v>3</v>
      </c>
      <c r="N360" t="s">
        <v>230</v>
      </c>
      <c r="O360" t="s">
        <v>9451</v>
      </c>
      <c r="P360">
        <v>81888</v>
      </c>
      <c r="Q360" t="s">
        <v>2021</v>
      </c>
      <c r="R360">
        <v>254</v>
      </c>
      <c r="S360" t="s">
        <v>16</v>
      </c>
      <c r="T360" t="s">
        <v>17</v>
      </c>
      <c r="U360" s="3">
        <v>36526</v>
      </c>
      <c r="V360" s="2">
        <v>6</v>
      </c>
      <c r="W360" t="str">
        <f>IF(V360 &lt; 3,"Very Low", IF(V360 &gt;= 3, IF(V360 &lt; 4, "Low", IF(V360 &gt;= 4, IF(V360 &lt; 6, "Medium", IF(V360 &gt;= 6, IF(V360 &lt; 8, "High", "Very High")))))))</f>
        <v>High</v>
      </c>
    </row>
    <row r="361" spans="1:23" x14ac:dyDescent="0.2">
      <c r="A361" t="s">
        <v>1031</v>
      </c>
      <c r="B361" s="2">
        <v>99</v>
      </c>
      <c r="C361" s="4" t="str">
        <f>IF(B361 &lt;= ($Z$9-$Z$11), "Short", IF(B361 &gt;= ($Z$9+$Z$11), "Long", "Medium"))</f>
        <v>Medium</v>
      </c>
      <c r="D361" t="s">
        <v>1032</v>
      </c>
      <c r="E361" t="s">
        <v>691</v>
      </c>
      <c r="F361" t="s">
        <v>5982</v>
      </c>
      <c r="G361" t="s">
        <v>539</v>
      </c>
      <c r="H361" t="s">
        <v>6549</v>
      </c>
      <c r="M361">
        <f>COUNTA(Table1[[#This Row],[genre_1]:[genre_8]])</f>
        <v>4</v>
      </c>
      <c r="N361" t="s">
        <v>878</v>
      </c>
      <c r="O361" t="s">
        <v>8879</v>
      </c>
      <c r="P361">
        <v>72326</v>
      </c>
      <c r="Q361" t="s">
        <v>1033</v>
      </c>
      <c r="R361">
        <v>116</v>
      </c>
      <c r="S361" t="s">
        <v>16</v>
      </c>
      <c r="T361" t="s">
        <v>17</v>
      </c>
      <c r="U361" s="3">
        <v>39448</v>
      </c>
      <c r="V361" s="2">
        <v>6.1</v>
      </c>
      <c r="W361" t="str">
        <f>IF(V361 &lt; 3,"Very Low", IF(V361 &gt;= 3, IF(V361 &lt; 4, "Low", IF(V361 &gt;= 4, IF(V361 &lt; 6, "Medium", IF(V361 &gt;= 6, IF(V361 &lt; 8, "High", "Very High")))))))</f>
        <v>High</v>
      </c>
    </row>
    <row r="362" spans="1:23" x14ac:dyDescent="0.2">
      <c r="A362" t="s">
        <v>401</v>
      </c>
      <c r="B362" s="2">
        <v>91</v>
      </c>
      <c r="C362" s="4" t="str">
        <f>IF(B362 &lt;= ($Z$9-$Z$11), "Short", IF(B362 &gt;= ($Z$9+$Z$11), "Long", "Medium"))</f>
        <v>Medium</v>
      </c>
      <c r="D362" t="s">
        <v>402</v>
      </c>
      <c r="E362" t="s">
        <v>426</v>
      </c>
      <c r="F362" t="s">
        <v>3871</v>
      </c>
      <c r="G362" t="s">
        <v>691</v>
      </c>
      <c r="H362" t="s">
        <v>5982</v>
      </c>
      <c r="M362">
        <f>COUNTA(Table1[[#This Row],[genre_1]:[genre_8]])</f>
        <v>4</v>
      </c>
      <c r="N362" t="s">
        <v>403</v>
      </c>
      <c r="O362" t="s">
        <v>8573</v>
      </c>
      <c r="P362">
        <v>105902</v>
      </c>
      <c r="Q362" t="s">
        <v>404</v>
      </c>
      <c r="R362">
        <v>206</v>
      </c>
      <c r="S362" t="s">
        <v>16</v>
      </c>
      <c r="T362" t="s">
        <v>17</v>
      </c>
      <c r="U362" s="3">
        <v>39083</v>
      </c>
      <c r="V362" s="2">
        <v>6.2</v>
      </c>
      <c r="W362" t="str">
        <f>IF(V362 &lt; 3,"Very Low", IF(V362 &gt;= 3, IF(V362 &lt; 4, "Low", IF(V362 &gt;= 4, IF(V362 &lt; 6, "Medium", IF(V362 &gt;= 6, IF(V362 &lt; 8, "High", "Very High")))))))</f>
        <v>High</v>
      </c>
    </row>
    <row r="363" spans="1:23" x14ac:dyDescent="0.2">
      <c r="A363" t="s">
        <v>6570</v>
      </c>
      <c r="B363" s="2">
        <v>86</v>
      </c>
      <c r="C363" s="4" t="str">
        <f>IF(B363 &lt;= ($Z$9-$Z$11), "Short", IF(B363 &gt;= ($Z$9+$Z$11), "Long", "Medium"))</f>
        <v>Medium</v>
      </c>
      <c r="D363" t="s">
        <v>6571</v>
      </c>
      <c r="E363" t="s">
        <v>691</v>
      </c>
      <c r="F363" t="s">
        <v>13205</v>
      </c>
      <c r="M363">
        <f>COUNTA(Table1[[#This Row],[genre_1]:[genre_8]])</f>
        <v>2</v>
      </c>
      <c r="N363" t="s">
        <v>286</v>
      </c>
      <c r="O363" t="s">
        <v>12403</v>
      </c>
      <c r="P363">
        <v>6930</v>
      </c>
      <c r="Q363" t="s">
        <v>1762</v>
      </c>
      <c r="R363">
        <v>53</v>
      </c>
      <c r="S363" t="s">
        <v>16</v>
      </c>
      <c r="T363" t="s">
        <v>17</v>
      </c>
      <c r="U363" s="3">
        <v>38718</v>
      </c>
      <c r="V363" s="2">
        <v>6</v>
      </c>
      <c r="W363" t="str">
        <f>IF(V363 &lt; 3,"Very Low", IF(V363 &gt;= 3, IF(V363 &lt; 4, "Low", IF(V363 &gt;= 4, IF(V363 &lt; 6, "Medium", IF(V363 &gt;= 6, IF(V363 &lt; 8, "High", "Very High")))))))</f>
        <v>High</v>
      </c>
    </row>
    <row r="364" spans="1:23" x14ac:dyDescent="0.2">
      <c r="A364" t="s">
        <v>1817</v>
      </c>
      <c r="B364" s="2">
        <v>110</v>
      </c>
      <c r="C364" s="4" t="str">
        <f>IF(B364 &lt;= ($Z$9-$Z$11), "Short", IF(B364 &gt;= ($Z$9+$Z$11), "Long", "Medium"))</f>
        <v>Medium</v>
      </c>
      <c r="D364" t="s">
        <v>4076</v>
      </c>
      <c r="E364" t="s">
        <v>691</v>
      </c>
      <c r="M364">
        <f>COUNTA(Table1[[#This Row],[genre_1]:[genre_8]])</f>
        <v>1</v>
      </c>
      <c r="N364" t="s">
        <v>4077</v>
      </c>
      <c r="O364" t="s">
        <v>10834</v>
      </c>
      <c r="P364">
        <v>54710</v>
      </c>
      <c r="Q364" t="s">
        <v>1817</v>
      </c>
      <c r="R364">
        <v>177</v>
      </c>
      <c r="S364" t="s">
        <v>16</v>
      </c>
      <c r="T364" t="s">
        <v>17</v>
      </c>
      <c r="U364" s="3">
        <v>38718</v>
      </c>
      <c r="V364" s="2">
        <v>6.3</v>
      </c>
      <c r="W364" t="str">
        <f>IF(V364 &lt; 3,"Very Low", IF(V364 &gt;= 3, IF(V364 &lt; 4, "Low", IF(V364 &gt;= 4, IF(V364 &lt; 6, "Medium", IF(V364 &gt;= 6, IF(V364 &lt; 8, "High", "Very High")))))))</f>
        <v>High</v>
      </c>
    </row>
    <row r="365" spans="1:23" x14ac:dyDescent="0.2">
      <c r="A365" t="s">
        <v>116</v>
      </c>
      <c r="B365" s="2">
        <v>92</v>
      </c>
      <c r="C365" s="4" t="str">
        <f>IF(B365 &lt;= ($Z$9-$Z$11), "Short", IF(B365 &gt;= ($Z$9+$Z$11), "Long", "Medium"))</f>
        <v>Medium</v>
      </c>
      <c r="D365" t="s">
        <v>685</v>
      </c>
      <c r="E365" t="s">
        <v>691</v>
      </c>
      <c r="F365" t="s">
        <v>539</v>
      </c>
      <c r="M365">
        <f>COUNTA(Table1[[#This Row],[genre_1]:[genre_8]])</f>
        <v>2</v>
      </c>
      <c r="N365" t="s">
        <v>742</v>
      </c>
      <c r="O365" t="s">
        <v>10955</v>
      </c>
      <c r="P365">
        <v>189413</v>
      </c>
      <c r="Q365" t="s">
        <v>4254</v>
      </c>
      <c r="R365">
        <v>306</v>
      </c>
      <c r="S365" t="s">
        <v>16</v>
      </c>
      <c r="T365" t="s">
        <v>17</v>
      </c>
      <c r="U365" s="3">
        <v>32143</v>
      </c>
      <c r="V365" s="2">
        <v>7.5</v>
      </c>
      <c r="W365" t="str">
        <f>IF(V365 &lt; 3,"Very Low", IF(V365 &gt;= 3, IF(V365 &lt; 4, "Low", IF(V365 &gt;= 4, IF(V365 &lt; 6, "Medium", IF(V365 &gt;= 6, IF(V365 &lt; 8, "High", "Very High")))))))</f>
        <v>High</v>
      </c>
    </row>
    <row r="366" spans="1:23" x14ac:dyDescent="0.2">
      <c r="A366" t="s">
        <v>3155</v>
      </c>
      <c r="B366" s="2">
        <v>109</v>
      </c>
      <c r="C366" s="4" t="str">
        <f>IF(B366 &lt;= ($Z$9-$Z$11), "Short", IF(B366 &gt;= ($Z$9+$Z$11), "Long", "Medium"))</f>
        <v>Medium</v>
      </c>
      <c r="D366" t="s">
        <v>6404</v>
      </c>
      <c r="E366" t="s">
        <v>1302</v>
      </c>
      <c r="F366" t="s">
        <v>6549</v>
      </c>
      <c r="M366">
        <f>COUNTA(Table1[[#This Row],[genre_1]:[genre_8]])</f>
        <v>2</v>
      </c>
      <c r="N366" t="s">
        <v>6405</v>
      </c>
      <c r="O366" t="s">
        <v>12322</v>
      </c>
      <c r="P366">
        <v>95362</v>
      </c>
      <c r="Q366" t="s">
        <v>6406</v>
      </c>
      <c r="R366">
        <v>270</v>
      </c>
      <c r="S366" t="s">
        <v>16</v>
      </c>
      <c r="T366" t="s">
        <v>17</v>
      </c>
      <c r="U366" s="3">
        <v>41275</v>
      </c>
      <c r="V366" s="2">
        <v>7.9</v>
      </c>
      <c r="W366" t="str">
        <f>IF(V366 &lt; 3,"Very Low", IF(V366 &gt;= 3, IF(V366 &lt; 4, "Low", IF(V366 &gt;= 4, IF(V366 &lt; 6, "Medium", IF(V366 &gt;= 6, IF(V366 &lt; 8, "High", "Very High")))))))</f>
        <v>High</v>
      </c>
    </row>
    <row r="367" spans="1:23" x14ac:dyDescent="0.2">
      <c r="A367" t="s">
        <v>3155</v>
      </c>
      <c r="B367" s="2">
        <v>105</v>
      </c>
      <c r="C367" s="4" t="str">
        <f>IF(B367 &lt;= ($Z$9-$Z$11), "Short", IF(B367 &gt;= ($Z$9+$Z$11), "Long", "Medium"))</f>
        <v>Medium</v>
      </c>
      <c r="D367" t="s">
        <v>6602</v>
      </c>
      <c r="E367" t="s">
        <v>1302</v>
      </c>
      <c r="F367" t="s">
        <v>6549</v>
      </c>
      <c r="M367">
        <f>COUNTA(Table1[[#This Row],[genre_1]:[genre_8]])</f>
        <v>2</v>
      </c>
      <c r="N367" t="s">
        <v>6603</v>
      </c>
      <c r="O367" t="s">
        <v>12419</v>
      </c>
      <c r="P367">
        <v>183288</v>
      </c>
      <c r="Q367" t="s">
        <v>6604</v>
      </c>
      <c r="R367">
        <v>395</v>
      </c>
      <c r="S367" t="s">
        <v>16</v>
      </c>
      <c r="T367" t="s">
        <v>17</v>
      </c>
      <c r="U367" s="3">
        <v>34700</v>
      </c>
      <c r="V367" s="2">
        <v>8.1</v>
      </c>
      <c r="W367" t="str">
        <f>IF(V367 &lt; 3,"Very Low", IF(V367 &gt;= 3, IF(V367 &lt; 4, "Low", IF(V367 &gt;= 4, IF(V367 &lt; 6, "Medium", IF(V367 &gt;= 6, IF(V367 &lt; 8, "High", "Very High")))))))</f>
        <v>Very High</v>
      </c>
    </row>
    <row r="368" spans="1:23" x14ac:dyDescent="0.2">
      <c r="A368" t="s">
        <v>3155</v>
      </c>
      <c r="B368" s="2">
        <v>80</v>
      </c>
      <c r="C368" s="4" t="str">
        <f>IF(B368 &lt;= ($Z$9-$Z$11), "Short", IF(B368 &gt;= ($Z$9+$Z$11), "Long", "Medium"))</f>
        <v>Short</v>
      </c>
      <c r="D368" t="s">
        <v>6753</v>
      </c>
      <c r="E368" t="s">
        <v>1302</v>
      </c>
      <c r="F368" t="s">
        <v>6549</v>
      </c>
      <c r="M368">
        <f>COUNTA(Table1[[#This Row],[genre_1]:[genre_8]])</f>
        <v>2</v>
      </c>
      <c r="N368" t="s">
        <v>3554</v>
      </c>
      <c r="O368" t="s">
        <v>12491</v>
      </c>
      <c r="P368">
        <v>168398</v>
      </c>
      <c r="Q368" t="s">
        <v>6754</v>
      </c>
      <c r="R368">
        <v>492</v>
      </c>
      <c r="S368" t="s">
        <v>16</v>
      </c>
      <c r="T368" t="s">
        <v>17</v>
      </c>
      <c r="U368" s="3">
        <v>37987</v>
      </c>
      <c r="V368" s="2">
        <v>8</v>
      </c>
      <c r="W368" t="str">
        <f>IF(V368 &lt; 3,"Very Low", IF(V368 &gt;= 3, IF(V368 &lt; 4, "Low", IF(V368 &gt;= 4, IF(V368 &lt; 6, "Medium", IF(V368 &gt;= 6, IF(V368 &lt; 8, "High", "Very High")))))))</f>
        <v>Very High</v>
      </c>
    </row>
    <row r="369" spans="1:23" x14ac:dyDescent="0.2">
      <c r="A369" t="s">
        <v>5328</v>
      </c>
      <c r="B369" s="2">
        <v>104</v>
      </c>
      <c r="C369" s="4" t="str">
        <f>IF(B369 &lt;= ($Z$9-$Z$11), "Short", IF(B369 &gt;= ($Z$9+$Z$11), "Long", "Medium"))</f>
        <v>Medium</v>
      </c>
      <c r="D369" t="s">
        <v>5329</v>
      </c>
      <c r="E369" t="s">
        <v>1302</v>
      </c>
      <c r="F369" t="s">
        <v>4034</v>
      </c>
      <c r="M369">
        <f>COUNTA(Table1[[#This Row],[genre_1]:[genre_8]])</f>
        <v>2</v>
      </c>
      <c r="N369" t="s">
        <v>648</v>
      </c>
      <c r="O369" t="s">
        <v>11698</v>
      </c>
      <c r="P369">
        <v>99430</v>
      </c>
      <c r="Q369" t="s">
        <v>5330</v>
      </c>
      <c r="R369">
        <v>182</v>
      </c>
      <c r="S369" t="s">
        <v>16</v>
      </c>
      <c r="T369" t="s">
        <v>17</v>
      </c>
      <c r="U369" s="3">
        <v>41275</v>
      </c>
      <c r="V369" s="2">
        <v>7.4</v>
      </c>
      <c r="W369" t="str">
        <f>IF(V369 &lt; 3,"Very Low", IF(V369 &gt;= 3, IF(V369 &lt; 4, "Low", IF(V369 &gt;= 4, IF(V369 &lt; 6, "Medium", IF(V369 &gt;= 6, IF(V369 &lt; 8, "High", "Very High")))))))</f>
        <v>High</v>
      </c>
    </row>
    <row r="370" spans="1:23" x14ac:dyDescent="0.2">
      <c r="A370" t="s">
        <v>6151</v>
      </c>
      <c r="B370" s="2">
        <v>105</v>
      </c>
      <c r="C370" s="4" t="str">
        <f>IF(B370 &lt;= ($Z$9-$Z$11), "Short", IF(B370 &gt;= ($Z$9+$Z$11), "Long", "Medium"))</f>
        <v>Medium</v>
      </c>
      <c r="D370" t="s">
        <v>1225</v>
      </c>
      <c r="E370" t="s">
        <v>691</v>
      </c>
      <c r="F370" t="s">
        <v>1302</v>
      </c>
      <c r="G370" t="s">
        <v>6549</v>
      </c>
      <c r="M370">
        <f>COUNTA(Table1[[#This Row],[genre_1]:[genre_8]])</f>
        <v>3</v>
      </c>
      <c r="N370" t="s">
        <v>864</v>
      </c>
      <c r="O370" t="s">
        <v>12285</v>
      </c>
      <c r="P370">
        <v>73349</v>
      </c>
      <c r="Q370" t="s">
        <v>6350</v>
      </c>
      <c r="R370">
        <v>142</v>
      </c>
      <c r="S370" t="s">
        <v>16</v>
      </c>
      <c r="T370" t="s">
        <v>17</v>
      </c>
      <c r="U370" s="3">
        <v>40179</v>
      </c>
      <c r="V370" s="2">
        <v>7.2</v>
      </c>
      <c r="W370" t="str">
        <f>IF(V370 &lt; 3,"Very Low", IF(V370 &gt;= 3, IF(V370 &lt; 4, "Low", IF(V370 &gt;= 4, IF(V370 &lt; 6, "Medium", IF(V370 &gt;= 6, IF(V370 &lt; 8, "High", "Very High")))))))</f>
        <v>High</v>
      </c>
    </row>
    <row r="371" spans="1:23" x14ac:dyDescent="0.2">
      <c r="A371" t="s">
        <v>832</v>
      </c>
      <c r="B371" s="2">
        <v>106</v>
      </c>
      <c r="C371" s="4" t="str">
        <f>IF(B371 &lt;= ($Z$9-$Z$11), "Short", IF(B371 &gt;= ($Z$9+$Z$11), "Long", "Medium"))</f>
        <v>Medium</v>
      </c>
      <c r="D371" t="s">
        <v>1471</v>
      </c>
      <c r="E371" t="s">
        <v>562</v>
      </c>
      <c r="F371" t="s">
        <v>1302</v>
      </c>
      <c r="G371" t="s">
        <v>3538</v>
      </c>
      <c r="H371" t="s">
        <v>10321</v>
      </c>
      <c r="M371">
        <f>COUNTA(Table1[[#This Row],[genre_1]:[genre_8]])</f>
        <v>4</v>
      </c>
      <c r="N371" t="s">
        <v>2290</v>
      </c>
      <c r="O371" t="s">
        <v>9620</v>
      </c>
      <c r="P371">
        <v>86902</v>
      </c>
      <c r="Q371" t="s">
        <v>2291</v>
      </c>
      <c r="R371">
        <v>411</v>
      </c>
      <c r="S371" t="s">
        <v>16</v>
      </c>
      <c r="T371" t="s">
        <v>17</v>
      </c>
      <c r="U371" s="3">
        <v>36892</v>
      </c>
      <c r="V371" s="2">
        <v>6.4</v>
      </c>
      <c r="W371" t="str">
        <f>IF(V371 &lt; 3,"Very Low", IF(V371 &gt;= 3, IF(V371 &lt; 4, "Low", IF(V371 &gt;= 4, IF(V371 &lt; 6, "Medium", IF(V371 &gt;= 6, IF(V371 &lt; 8, "High", "Very High")))))))</f>
        <v>High</v>
      </c>
    </row>
    <row r="372" spans="1:23" x14ac:dyDescent="0.2">
      <c r="A372" t="s">
        <v>740</v>
      </c>
      <c r="B372" s="2">
        <v>112</v>
      </c>
      <c r="C372" s="4" t="str">
        <f>IF(B372 &lt;= ($Z$9-$Z$11), "Short", IF(B372 &gt;= ($Z$9+$Z$11), "Long", "Medium"))</f>
        <v>Medium</v>
      </c>
      <c r="D372" t="s">
        <v>4555</v>
      </c>
      <c r="E372" t="s">
        <v>691</v>
      </c>
      <c r="F372" t="s">
        <v>1302</v>
      </c>
      <c r="G372" t="s">
        <v>539</v>
      </c>
      <c r="M372">
        <f>COUNTA(Table1[[#This Row],[genre_1]:[genre_8]])</f>
        <v>3</v>
      </c>
      <c r="N372" t="s">
        <v>1667</v>
      </c>
      <c r="O372" t="s">
        <v>11176</v>
      </c>
      <c r="P372">
        <v>254404</v>
      </c>
      <c r="Q372" t="s">
        <v>275</v>
      </c>
      <c r="R372">
        <v>840</v>
      </c>
      <c r="S372" t="s">
        <v>16</v>
      </c>
      <c r="T372" t="s">
        <v>17</v>
      </c>
      <c r="U372" s="3">
        <v>36161</v>
      </c>
      <c r="V372" s="2">
        <v>7.8</v>
      </c>
      <c r="W372" t="str">
        <f>IF(V372 &lt; 3,"Very Low", IF(V372 &gt;= 3, IF(V372 &lt; 4, "Low", IF(V372 &gt;= 4, IF(V372 &lt; 6, "Medium", IF(V372 &gt;= 6, IF(V372 &lt; 8, "High", "Very High")))))))</f>
        <v>High</v>
      </c>
    </row>
    <row r="373" spans="1:23" x14ac:dyDescent="0.2">
      <c r="A373" t="s">
        <v>3810</v>
      </c>
      <c r="B373" s="2">
        <v>91</v>
      </c>
      <c r="C373" s="4" t="str">
        <f>IF(B373 &lt;= ($Z$9-$Z$11), "Short", IF(B373 &gt;= ($Z$9+$Z$11), "Long", "Medium"))</f>
        <v>Medium</v>
      </c>
      <c r="D373" t="s">
        <v>130</v>
      </c>
      <c r="E373" t="s">
        <v>1302</v>
      </c>
      <c r="F373" t="s">
        <v>6549</v>
      </c>
      <c r="M373">
        <f>COUNTA(Table1[[#This Row],[genre_1]:[genre_8]])</f>
        <v>2</v>
      </c>
      <c r="N373" t="s">
        <v>735</v>
      </c>
      <c r="O373" t="s">
        <v>12276</v>
      </c>
      <c r="P373">
        <v>9607</v>
      </c>
      <c r="Q373" t="s">
        <v>2486</v>
      </c>
      <c r="R373">
        <v>174</v>
      </c>
      <c r="S373" t="s">
        <v>16</v>
      </c>
      <c r="T373" t="s">
        <v>17</v>
      </c>
      <c r="U373" s="3">
        <v>38718</v>
      </c>
      <c r="V373" s="2">
        <v>7.4</v>
      </c>
      <c r="W373" t="str">
        <f>IF(V373 &lt; 3,"Very Low", IF(V373 &gt;= 3, IF(V373 &lt; 4, "Low", IF(V373 &gt;= 4, IF(V373 &lt; 6, "Medium", IF(V373 &gt;= 6, IF(V373 &lt; 8, "High", "Very High")))))))</f>
        <v>High</v>
      </c>
    </row>
    <row r="374" spans="1:23" x14ac:dyDescent="0.2">
      <c r="A374" t="s">
        <v>1071</v>
      </c>
      <c r="B374" s="2">
        <v>172</v>
      </c>
      <c r="C374" s="4" t="str">
        <f>IF(B374 &lt;= ($Z$9-$Z$11), "Short", IF(B374 &gt;= ($Z$9+$Z$11), "Long", "Medium"))</f>
        <v>Long</v>
      </c>
      <c r="D374" t="s">
        <v>1810</v>
      </c>
      <c r="E374" t="s">
        <v>1302</v>
      </c>
      <c r="F374" t="s">
        <v>7772</v>
      </c>
      <c r="G374" t="s">
        <v>2287</v>
      </c>
      <c r="M374">
        <f>COUNTA(Table1[[#This Row],[genre_1]:[genre_8]])</f>
        <v>3</v>
      </c>
      <c r="N374" t="s">
        <v>402</v>
      </c>
      <c r="O374" t="s">
        <v>9315</v>
      </c>
      <c r="P374">
        <v>6082</v>
      </c>
      <c r="Q374" t="s">
        <v>1811</v>
      </c>
      <c r="R374">
        <v>207</v>
      </c>
      <c r="S374" t="s">
        <v>16</v>
      </c>
      <c r="T374" t="s">
        <v>17</v>
      </c>
      <c r="U374" s="3">
        <v>35796</v>
      </c>
      <c r="V374" s="2">
        <v>5.9</v>
      </c>
      <c r="W374" t="str">
        <f>IF(V374 &lt; 3,"Very Low", IF(V374 &gt;= 3, IF(V374 &lt; 4, "Low", IF(V374 &gt;= 4, IF(V374 &lt; 6, "Medium", IF(V374 &gt;= 6, IF(V374 &lt; 8, "High", "Very High")))))))</f>
        <v>Medium</v>
      </c>
    </row>
    <row r="375" spans="1:23" x14ac:dyDescent="0.2">
      <c r="A375" t="s">
        <v>869</v>
      </c>
      <c r="B375" s="2">
        <v>141</v>
      </c>
      <c r="C375" s="4" t="str">
        <f>IF(B375 &lt;= ($Z$9-$Z$11), "Short", IF(B375 &gt;= ($Z$9+$Z$11), "Long", "Medium"))</f>
        <v>Long</v>
      </c>
      <c r="D375" t="s">
        <v>381</v>
      </c>
      <c r="E375" t="s">
        <v>426</v>
      </c>
      <c r="F375" t="s">
        <v>1302</v>
      </c>
      <c r="G375" t="s">
        <v>7772</v>
      </c>
      <c r="M375">
        <f>COUNTA(Table1[[#This Row],[genre_1]:[genre_8]])</f>
        <v>3</v>
      </c>
      <c r="N375" t="s">
        <v>217</v>
      </c>
      <c r="O375" t="s">
        <v>8793</v>
      </c>
      <c r="P375">
        <v>57</v>
      </c>
      <c r="Q375" t="s">
        <v>670</v>
      </c>
      <c r="R375">
        <v>1</v>
      </c>
      <c r="S375" t="s">
        <v>16</v>
      </c>
      <c r="T375" t="s">
        <v>17</v>
      </c>
      <c r="U375" s="3">
        <v>42370</v>
      </c>
      <c r="V375" s="2">
        <v>6.1</v>
      </c>
      <c r="W375" t="str">
        <f>IF(V375 &lt; 3,"Very Low", IF(V375 &gt;= 3, IF(V375 &lt; 4, "Low", IF(V375 &gt;= 4, IF(V375 &lt; 6, "Medium", IF(V375 &gt;= 6, IF(V375 &lt; 8, "High", "Very High")))))))</f>
        <v>High</v>
      </c>
    </row>
    <row r="376" spans="1:23" x14ac:dyDescent="0.2">
      <c r="A376" t="s">
        <v>8307</v>
      </c>
      <c r="B376" s="2">
        <v>92</v>
      </c>
      <c r="C376" s="4" t="str">
        <f>IF(B376 &lt;= ($Z$9-$Z$11), "Short", IF(B376 &gt;= ($Z$9+$Z$11), "Long", "Medium"))</f>
        <v>Medium</v>
      </c>
      <c r="D376"/>
      <c r="E376" t="s">
        <v>31</v>
      </c>
      <c r="M376">
        <f>COUNTA(Table1[[#This Row],[genre_1]:[genre_8]])</f>
        <v>1</v>
      </c>
      <c r="N376" t="s">
        <v>8308</v>
      </c>
      <c r="O376" t="s">
        <v>13155</v>
      </c>
      <c r="P376">
        <v>53</v>
      </c>
      <c r="R376">
        <v>10</v>
      </c>
      <c r="S376" t="s">
        <v>16</v>
      </c>
      <c r="T376" t="s">
        <v>17</v>
      </c>
      <c r="U376" s="3">
        <v>41275</v>
      </c>
      <c r="V376" s="2">
        <v>7.9</v>
      </c>
      <c r="W376" t="str">
        <f>IF(V376 &lt; 3,"Very Low", IF(V376 &gt;= 3, IF(V376 &lt; 4, "Low", IF(V376 &gt;= 4, IF(V376 &lt; 6, "Medium", IF(V376 &gt;= 6, IF(V376 &lt; 8, "High", "Very High")))))))</f>
        <v>High</v>
      </c>
    </row>
    <row r="377" spans="1:23" x14ac:dyDescent="0.2">
      <c r="A377" t="s">
        <v>6371</v>
      </c>
      <c r="B377" s="2">
        <v>95</v>
      </c>
      <c r="C377" s="4" t="str">
        <f>IF(B377 &lt;= ($Z$9-$Z$11), "Short", IF(B377 &gt;= ($Z$9+$Z$11), "Long", "Medium"))</f>
        <v>Medium</v>
      </c>
      <c r="D377" t="s">
        <v>6372</v>
      </c>
      <c r="E377" t="s">
        <v>562</v>
      </c>
      <c r="F377" t="s">
        <v>426</v>
      </c>
      <c r="G377" t="s">
        <v>4130</v>
      </c>
      <c r="M377">
        <f>COUNTA(Table1[[#This Row],[genre_1]:[genre_8]])</f>
        <v>3</v>
      </c>
      <c r="N377" t="s">
        <v>6373</v>
      </c>
      <c r="O377" t="s">
        <v>12303</v>
      </c>
      <c r="P377">
        <v>32378</v>
      </c>
      <c r="Q377" t="s">
        <v>6374</v>
      </c>
      <c r="R377">
        <v>150</v>
      </c>
      <c r="S377" t="s">
        <v>16</v>
      </c>
      <c r="T377" t="s">
        <v>17</v>
      </c>
      <c r="U377" s="3">
        <v>25569</v>
      </c>
      <c r="V377" s="2">
        <v>6.1</v>
      </c>
      <c r="W377" t="str">
        <f>IF(V377 &lt; 3,"Very Low", IF(V377 &gt;= 3, IF(V377 &lt; 4, "Low", IF(V377 &gt;= 4, IF(V377 &lt; 6, "Medium", IF(V377 &gt;= 6, IF(V377 &lt; 8, "High", "Very High")))))))</f>
        <v>High</v>
      </c>
    </row>
    <row r="378" spans="1:23" x14ac:dyDescent="0.2">
      <c r="A378" t="s">
        <v>7681</v>
      </c>
      <c r="B378" s="2">
        <v>86</v>
      </c>
      <c r="C378" s="4" t="str">
        <f>IF(B378 &lt;= ($Z$9-$Z$11), "Short", IF(B378 &gt;= ($Z$9+$Z$11), "Long", "Medium"))</f>
        <v>Medium</v>
      </c>
      <c r="D378" t="s">
        <v>7682</v>
      </c>
      <c r="E378" t="s">
        <v>426</v>
      </c>
      <c r="F378" t="s">
        <v>5982</v>
      </c>
      <c r="G378" t="s">
        <v>6549</v>
      </c>
      <c r="M378">
        <f>COUNTA(Table1[[#This Row],[genre_1]:[genre_8]])</f>
        <v>3</v>
      </c>
      <c r="N378" t="s">
        <v>7683</v>
      </c>
      <c r="O378" t="s">
        <v>12912</v>
      </c>
      <c r="P378">
        <v>3411</v>
      </c>
      <c r="Q378" t="s">
        <v>7684</v>
      </c>
      <c r="R378">
        <v>36</v>
      </c>
      <c r="S378" t="s">
        <v>16</v>
      </c>
      <c r="T378" t="s">
        <v>17</v>
      </c>
      <c r="U378" s="3">
        <v>27030</v>
      </c>
      <c r="V378" s="2">
        <v>6.1</v>
      </c>
      <c r="W378" t="str">
        <f>IF(V378 &lt; 3,"Very Low", IF(V378 &gt;= 3, IF(V378 &lt; 4, "Low", IF(V378 &gt;= 4, IF(V378 &lt; 6, "Medium", IF(V378 &gt;= 6, IF(V378 &lt; 8, "High", "Very High")))))))</f>
        <v>High</v>
      </c>
    </row>
    <row r="379" spans="1:23" x14ac:dyDescent="0.2">
      <c r="A379" t="s">
        <v>204</v>
      </c>
      <c r="B379" s="2">
        <v>115</v>
      </c>
      <c r="C379" s="4" t="str">
        <f>IF(B379 &lt;= ($Z$9-$Z$11), "Short", IF(B379 &gt;= ($Z$9+$Z$11), "Long", "Medium"))</f>
        <v>Medium</v>
      </c>
      <c r="D379" t="s">
        <v>346</v>
      </c>
      <c r="E379" t="s">
        <v>562</v>
      </c>
      <c r="F379" t="s">
        <v>426</v>
      </c>
      <c r="G379" t="s">
        <v>3871</v>
      </c>
      <c r="H379" t="s">
        <v>539</v>
      </c>
      <c r="M379">
        <f>COUNTA(Table1[[#This Row],[genre_1]:[genre_8]])</f>
        <v>4</v>
      </c>
      <c r="N379" t="s">
        <v>206</v>
      </c>
      <c r="O379" t="s">
        <v>8588</v>
      </c>
      <c r="P379">
        <v>142440</v>
      </c>
      <c r="Q379" t="s">
        <v>440</v>
      </c>
      <c r="R379">
        <v>505</v>
      </c>
      <c r="S379" t="s">
        <v>16</v>
      </c>
      <c r="T379" t="s">
        <v>17</v>
      </c>
      <c r="U379" s="3">
        <v>39083</v>
      </c>
      <c r="V379" s="2">
        <v>6.3</v>
      </c>
      <c r="W379" t="str">
        <f>IF(V379 &lt; 3,"Very Low", IF(V379 &gt;= 3, IF(V379 &lt; 4, "Low", IF(V379 &gt;= 4, IF(V379 &lt; 6, "Medium", IF(V379 &gt;= 6, IF(V379 &lt; 8, "High", "Very High")))))))</f>
        <v>High</v>
      </c>
    </row>
    <row r="380" spans="1:23" x14ac:dyDescent="0.2">
      <c r="A380" t="s">
        <v>3155</v>
      </c>
      <c r="B380" s="2">
        <v>99</v>
      </c>
      <c r="C380" s="4" t="str">
        <f>IF(B380 &lt;= ($Z$9-$Z$11), "Short", IF(B380 &gt;= ($Z$9+$Z$11), "Long", "Medium"))</f>
        <v>Medium</v>
      </c>
      <c r="D380" t="s">
        <v>5623</v>
      </c>
      <c r="E380" t="s">
        <v>691</v>
      </c>
      <c r="F380" t="s">
        <v>13206</v>
      </c>
      <c r="G380" t="s">
        <v>1302</v>
      </c>
      <c r="M380">
        <f>COUNTA(Table1[[#This Row],[genre_1]:[genre_8]])</f>
        <v>3</v>
      </c>
      <c r="N380" t="s">
        <v>302</v>
      </c>
      <c r="O380" t="s">
        <v>11884</v>
      </c>
      <c r="P380">
        <v>45396</v>
      </c>
      <c r="Q380" t="s">
        <v>5624</v>
      </c>
      <c r="R380">
        <v>136</v>
      </c>
      <c r="S380" t="s">
        <v>16</v>
      </c>
      <c r="T380" t="s">
        <v>17</v>
      </c>
      <c r="U380" s="3">
        <v>40544</v>
      </c>
      <c r="V380" s="2">
        <v>6.8</v>
      </c>
      <c r="W380" t="str">
        <f>IF(V380 &lt; 3,"Very Low", IF(V380 &gt;= 3, IF(V380 &lt; 4, "Low", IF(V380 &gt;= 4, IF(V380 &lt; 6, "Medium", IF(V380 &gt;= 6, IF(V380 &lt; 8, "High", "Very High")))))))</f>
        <v>High</v>
      </c>
    </row>
    <row r="381" spans="1:23" x14ac:dyDescent="0.2">
      <c r="A381" t="s">
        <v>3774</v>
      </c>
      <c r="B381" s="2">
        <v>90</v>
      </c>
      <c r="C381" s="4" t="str">
        <f>IF(B381 &lt;= ($Z$9-$Z$11), "Short", IF(B381 &gt;= ($Z$9+$Z$11), "Long", "Medium"))</f>
        <v>Medium</v>
      </c>
      <c r="D381" t="s">
        <v>742</v>
      </c>
      <c r="E381" t="s">
        <v>691</v>
      </c>
      <c r="M381">
        <f>COUNTA(Table1[[#This Row],[genre_1]:[genre_8]])</f>
        <v>1</v>
      </c>
      <c r="N381" t="s">
        <v>449</v>
      </c>
      <c r="O381" t="s">
        <v>11873</v>
      </c>
      <c r="P381">
        <v>45859</v>
      </c>
      <c r="Q381" t="s">
        <v>1094</v>
      </c>
      <c r="R381">
        <v>340</v>
      </c>
      <c r="S381" t="s">
        <v>16</v>
      </c>
      <c r="T381" t="s">
        <v>17</v>
      </c>
      <c r="U381" s="3">
        <v>36526</v>
      </c>
      <c r="V381" s="2">
        <v>7.5</v>
      </c>
      <c r="W381" t="str">
        <f>IF(V381 &lt; 3,"Very Low", IF(V381 &gt;= 3, IF(V381 &lt; 4, "Low", IF(V381 &gt;= 4, IF(V381 &lt; 6, "Medium", IF(V381 &gt;= 6, IF(V381 &lt; 8, "High", "Very High")))))))</f>
        <v>High</v>
      </c>
    </row>
    <row r="382" spans="1:23" x14ac:dyDescent="0.2">
      <c r="A382" t="s">
        <v>191</v>
      </c>
      <c r="B382" s="2">
        <v>98</v>
      </c>
      <c r="C382" s="4" t="str">
        <f>IF(B382 &lt;= ($Z$9-$Z$11), "Short", IF(B382 &gt;= ($Z$9+$Z$11), "Long", "Medium"))</f>
        <v>Medium</v>
      </c>
      <c r="D382" t="s">
        <v>7968</v>
      </c>
      <c r="E382" t="s">
        <v>13206</v>
      </c>
      <c r="F382" t="s">
        <v>1302</v>
      </c>
      <c r="G382" t="s">
        <v>6549</v>
      </c>
      <c r="M382">
        <f>COUNTA(Table1[[#This Row],[genre_1]:[genre_8]])</f>
        <v>3</v>
      </c>
      <c r="N382" t="s">
        <v>7969</v>
      </c>
      <c r="O382" t="s">
        <v>13033</v>
      </c>
      <c r="P382">
        <v>8000</v>
      </c>
      <c r="Q382" t="s">
        <v>7970</v>
      </c>
      <c r="R382">
        <v>138</v>
      </c>
      <c r="S382" t="s">
        <v>16</v>
      </c>
      <c r="T382" t="s">
        <v>17</v>
      </c>
      <c r="U382" s="3">
        <v>37257</v>
      </c>
      <c r="V382" s="2">
        <v>7.2</v>
      </c>
      <c r="W382" t="str">
        <f>IF(V382 &lt; 3,"Very Low", IF(V382 &gt;= 3, IF(V382 &lt; 4, "Low", IF(V382 &gt;= 4, IF(V382 &lt; 6, "Medium", IF(V382 &gt;= 6, IF(V382 &lt; 8, "High", "Very High")))))))</f>
        <v>High</v>
      </c>
    </row>
    <row r="383" spans="1:23" x14ac:dyDescent="0.2">
      <c r="A383" t="s">
        <v>655</v>
      </c>
      <c r="B383" s="2">
        <v>91</v>
      </c>
      <c r="C383" s="4" t="str">
        <f>IF(B383 &lt;= ($Z$9-$Z$11), "Short", IF(B383 &gt;= ($Z$9+$Z$11), "Long", "Medium"))</f>
        <v>Medium</v>
      </c>
      <c r="D383" t="s">
        <v>2102</v>
      </c>
      <c r="E383" t="s">
        <v>426</v>
      </c>
      <c r="F383" t="s">
        <v>691</v>
      </c>
      <c r="G383" t="s">
        <v>1302</v>
      </c>
      <c r="H383" t="s">
        <v>5982</v>
      </c>
      <c r="I383" t="s">
        <v>6549</v>
      </c>
      <c r="M383">
        <f>COUNTA(Table1[[#This Row],[genre_1]:[genre_8]])</f>
        <v>5</v>
      </c>
      <c r="N383" t="s">
        <v>712</v>
      </c>
      <c r="O383" t="s">
        <v>10521</v>
      </c>
      <c r="P383">
        <v>17829</v>
      </c>
      <c r="Q383" t="s">
        <v>3612</v>
      </c>
      <c r="R383">
        <v>99</v>
      </c>
      <c r="S383" t="s">
        <v>16</v>
      </c>
      <c r="T383" t="s">
        <v>17</v>
      </c>
      <c r="U383" s="3">
        <v>39448</v>
      </c>
      <c r="V383" s="2">
        <v>3.7</v>
      </c>
      <c r="W383" t="str">
        <f>IF(V383 &lt; 3,"Very Low", IF(V383 &gt;= 3, IF(V383 &lt; 4, "Low", IF(V383 &gt;= 4, IF(V383 &lt; 6, "Medium", IF(V383 &gt;= 6, IF(V383 &lt; 8, "High", "Very High")))))))</f>
        <v>Low</v>
      </c>
    </row>
    <row r="384" spans="1:23" x14ac:dyDescent="0.2">
      <c r="A384" t="s">
        <v>969</v>
      </c>
      <c r="B384" s="2">
        <v>105</v>
      </c>
      <c r="C384" s="4" t="str">
        <f>IF(B384 &lt;= ($Z$9-$Z$11), "Short", IF(B384 &gt;= ($Z$9+$Z$11), "Long", "Medium"))</f>
        <v>Medium</v>
      </c>
      <c r="D384" t="s">
        <v>553</v>
      </c>
      <c r="E384" t="s">
        <v>562</v>
      </c>
      <c r="F384" t="s">
        <v>691</v>
      </c>
      <c r="G384" t="s">
        <v>13206</v>
      </c>
      <c r="M384">
        <f>COUNTA(Table1[[#This Row],[genre_1]:[genre_8]])</f>
        <v>3</v>
      </c>
      <c r="N384" t="s">
        <v>1389</v>
      </c>
      <c r="O384" t="s">
        <v>10935</v>
      </c>
      <c r="P384">
        <v>126464</v>
      </c>
      <c r="Q384" t="s">
        <v>3780</v>
      </c>
      <c r="R384">
        <v>175</v>
      </c>
      <c r="S384" t="s">
        <v>16</v>
      </c>
      <c r="T384" t="s">
        <v>17</v>
      </c>
      <c r="U384" s="3">
        <v>30682</v>
      </c>
      <c r="V384" s="2">
        <v>7.3</v>
      </c>
      <c r="W384" t="str">
        <f>IF(V384 &lt; 3,"Very Low", IF(V384 &gt;= 3, IF(V384 &lt; 4, "Low", IF(V384 &gt;= 4, IF(V384 &lt; 6, "Medium", IF(V384 &gt;= 6, IF(V384 &lt; 8, "High", "Very High")))))))</f>
        <v>High</v>
      </c>
    </row>
    <row r="385" spans="1:23" x14ac:dyDescent="0.2">
      <c r="A385" t="s">
        <v>714</v>
      </c>
      <c r="B385" s="2">
        <v>100</v>
      </c>
      <c r="C385" s="4" t="str">
        <f>IF(B385 &lt;= ($Z$9-$Z$11), "Short", IF(B385 &gt;= ($Z$9+$Z$11), "Long", "Medium"))</f>
        <v>Medium</v>
      </c>
      <c r="D385" t="s">
        <v>1389</v>
      </c>
      <c r="E385" t="s">
        <v>562</v>
      </c>
      <c r="F385" t="s">
        <v>691</v>
      </c>
      <c r="G385" t="s">
        <v>13206</v>
      </c>
      <c r="H385" t="s">
        <v>3538</v>
      </c>
      <c r="M385">
        <f>COUNTA(Table1[[#This Row],[genre_1]:[genre_8]])</f>
        <v>4</v>
      </c>
      <c r="N385" t="s">
        <v>932</v>
      </c>
      <c r="O385" t="s">
        <v>10515</v>
      </c>
      <c r="P385">
        <v>84824</v>
      </c>
      <c r="Q385" t="s">
        <v>553</v>
      </c>
      <c r="R385">
        <v>95</v>
      </c>
      <c r="S385" t="s">
        <v>16</v>
      </c>
      <c r="T385" t="s">
        <v>17</v>
      </c>
      <c r="U385" s="3">
        <v>31778</v>
      </c>
      <c r="V385" s="2">
        <v>6.4</v>
      </c>
      <c r="W385" t="str">
        <f>IF(V385 &lt; 3,"Very Low", IF(V385 &gt;= 3, IF(V385 &lt; 4, "Low", IF(V385 &gt;= 4, IF(V385 &lt; 6, "Medium", IF(V385 &gt;= 6, IF(V385 &lt; 8, "High", "Very High")))))))</f>
        <v>High</v>
      </c>
    </row>
    <row r="386" spans="1:23" x14ac:dyDescent="0.2">
      <c r="A386" t="s">
        <v>1918</v>
      </c>
      <c r="B386" s="2">
        <v>104</v>
      </c>
      <c r="C386" s="4" t="str">
        <f>IF(B386 &lt;= ($Z$9-$Z$11), "Short", IF(B386 &gt;= ($Z$9+$Z$11), "Long", "Medium"))</f>
        <v>Medium</v>
      </c>
      <c r="D386" t="s">
        <v>1919</v>
      </c>
      <c r="E386" t="s">
        <v>562</v>
      </c>
      <c r="F386" t="s">
        <v>691</v>
      </c>
      <c r="G386" t="s">
        <v>13206</v>
      </c>
      <c r="H386" t="s">
        <v>3538</v>
      </c>
      <c r="M386">
        <f>COUNTA(Table1[[#This Row],[genre_1]:[genre_8]])</f>
        <v>4</v>
      </c>
      <c r="N386" t="s">
        <v>1642</v>
      </c>
      <c r="O386" t="s">
        <v>9386</v>
      </c>
      <c r="P386">
        <v>60293</v>
      </c>
      <c r="Q386" t="s">
        <v>1920</v>
      </c>
      <c r="R386">
        <v>114</v>
      </c>
      <c r="S386" t="s">
        <v>16</v>
      </c>
      <c r="T386" t="s">
        <v>17</v>
      </c>
      <c r="U386" s="3">
        <v>34335</v>
      </c>
      <c r="V386" s="2">
        <v>5.5</v>
      </c>
      <c r="W386" t="str">
        <f>IF(V386 &lt; 3,"Very Low", IF(V386 &gt;= 3, IF(V386 &lt; 4, "Low", IF(V386 &gt;= 4, IF(V386 &lt; 6, "Medium", IF(V386 &gt;= 6, IF(V386 &lt; 8, "High", "Very High")))))))</f>
        <v>Medium</v>
      </c>
    </row>
    <row r="387" spans="1:23" x14ac:dyDescent="0.2">
      <c r="A387" t="s">
        <v>143</v>
      </c>
      <c r="B387" s="2">
        <v>127</v>
      </c>
      <c r="C387" s="4" t="str">
        <f>IF(B387 &lt;= ($Z$9-$Z$11), "Short", IF(B387 &gt;= ($Z$9+$Z$11), "Long", "Medium"))</f>
        <v>Medium</v>
      </c>
      <c r="D387" t="s">
        <v>719</v>
      </c>
      <c r="E387" t="s">
        <v>426</v>
      </c>
      <c r="F387" t="s">
        <v>1302</v>
      </c>
      <c r="G387" t="s">
        <v>6549</v>
      </c>
      <c r="H387" t="s">
        <v>10321</v>
      </c>
      <c r="M387">
        <f>COUNTA(Table1[[#This Row],[genre_1]:[genre_8]])</f>
        <v>4</v>
      </c>
      <c r="N387" t="s">
        <v>258</v>
      </c>
      <c r="O387" t="s">
        <v>9219</v>
      </c>
      <c r="P387">
        <v>22570</v>
      </c>
      <c r="Q387" t="s">
        <v>616</v>
      </c>
      <c r="R387">
        <v>156</v>
      </c>
      <c r="S387" t="s">
        <v>16</v>
      </c>
      <c r="T387" t="s">
        <v>17</v>
      </c>
      <c r="U387" s="3">
        <v>37622</v>
      </c>
      <c r="V387" s="2">
        <v>6.5</v>
      </c>
      <c r="W387" t="str">
        <f>IF(V387 &lt; 3,"Very Low", IF(V387 &gt;= 3, IF(V387 &lt; 4, "Low", IF(V387 &gt;= 4, IF(V387 &lt; 6, "Medium", IF(V387 &gt;= 6, IF(V387 &lt; 8, "High", "Very High")))))))</f>
        <v>High</v>
      </c>
    </row>
    <row r="388" spans="1:23" x14ac:dyDescent="0.2">
      <c r="A388" t="s">
        <v>4288</v>
      </c>
      <c r="B388" s="2">
        <v>116</v>
      </c>
      <c r="C388" s="4" t="str">
        <f>IF(B388 &lt;= ($Z$9-$Z$11), "Short", IF(B388 &gt;= ($Z$9+$Z$11), "Long", "Medium"))</f>
        <v>Medium</v>
      </c>
      <c r="D388" t="s">
        <v>1681</v>
      </c>
      <c r="E388" t="s">
        <v>1302</v>
      </c>
      <c r="F388" t="s">
        <v>4034</v>
      </c>
      <c r="M388">
        <f>COUNTA(Table1[[#This Row],[genre_1]:[genre_8]])</f>
        <v>2</v>
      </c>
      <c r="N388" t="s">
        <v>1331</v>
      </c>
      <c r="O388" t="s">
        <v>11780</v>
      </c>
      <c r="P388">
        <v>11191</v>
      </c>
      <c r="Q388" t="s">
        <v>5459</v>
      </c>
      <c r="R388">
        <v>37</v>
      </c>
      <c r="S388" t="s">
        <v>16</v>
      </c>
      <c r="T388" t="s">
        <v>17</v>
      </c>
      <c r="U388" s="3">
        <v>41640</v>
      </c>
      <c r="V388" s="2">
        <v>6.9</v>
      </c>
      <c r="W388" t="str">
        <f>IF(V388 &lt; 3,"Very Low", IF(V388 &gt;= 3, IF(V388 &lt; 4, "Low", IF(V388 &gt;= 4, IF(V388 &lt; 6, "Medium", IF(V388 &gt;= 6, IF(V388 &lt; 8, "High", "Very High")))))))</f>
        <v>High</v>
      </c>
    </row>
    <row r="389" spans="1:23" x14ac:dyDescent="0.2">
      <c r="A389" t="s">
        <v>7700</v>
      </c>
      <c r="B389" s="2">
        <v>108</v>
      </c>
      <c r="C389" s="4" t="str">
        <f>IF(B389 &lt;= ($Z$9-$Z$11), "Short", IF(B389 &gt;= ($Z$9+$Z$11), "Long", "Medium"))</f>
        <v>Medium</v>
      </c>
      <c r="D389" t="s">
        <v>7701</v>
      </c>
      <c r="E389" t="s">
        <v>4426</v>
      </c>
      <c r="F389" t="s">
        <v>31</v>
      </c>
      <c r="G389" t="s">
        <v>13205</v>
      </c>
      <c r="M389">
        <f>COUNTA(Table1[[#This Row],[genre_1]:[genre_8]])</f>
        <v>3</v>
      </c>
      <c r="N389" t="s">
        <v>7702</v>
      </c>
      <c r="O389" t="s">
        <v>12920</v>
      </c>
      <c r="P389">
        <v>6790</v>
      </c>
      <c r="Q389" t="s">
        <v>7703</v>
      </c>
      <c r="R389">
        <v>80</v>
      </c>
      <c r="S389" t="s">
        <v>16</v>
      </c>
      <c r="T389" t="s">
        <v>17</v>
      </c>
      <c r="U389" s="3">
        <v>36161</v>
      </c>
      <c r="V389" s="2">
        <v>7.6</v>
      </c>
      <c r="W389" t="str">
        <f>IF(V389 &lt; 3,"Very Low", IF(V389 &gt;= 3, IF(V389 &lt; 4, "Low", IF(V389 &gt;= 4, IF(V389 &lt; 6, "Medium", IF(V389 &gt;= 6, IF(V389 &lt; 8, "High", "Very High")))))))</f>
        <v>High</v>
      </c>
    </row>
    <row r="390" spans="1:23" x14ac:dyDescent="0.2">
      <c r="A390" t="s">
        <v>58</v>
      </c>
      <c r="B390" s="2">
        <v>118</v>
      </c>
      <c r="C390" s="4" t="str">
        <f>IF(B390 &lt;= ($Z$9-$Z$11), "Short", IF(B390 &gt;= ($Z$9+$Z$11), "Long", "Medium"))</f>
        <v>Medium</v>
      </c>
      <c r="D390" t="s">
        <v>957</v>
      </c>
      <c r="E390" t="s">
        <v>4426</v>
      </c>
      <c r="F390" t="s">
        <v>1302</v>
      </c>
      <c r="G390" t="s">
        <v>4034</v>
      </c>
      <c r="H390" t="s">
        <v>5727</v>
      </c>
      <c r="M390">
        <f>COUNTA(Table1[[#This Row],[genre_1]:[genre_8]])</f>
        <v>4</v>
      </c>
      <c r="N390" t="s">
        <v>58</v>
      </c>
      <c r="O390" t="s">
        <v>10409</v>
      </c>
      <c r="P390">
        <v>12821</v>
      </c>
      <c r="Q390" t="s">
        <v>2884</v>
      </c>
      <c r="R390">
        <v>248</v>
      </c>
      <c r="S390" t="s">
        <v>16</v>
      </c>
      <c r="T390" t="s">
        <v>17</v>
      </c>
      <c r="U390" s="3">
        <v>37987</v>
      </c>
      <c r="V390" s="2">
        <v>6.7</v>
      </c>
      <c r="W390" t="str">
        <f>IF(V390 &lt; 3,"Very Low", IF(V390 &gt;= 3, IF(V390 &lt; 4, "Low", IF(V390 &gt;= 4, IF(V390 &lt; 6, "Medium", IF(V390 &gt;= 6, IF(V390 &lt; 8, "High", "Very High")))))))</f>
        <v>High</v>
      </c>
    </row>
    <row r="391" spans="1:23" x14ac:dyDescent="0.2">
      <c r="A391" t="s">
        <v>7293</v>
      </c>
      <c r="B391" s="2">
        <v>109</v>
      </c>
      <c r="C391" s="4" t="str">
        <f>IF(B391 &lt;= ($Z$9-$Z$11), "Short", IF(B391 &gt;= ($Z$9+$Z$11), "Long", "Medium"))</f>
        <v>Medium</v>
      </c>
      <c r="D391" t="s">
        <v>7294</v>
      </c>
      <c r="E391" t="s">
        <v>691</v>
      </c>
      <c r="F391" t="s">
        <v>1302</v>
      </c>
      <c r="G391" t="s">
        <v>4034</v>
      </c>
      <c r="M391">
        <f>COUNTA(Table1[[#This Row],[genre_1]:[genre_8]])</f>
        <v>3</v>
      </c>
      <c r="N391" t="s">
        <v>1065</v>
      </c>
      <c r="O391" t="s">
        <v>12748</v>
      </c>
      <c r="P391">
        <v>7584</v>
      </c>
      <c r="Q391" t="s">
        <v>7295</v>
      </c>
      <c r="R391">
        <v>137</v>
      </c>
      <c r="S391" t="s">
        <v>16</v>
      </c>
      <c r="T391" t="s">
        <v>17</v>
      </c>
      <c r="U391" s="3">
        <v>25569</v>
      </c>
      <c r="V391" s="2">
        <v>6.2</v>
      </c>
      <c r="W391" t="str">
        <f>IF(V391 &lt; 3,"Very Low", IF(V391 &gt;= 3, IF(V391 &lt; 4, "Low", IF(V391 &gt;= 4, IF(V391 &lt; 6, "Medium", IF(V391 &gt;= 6, IF(V391 &lt; 8, "High", "Very High")))))))</f>
        <v>High</v>
      </c>
    </row>
    <row r="392" spans="1:23" x14ac:dyDescent="0.2">
      <c r="A392" t="s">
        <v>535</v>
      </c>
      <c r="B392" s="2">
        <v>132</v>
      </c>
      <c r="C392" s="4" t="str">
        <f>IF(B392 &lt;= ($Z$9-$Z$11), "Short", IF(B392 &gt;= ($Z$9+$Z$11), "Long", "Medium"))</f>
        <v>Long</v>
      </c>
      <c r="D392" t="s">
        <v>202</v>
      </c>
      <c r="E392" t="s">
        <v>691</v>
      </c>
      <c r="F392" t="s">
        <v>1302</v>
      </c>
      <c r="G392" t="s">
        <v>4130</v>
      </c>
      <c r="M392">
        <f>COUNTA(Table1[[#This Row],[genre_1]:[genre_8]])</f>
        <v>3</v>
      </c>
      <c r="N392" t="s">
        <v>363</v>
      </c>
      <c r="O392" t="s">
        <v>8811</v>
      </c>
      <c r="P392">
        <v>87785</v>
      </c>
      <c r="Q392" t="s">
        <v>449</v>
      </c>
      <c r="R392">
        <v>362</v>
      </c>
      <c r="S392" t="s">
        <v>16</v>
      </c>
      <c r="T392" t="s">
        <v>17</v>
      </c>
      <c r="U392" s="3">
        <v>36161</v>
      </c>
      <c r="V392" s="2">
        <v>6.8</v>
      </c>
      <c r="W392" t="str">
        <f>IF(V392 &lt; 3,"Very Low", IF(V392 &gt;= 3, IF(V392 &lt; 4, "Low", IF(V392 &gt;= 4, IF(V392 &lt; 6, "Medium", IF(V392 &gt;= 6, IF(V392 &lt; 8, "High", "Very High")))))))</f>
        <v>High</v>
      </c>
    </row>
    <row r="393" spans="1:23" x14ac:dyDescent="0.2">
      <c r="A393" t="s">
        <v>2036</v>
      </c>
      <c r="B393" s="2">
        <v>130</v>
      </c>
      <c r="C393" s="4" t="str">
        <f>IF(B393 &lt;= ($Z$9-$Z$11), "Short", IF(B393 &gt;= ($Z$9+$Z$11), "Long", "Medium"))</f>
        <v>Medium</v>
      </c>
      <c r="D393" t="s">
        <v>799</v>
      </c>
      <c r="E393" t="s">
        <v>691</v>
      </c>
      <c r="F393" t="s">
        <v>1302</v>
      </c>
      <c r="G393" t="s">
        <v>5982</v>
      </c>
      <c r="H393" t="s">
        <v>539</v>
      </c>
      <c r="I393" t="s">
        <v>6549</v>
      </c>
      <c r="M393">
        <f>COUNTA(Table1[[#This Row],[genre_1]:[genre_8]])</f>
        <v>5</v>
      </c>
      <c r="N393" t="s">
        <v>149</v>
      </c>
      <c r="O393" t="s">
        <v>10741</v>
      </c>
      <c r="P393">
        <v>153468</v>
      </c>
      <c r="Q393" t="s">
        <v>1231</v>
      </c>
      <c r="R393">
        <v>204</v>
      </c>
      <c r="S393" t="s">
        <v>16</v>
      </c>
      <c r="T393" t="s">
        <v>17</v>
      </c>
      <c r="U393" s="3">
        <v>32143</v>
      </c>
      <c r="V393" s="2">
        <v>7.3</v>
      </c>
      <c r="W393" t="str">
        <f>IF(V393 &lt; 3,"Very Low", IF(V393 &gt;= 3, IF(V393 &lt; 4, "Low", IF(V393 &gt;= 4, IF(V393 &lt; 6, "Medium", IF(V393 &gt;= 6, IF(V393 &lt; 8, "High", "Very High")))))))</f>
        <v>High</v>
      </c>
    </row>
    <row r="394" spans="1:23" x14ac:dyDescent="0.2">
      <c r="A394" t="s">
        <v>876</v>
      </c>
      <c r="B394" s="2">
        <v>93</v>
      </c>
      <c r="C394" s="4" t="str">
        <f>IF(B394 &lt;= ($Z$9-$Z$11), "Short", IF(B394 &gt;= ($Z$9+$Z$11), "Long", "Medium"))</f>
        <v>Medium</v>
      </c>
      <c r="D394" t="s">
        <v>878</v>
      </c>
      <c r="E394" t="s">
        <v>691</v>
      </c>
      <c r="F394" t="s">
        <v>1302</v>
      </c>
      <c r="M394">
        <f>COUNTA(Table1[[#This Row],[genre_1]:[genre_8]])</f>
        <v>2</v>
      </c>
      <c r="N394" t="s">
        <v>125</v>
      </c>
      <c r="O394" t="s">
        <v>9968</v>
      </c>
      <c r="P394">
        <v>161858</v>
      </c>
      <c r="Q394" t="s">
        <v>2822</v>
      </c>
      <c r="R394">
        <v>289</v>
      </c>
      <c r="S394" t="s">
        <v>16</v>
      </c>
      <c r="T394" t="s">
        <v>17</v>
      </c>
      <c r="U394" s="3">
        <v>36161</v>
      </c>
      <c r="V394" s="2">
        <v>6.4</v>
      </c>
      <c r="W394" t="str">
        <f>IF(V394 &lt; 3,"Very Low", IF(V394 &gt;= 3, IF(V394 &lt; 4, "Low", IF(V394 &gt;= 4, IF(V394 &lt; 6, "Medium", IF(V394 &gt;= 6, IF(V394 &lt; 8, "High", "Very High")))))))</f>
        <v>High</v>
      </c>
    </row>
    <row r="395" spans="1:23" x14ac:dyDescent="0.2">
      <c r="A395" t="s">
        <v>116</v>
      </c>
      <c r="B395" s="2">
        <v>106</v>
      </c>
      <c r="C395" s="4" t="str">
        <f>IF(B395 &lt;= ($Z$9-$Z$11), "Short", IF(B395 &gt;= ($Z$9+$Z$11), "Long", "Medium"))</f>
        <v>Medium</v>
      </c>
      <c r="D395" t="s">
        <v>1171</v>
      </c>
      <c r="E395" t="s">
        <v>4426</v>
      </c>
      <c r="F395" t="s">
        <v>13206</v>
      </c>
      <c r="G395" t="s">
        <v>1302</v>
      </c>
      <c r="H395" t="s">
        <v>6549</v>
      </c>
      <c r="M395">
        <f>COUNTA(Table1[[#This Row],[genre_1]:[genre_8]])</f>
        <v>4</v>
      </c>
      <c r="N395" t="s">
        <v>24</v>
      </c>
      <c r="O395" t="s">
        <v>11464</v>
      </c>
      <c r="P395">
        <v>55539</v>
      </c>
      <c r="Q395" t="s">
        <v>4196</v>
      </c>
      <c r="R395">
        <v>147</v>
      </c>
      <c r="S395" t="s">
        <v>16</v>
      </c>
      <c r="T395" t="s">
        <v>17</v>
      </c>
      <c r="U395" s="3">
        <v>41640</v>
      </c>
      <c r="V395" s="2">
        <v>7</v>
      </c>
      <c r="W395" t="str">
        <f>IF(V395 &lt; 3,"Very Low", IF(V395 &gt;= 3, IF(V395 &lt; 4, "Low", IF(V395 &gt;= 4, IF(V395 &lt; 6, "Medium", IF(V395 &gt;= 6, IF(V395 &lt; 8, "High", "Very High")))))))</f>
        <v>High</v>
      </c>
    </row>
    <row r="396" spans="1:23" x14ac:dyDescent="0.2">
      <c r="A396" t="s">
        <v>361</v>
      </c>
      <c r="B396" s="2">
        <v>88</v>
      </c>
      <c r="C396" s="4" t="str">
        <f>IF(B396 &lt;= ($Z$9-$Z$11), "Short", IF(B396 &gt;= ($Z$9+$Z$11), "Long", "Medium"))</f>
        <v>Medium</v>
      </c>
      <c r="D396" t="s">
        <v>3115</v>
      </c>
      <c r="E396" t="s">
        <v>426</v>
      </c>
      <c r="F396" t="s">
        <v>691</v>
      </c>
      <c r="G396" t="s">
        <v>5982</v>
      </c>
      <c r="M396">
        <f>COUNTA(Table1[[#This Row],[genre_1]:[genre_8]])</f>
        <v>3</v>
      </c>
      <c r="N396" t="s">
        <v>2882</v>
      </c>
      <c r="O396" t="s">
        <v>10960</v>
      </c>
      <c r="P396">
        <v>29008</v>
      </c>
      <c r="Q396" t="s">
        <v>4259</v>
      </c>
      <c r="R396">
        <v>99</v>
      </c>
      <c r="S396" t="s">
        <v>16</v>
      </c>
      <c r="T396" t="s">
        <v>17</v>
      </c>
      <c r="U396" s="3">
        <v>37257</v>
      </c>
      <c r="V396" s="2">
        <v>5.4</v>
      </c>
      <c r="W396" t="str">
        <f>IF(V396 &lt; 3,"Very Low", IF(V396 &gt;= 3, IF(V396 &lt; 4, "Low", IF(V396 &gt;= 4, IF(V396 &lt; 6, "Medium", IF(V396 &gt;= 6, IF(V396 &lt; 8, "High", "Very High")))))))</f>
        <v>Medium</v>
      </c>
    </row>
    <row r="397" spans="1:23" x14ac:dyDescent="0.2">
      <c r="A397" t="s">
        <v>116</v>
      </c>
      <c r="B397" s="2">
        <v>125</v>
      </c>
      <c r="C397" s="4" t="str">
        <f>IF(B397 &lt;= ($Z$9-$Z$11), "Short", IF(B397 &gt;= ($Z$9+$Z$11), "Long", "Medium"))</f>
        <v>Medium</v>
      </c>
      <c r="D397" t="s">
        <v>1295</v>
      </c>
      <c r="E397" t="s">
        <v>426</v>
      </c>
      <c r="F397" t="s">
        <v>1302</v>
      </c>
      <c r="G397" t="s">
        <v>539</v>
      </c>
      <c r="M397">
        <f>COUNTA(Table1[[#This Row],[genre_1]:[genre_8]])</f>
        <v>3</v>
      </c>
      <c r="N397" t="s">
        <v>125</v>
      </c>
      <c r="O397" t="s">
        <v>9018</v>
      </c>
      <c r="P397">
        <v>350698</v>
      </c>
      <c r="Q397" t="s">
        <v>112</v>
      </c>
      <c r="R397">
        <v>816</v>
      </c>
      <c r="S397" t="s">
        <v>16</v>
      </c>
      <c r="T397" t="s">
        <v>17</v>
      </c>
      <c r="U397" s="3">
        <v>37622</v>
      </c>
      <c r="V397" s="2">
        <v>8</v>
      </c>
      <c r="W397" t="str">
        <f>IF(V397 &lt; 3,"Very Low", IF(V397 &gt;= 3, IF(V397 &lt; 4, "Low", IF(V397 &gt;= 4, IF(V397 &lt; 6, "Medium", IF(V397 &gt;= 6, IF(V397 &lt; 8, "High", "Very High")))))))</f>
        <v>Very High</v>
      </c>
    </row>
    <row r="398" spans="1:23" x14ac:dyDescent="0.2">
      <c r="A398" t="s">
        <v>279</v>
      </c>
      <c r="B398" s="2">
        <v>102</v>
      </c>
      <c r="C398" s="4" t="str">
        <f>IF(B398 &lt;= ($Z$9-$Z$11), "Short", IF(B398 &gt;= ($Z$9+$Z$11), "Long", "Medium"))</f>
        <v>Medium</v>
      </c>
      <c r="D398" t="s">
        <v>280</v>
      </c>
      <c r="E398" t="s">
        <v>562</v>
      </c>
      <c r="F398" t="s">
        <v>426</v>
      </c>
      <c r="G398" t="s">
        <v>3871</v>
      </c>
      <c r="H398" t="s">
        <v>691</v>
      </c>
      <c r="I398" t="s">
        <v>1302</v>
      </c>
      <c r="J398" t="s">
        <v>5982</v>
      </c>
      <c r="K398" t="s">
        <v>4130</v>
      </c>
      <c r="M398">
        <f>COUNTA(Table1[[#This Row],[genre_1]:[genre_8]])</f>
        <v>7</v>
      </c>
      <c r="N398" t="s">
        <v>281</v>
      </c>
      <c r="O398" t="s">
        <v>8525</v>
      </c>
      <c r="P398">
        <v>279093</v>
      </c>
      <c r="Q398" t="s">
        <v>282</v>
      </c>
      <c r="R398">
        <v>433</v>
      </c>
      <c r="S398" t="s">
        <v>16</v>
      </c>
      <c r="T398" t="s">
        <v>17</v>
      </c>
      <c r="U398" s="3">
        <v>41640</v>
      </c>
      <c r="V398" s="2">
        <v>7.9</v>
      </c>
      <c r="W398" t="str">
        <f>IF(V398 &lt; 3,"Very Low", IF(V398 &gt;= 3, IF(V398 &lt; 4, "Low", IF(V398 &gt;= 4, IF(V398 &lt; 6, "Medium", IF(V398 &gt;= 6, IF(V398 &lt; 8, "High", "Very High")))))))</f>
        <v>High</v>
      </c>
    </row>
    <row r="399" spans="1:23" x14ac:dyDescent="0.2">
      <c r="A399" t="s">
        <v>2259</v>
      </c>
      <c r="B399" s="2">
        <v>107</v>
      </c>
      <c r="C399" s="4" t="str">
        <f>IF(B399 &lt;= ($Z$9-$Z$11), "Short", IF(B399 &gt;= ($Z$9+$Z$11), "Long", "Medium"))</f>
        <v>Medium</v>
      </c>
      <c r="D399" t="s">
        <v>631</v>
      </c>
      <c r="E399" t="s">
        <v>4426</v>
      </c>
      <c r="F399" t="s">
        <v>1302</v>
      </c>
      <c r="G399" t="s">
        <v>6549</v>
      </c>
      <c r="M399">
        <f>COUNTA(Table1[[#This Row],[genre_1]:[genre_8]])</f>
        <v>3</v>
      </c>
      <c r="N399" t="s">
        <v>1001</v>
      </c>
      <c r="O399" t="s">
        <v>9695</v>
      </c>
      <c r="P399">
        <v>15231</v>
      </c>
      <c r="Q399" t="s">
        <v>2410</v>
      </c>
      <c r="R399">
        <v>66</v>
      </c>
      <c r="S399" t="s">
        <v>16</v>
      </c>
      <c r="T399" t="s">
        <v>17</v>
      </c>
      <c r="U399" s="3">
        <v>40909</v>
      </c>
      <c r="V399" s="2">
        <v>6.5</v>
      </c>
      <c r="W399" t="str">
        <f>IF(V399 &lt; 3,"Very Low", IF(V399 &gt;= 3, IF(V399 &lt; 4, "Low", IF(V399 &gt;= 4, IF(V399 &lt; 6, "Medium", IF(V399 &gt;= 6, IF(V399 &lt; 8, "High", "Very High")))))))</f>
        <v>High</v>
      </c>
    </row>
    <row r="400" spans="1:23" x14ac:dyDescent="0.2">
      <c r="A400" t="s">
        <v>655</v>
      </c>
      <c r="B400" s="2">
        <v>99</v>
      </c>
      <c r="C400" s="4" t="str">
        <f>IF(B400 &lt;= ($Z$9-$Z$11), "Short", IF(B400 &gt;= ($Z$9+$Z$11), "Long", "Medium"))</f>
        <v>Medium</v>
      </c>
      <c r="D400" t="s">
        <v>360</v>
      </c>
      <c r="E400" t="s">
        <v>562</v>
      </c>
      <c r="F400" t="s">
        <v>691</v>
      </c>
      <c r="G400" t="s">
        <v>13206</v>
      </c>
      <c r="M400">
        <f>COUNTA(Table1[[#This Row],[genre_1]:[genre_8]])</f>
        <v>3</v>
      </c>
      <c r="N400" t="s">
        <v>2280</v>
      </c>
      <c r="O400" t="s">
        <v>9910</v>
      </c>
      <c r="P400">
        <v>66941</v>
      </c>
      <c r="Q400" t="s">
        <v>1488</v>
      </c>
      <c r="R400">
        <v>148</v>
      </c>
      <c r="S400" t="s">
        <v>16</v>
      </c>
      <c r="T400" t="s">
        <v>17</v>
      </c>
      <c r="U400" s="3">
        <v>36526</v>
      </c>
      <c r="V400" s="2">
        <v>5.0999999999999996</v>
      </c>
      <c r="W400" t="str">
        <f>IF(V400 &lt; 3,"Very Low", IF(V400 &gt;= 3, IF(V400 &lt; 4, "Low", IF(V400 &gt;= 4, IF(V400 &lt; 6, "Medium", IF(V400 &gt;= 6, IF(V400 &lt; 8, "High", "Very High")))))))</f>
        <v>Medium</v>
      </c>
    </row>
    <row r="401" spans="1:23" x14ac:dyDescent="0.2">
      <c r="A401" t="s">
        <v>1838</v>
      </c>
      <c r="B401" s="2">
        <v>99</v>
      </c>
      <c r="C401" s="4" t="str">
        <f>IF(B401 &lt;= ($Z$9-$Z$11), "Short", IF(B401 &gt;= ($Z$9+$Z$11), "Long", "Medium"))</f>
        <v>Medium</v>
      </c>
      <c r="D401" t="s">
        <v>2280</v>
      </c>
      <c r="E401" t="s">
        <v>691</v>
      </c>
      <c r="F401" t="s">
        <v>13206</v>
      </c>
      <c r="M401">
        <f>COUNTA(Table1[[#This Row],[genre_1]:[genre_8]])</f>
        <v>2</v>
      </c>
      <c r="N401" t="s">
        <v>226</v>
      </c>
      <c r="O401" t="s">
        <v>9614</v>
      </c>
      <c r="P401">
        <v>31968</v>
      </c>
      <c r="Q401" t="s">
        <v>2281</v>
      </c>
      <c r="R401">
        <v>82</v>
      </c>
      <c r="S401" t="s">
        <v>16</v>
      </c>
      <c r="T401" t="s">
        <v>17</v>
      </c>
      <c r="U401" s="3">
        <v>38718</v>
      </c>
      <c r="V401" s="2">
        <v>4.5999999999999996</v>
      </c>
      <c r="W401" t="str">
        <f>IF(V401 &lt; 3,"Very Low", IF(V401 &gt;= 3, IF(V401 &lt; 4, "Low", IF(V401 &gt;= 4, IF(V401 &lt; 6, "Medium", IF(V401 &gt;= 6, IF(V401 &lt; 8, "High", "Very High")))))))</f>
        <v>Medium</v>
      </c>
    </row>
    <row r="402" spans="1:23" x14ac:dyDescent="0.2">
      <c r="A402" t="s">
        <v>1838</v>
      </c>
      <c r="B402" s="2">
        <v>113</v>
      </c>
      <c r="C402" s="4" t="str">
        <f>IF(B402 &lt;= ($Z$9-$Z$11), "Short", IF(B402 &gt;= ($Z$9+$Z$11), "Long", "Medium"))</f>
        <v>Medium</v>
      </c>
      <c r="D402" t="s">
        <v>524</v>
      </c>
      <c r="E402" t="s">
        <v>562</v>
      </c>
      <c r="F402" t="s">
        <v>691</v>
      </c>
      <c r="G402" t="s">
        <v>13206</v>
      </c>
      <c r="M402">
        <f>COUNTA(Table1[[#This Row],[genre_1]:[genre_8]])</f>
        <v>3</v>
      </c>
      <c r="N402" t="s">
        <v>863</v>
      </c>
      <c r="O402" t="s">
        <v>9935</v>
      </c>
      <c r="P402">
        <v>19671</v>
      </c>
      <c r="Q402" t="s">
        <v>2783</v>
      </c>
      <c r="R402">
        <v>47</v>
      </c>
      <c r="S402" t="s">
        <v>16</v>
      </c>
      <c r="T402" t="s">
        <v>17</v>
      </c>
      <c r="U402" s="3">
        <v>40544</v>
      </c>
      <c r="V402" s="2">
        <v>4.4000000000000004</v>
      </c>
      <c r="W402" t="str">
        <f>IF(V402 &lt; 3,"Very Low", IF(V402 &gt;= 3, IF(V402 &lt; 4, "Low", IF(V402 &gt;= 4, IF(V402 &lt; 6, "Medium", IF(V402 &gt;= 6, IF(V402 &lt; 8, "High", "Very High")))))))</f>
        <v>Medium</v>
      </c>
    </row>
    <row r="403" spans="1:23" x14ac:dyDescent="0.2">
      <c r="A403" t="s">
        <v>74</v>
      </c>
      <c r="B403" s="2">
        <v>74</v>
      </c>
      <c r="C403" s="4" t="str">
        <f>IF(B403 &lt;= ($Z$9-$Z$11), "Short", IF(B403 &gt;= ($Z$9+$Z$11), "Long", "Medium"))</f>
        <v>Short</v>
      </c>
      <c r="D403" t="s">
        <v>355</v>
      </c>
      <c r="E403" t="s">
        <v>691</v>
      </c>
      <c r="F403" t="s">
        <v>13206</v>
      </c>
      <c r="G403" t="s">
        <v>3538</v>
      </c>
      <c r="M403">
        <f>COUNTA(Table1[[#This Row],[genre_1]:[genre_8]])</f>
        <v>3</v>
      </c>
      <c r="N403" t="s">
        <v>796</v>
      </c>
      <c r="O403" t="s">
        <v>9531</v>
      </c>
      <c r="P403">
        <v>17307</v>
      </c>
      <c r="Q403" t="s">
        <v>2149</v>
      </c>
      <c r="R403">
        <v>186</v>
      </c>
      <c r="S403" t="s">
        <v>16</v>
      </c>
      <c r="T403" t="s">
        <v>17</v>
      </c>
      <c r="U403" s="3">
        <v>37257</v>
      </c>
      <c r="V403" s="2">
        <v>6.5</v>
      </c>
      <c r="W403" t="str">
        <f>IF(V403 &lt; 3,"Very Low", IF(V403 &gt;= 3, IF(V403 &lt; 4, "Low", IF(V403 &gt;= 4, IF(V403 &lt; 6, "Medium", IF(V403 &gt;= 6, IF(V403 &lt; 8, "High", "Very High")))))))</f>
        <v>High</v>
      </c>
    </row>
    <row r="404" spans="1:23" x14ac:dyDescent="0.2">
      <c r="A404" t="s">
        <v>1959</v>
      </c>
      <c r="B404" s="2">
        <v>99</v>
      </c>
      <c r="C404" s="4" t="str">
        <f>IF(B404 &lt;= ($Z$9-$Z$11), "Short", IF(B404 &gt;= ($Z$9+$Z$11), "Long", "Medium"))</f>
        <v>Medium</v>
      </c>
      <c r="D404" t="s">
        <v>3377</v>
      </c>
      <c r="E404" t="s">
        <v>562</v>
      </c>
      <c r="F404" t="s">
        <v>426</v>
      </c>
      <c r="G404" t="s">
        <v>691</v>
      </c>
      <c r="H404" t="s">
        <v>539</v>
      </c>
      <c r="M404">
        <f>COUNTA(Table1[[#This Row],[genre_1]:[genre_8]])</f>
        <v>4</v>
      </c>
      <c r="N404" t="s">
        <v>1309</v>
      </c>
      <c r="O404" t="s">
        <v>10345</v>
      </c>
      <c r="P404">
        <v>92464</v>
      </c>
      <c r="Q404" t="s">
        <v>3378</v>
      </c>
      <c r="R404">
        <v>331</v>
      </c>
      <c r="S404" t="s">
        <v>16</v>
      </c>
      <c r="T404" t="s">
        <v>17</v>
      </c>
      <c r="U404" s="3">
        <v>31413</v>
      </c>
      <c r="V404" s="2">
        <v>7.3</v>
      </c>
      <c r="W404" t="str">
        <f>IF(V404 &lt; 3,"Very Low", IF(V404 &gt;= 3, IF(V404 &lt; 4, "Low", IF(V404 &gt;= 4, IF(V404 &lt; 6, "Medium", IF(V404 &gt;= 6, IF(V404 &lt; 8, "High", "Very High")))))))</f>
        <v>High</v>
      </c>
    </row>
    <row r="405" spans="1:23" x14ac:dyDescent="0.2">
      <c r="A405" t="s">
        <v>1869</v>
      </c>
      <c r="B405" s="2">
        <v>93</v>
      </c>
      <c r="C405" s="4" t="str">
        <f>IF(B405 &lt;= ($Z$9-$Z$11), "Short", IF(B405 &gt;= ($Z$9+$Z$11), "Long", "Medium"))</f>
        <v>Medium</v>
      </c>
      <c r="D405" t="s">
        <v>1270</v>
      </c>
      <c r="E405" t="s">
        <v>426</v>
      </c>
      <c r="F405" t="s">
        <v>691</v>
      </c>
      <c r="G405" t="s">
        <v>539</v>
      </c>
      <c r="H405" t="s">
        <v>4034</v>
      </c>
      <c r="I405" t="s">
        <v>4130</v>
      </c>
      <c r="M405">
        <f>COUNTA(Table1[[#This Row],[genre_1]:[genre_8]])</f>
        <v>5</v>
      </c>
      <c r="N405" t="s">
        <v>269</v>
      </c>
      <c r="O405" t="s">
        <v>10553</v>
      </c>
      <c r="P405">
        <v>49680</v>
      </c>
      <c r="Q405" t="s">
        <v>3653</v>
      </c>
      <c r="R405">
        <v>117</v>
      </c>
      <c r="S405" t="s">
        <v>16</v>
      </c>
      <c r="T405" t="s">
        <v>17</v>
      </c>
      <c r="U405" s="3">
        <v>33239</v>
      </c>
      <c r="V405" s="2">
        <v>6.2</v>
      </c>
      <c r="W405" t="str">
        <f>IF(V405 &lt; 3,"Very Low", IF(V405 &gt;= 3, IF(V405 &lt; 4, "Low", IF(V405 &gt;= 4, IF(V405 &lt; 6, "Medium", IF(V405 &gt;= 6, IF(V405 &lt; 8, "High", "Very High")))))))</f>
        <v>High</v>
      </c>
    </row>
    <row r="406" spans="1:23" x14ac:dyDescent="0.2">
      <c r="A406" t="s">
        <v>1659</v>
      </c>
      <c r="B406" s="2">
        <v>90</v>
      </c>
      <c r="C406" s="4" t="str">
        <f>IF(B406 &lt;= ($Z$9-$Z$11), "Short", IF(B406 &gt;= ($Z$9+$Z$11), "Long", "Medium"))</f>
        <v>Medium</v>
      </c>
      <c r="D406" t="s">
        <v>1270</v>
      </c>
      <c r="E406" t="s">
        <v>426</v>
      </c>
      <c r="F406" t="s">
        <v>691</v>
      </c>
      <c r="G406" t="s">
        <v>4034</v>
      </c>
      <c r="H406" t="s">
        <v>4130</v>
      </c>
      <c r="M406">
        <f>COUNTA(Table1[[#This Row],[genre_1]:[genre_8]])</f>
        <v>4</v>
      </c>
      <c r="N406" t="s">
        <v>269</v>
      </c>
      <c r="O406" t="s">
        <v>11409</v>
      </c>
      <c r="P406">
        <v>85362</v>
      </c>
      <c r="Q406" t="s">
        <v>4888</v>
      </c>
      <c r="R406">
        <v>181</v>
      </c>
      <c r="S406" t="s">
        <v>16</v>
      </c>
      <c r="T406" t="s">
        <v>17</v>
      </c>
      <c r="U406" s="3">
        <v>32509</v>
      </c>
      <c r="V406" s="2">
        <v>6.9</v>
      </c>
      <c r="W406" t="str">
        <f>IF(V406 &lt; 3,"Very Low", IF(V406 &gt;= 3, IF(V406 &lt; 4, "Low", IF(V406 &gt;= 4, IF(V406 &lt; 6, "Medium", IF(V406 &gt;= 6, IF(V406 &lt; 8, "High", "Very High")))))))</f>
        <v>High</v>
      </c>
    </row>
    <row r="407" spans="1:23" x14ac:dyDescent="0.2">
      <c r="A407" t="s">
        <v>493</v>
      </c>
      <c r="B407" s="2">
        <v>119</v>
      </c>
      <c r="C407" s="4" t="str">
        <f>IF(B407 &lt;= ($Z$9-$Z$11), "Short", IF(B407 &gt;= ($Z$9+$Z$11), "Long", "Medium"))</f>
        <v>Medium</v>
      </c>
      <c r="D407" t="s">
        <v>96</v>
      </c>
      <c r="E407" t="s">
        <v>691</v>
      </c>
      <c r="F407" t="s">
        <v>1302</v>
      </c>
      <c r="G407" t="s">
        <v>6549</v>
      </c>
      <c r="M407">
        <f>COUNTA(Table1[[#This Row],[genre_1]:[genre_8]])</f>
        <v>3</v>
      </c>
      <c r="N407" t="s">
        <v>85</v>
      </c>
      <c r="O407" t="s">
        <v>10761</v>
      </c>
      <c r="P407">
        <v>395087</v>
      </c>
      <c r="Q407" t="s">
        <v>1264</v>
      </c>
      <c r="R407">
        <v>1101</v>
      </c>
      <c r="S407" t="s">
        <v>16</v>
      </c>
      <c r="T407" t="s">
        <v>17</v>
      </c>
      <c r="U407" s="3">
        <v>41640</v>
      </c>
      <c r="V407" s="2">
        <v>7.8</v>
      </c>
      <c r="W407" t="str">
        <f>IF(V407 &lt; 3,"Very Low", IF(V407 &gt;= 3, IF(V407 &lt; 4, "Low", IF(V407 &gt;= 4, IF(V407 &lt; 6, "Medium", IF(V407 &gt;= 6, IF(V407 &lt; 8, "High", "Very High")))))))</f>
        <v>High</v>
      </c>
    </row>
    <row r="408" spans="1:23" x14ac:dyDescent="0.2">
      <c r="A408" t="s">
        <v>3816</v>
      </c>
      <c r="B408" s="2">
        <v>100</v>
      </c>
      <c r="C408" s="4" t="str">
        <f>IF(B408 &lt;= ($Z$9-$Z$11), "Short", IF(B408 &gt;= ($Z$9+$Z$11), "Long", "Medium"))</f>
        <v>Medium</v>
      </c>
      <c r="D408" t="s">
        <v>907</v>
      </c>
      <c r="E408" t="s">
        <v>1302</v>
      </c>
      <c r="F408" t="s">
        <v>13204</v>
      </c>
      <c r="G408" t="s">
        <v>6549</v>
      </c>
      <c r="H408" t="s">
        <v>3538</v>
      </c>
      <c r="M408">
        <f>COUNTA(Table1[[#This Row],[genre_1]:[genre_8]])</f>
        <v>4</v>
      </c>
      <c r="N408" t="s">
        <v>2949</v>
      </c>
      <c r="O408" t="s">
        <v>10665</v>
      </c>
      <c r="P408">
        <v>29649</v>
      </c>
      <c r="Q408" t="s">
        <v>1171</v>
      </c>
      <c r="R408">
        <v>361</v>
      </c>
      <c r="S408" t="s">
        <v>16</v>
      </c>
      <c r="T408" t="s">
        <v>17</v>
      </c>
      <c r="U408" s="3">
        <v>37987</v>
      </c>
      <c r="V408" s="2">
        <v>6.1</v>
      </c>
      <c r="W408" t="str">
        <f>IF(V408 &lt; 3,"Very Low", IF(V408 &gt;= 3, IF(V408 &lt; 4, "Low", IF(V408 &gt;= 4, IF(V408 &lt; 6, "Medium", IF(V408 &gt;= 6, IF(V408 &lt; 8, "High", "Very High")))))))</f>
        <v>High</v>
      </c>
    </row>
    <row r="409" spans="1:23" x14ac:dyDescent="0.2">
      <c r="A409" t="s">
        <v>3805</v>
      </c>
      <c r="B409" s="2">
        <v>94</v>
      </c>
      <c r="C409" s="4" t="str">
        <f>IF(B409 &lt;= ($Z$9-$Z$11), "Short", IF(B409 &gt;= ($Z$9+$Z$11), "Long", "Medium"))</f>
        <v>Medium</v>
      </c>
      <c r="D409" t="s">
        <v>2051</v>
      </c>
      <c r="E409" t="s">
        <v>2287</v>
      </c>
      <c r="M409">
        <f>COUNTA(Table1[[#This Row],[genre_1]:[genre_8]])</f>
        <v>1</v>
      </c>
      <c r="N409" t="s">
        <v>1551</v>
      </c>
      <c r="O409" t="s">
        <v>11592</v>
      </c>
      <c r="P409">
        <v>19918</v>
      </c>
      <c r="Q409" t="s">
        <v>2804</v>
      </c>
      <c r="R409">
        <v>278</v>
      </c>
      <c r="S409" t="s">
        <v>16</v>
      </c>
      <c r="T409" t="s">
        <v>17</v>
      </c>
      <c r="U409" s="3">
        <v>38718</v>
      </c>
      <c r="V409" s="2">
        <v>4.5</v>
      </c>
      <c r="W409" t="str">
        <f>IF(V409 &lt; 3,"Very Low", IF(V409 &gt;= 3, IF(V409 &lt; 4, "Low", IF(V409 &gt;= 4, IF(V409 &lt; 6, "Medium", IF(V409 &gt;= 6, IF(V409 &lt; 8, "High", "Very High")))))))</f>
        <v>Medium</v>
      </c>
    </row>
    <row r="410" spans="1:23" x14ac:dyDescent="0.2">
      <c r="A410" t="s">
        <v>87</v>
      </c>
      <c r="B410" s="2">
        <v>152</v>
      </c>
      <c r="C410" s="4" t="str">
        <f>IF(B410 &lt;= ($Z$9-$Z$11), "Short", IF(B410 &gt;= ($Z$9+$Z$11), "Long", "Medium"))</f>
        <v>Long</v>
      </c>
      <c r="D410" t="s">
        <v>461</v>
      </c>
      <c r="E410" t="s">
        <v>1302</v>
      </c>
      <c r="F410" t="s">
        <v>7772</v>
      </c>
      <c r="G410" t="s">
        <v>10321</v>
      </c>
      <c r="M410">
        <f>COUNTA(Table1[[#This Row],[genre_1]:[genre_8]])</f>
        <v>3</v>
      </c>
      <c r="N410" t="s">
        <v>574</v>
      </c>
      <c r="O410" t="s">
        <v>8756</v>
      </c>
      <c r="P410">
        <v>292022</v>
      </c>
      <c r="Q410" t="s">
        <v>165</v>
      </c>
      <c r="R410">
        <v>1103</v>
      </c>
      <c r="S410" t="s">
        <v>16</v>
      </c>
      <c r="T410" t="s">
        <v>17</v>
      </c>
      <c r="U410" s="3">
        <v>36892</v>
      </c>
      <c r="V410" s="2">
        <v>7.7</v>
      </c>
      <c r="W410" t="str">
        <f>IF(V410 &lt; 3,"Very Low", IF(V410 &gt;= 3, IF(V410 &lt; 4, "Low", IF(V410 &gt;= 4, IF(V410 &lt; 6, "Medium", IF(V410 &gt;= 6, IF(V410 &lt; 8, "High", "Very High")))))))</f>
        <v>High</v>
      </c>
    </row>
    <row r="411" spans="1:23" x14ac:dyDescent="0.2">
      <c r="A411" t="s">
        <v>2617</v>
      </c>
      <c r="B411" s="2">
        <v>95</v>
      </c>
      <c r="C411" s="4" t="str">
        <f>IF(B411 &lt;= ($Z$9-$Z$11), "Short", IF(B411 &gt;= ($Z$9+$Z$11), "Long", "Medium"))</f>
        <v>Medium</v>
      </c>
      <c r="D411" t="s">
        <v>883</v>
      </c>
      <c r="E411" t="s">
        <v>426</v>
      </c>
      <c r="F411" t="s">
        <v>691</v>
      </c>
      <c r="G411" t="s">
        <v>539</v>
      </c>
      <c r="M411">
        <f>COUNTA(Table1[[#This Row],[genre_1]:[genre_8]])</f>
        <v>3</v>
      </c>
      <c r="N411" t="s">
        <v>64</v>
      </c>
      <c r="O411" t="s">
        <v>9833</v>
      </c>
      <c r="P411">
        <v>30771</v>
      </c>
      <c r="Q411" t="s">
        <v>1483</v>
      </c>
      <c r="R411">
        <v>164</v>
      </c>
      <c r="S411" t="s">
        <v>16</v>
      </c>
      <c r="T411" t="s">
        <v>17</v>
      </c>
      <c r="U411" s="3">
        <v>36892</v>
      </c>
      <c r="V411" s="2">
        <v>4.8</v>
      </c>
      <c r="W411" t="str">
        <f>IF(V411 &lt; 3,"Very Low", IF(V411 &gt;= 3, IF(V411 &lt; 4, "Low", IF(V411 &gt;= 4, IF(V411 &lt; 6, "Medium", IF(V411 &gt;= 6, IF(V411 &lt; 8, "High", "Very High")))))))</f>
        <v>Medium</v>
      </c>
    </row>
    <row r="412" spans="1:23" x14ac:dyDescent="0.2">
      <c r="A412" t="s">
        <v>1808</v>
      </c>
      <c r="B412" s="2">
        <v>123</v>
      </c>
      <c r="C412" s="4" t="str">
        <f>IF(B412 &lt;= ($Z$9-$Z$11), "Short", IF(B412 &gt;= ($Z$9+$Z$11), "Long", "Medium"))</f>
        <v>Medium</v>
      </c>
      <c r="D412" t="s">
        <v>163</v>
      </c>
      <c r="E412" t="s">
        <v>4426</v>
      </c>
      <c r="F412" t="s">
        <v>13206</v>
      </c>
      <c r="G412" t="s">
        <v>1302</v>
      </c>
      <c r="M412">
        <f>COUNTA(Table1[[#This Row],[genre_1]:[genre_8]])</f>
        <v>3</v>
      </c>
      <c r="N412" t="s">
        <v>20</v>
      </c>
      <c r="O412" t="s">
        <v>9311</v>
      </c>
      <c r="P412">
        <v>115216</v>
      </c>
      <c r="Q412" t="s">
        <v>645</v>
      </c>
      <c r="R412">
        <v>289</v>
      </c>
      <c r="S412" t="s">
        <v>16</v>
      </c>
      <c r="T412" t="s">
        <v>17</v>
      </c>
      <c r="U412" s="3">
        <v>42005</v>
      </c>
      <c r="V412" s="2">
        <v>7</v>
      </c>
      <c r="W412" t="str">
        <f>IF(V412 &lt; 3,"Very Low", IF(V412 &gt;= 3, IF(V412 &lt; 4, "Low", IF(V412 &gt;= 4, IF(V412 &lt; 6, "Medium", IF(V412 &gt;= 6, IF(V412 &lt; 8, "High", "Very High")))))))</f>
        <v>High</v>
      </c>
    </row>
    <row r="413" spans="1:23" x14ac:dyDescent="0.2">
      <c r="A413" t="s">
        <v>4060</v>
      </c>
      <c r="B413" s="2">
        <v>93</v>
      </c>
      <c r="C413" s="4" t="str">
        <f>IF(B413 &lt;= ($Z$9-$Z$11), "Short", IF(B413 &gt;= ($Z$9+$Z$11), "Long", "Medium"))</f>
        <v>Medium</v>
      </c>
      <c r="D413" t="s">
        <v>3887</v>
      </c>
      <c r="E413" t="s">
        <v>1302</v>
      </c>
      <c r="F413" t="s">
        <v>5982</v>
      </c>
      <c r="G413" t="s">
        <v>4034</v>
      </c>
      <c r="H413" t="s">
        <v>5727</v>
      </c>
      <c r="M413">
        <f>COUNTA(Table1[[#This Row],[genre_1]:[genre_8]])</f>
        <v>4</v>
      </c>
      <c r="N413" t="s">
        <v>1193</v>
      </c>
      <c r="O413" t="s">
        <v>10825</v>
      </c>
      <c r="P413">
        <v>1633</v>
      </c>
      <c r="Q413" t="s">
        <v>4061</v>
      </c>
      <c r="R413">
        <v>17</v>
      </c>
      <c r="S413" t="s">
        <v>16</v>
      </c>
      <c r="T413" t="s">
        <v>17</v>
      </c>
      <c r="U413" s="3">
        <v>41275</v>
      </c>
      <c r="V413" s="2">
        <v>4.4000000000000004</v>
      </c>
      <c r="W413" t="str">
        <f>IF(V413 &lt; 3,"Very Low", IF(V413 &gt;= 3, IF(V413 &lt; 4, "Low", IF(V413 &gt;= 4, IF(V413 &lt; 6, "Medium", IF(V413 &gt;= 6, IF(V413 &lt; 8, "High", "Very High")))))))</f>
        <v>Medium</v>
      </c>
    </row>
    <row r="414" spans="1:23" x14ac:dyDescent="0.2">
      <c r="A414" t="s">
        <v>3729</v>
      </c>
      <c r="B414" s="2">
        <v>121</v>
      </c>
      <c r="C414" s="4" t="str">
        <f>IF(B414 &lt;= ($Z$9-$Z$11), "Short", IF(B414 &gt;= ($Z$9+$Z$11), "Long", "Medium"))</f>
        <v>Medium</v>
      </c>
      <c r="D414" t="s">
        <v>3351</v>
      </c>
      <c r="E414" t="s">
        <v>1302</v>
      </c>
      <c r="M414">
        <f>COUNTA(Table1[[#This Row],[genre_1]:[genre_8]])</f>
        <v>1</v>
      </c>
      <c r="N414" t="s">
        <v>591</v>
      </c>
      <c r="O414" t="s">
        <v>11483</v>
      </c>
      <c r="P414">
        <v>8058</v>
      </c>
      <c r="Q414" t="s">
        <v>4970</v>
      </c>
      <c r="R414">
        <v>57</v>
      </c>
      <c r="S414" t="s">
        <v>16</v>
      </c>
      <c r="T414" t="s">
        <v>17</v>
      </c>
      <c r="U414" s="3">
        <v>41640</v>
      </c>
      <c r="V414" s="2">
        <v>6.6</v>
      </c>
      <c r="W414" t="str">
        <f>IF(V414 &lt; 3,"Very Low", IF(V414 &gt;= 3, IF(V414 &lt; 4, "Low", IF(V414 &gt;= 4, IF(V414 &lt; 6, "Medium", IF(V414 &gt;= 6, IF(V414 &lt; 8, "High", "Very High")))))))</f>
        <v>High</v>
      </c>
    </row>
    <row r="415" spans="1:23" x14ac:dyDescent="0.2">
      <c r="A415" t="s">
        <v>87</v>
      </c>
      <c r="B415" s="2">
        <v>125</v>
      </c>
      <c r="C415" s="4" t="str">
        <f>IF(B415 &lt;= ($Z$9-$Z$11), "Short", IF(B415 &gt;= ($Z$9+$Z$11), "Long", "Medium"))</f>
        <v>Medium</v>
      </c>
      <c r="D415" t="s">
        <v>2887</v>
      </c>
      <c r="E415" t="s">
        <v>562</v>
      </c>
      <c r="F415" t="s">
        <v>13206</v>
      </c>
      <c r="G415" t="s">
        <v>3538</v>
      </c>
      <c r="M415">
        <f>COUNTA(Table1[[#This Row],[genre_1]:[genre_8]])</f>
        <v>3</v>
      </c>
      <c r="N415" t="s">
        <v>498</v>
      </c>
      <c r="O415" t="s">
        <v>10021</v>
      </c>
      <c r="P415">
        <v>39306</v>
      </c>
      <c r="Q415" t="s">
        <v>2888</v>
      </c>
      <c r="R415">
        <v>119</v>
      </c>
      <c r="S415" t="s">
        <v>16</v>
      </c>
      <c r="T415" t="s">
        <v>17</v>
      </c>
      <c r="U415" s="3">
        <v>32509</v>
      </c>
      <c r="V415" s="2">
        <v>6.6</v>
      </c>
      <c r="W415" t="str">
        <f>IF(V415 &lt; 3,"Very Low", IF(V415 &gt;= 3, IF(V415 &lt; 4, "Low", IF(V415 &gt;= 4, IF(V415 &lt; 6, "Medium", IF(V415 &gt;= 6, IF(V415 &lt; 8, "High", "Very High")))))))</f>
        <v>High</v>
      </c>
    </row>
    <row r="416" spans="1:23" x14ac:dyDescent="0.2">
      <c r="A416" t="s">
        <v>5476</v>
      </c>
      <c r="B416" s="2">
        <v>83</v>
      </c>
      <c r="C416" s="4" t="str">
        <f>IF(B416 &lt;= ($Z$9-$Z$11), "Short", IF(B416 &gt;= ($Z$9+$Z$11), "Long", "Medium"))</f>
        <v>Short</v>
      </c>
      <c r="D416" t="s">
        <v>7454</v>
      </c>
      <c r="E416" t="s">
        <v>2287</v>
      </c>
      <c r="F416" t="s">
        <v>3538</v>
      </c>
      <c r="M416">
        <f>COUNTA(Table1[[#This Row],[genre_1]:[genre_8]])</f>
        <v>2</v>
      </c>
      <c r="N416" t="s">
        <v>5476</v>
      </c>
      <c r="O416" t="s">
        <v>12820</v>
      </c>
      <c r="P416">
        <v>6531</v>
      </c>
      <c r="Q416" t="s">
        <v>7455</v>
      </c>
      <c r="R416">
        <v>47</v>
      </c>
      <c r="S416" t="s">
        <v>16</v>
      </c>
      <c r="T416" t="s">
        <v>17</v>
      </c>
      <c r="U416" s="3">
        <v>40909</v>
      </c>
      <c r="V416" s="2">
        <v>4.7</v>
      </c>
      <c r="W416" t="str">
        <f>IF(V416 &lt; 3,"Very Low", IF(V416 &gt;= 3, IF(V416 &lt; 4, "Low", IF(V416 &gt;= 4, IF(V416 &lt; 6, "Medium", IF(V416 &gt;= 6, IF(V416 &lt; 8, "High", "Very High")))))))</f>
        <v>Medium</v>
      </c>
    </row>
    <row r="417" spans="1:23" x14ac:dyDescent="0.2">
      <c r="A417" t="s">
        <v>4350</v>
      </c>
      <c r="B417" s="2">
        <v>116</v>
      </c>
      <c r="C417" s="4" t="str">
        <f>IF(B417 &lt;= ($Z$9-$Z$11), "Short", IF(B417 &gt;= ($Z$9+$Z$11), "Long", "Medium"))</f>
        <v>Medium</v>
      </c>
      <c r="D417" t="s">
        <v>1367</v>
      </c>
      <c r="E417" t="s">
        <v>1302</v>
      </c>
      <c r="F417" t="s">
        <v>4034</v>
      </c>
      <c r="M417">
        <f>COUNTA(Table1[[#This Row],[genre_1]:[genre_8]])</f>
        <v>2</v>
      </c>
      <c r="N417" t="s">
        <v>328</v>
      </c>
      <c r="O417" t="s">
        <v>11032</v>
      </c>
      <c r="P417">
        <v>52421</v>
      </c>
      <c r="Q417" t="s">
        <v>707</v>
      </c>
      <c r="R417">
        <v>200</v>
      </c>
      <c r="S417" t="s">
        <v>16</v>
      </c>
      <c r="T417" t="s">
        <v>17</v>
      </c>
      <c r="U417" s="3">
        <v>38718</v>
      </c>
      <c r="V417" s="2">
        <v>7</v>
      </c>
      <c r="W417" t="str">
        <f>IF(V417 &lt; 3,"Very Low", IF(V417 &gt;= 3, IF(V417 &lt; 4, "Low", IF(V417 &gt;= 4, IF(V417 &lt; 6, "Medium", IF(V417 &gt;= 6, IF(V417 &lt; 8, "High", "Very High")))))))</f>
        <v>High</v>
      </c>
    </row>
    <row r="418" spans="1:23" x14ac:dyDescent="0.2">
      <c r="A418" t="s">
        <v>519</v>
      </c>
      <c r="B418" s="2">
        <v>108</v>
      </c>
      <c r="C418" s="4" t="str">
        <f>IF(B418 &lt;= ($Z$9-$Z$11), "Short", IF(B418 &gt;= ($Z$9+$Z$11), "Long", "Medium"))</f>
        <v>Medium</v>
      </c>
      <c r="D418" t="s">
        <v>133</v>
      </c>
      <c r="E418" t="s">
        <v>1302</v>
      </c>
      <c r="F418" t="s">
        <v>3538</v>
      </c>
      <c r="M418">
        <f>COUNTA(Table1[[#This Row],[genre_1]:[genre_8]])</f>
        <v>2</v>
      </c>
      <c r="N418" t="s">
        <v>377</v>
      </c>
      <c r="O418" t="s">
        <v>11153</v>
      </c>
      <c r="P418">
        <v>551363</v>
      </c>
      <c r="Q418" t="s">
        <v>750</v>
      </c>
      <c r="R418">
        <v>1140</v>
      </c>
      <c r="S418" t="s">
        <v>16</v>
      </c>
      <c r="T418" t="s">
        <v>17</v>
      </c>
      <c r="U418" s="3">
        <v>40179</v>
      </c>
      <c r="V418" s="2">
        <v>8</v>
      </c>
      <c r="W418" t="str">
        <f>IF(V418 &lt; 3,"Very Low", IF(V418 &gt;= 3, IF(V418 &lt; 4, "Low", IF(V418 &gt;= 4, IF(V418 &lt; 6, "Medium", IF(V418 &gt;= 6, IF(V418 &lt; 8, "High", "Very High")))))))</f>
        <v>Very High</v>
      </c>
    </row>
    <row r="419" spans="1:23" x14ac:dyDescent="0.2">
      <c r="A419" t="s">
        <v>678</v>
      </c>
      <c r="B419" s="2">
        <v>133</v>
      </c>
      <c r="C419" s="4" t="str">
        <f>IF(B419 &lt;= ($Z$9-$Z$11), "Short", IF(B419 &gt;= ($Z$9+$Z$11), "Long", "Medium"))</f>
        <v>Long</v>
      </c>
      <c r="D419" t="s">
        <v>1336</v>
      </c>
      <c r="E419" t="s">
        <v>562</v>
      </c>
      <c r="F419" t="s">
        <v>13206</v>
      </c>
      <c r="G419" t="s">
        <v>1302</v>
      </c>
      <c r="H419" t="s">
        <v>13204</v>
      </c>
      <c r="I419" t="s">
        <v>3538</v>
      </c>
      <c r="M419">
        <f>COUNTA(Table1[[#This Row],[genre_1]:[genre_8]])</f>
        <v>5</v>
      </c>
      <c r="N419" t="s">
        <v>46</v>
      </c>
      <c r="O419" t="s">
        <v>9041</v>
      </c>
      <c r="P419">
        <v>38983</v>
      </c>
      <c r="Q419" t="s">
        <v>1337</v>
      </c>
      <c r="R419">
        <v>207</v>
      </c>
      <c r="S419" t="s">
        <v>16</v>
      </c>
      <c r="T419" t="s">
        <v>17</v>
      </c>
      <c r="U419" s="3">
        <v>42005</v>
      </c>
      <c r="V419" s="2">
        <v>5.4</v>
      </c>
      <c r="W419" t="str">
        <f>IF(V419 &lt; 3,"Very Low", IF(V419 &gt;= 3, IF(V419 &lt; 4, "Low", IF(V419 &gt;= 4, IF(V419 &lt; 6, "Medium", IF(V419 &gt;= 6, IF(V419 &lt; 8, "High", "Very High")))))))</f>
        <v>Medium</v>
      </c>
    </row>
    <row r="420" spans="1:23" x14ac:dyDescent="0.2">
      <c r="A420" t="s">
        <v>1163</v>
      </c>
      <c r="B420" s="2">
        <v>110</v>
      </c>
      <c r="C420" s="4" t="str">
        <f>IF(B420 &lt;= ($Z$9-$Z$11), "Short", IF(B420 &gt;= ($Z$9+$Z$11), "Long", "Medium"))</f>
        <v>Medium</v>
      </c>
      <c r="D420" t="s">
        <v>2080</v>
      </c>
      <c r="E420" t="s">
        <v>562</v>
      </c>
      <c r="F420" t="s">
        <v>2287</v>
      </c>
      <c r="M420">
        <f>COUNTA(Table1[[#This Row],[genre_1]:[genre_8]])</f>
        <v>2</v>
      </c>
      <c r="N420" t="s">
        <v>896</v>
      </c>
      <c r="O420" t="s">
        <v>9490</v>
      </c>
      <c r="P420">
        <v>191437</v>
      </c>
      <c r="Q420" t="s">
        <v>751</v>
      </c>
      <c r="R420">
        <v>582</v>
      </c>
      <c r="S420" t="s">
        <v>16</v>
      </c>
      <c r="T420" t="s">
        <v>17</v>
      </c>
      <c r="U420" s="3">
        <v>35796</v>
      </c>
      <c r="V420" s="2">
        <v>7.1</v>
      </c>
      <c r="W420" t="str">
        <f>IF(V420 &lt; 3,"Very Low", IF(V420 &gt;= 3, IF(V420 &lt; 4, "Low", IF(V420 &gt;= 4, IF(V420 &lt; 6, "Medium", IF(V420 &gt;= 6, IF(V420 &lt; 8, "High", "Very High")))))))</f>
        <v>High</v>
      </c>
    </row>
    <row r="421" spans="1:23" x14ac:dyDescent="0.2">
      <c r="A421" t="s">
        <v>176</v>
      </c>
      <c r="B421" s="2">
        <v>117</v>
      </c>
      <c r="C421" s="4" t="str">
        <f>IF(B421 &lt;= ($Z$9-$Z$11), "Short", IF(B421 &gt;= ($Z$9+$Z$11), "Long", "Medium"))</f>
        <v>Medium</v>
      </c>
      <c r="D421" t="s">
        <v>95</v>
      </c>
      <c r="E421" t="s">
        <v>562</v>
      </c>
      <c r="F421" t="s">
        <v>2287</v>
      </c>
      <c r="G421" t="s">
        <v>4130</v>
      </c>
      <c r="H421" t="s">
        <v>3538</v>
      </c>
      <c r="M421">
        <f>COUNTA(Table1[[#This Row],[genre_1]:[genre_8]])</f>
        <v>4</v>
      </c>
      <c r="N421" t="s">
        <v>1792</v>
      </c>
      <c r="O421" t="s">
        <v>9298</v>
      </c>
      <c r="P421">
        <v>158267</v>
      </c>
      <c r="Q421" t="s">
        <v>524</v>
      </c>
      <c r="R421">
        <v>559</v>
      </c>
      <c r="S421" t="s">
        <v>16</v>
      </c>
      <c r="T421" t="s">
        <v>17</v>
      </c>
      <c r="U421" s="3">
        <v>37257</v>
      </c>
      <c r="V421" s="2">
        <v>6.7</v>
      </c>
      <c r="W421" t="str">
        <f>IF(V421 &lt; 3,"Very Low", IF(V421 &gt;= 3, IF(V421 &lt; 4, "Low", IF(V421 &gt;= 4, IF(V421 &lt; 6, "Medium", IF(V421 &gt;= 6, IF(V421 &lt; 8, "High", "Very High")))))))</f>
        <v>High</v>
      </c>
    </row>
    <row r="422" spans="1:23" x14ac:dyDescent="0.2">
      <c r="A422" t="s">
        <v>87</v>
      </c>
      <c r="B422" s="2">
        <v>117</v>
      </c>
      <c r="C422" s="4" t="str">
        <f>IF(B422 &lt;= ($Z$9-$Z$11), "Short", IF(B422 &gt;= ($Z$9+$Z$11), "Long", "Medium"))</f>
        <v>Medium</v>
      </c>
      <c r="D422" t="s">
        <v>3090</v>
      </c>
      <c r="E422" t="s">
        <v>4130</v>
      </c>
      <c r="F422" t="s">
        <v>3538</v>
      </c>
      <c r="M422">
        <f>COUNTA(Table1[[#This Row],[genre_1]:[genre_8]])</f>
        <v>2</v>
      </c>
      <c r="N422" t="s">
        <v>183</v>
      </c>
      <c r="O422" t="s">
        <v>10152</v>
      </c>
      <c r="P422">
        <v>461609</v>
      </c>
      <c r="Q422" t="s">
        <v>1963</v>
      </c>
      <c r="R422">
        <v>1168</v>
      </c>
      <c r="S422" t="s">
        <v>16</v>
      </c>
      <c r="T422" t="s">
        <v>17</v>
      </c>
      <c r="U422" s="3">
        <v>29952</v>
      </c>
      <c r="V422" s="2">
        <v>8.1999999999999993</v>
      </c>
      <c r="W422" t="str">
        <f>IF(V422 &lt; 3,"Very Low", IF(V422 &gt;= 3, IF(V422 &lt; 4, "Low", IF(V422 &gt;= 4, IF(V422 &lt; 6, "Medium", IF(V422 &gt;= 6, IF(V422 &lt; 8, "High", "Very High")))))))</f>
        <v>Very High</v>
      </c>
    </row>
    <row r="423" spans="1:23" x14ac:dyDescent="0.2">
      <c r="A423" t="s">
        <v>1422</v>
      </c>
      <c r="B423" s="2">
        <v>122</v>
      </c>
      <c r="C423" s="4" t="str">
        <f>IF(B423 &lt;= ($Z$9-$Z$11), "Short", IF(B423 &gt;= ($Z$9+$Z$11), "Long", "Medium"))</f>
        <v>Medium</v>
      </c>
      <c r="D423" t="s">
        <v>1423</v>
      </c>
      <c r="E423" t="s">
        <v>562</v>
      </c>
      <c r="F423" t="s">
        <v>426</v>
      </c>
      <c r="G423" t="s">
        <v>539</v>
      </c>
      <c r="H423" t="s">
        <v>2287</v>
      </c>
      <c r="I423" t="s">
        <v>4130</v>
      </c>
      <c r="J423" t="s">
        <v>3538</v>
      </c>
      <c r="M423">
        <f>COUNTA(Table1[[#This Row],[genre_1]:[genre_8]])</f>
        <v>6</v>
      </c>
      <c r="N423" t="s">
        <v>145</v>
      </c>
      <c r="O423" t="s">
        <v>9089</v>
      </c>
      <c r="P423">
        <v>132954</v>
      </c>
      <c r="Q423" t="s">
        <v>449</v>
      </c>
      <c r="R423">
        <v>514</v>
      </c>
      <c r="S423" t="s">
        <v>16</v>
      </c>
      <c r="T423" t="s">
        <v>17</v>
      </c>
      <c r="U423" s="3">
        <v>37987</v>
      </c>
      <c r="V423" s="2">
        <v>5.9</v>
      </c>
      <c r="W423" t="str">
        <f>IF(V423 &lt; 3,"Very Low", IF(V423 &gt;= 3, IF(V423 &lt; 4, "Low", IF(V423 &gt;= 4, IF(V423 &lt; 6, "Medium", IF(V423 &gt;= 6, IF(V423 &lt; 8, "High", "Very High")))))))</f>
        <v>Medium</v>
      </c>
    </row>
    <row r="424" spans="1:23" x14ac:dyDescent="0.2">
      <c r="A424" t="s">
        <v>1479</v>
      </c>
      <c r="B424" s="2">
        <v>93</v>
      </c>
      <c r="C424" s="4" t="str">
        <f>IF(B424 &lt;= ($Z$9-$Z$11), "Short", IF(B424 &gt;= ($Z$9+$Z$11), "Long", "Medium"))</f>
        <v>Medium</v>
      </c>
      <c r="D424" t="s">
        <v>223</v>
      </c>
      <c r="E424" t="s">
        <v>691</v>
      </c>
      <c r="F424" t="s">
        <v>13205</v>
      </c>
      <c r="M424">
        <f>COUNTA(Table1[[#This Row],[genre_1]:[genre_8]])</f>
        <v>2</v>
      </c>
      <c r="N424" t="s">
        <v>534</v>
      </c>
      <c r="O424" t="s">
        <v>9120</v>
      </c>
      <c r="P424">
        <v>129995</v>
      </c>
      <c r="Q424" t="s">
        <v>797</v>
      </c>
      <c r="R424">
        <v>246</v>
      </c>
      <c r="S424" t="s">
        <v>16</v>
      </c>
      <c r="T424" t="s">
        <v>17</v>
      </c>
      <c r="U424" s="3">
        <v>39083</v>
      </c>
      <c r="V424" s="2">
        <v>6.3</v>
      </c>
      <c r="W424" t="str">
        <f>IF(V424 &lt; 3,"Very Low", IF(V424 &gt;= 3, IF(V424 &lt; 4, "Low", IF(V424 &gt;= 4, IF(V424 &lt; 6, "Medium", IF(V424 &gt;= 6, IF(V424 &lt; 8, "High", "Very High")))))))</f>
        <v>High</v>
      </c>
    </row>
    <row r="425" spans="1:23" x14ac:dyDescent="0.2">
      <c r="A425" t="s">
        <v>2639</v>
      </c>
      <c r="B425" s="2">
        <v>112</v>
      </c>
      <c r="C425" s="4" t="str">
        <f>IF(B425 &lt;= ($Z$9-$Z$11), "Short", IF(B425 &gt;= ($Z$9+$Z$11), "Long", "Medium"))</f>
        <v>Medium</v>
      </c>
      <c r="D425" t="s">
        <v>1868</v>
      </c>
      <c r="E425" t="s">
        <v>691</v>
      </c>
      <c r="F425" t="s">
        <v>1302</v>
      </c>
      <c r="G425" t="s">
        <v>6549</v>
      </c>
      <c r="H425" t="s">
        <v>4130</v>
      </c>
      <c r="M425">
        <f>COUNTA(Table1[[#This Row],[genre_1]:[genre_8]])</f>
        <v>4</v>
      </c>
      <c r="N425" t="s">
        <v>230</v>
      </c>
      <c r="O425" t="s">
        <v>9845</v>
      </c>
      <c r="P425">
        <v>48621</v>
      </c>
      <c r="Q425" t="s">
        <v>2640</v>
      </c>
      <c r="R425">
        <v>239</v>
      </c>
      <c r="S425" t="s">
        <v>16</v>
      </c>
      <c r="T425" t="s">
        <v>17</v>
      </c>
      <c r="U425" s="3">
        <v>36161</v>
      </c>
      <c r="V425" s="2">
        <v>6.6</v>
      </c>
      <c r="W425" t="str">
        <f>IF(V425 &lt; 3,"Very Low", IF(V425 &gt;= 3, IF(V425 &lt; 4, "Low", IF(V425 &gt;= 4, IF(V425 &lt; 6, "Medium", IF(V425 &gt;= 6, IF(V425 &lt; 8, "High", "Very High")))))))</f>
        <v>High</v>
      </c>
    </row>
    <row r="426" spans="1:23" x14ac:dyDescent="0.2">
      <c r="A426" t="s">
        <v>3511</v>
      </c>
      <c r="B426" s="2">
        <v>93</v>
      </c>
      <c r="C426" s="4" t="str">
        <f>IF(B426 &lt;= ($Z$9-$Z$11), "Short", IF(B426 &gt;= ($Z$9+$Z$11), "Long", "Medium"))</f>
        <v>Medium</v>
      </c>
      <c r="D426" t="s">
        <v>5979</v>
      </c>
      <c r="E426" t="s">
        <v>691</v>
      </c>
      <c r="F426" t="s">
        <v>4934</v>
      </c>
      <c r="M426">
        <f>COUNTA(Table1[[#This Row],[genre_1]:[genre_8]])</f>
        <v>2</v>
      </c>
      <c r="N426" t="s">
        <v>2092</v>
      </c>
      <c r="O426" t="s">
        <v>12399</v>
      </c>
      <c r="P426">
        <v>95294</v>
      </c>
      <c r="Q426" t="s">
        <v>1541</v>
      </c>
      <c r="R426">
        <v>363</v>
      </c>
      <c r="S426" t="s">
        <v>16</v>
      </c>
      <c r="T426" t="s">
        <v>17</v>
      </c>
      <c r="U426" s="3">
        <v>27030</v>
      </c>
      <c r="V426" s="2">
        <v>7.8</v>
      </c>
      <c r="W426" t="str">
        <f>IF(V426 &lt; 3,"Very Low", IF(V426 &gt;= 3, IF(V426 &lt; 4, "Low", IF(V426 &gt;= 4, IF(V426 &lt; 6, "Medium", IF(V426 &gt;= 6, IF(V426 &lt; 8, "High", "Very High")))))))</f>
        <v>High</v>
      </c>
    </row>
    <row r="427" spans="1:23" x14ac:dyDescent="0.2">
      <c r="A427" t="s">
        <v>7582</v>
      </c>
      <c r="B427" s="2">
        <v>95</v>
      </c>
      <c r="C427" s="4" t="str">
        <f>IF(B427 &lt;= ($Z$9-$Z$11), "Short", IF(B427 &gt;= ($Z$9+$Z$11), "Long", "Medium"))</f>
        <v>Medium</v>
      </c>
      <c r="D427" t="s">
        <v>7583</v>
      </c>
      <c r="E427" t="s">
        <v>2287</v>
      </c>
      <c r="M427">
        <f>COUNTA(Table1[[#This Row],[genre_1]:[genre_8]])</f>
        <v>1</v>
      </c>
      <c r="N427" t="s">
        <v>4680</v>
      </c>
      <c r="O427" t="s">
        <v>12876</v>
      </c>
      <c r="P427">
        <v>851</v>
      </c>
      <c r="Q427" t="s">
        <v>7584</v>
      </c>
      <c r="R427">
        <v>30</v>
      </c>
      <c r="S427" t="s">
        <v>16</v>
      </c>
      <c r="T427" t="s">
        <v>17</v>
      </c>
      <c r="U427" s="3">
        <v>39814</v>
      </c>
      <c r="V427" s="2">
        <v>3.1</v>
      </c>
      <c r="W427" t="str">
        <f>IF(V427 &lt; 3,"Very Low", IF(V427 &gt;= 3, IF(V427 &lt; 4, "Low", IF(V427 &gt;= 4, IF(V427 &lt; 6, "Medium", IF(V427 &gt;= 6, IF(V427 &lt; 8, "High", "Very High")))))))</f>
        <v>Low</v>
      </c>
    </row>
    <row r="428" spans="1:23" x14ac:dyDescent="0.2">
      <c r="A428" t="s">
        <v>7227</v>
      </c>
      <c r="B428" s="2">
        <v>100</v>
      </c>
      <c r="C428" s="4" t="str">
        <f>IF(B428 &lt;= ($Z$9-$Z$11), "Short", IF(B428 &gt;= ($Z$9+$Z$11), "Long", "Medium"))</f>
        <v>Medium</v>
      </c>
      <c r="D428" t="s">
        <v>7228</v>
      </c>
      <c r="E428" t="s">
        <v>2287</v>
      </c>
      <c r="M428">
        <f>COUNTA(Table1[[#This Row],[genre_1]:[genre_8]])</f>
        <v>1</v>
      </c>
      <c r="N428" t="s">
        <v>7229</v>
      </c>
      <c r="O428" t="s">
        <v>12718</v>
      </c>
      <c r="P428">
        <v>71</v>
      </c>
      <c r="Q428" t="s">
        <v>7230</v>
      </c>
      <c r="R428">
        <v>2</v>
      </c>
      <c r="S428" t="s">
        <v>16</v>
      </c>
      <c r="T428" t="s">
        <v>17</v>
      </c>
      <c r="U428" s="3">
        <v>42005</v>
      </c>
      <c r="V428" s="2">
        <v>4.2</v>
      </c>
      <c r="W428" t="str">
        <f>IF(V428 &lt; 3,"Very Low", IF(V428 &gt;= 3, IF(V428 &lt; 4, "Low", IF(V428 &gt;= 4, IF(V428 &lt; 6, "Medium", IF(V428 &gt;= 6, IF(V428 &lt; 8, "High", "Very High")))))))</f>
        <v>Medium</v>
      </c>
    </row>
    <row r="429" spans="1:23" x14ac:dyDescent="0.2">
      <c r="A429" t="s">
        <v>676</v>
      </c>
      <c r="B429" s="2">
        <v>117</v>
      </c>
      <c r="C429" s="4" t="str">
        <f>IF(B429 &lt;= ($Z$9-$Z$11), "Short", IF(B429 &gt;= ($Z$9+$Z$11), "Long", "Medium"))</f>
        <v>Medium</v>
      </c>
      <c r="D429" t="s">
        <v>878</v>
      </c>
      <c r="E429" t="s">
        <v>691</v>
      </c>
      <c r="F429" t="s">
        <v>6549</v>
      </c>
      <c r="M429">
        <f>COUNTA(Table1[[#This Row],[genre_1]:[genre_8]])</f>
        <v>2</v>
      </c>
      <c r="N429" t="s">
        <v>874</v>
      </c>
      <c r="O429" t="s">
        <v>9505</v>
      </c>
      <c r="P429">
        <v>87165</v>
      </c>
      <c r="Q429" t="s">
        <v>2105</v>
      </c>
      <c r="R429">
        <v>184</v>
      </c>
      <c r="S429" t="s">
        <v>16</v>
      </c>
      <c r="T429" t="s">
        <v>17</v>
      </c>
      <c r="U429" s="3">
        <v>41640</v>
      </c>
      <c r="V429" s="2">
        <v>6.5</v>
      </c>
      <c r="W429" t="str">
        <f>IF(V429 &lt; 3,"Very Low", IF(V429 &gt;= 3, IF(V429 &lt; 4, "Low", IF(V429 &gt;= 4, IF(V429 &lt; 6, "Medium", IF(V429 &gt;= 6, IF(V429 &lt; 8, "High", "Very High")))))))</f>
        <v>High</v>
      </c>
    </row>
    <row r="430" spans="1:23" x14ac:dyDescent="0.2">
      <c r="A430" t="s">
        <v>722</v>
      </c>
      <c r="B430" s="2">
        <v>107</v>
      </c>
      <c r="C430" s="4" t="str">
        <f>IF(B430 &lt;= ($Z$9-$Z$11), "Short", IF(B430 &gt;= ($Z$9+$Z$11), "Long", "Medium"))</f>
        <v>Medium</v>
      </c>
      <c r="D430" t="s">
        <v>2366</v>
      </c>
      <c r="E430" t="s">
        <v>13206</v>
      </c>
      <c r="F430" t="s">
        <v>1302</v>
      </c>
      <c r="G430" t="s">
        <v>2287</v>
      </c>
      <c r="H430" t="s">
        <v>3538</v>
      </c>
      <c r="M430">
        <f>COUNTA(Table1[[#This Row],[genre_1]:[genre_8]])</f>
        <v>4</v>
      </c>
      <c r="N430" t="s">
        <v>748</v>
      </c>
      <c r="O430" t="s">
        <v>9668</v>
      </c>
      <c r="P430">
        <v>12093</v>
      </c>
      <c r="Q430" t="s">
        <v>2367</v>
      </c>
      <c r="R430">
        <v>188</v>
      </c>
      <c r="S430" t="s">
        <v>16</v>
      </c>
      <c r="T430" t="s">
        <v>17</v>
      </c>
      <c r="U430" s="3">
        <v>36526</v>
      </c>
      <c r="V430" s="2">
        <v>5.0999999999999996</v>
      </c>
      <c r="W430" t="str">
        <f>IF(V430 &lt; 3,"Very Low", IF(V430 &gt;= 3, IF(V430 &lt; 4, "Low", IF(V430 &gt;= 4, IF(V430 &lt; 6, "Medium", IF(V430 &gt;= 6, IF(V430 &lt; 8, "High", "Very High")))))))</f>
        <v>Medium</v>
      </c>
    </row>
    <row r="431" spans="1:23" x14ac:dyDescent="0.2">
      <c r="A431" t="s">
        <v>5056</v>
      </c>
      <c r="B431" s="2">
        <v>93</v>
      </c>
      <c r="C431" s="4" t="str">
        <f>IF(B431 &lt;= ($Z$9-$Z$11), "Short", IF(B431 &gt;= ($Z$9+$Z$11), "Long", "Medium"))</f>
        <v>Medium</v>
      </c>
      <c r="D431" t="s">
        <v>5057</v>
      </c>
      <c r="E431" t="s">
        <v>691</v>
      </c>
      <c r="F431" t="s">
        <v>6549</v>
      </c>
      <c r="M431">
        <f>COUNTA(Table1[[#This Row],[genre_1]:[genre_8]])</f>
        <v>2</v>
      </c>
      <c r="N431" t="s">
        <v>5058</v>
      </c>
      <c r="O431" t="s">
        <v>11539</v>
      </c>
      <c r="P431">
        <v>4995</v>
      </c>
      <c r="Q431" t="s">
        <v>988</v>
      </c>
      <c r="R431">
        <v>34</v>
      </c>
      <c r="S431" t="s">
        <v>16</v>
      </c>
      <c r="T431" t="s">
        <v>17</v>
      </c>
      <c r="U431" s="3">
        <v>39083</v>
      </c>
      <c r="V431" s="2">
        <v>3.9</v>
      </c>
      <c r="W431" t="str">
        <f>IF(V431 &lt; 3,"Very Low", IF(V431 &gt;= 3, IF(V431 &lt; 4, "Low", IF(V431 &gt;= 4, IF(V431 &lt; 6, "Medium", IF(V431 &gt;= 6, IF(V431 &lt; 8, "High", "Very High")))))))</f>
        <v>Low</v>
      </c>
    </row>
    <row r="432" spans="1:23" x14ac:dyDescent="0.2">
      <c r="A432" t="s">
        <v>4374</v>
      </c>
      <c r="B432" s="2">
        <v>98</v>
      </c>
      <c r="C432" s="4" t="str">
        <f>IF(B432 &lt;= ($Z$9-$Z$11), "Short", IF(B432 &gt;= ($Z$9+$Z$11), "Long", "Medium"))</f>
        <v>Medium</v>
      </c>
      <c r="D432" t="s">
        <v>1945</v>
      </c>
      <c r="E432" t="s">
        <v>1302</v>
      </c>
      <c r="F432" t="s">
        <v>539</v>
      </c>
      <c r="G432" t="s">
        <v>2287</v>
      </c>
      <c r="H432" t="s">
        <v>6549</v>
      </c>
      <c r="M432">
        <f>COUNTA(Table1[[#This Row],[genre_1]:[genre_8]])</f>
        <v>4</v>
      </c>
      <c r="N432" t="s">
        <v>1893</v>
      </c>
      <c r="O432" t="s">
        <v>11052</v>
      </c>
      <c r="P432">
        <v>15388</v>
      </c>
      <c r="Q432" t="s">
        <v>4375</v>
      </c>
      <c r="R432">
        <v>190</v>
      </c>
      <c r="S432" t="s">
        <v>16</v>
      </c>
      <c r="T432" t="s">
        <v>17</v>
      </c>
      <c r="U432" s="3">
        <v>39083</v>
      </c>
      <c r="V432" s="2">
        <v>5.5</v>
      </c>
      <c r="W432" t="str">
        <f>IF(V432 &lt; 3,"Very Low", IF(V432 &gt;= 3, IF(V432 &lt; 4, "Low", IF(V432 &gt;= 4, IF(V432 &lt; 6, "Medium", IF(V432 &gt;= 6, IF(V432 &lt; 8, "High", "Very High")))))))</f>
        <v>Medium</v>
      </c>
    </row>
    <row r="433" spans="1:23" x14ac:dyDescent="0.2">
      <c r="A433" t="s">
        <v>3201</v>
      </c>
      <c r="B433" s="2">
        <v>101</v>
      </c>
      <c r="C433" s="4" t="str">
        <f>IF(B433 &lt;= ($Z$9-$Z$11), "Short", IF(B433 &gt;= ($Z$9+$Z$11), "Long", "Medium"))</f>
        <v>Medium</v>
      </c>
      <c r="D433" t="s">
        <v>1230</v>
      </c>
      <c r="E433" t="s">
        <v>13206</v>
      </c>
      <c r="F433" t="s">
        <v>1302</v>
      </c>
      <c r="G433" t="s">
        <v>3538</v>
      </c>
      <c r="M433">
        <f>COUNTA(Table1[[#This Row],[genre_1]:[genre_8]])</f>
        <v>3</v>
      </c>
      <c r="N433" t="s">
        <v>1100</v>
      </c>
      <c r="O433" t="s">
        <v>10230</v>
      </c>
      <c r="P433">
        <v>7772</v>
      </c>
      <c r="Q433" t="s">
        <v>2790</v>
      </c>
      <c r="R433">
        <v>55</v>
      </c>
      <c r="S433" t="s">
        <v>16</v>
      </c>
      <c r="T433" t="s">
        <v>17</v>
      </c>
      <c r="U433" s="3">
        <v>35065</v>
      </c>
      <c r="V433" s="2">
        <v>6.1</v>
      </c>
      <c r="W433" t="str">
        <f>IF(V433 &lt; 3,"Very Low", IF(V433 &gt;= 3, IF(V433 &lt; 4, "Low", IF(V433 &gt;= 4, IF(V433 &lt; 6, "Medium", IF(V433 &gt;= 6, IF(V433 &lt; 8, "High", "Very High")))))))</f>
        <v>High</v>
      </c>
    </row>
    <row r="434" spans="1:23" x14ac:dyDescent="0.2">
      <c r="A434" t="s">
        <v>2500</v>
      </c>
      <c r="B434" s="2">
        <v>128</v>
      </c>
      <c r="C434" s="4" t="str">
        <f>IF(B434 &lt;= ($Z$9-$Z$11), "Short", IF(B434 &gt;= ($Z$9+$Z$11), "Long", "Medium"))</f>
        <v>Medium</v>
      </c>
      <c r="D434" t="s">
        <v>1681</v>
      </c>
      <c r="E434" t="s">
        <v>1302</v>
      </c>
      <c r="M434">
        <f>COUNTA(Table1[[#This Row],[genre_1]:[genre_8]])</f>
        <v>1</v>
      </c>
      <c r="N434" t="s">
        <v>1719</v>
      </c>
      <c r="O434" t="s">
        <v>11529</v>
      </c>
      <c r="P434">
        <v>465</v>
      </c>
      <c r="Q434" t="s">
        <v>5039</v>
      </c>
      <c r="R434">
        <v>3</v>
      </c>
      <c r="S434" t="s">
        <v>16</v>
      </c>
      <c r="T434" t="s">
        <v>17</v>
      </c>
      <c r="U434" s="3">
        <v>40179</v>
      </c>
      <c r="V434" s="2">
        <v>6.7</v>
      </c>
      <c r="W434" t="str">
        <f>IF(V434 &lt; 3,"Very Low", IF(V434 &gt;= 3, IF(V434 &lt; 4, "Low", IF(V434 &gt;= 4, IF(V434 &lt; 6, "Medium", IF(V434 &gt;= 6, IF(V434 &lt; 8, "High", "Very High")))))))</f>
        <v>High</v>
      </c>
    </row>
    <row r="435" spans="1:23" x14ac:dyDescent="0.2">
      <c r="A435" t="s">
        <v>1432</v>
      </c>
      <c r="B435" s="2">
        <v>330</v>
      </c>
      <c r="C435" s="4" t="str">
        <f>IF(B435 &lt;= ($Z$9-$Z$11), "Short", IF(B435 &gt;= ($Z$9+$Z$11), "Long", "Medium"))</f>
        <v>Long</v>
      </c>
      <c r="D435" t="s">
        <v>2381</v>
      </c>
      <c r="E435" t="s">
        <v>13206</v>
      </c>
      <c r="F435" t="s">
        <v>1302</v>
      </c>
      <c r="M435">
        <f>COUNTA(Table1[[#This Row],[genre_1]:[genre_8]])</f>
        <v>2</v>
      </c>
      <c r="N435" t="s">
        <v>219</v>
      </c>
      <c r="O435" t="s">
        <v>9887</v>
      </c>
      <c r="P435">
        <v>23181</v>
      </c>
      <c r="Q435" t="s">
        <v>972</v>
      </c>
      <c r="R435">
        <v>129</v>
      </c>
      <c r="S435" t="s">
        <v>16</v>
      </c>
      <c r="T435" t="s">
        <v>17</v>
      </c>
      <c r="U435" s="3">
        <v>33970</v>
      </c>
      <c r="V435" s="2">
        <v>8</v>
      </c>
      <c r="W435" t="str">
        <f>IF(V435 &lt; 3,"Very Low", IF(V435 &gt;= 3, IF(V435 &lt; 4, "Low", IF(V435 &gt;= 4, IF(V435 &lt; 6, "Medium", IF(V435 &gt;= 6, IF(V435 &lt; 8, "High", "Very High")))))))</f>
        <v>Very High</v>
      </c>
    </row>
    <row r="436" spans="1:23" x14ac:dyDescent="0.2">
      <c r="A436" t="s">
        <v>1401</v>
      </c>
      <c r="B436" s="2">
        <v>110</v>
      </c>
      <c r="C436" s="4" t="str">
        <f>IF(B436 &lt;= ($Z$9-$Z$11), "Short", IF(B436 &gt;= ($Z$9+$Z$11), "Long", "Medium"))</f>
        <v>Medium</v>
      </c>
      <c r="D436" t="s">
        <v>1501</v>
      </c>
      <c r="E436" t="s">
        <v>562</v>
      </c>
      <c r="F436" t="s">
        <v>13206</v>
      </c>
      <c r="G436" t="s">
        <v>1302</v>
      </c>
      <c r="H436" t="s">
        <v>13204</v>
      </c>
      <c r="I436" t="s">
        <v>3538</v>
      </c>
      <c r="M436">
        <f>COUNTA(Table1[[#This Row],[genre_1]:[genre_8]])</f>
        <v>5</v>
      </c>
      <c r="N436" t="s">
        <v>1401</v>
      </c>
      <c r="O436" t="s">
        <v>9408</v>
      </c>
      <c r="P436">
        <v>34356</v>
      </c>
      <c r="Q436" t="s">
        <v>1958</v>
      </c>
      <c r="R436">
        <v>260</v>
      </c>
      <c r="S436" t="s">
        <v>16</v>
      </c>
      <c r="T436" t="s">
        <v>17</v>
      </c>
      <c r="U436" s="3">
        <v>37257</v>
      </c>
      <c r="V436" s="2">
        <v>6.4</v>
      </c>
      <c r="W436" t="str">
        <f>IF(V436 &lt; 3,"Very Low", IF(V436 &gt;= 3, IF(V436 &lt; 4, "Low", IF(V436 &gt;= 4, IF(V436 &lt; 6, "Medium", IF(V436 &gt;= 6, IF(V436 &lt; 8, "High", "Very High")))))))</f>
        <v>High</v>
      </c>
    </row>
    <row r="437" spans="1:23" x14ac:dyDescent="0.2">
      <c r="A437" t="s">
        <v>1646</v>
      </c>
      <c r="B437" s="2">
        <v>92</v>
      </c>
      <c r="C437" s="4" t="str">
        <f>IF(B437 &lt;= ($Z$9-$Z$11), "Short", IF(B437 &gt;= ($Z$9+$Z$11), "Long", "Medium"))</f>
        <v>Medium</v>
      </c>
      <c r="D437" t="s">
        <v>751</v>
      </c>
      <c r="E437" t="s">
        <v>562</v>
      </c>
      <c r="F437" t="s">
        <v>426</v>
      </c>
      <c r="G437" t="s">
        <v>539</v>
      </c>
      <c r="H437" t="s">
        <v>2287</v>
      </c>
      <c r="M437">
        <f>COUNTA(Table1[[#This Row],[genre_1]:[genre_8]])</f>
        <v>4</v>
      </c>
      <c r="N437" t="s">
        <v>1436</v>
      </c>
      <c r="O437" t="s">
        <v>10366</v>
      </c>
      <c r="P437">
        <v>30628</v>
      </c>
      <c r="Q437" t="s">
        <v>3412</v>
      </c>
      <c r="R437">
        <v>471</v>
      </c>
      <c r="S437" t="s">
        <v>16</v>
      </c>
      <c r="T437" t="s">
        <v>17</v>
      </c>
      <c r="U437" s="3">
        <v>38353</v>
      </c>
      <c r="V437" s="2">
        <v>2.9</v>
      </c>
      <c r="W437" t="str">
        <f>IF(V437 &lt; 3,"Very Low", IF(V437 &gt;= 3, IF(V437 &lt; 4, "Low", IF(V437 &gt;= 4, IF(V437 &lt; 6, "Medium", IF(V437 &gt;= 6, IF(V437 &lt; 8, "High", "Very High")))))))</f>
        <v>Very Low</v>
      </c>
    </row>
    <row r="438" spans="1:23" x14ac:dyDescent="0.2">
      <c r="A438" t="s">
        <v>7014</v>
      </c>
      <c r="B438" s="2">
        <v>92</v>
      </c>
      <c r="C438" s="4" t="str">
        <f>IF(B438 &lt;= ($Z$9-$Z$11), "Short", IF(B438 &gt;= ($Z$9+$Z$11), "Long", "Medium"))</f>
        <v>Medium</v>
      </c>
      <c r="D438" t="s">
        <v>7015</v>
      </c>
      <c r="E438" t="s">
        <v>562</v>
      </c>
      <c r="F438" t="s">
        <v>4426</v>
      </c>
      <c r="G438" t="s">
        <v>1302</v>
      </c>
      <c r="H438" t="s">
        <v>13205</v>
      </c>
      <c r="M438">
        <f>COUNTA(Table1[[#This Row],[genre_1]:[genre_8]])</f>
        <v>4</v>
      </c>
      <c r="N438" t="s">
        <v>4166</v>
      </c>
      <c r="O438" t="s">
        <v>12616</v>
      </c>
      <c r="P438">
        <v>57578</v>
      </c>
      <c r="Q438" t="s">
        <v>7016</v>
      </c>
      <c r="R438">
        <v>210</v>
      </c>
      <c r="S438" t="s">
        <v>16</v>
      </c>
      <c r="T438" t="s">
        <v>17</v>
      </c>
      <c r="U438" s="3">
        <v>32143</v>
      </c>
      <c r="V438" s="2">
        <v>6.8</v>
      </c>
      <c r="W438" t="str">
        <f>IF(V438 &lt; 3,"Very Low", IF(V438 &gt;= 3, IF(V438 &lt; 4, "Low", IF(V438 &gt;= 4, IF(V438 &lt; 6, "Medium", IF(V438 &gt;= 6, IF(V438 &lt; 8, "High", "Very High")))))))</f>
        <v>High</v>
      </c>
    </row>
    <row r="439" spans="1:23" x14ac:dyDescent="0.2">
      <c r="A439" t="s">
        <v>2868</v>
      </c>
      <c r="B439" s="2">
        <v>124</v>
      </c>
      <c r="C439" s="4" t="str">
        <f>IF(B439 &lt;= ($Z$9-$Z$11), "Short", IF(B439 &gt;= ($Z$9+$Z$11), "Long", "Medium"))</f>
        <v>Medium</v>
      </c>
      <c r="D439" t="s">
        <v>843</v>
      </c>
      <c r="E439" t="s">
        <v>4426</v>
      </c>
      <c r="F439" t="s">
        <v>13206</v>
      </c>
      <c r="G439" t="s">
        <v>1302</v>
      </c>
      <c r="M439">
        <f>COUNTA(Table1[[#This Row],[genre_1]:[genre_8]])</f>
        <v>3</v>
      </c>
      <c r="N439" t="s">
        <v>20</v>
      </c>
      <c r="O439" t="s">
        <v>10010</v>
      </c>
      <c r="P439">
        <v>198066</v>
      </c>
      <c r="Q439" t="s">
        <v>514</v>
      </c>
      <c r="R439">
        <v>426</v>
      </c>
      <c r="S439" t="s">
        <v>16</v>
      </c>
      <c r="T439" t="s">
        <v>17</v>
      </c>
      <c r="U439" s="3">
        <v>36892</v>
      </c>
      <c r="V439" s="2">
        <v>7.6</v>
      </c>
      <c r="W439" t="str">
        <f>IF(V439 &lt; 3,"Very Low", IF(V439 &gt;= 3, IF(V439 &lt; 4, "Low", IF(V439 &gt;= 4, IF(V439 &lt; 6, "Medium", IF(V439 &gt;= 6, IF(V439 &lt; 8, "High", "Very High")))))))</f>
        <v>High</v>
      </c>
    </row>
    <row r="440" spans="1:23" x14ac:dyDescent="0.2">
      <c r="A440" t="s">
        <v>902</v>
      </c>
      <c r="B440" s="2">
        <v>107</v>
      </c>
      <c r="C440" s="4" t="str">
        <f>IF(B440 &lt;= ($Z$9-$Z$11), "Short", IF(B440 &gt;= ($Z$9+$Z$11), "Long", "Medium"))</f>
        <v>Medium</v>
      </c>
      <c r="D440" t="s">
        <v>3989</v>
      </c>
      <c r="E440" t="s">
        <v>13204</v>
      </c>
      <c r="F440" t="s">
        <v>3538</v>
      </c>
      <c r="M440">
        <f>COUNTA(Table1[[#This Row],[genre_1]:[genre_8]])</f>
        <v>2</v>
      </c>
      <c r="N440" t="s">
        <v>3990</v>
      </c>
      <c r="O440" t="s">
        <v>10786</v>
      </c>
      <c r="P440">
        <v>27629</v>
      </c>
      <c r="Q440" t="s">
        <v>3991</v>
      </c>
      <c r="R440">
        <v>149</v>
      </c>
      <c r="S440" t="s">
        <v>16</v>
      </c>
      <c r="T440" t="s">
        <v>17</v>
      </c>
      <c r="U440" s="3">
        <v>29587</v>
      </c>
      <c r="V440" s="2">
        <v>7.4</v>
      </c>
      <c r="W440" t="str">
        <f>IF(V440 &lt; 3,"Very Low", IF(V440 &gt;= 3, IF(V440 &lt; 4, "Low", IF(V440 &gt;= 4, IF(V440 &lt; 6, "Medium", IF(V440 &gt;= 6, IF(V440 &lt; 8, "High", "Very High")))))))</f>
        <v>High</v>
      </c>
    </row>
    <row r="441" spans="1:23" x14ac:dyDescent="0.2">
      <c r="A441" t="s">
        <v>6328</v>
      </c>
      <c r="B441" s="2">
        <v>88</v>
      </c>
      <c r="C441" s="4" t="str">
        <f>IF(B441 &lt;= ($Z$9-$Z$11), "Short", IF(B441 &gt;= ($Z$9+$Z$11), "Long", "Medium"))</f>
        <v>Medium</v>
      </c>
      <c r="D441" t="s">
        <v>1945</v>
      </c>
      <c r="E441" t="s">
        <v>1302</v>
      </c>
      <c r="M441">
        <f>COUNTA(Table1[[#This Row],[genre_1]:[genre_8]])</f>
        <v>1</v>
      </c>
      <c r="N441" t="s">
        <v>1240</v>
      </c>
      <c r="O441" t="s">
        <v>12775</v>
      </c>
      <c r="P441">
        <v>3142</v>
      </c>
      <c r="Q441" t="s">
        <v>187</v>
      </c>
      <c r="R441">
        <v>68</v>
      </c>
      <c r="S441" t="s">
        <v>16</v>
      </c>
      <c r="T441" t="s">
        <v>17</v>
      </c>
      <c r="U441" s="3">
        <v>37257</v>
      </c>
      <c r="V441" s="2">
        <v>6.7</v>
      </c>
      <c r="W441" t="str">
        <f>IF(V441 &lt; 3,"Very Low", IF(V441 &gt;= 3, IF(V441 &lt; 4, "Low", IF(V441 &gt;= 4, IF(V441 &lt; 6, "Medium", IF(V441 &gt;= 6, IF(V441 &lt; 8, "High", "Very High")))))))</f>
        <v>High</v>
      </c>
    </row>
    <row r="442" spans="1:23" x14ac:dyDescent="0.2">
      <c r="A442" t="s">
        <v>1970</v>
      </c>
      <c r="B442" s="2">
        <v>104</v>
      </c>
      <c r="C442" s="4" t="str">
        <f>IF(B442 &lt;= ($Z$9-$Z$11), "Short", IF(B442 &gt;= ($Z$9+$Z$11), "Long", "Medium"))</f>
        <v>Medium</v>
      </c>
      <c r="D442" t="s">
        <v>1084</v>
      </c>
      <c r="E442" t="s">
        <v>1302</v>
      </c>
      <c r="F442" t="s">
        <v>6549</v>
      </c>
      <c r="G442" t="s">
        <v>13205</v>
      </c>
      <c r="M442">
        <f>COUNTA(Table1[[#This Row],[genre_1]:[genre_8]])</f>
        <v>3</v>
      </c>
      <c r="N442" t="s">
        <v>1911</v>
      </c>
      <c r="O442" t="s">
        <v>10031</v>
      </c>
      <c r="P442">
        <v>26066</v>
      </c>
      <c r="Q442" t="s">
        <v>2900</v>
      </c>
      <c r="R442">
        <v>216</v>
      </c>
      <c r="S442" t="s">
        <v>16</v>
      </c>
      <c r="T442" t="s">
        <v>17</v>
      </c>
      <c r="U442" s="3">
        <v>37257</v>
      </c>
      <c r="V442" s="2">
        <v>5.6</v>
      </c>
      <c r="W442" t="str">
        <f>IF(V442 &lt; 3,"Very Low", IF(V442 &gt;= 3, IF(V442 &lt; 4, "Low", IF(V442 &gt;= 4, IF(V442 &lt; 6, "Medium", IF(V442 &gt;= 6, IF(V442 &lt; 8, "High", "Very High")))))))</f>
        <v>Medium</v>
      </c>
    </row>
    <row r="443" spans="1:23" x14ac:dyDescent="0.2">
      <c r="A443" t="s">
        <v>1509</v>
      </c>
      <c r="B443" s="2">
        <v>98</v>
      </c>
      <c r="C443" s="4" t="str">
        <f>IF(B443 &lt;= ($Z$9-$Z$11), "Short", IF(B443 &gt;= ($Z$9+$Z$11), "Long", "Medium"))</f>
        <v>Medium</v>
      </c>
      <c r="D443" t="s">
        <v>2184</v>
      </c>
      <c r="E443" t="s">
        <v>1302</v>
      </c>
      <c r="M443">
        <f>COUNTA(Table1[[#This Row],[genre_1]:[genre_8]])</f>
        <v>1</v>
      </c>
      <c r="N443" t="s">
        <v>1754</v>
      </c>
      <c r="O443" t="s">
        <v>10762</v>
      </c>
      <c r="P443">
        <v>150082</v>
      </c>
      <c r="Q443" t="s">
        <v>3954</v>
      </c>
      <c r="R443">
        <v>384</v>
      </c>
      <c r="S443" t="s">
        <v>16</v>
      </c>
      <c r="T443" t="s">
        <v>17</v>
      </c>
      <c r="U443" s="3">
        <v>41275</v>
      </c>
      <c r="V443" s="2">
        <v>7.3</v>
      </c>
      <c r="W443" t="str">
        <f>IF(V443 &lt; 3,"Very Low", IF(V443 &gt;= 3, IF(V443 &lt; 4, "Low", IF(V443 &gt;= 4, IF(V443 &lt; 6, "Medium", IF(V443 &gt;= 6, IF(V443 &lt; 8, "High", "Very High")))))))</f>
        <v>High</v>
      </c>
    </row>
    <row r="444" spans="1:23" x14ac:dyDescent="0.2">
      <c r="A444" t="s">
        <v>7193</v>
      </c>
      <c r="B444" s="2">
        <v>108</v>
      </c>
      <c r="C444" s="4" t="str">
        <f>IF(B444 &lt;= ($Z$9-$Z$11), "Short", IF(B444 &gt;= ($Z$9+$Z$11), "Long", "Medium"))</f>
        <v>Medium</v>
      </c>
      <c r="D444" t="s">
        <v>7194</v>
      </c>
      <c r="E444" t="s">
        <v>691</v>
      </c>
      <c r="F444" t="s">
        <v>1302</v>
      </c>
      <c r="M444">
        <f>COUNTA(Table1[[#This Row],[genre_1]:[genre_8]])</f>
        <v>2</v>
      </c>
      <c r="N444" t="s">
        <v>2496</v>
      </c>
      <c r="O444" t="s">
        <v>12704</v>
      </c>
      <c r="P444">
        <v>2582</v>
      </c>
      <c r="Q444" t="s">
        <v>7195</v>
      </c>
      <c r="R444">
        <v>89</v>
      </c>
      <c r="S444" t="s">
        <v>16</v>
      </c>
      <c r="T444" t="s">
        <v>17</v>
      </c>
      <c r="U444" s="3">
        <v>40909</v>
      </c>
      <c r="V444" s="2">
        <v>6</v>
      </c>
      <c r="W444" t="str">
        <f>IF(V444 &lt; 3,"Very Low", IF(V444 &gt;= 3, IF(V444 &lt; 4, "Low", IF(V444 &gt;= 4, IF(V444 &lt; 6, "Medium", IF(V444 &gt;= 6, IF(V444 &lt; 8, "High", "Very High")))))))</f>
        <v>High</v>
      </c>
    </row>
    <row r="445" spans="1:23" x14ac:dyDescent="0.2">
      <c r="A445" t="s">
        <v>5916</v>
      </c>
      <c r="B445" s="2">
        <v>90</v>
      </c>
      <c r="C445" s="4" t="str">
        <f>IF(B445 &lt;= ($Z$9-$Z$11), "Short", IF(B445 &gt;= ($Z$9+$Z$11), "Long", "Medium"))</f>
        <v>Medium</v>
      </c>
      <c r="D445" t="s">
        <v>7832</v>
      </c>
      <c r="E445" t="s">
        <v>13206</v>
      </c>
      <c r="F445" t="s">
        <v>1302</v>
      </c>
      <c r="G445" t="s">
        <v>3538</v>
      </c>
      <c r="M445">
        <f>COUNTA(Table1[[#This Row],[genre_1]:[genre_8]])</f>
        <v>3</v>
      </c>
      <c r="N445" t="s">
        <v>1102</v>
      </c>
      <c r="O445" t="s">
        <v>12976</v>
      </c>
      <c r="P445">
        <v>42678</v>
      </c>
      <c r="Q445" t="s">
        <v>7833</v>
      </c>
      <c r="R445">
        <v>135</v>
      </c>
      <c r="S445" t="s">
        <v>16</v>
      </c>
      <c r="T445" t="s">
        <v>17</v>
      </c>
      <c r="U445" s="3">
        <v>41275</v>
      </c>
      <c r="V445" s="2">
        <v>7.1</v>
      </c>
      <c r="W445" t="str">
        <f>IF(V445 &lt; 3,"Very Low", IF(V445 &gt;= 3, IF(V445 &lt; 4, "Low", IF(V445 &gt;= 4, IF(V445 &lt; 6, "Medium", IF(V445 &gt;= 6, IF(V445 &lt; 8, "High", "Very High")))))))</f>
        <v>High</v>
      </c>
    </row>
    <row r="446" spans="1:23" x14ac:dyDescent="0.2">
      <c r="A446" t="s">
        <v>1045</v>
      </c>
      <c r="B446" s="2">
        <v>93</v>
      </c>
      <c r="C446" s="4" t="str">
        <f>IF(B446 &lt;= ($Z$9-$Z$11), "Short", IF(B446 &gt;= ($Z$9+$Z$11), "Long", "Medium"))</f>
        <v>Medium</v>
      </c>
      <c r="D446" t="s">
        <v>1039</v>
      </c>
      <c r="E446" t="s">
        <v>562</v>
      </c>
      <c r="F446" t="s">
        <v>691</v>
      </c>
      <c r="G446" t="s">
        <v>13206</v>
      </c>
      <c r="H446" t="s">
        <v>3538</v>
      </c>
      <c r="M446">
        <f>COUNTA(Table1[[#This Row],[genre_1]:[genre_8]])</f>
        <v>4</v>
      </c>
      <c r="N446" t="s">
        <v>1558</v>
      </c>
      <c r="O446" t="s">
        <v>9771</v>
      </c>
      <c r="P446">
        <v>60572</v>
      </c>
      <c r="Q446" t="s">
        <v>2536</v>
      </c>
      <c r="R446">
        <v>144</v>
      </c>
      <c r="S446" t="s">
        <v>16</v>
      </c>
      <c r="T446" t="s">
        <v>17</v>
      </c>
      <c r="U446" s="3">
        <v>36161</v>
      </c>
      <c r="V446" s="2">
        <v>6.3</v>
      </c>
      <c r="W446" t="str">
        <f>IF(V446 &lt; 3,"Very Low", IF(V446 &gt;= 3, IF(V446 &lt; 4, "Low", IF(V446 &gt;= 4, IF(V446 &lt; 6, "Medium", IF(V446 &gt;= 6, IF(V446 &lt; 8, "High", "Very High")))))))</f>
        <v>High</v>
      </c>
    </row>
    <row r="447" spans="1:23" x14ac:dyDescent="0.2">
      <c r="A447" t="s">
        <v>4315</v>
      </c>
      <c r="B447" s="2">
        <v>112</v>
      </c>
      <c r="C447" s="4" t="str">
        <f>IF(B447 &lt;= ($Z$9-$Z$11), "Short", IF(B447 &gt;= ($Z$9+$Z$11), "Long", "Medium"))</f>
        <v>Medium</v>
      </c>
      <c r="D447" t="s">
        <v>323</v>
      </c>
      <c r="E447" t="s">
        <v>1302</v>
      </c>
      <c r="F447" t="s">
        <v>6549</v>
      </c>
      <c r="M447">
        <f>COUNTA(Table1[[#This Row],[genre_1]:[genre_8]])</f>
        <v>2</v>
      </c>
      <c r="N447" t="s">
        <v>1580</v>
      </c>
      <c r="O447" t="s">
        <v>12745</v>
      </c>
      <c r="P447">
        <v>141425</v>
      </c>
      <c r="Q447" t="s">
        <v>2384</v>
      </c>
      <c r="R447">
        <v>283</v>
      </c>
      <c r="S447" t="s">
        <v>16</v>
      </c>
      <c r="T447" t="s">
        <v>17</v>
      </c>
      <c r="U447" s="3">
        <v>40179</v>
      </c>
      <c r="V447" s="2">
        <v>7.4</v>
      </c>
      <c r="W447" t="str">
        <f>IF(V447 &lt; 3,"Very Low", IF(V447 &gt;= 3, IF(V447 &lt; 4, "Low", IF(V447 &gt;= 4, IF(V447 &lt; 6, "Medium", IF(V447 &gt;= 6, IF(V447 &lt; 8, "High", "Very High")))))))</f>
        <v>High</v>
      </c>
    </row>
    <row r="448" spans="1:23" x14ac:dyDescent="0.2">
      <c r="A448" t="s">
        <v>4356</v>
      </c>
      <c r="B448" s="2">
        <v>97</v>
      </c>
      <c r="C448" s="4" t="str">
        <f>IF(B448 &lt;= ($Z$9-$Z$11), "Short", IF(B448 &gt;= ($Z$9+$Z$11), "Long", "Medium"))</f>
        <v>Medium</v>
      </c>
      <c r="D448" t="s">
        <v>2586</v>
      </c>
      <c r="E448" t="s">
        <v>691</v>
      </c>
      <c r="M448">
        <f>COUNTA(Table1[[#This Row],[genre_1]:[genre_8]])</f>
        <v>1</v>
      </c>
      <c r="N448" t="s">
        <v>290</v>
      </c>
      <c r="O448" t="s">
        <v>11036</v>
      </c>
      <c r="P448">
        <v>26598</v>
      </c>
      <c r="Q448" t="s">
        <v>572</v>
      </c>
      <c r="R448">
        <v>132</v>
      </c>
      <c r="S448" t="s">
        <v>16</v>
      </c>
      <c r="T448" t="s">
        <v>17</v>
      </c>
      <c r="U448" s="3">
        <v>37257</v>
      </c>
      <c r="V448" s="2">
        <v>4.9000000000000004</v>
      </c>
      <c r="W448" t="str">
        <f>IF(V448 &lt; 3,"Very Low", IF(V448 &gt;= 3, IF(V448 &lt; 4, "Low", IF(V448 &gt;= 4, IF(V448 &lt; 6, "Medium", IF(V448 &gt;= 6, IF(V448 &lt; 8, "High", "Very High")))))))</f>
        <v>Medium</v>
      </c>
    </row>
    <row r="449" spans="1:23" x14ac:dyDescent="0.2">
      <c r="A449" t="s">
        <v>4476</v>
      </c>
      <c r="B449" s="2">
        <v>112</v>
      </c>
      <c r="C449" s="4" t="str">
        <f>IF(B449 &lt;= ($Z$9-$Z$11), "Short", IF(B449 &gt;= ($Z$9+$Z$11), "Long", "Medium"))</f>
        <v>Medium</v>
      </c>
      <c r="D449" t="s">
        <v>2296</v>
      </c>
      <c r="E449" t="s">
        <v>1302</v>
      </c>
      <c r="F449" t="s">
        <v>7772</v>
      </c>
      <c r="M449">
        <f>COUNTA(Table1[[#This Row],[genre_1]:[genre_8]])</f>
        <v>2</v>
      </c>
      <c r="N449" t="s">
        <v>346</v>
      </c>
      <c r="O449" t="s">
        <v>11120</v>
      </c>
      <c r="P449">
        <v>38142</v>
      </c>
      <c r="Q449" t="s">
        <v>1250</v>
      </c>
      <c r="R449">
        <v>270</v>
      </c>
      <c r="S449" t="s">
        <v>16</v>
      </c>
      <c r="T449" t="s">
        <v>17</v>
      </c>
      <c r="U449" s="3">
        <v>38718</v>
      </c>
      <c r="V449" s="2">
        <v>7</v>
      </c>
      <c r="W449" t="str">
        <f>IF(V449 &lt; 3,"Very Low", IF(V449 &gt;= 3, IF(V449 &lt; 4, "Low", IF(V449 &gt;= 4, IF(V449 &lt; 6, "Medium", IF(V449 &gt;= 6, IF(V449 &lt; 8, "High", "Very High")))))))</f>
        <v>High</v>
      </c>
    </row>
    <row r="450" spans="1:23" x14ac:dyDescent="0.2">
      <c r="A450" t="s">
        <v>4115</v>
      </c>
      <c r="B450" s="2">
        <v>128</v>
      </c>
      <c r="C450" s="4" t="str">
        <f>IF(B450 &lt;= ($Z$9-$Z$11), "Short", IF(B450 &gt;= ($Z$9+$Z$11), "Long", "Medium"))</f>
        <v>Medium</v>
      </c>
      <c r="D450" t="s">
        <v>1157</v>
      </c>
      <c r="E450" t="s">
        <v>4426</v>
      </c>
      <c r="F450" t="s">
        <v>1302</v>
      </c>
      <c r="G450" t="s">
        <v>6549</v>
      </c>
      <c r="H450" t="s">
        <v>13205</v>
      </c>
      <c r="M450">
        <f>COUNTA(Table1[[#This Row],[genre_1]:[genre_8]])</f>
        <v>4</v>
      </c>
      <c r="N450" t="s">
        <v>2300</v>
      </c>
      <c r="O450" t="s">
        <v>10862</v>
      </c>
      <c r="P450">
        <v>3222</v>
      </c>
      <c r="Q450" t="s">
        <v>3993</v>
      </c>
      <c r="R450">
        <v>64</v>
      </c>
      <c r="S450" t="s">
        <v>16</v>
      </c>
      <c r="T450" t="s">
        <v>17</v>
      </c>
      <c r="U450" s="3">
        <v>37987</v>
      </c>
      <c r="V450" s="2">
        <v>6.7</v>
      </c>
      <c r="W450" t="str">
        <f>IF(V450 &lt; 3,"Very Low", IF(V450 &gt;= 3, IF(V450 &lt; 4, "Low", IF(V450 &gt;= 4, IF(V450 &lt; 6, "Medium", IF(V450 &gt;= 6, IF(V450 &lt; 8, "High", "Very High")))))))</f>
        <v>High</v>
      </c>
    </row>
    <row r="451" spans="1:23" x14ac:dyDescent="0.2">
      <c r="A451" t="s">
        <v>902</v>
      </c>
      <c r="B451" s="2">
        <v>114</v>
      </c>
      <c r="C451" s="4" t="str">
        <f>IF(B451 &lt;= ($Z$9-$Z$11), "Short", IF(B451 &gt;= ($Z$9+$Z$11), "Long", "Medium"))</f>
        <v>Medium</v>
      </c>
      <c r="D451" t="s">
        <v>3989</v>
      </c>
      <c r="E451" t="s">
        <v>13204</v>
      </c>
      <c r="F451" t="s">
        <v>3538</v>
      </c>
      <c r="M451">
        <f>COUNTA(Table1[[#This Row],[genre_1]:[genre_8]])</f>
        <v>2</v>
      </c>
      <c r="N451" t="s">
        <v>585</v>
      </c>
      <c r="O451" t="s">
        <v>11467</v>
      </c>
      <c r="P451">
        <v>20113</v>
      </c>
      <c r="Q451" t="s">
        <v>1329</v>
      </c>
      <c r="R451">
        <v>178</v>
      </c>
      <c r="S451" t="s">
        <v>16</v>
      </c>
      <c r="T451" t="s">
        <v>17</v>
      </c>
      <c r="U451" s="3">
        <v>30682</v>
      </c>
      <c r="V451" s="2">
        <v>6.8</v>
      </c>
      <c r="W451" t="str">
        <f>IF(V451 &lt; 3,"Very Low", IF(V451 &gt;= 3, IF(V451 &lt; 4, "Low", IF(V451 &gt;= 4, IF(V451 &lt; 6, "Medium", IF(V451 &gt;= 6, IF(V451 &lt; 8, "High", "Very High")))))))</f>
        <v>High</v>
      </c>
    </row>
    <row r="452" spans="1:23" x14ac:dyDescent="0.2">
      <c r="A452" t="s">
        <v>87</v>
      </c>
      <c r="B452" s="2">
        <v>128</v>
      </c>
      <c r="C452" s="4" t="str">
        <f>IF(B452 &lt;= ($Z$9-$Z$11), "Short", IF(B452 &gt;= ($Z$9+$Z$11), "Long", "Medium"))</f>
        <v>Medium</v>
      </c>
      <c r="D452" t="s">
        <v>1369</v>
      </c>
      <c r="E452" t="s">
        <v>562</v>
      </c>
      <c r="F452" t="s">
        <v>1302</v>
      </c>
      <c r="G452" t="s">
        <v>3538</v>
      </c>
      <c r="M452">
        <f>COUNTA(Table1[[#This Row],[genre_1]:[genre_8]])</f>
        <v>3</v>
      </c>
      <c r="N452" t="s">
        <v>99</v>
      </c>
      <c r="O452" t="s">
        <v>9057</v>
      </c>
      <c r="P452">
        <v>174248</v>
      </c>
      <c r="Q452" t="s">
        <v>1370</v>
      </c>
      <c r="R452">
        <v>263</v>
      </c>
      <c r="S452" t="s">
        <v>16</v>
      </c>
      <c r="T452" t="s">
        <v>17</v>
      </c>
      <c r="U452" s="3">
        <v>39448</v>
      </c>
      <c r="V452" s="2">
        <v>7.1</v>
      </c>
      <c r="W452" t="str">
        <f>IF(V452 &lt; 3,"Very Low", IF(V452 &gt;= 3, IF(V452 &lt; 4, "Low", IF(V452 &gt;= 4, IF(V452 &lt; 6, "Medium", IF(V452 &gt;= 6, IF(V452 &lt; 8, "High", "Very High")))))))</f>
        <v>High</v>
      </c>
    </row>
    <row r="453" spans="1:23" x14ac:dyDescent="0.2">
      <c r="A453" t="s">
        <v>2481</v>
      </c>
      <c r="B453" s="2">
        <v>110</v>
      </c>
      <c r="C453" s="4" t="str">
        <f>IF(B453 &lt;= ($Z$9-$Z$11), "Short", IF(B453 &gt;= ($Z$9+$Z$11), "Long", "Medium"))</f>
        <v>Medium</v>
      </c>
      <c r="D453" t="s">
        <v>1374</v>
      </c>
      <c r="E453" t="s">
        <v>691</v>
      </c>
      <c r="F453" t="s">
        <v>5982</v>
      </c>
      <c r="G453" t="s">
        <v>539</v>
      </c>
      <c r="M453">
        <f>COUNTA(Table1[[#This Row],[genre_1]:[genre_8]])</f>
        <v>3</v>
      </c>
      <c r="N453" t="s">
        <v>880</v>
      </c>
      <c r="O453" t="s">
        <v>9948</v>
      </c>
      <c r="P453">
        <v>5176</v>
      </c>
      <c r="Q453" t="s">
        <v>2804</v>
      </c>
      <c r="R453">
        <v>30</v>
      </c>
      <c r="S453" t="s">
        <v>16</v>
      </c>
      <c r="T453" t="s">
        <v>17</v>
      </c>
      <c r="U453" s="3">
        <v>35065</v>
      </c>
      <c r="V453" s="2">
        <v>5.3</v>
      </c>
      <c r="W453" t="str">
        <f>IF(V453 &lt; 3,"Very Low", IF(V453 &gt;= 3, IF(V453 &lt; 4, "Low", IF(V453 &gt;= 4, IF(V453 &lt; 6, "Medium", IF(V453 &gt;= 6, IF(V453 &lt; 8, "High", "Very High")))))))</f>
        <v>Medium</v>
      </c>
    </row>
    <row r="454" spans="1:23" x14ac:dyDescent="0.2">
      <c r="A454" t="s">
        <v>5142</v>
      </c>
      <c r="B454" s="2">
        <v>120</v>
      </c>
      <c r="C454" s="4" t="str">
        <f>IF(B454 &lt;= ($Z$9-$Z$11), "Short", IF(B454 &gt;= ($Z$9+$Z$11), "Long", "Medium"))</f>
        <v>Medium</v>
      </c>
      <c r="D454" t="s">
        <v>2280</v>
      </c>
      <c r="E454" t="s">
        <v>13206</v>
      </c>
      <c r="F454" t="s">
        <v>1302</v>
      </c>
      <c r="G454" t="s">
        <v>3538</v>
      </c>
      <c r="M454">
        <f>COUNTA(Table1[[#This Row],[genre_1]:[genre_8]])</f>
        <v>3</v>
      </c>
      <c r="N454" t="s">
        <v>156</v>
      </c>
      <c r="O454" t="s">
        <v>11590</v>
      </c>
      <c r="P454">
        <v>41313</v>
      </c>
      <c r="Q454" t="s">
        <v>1857</v>
      </c>
      <c r="R454">
        <v>246</v>
      </c>
      <c r="S454" t="s">
        <v>16</v>
      </c>
      <c r="T454" t="s">
        <v>17</v>
      </c>
      <c r="U454" s="3">
        <v>36526</v>
      </c>
      <c r="V454" s="2">
        <v>7</v>
      </c>
      <c r="W454" t="str">
        <f>IF(V454 &lt; 3,"Very Low", IF(V454 &gt;= 3, IF(V454 &lt; 4, "Low", IF(V454 &gt;= 4, IF(V454 &lt; 6, "Medium", IF(V454 &gt;= 6, IF(V454 &lt; 8, "High", "Very High")))))))</f>
        <v>High</v>
      </c>
    </row>
    <row r="455" spans="1:23" x14ac:dyDescent="0.2">
      <c r="A455" t="s">
        <v>384</v>
      </c>
      <c r="B455" s="2">
        <v>96</v>
      </c>
      <c r="C455" s="4" t="str">
        <f>IF(B455 &lt;= ($Z$9-$Z$11), "Short", IF(B455 &gt;= ($Z$9+$Z$11), "Long", "Medium"))</f>
        <v>Medium</v>
      </c>
      <c r="D455" t="s">
        <v>385</v>
      </c>
      <c r="E455" t="s">
        <v>426</v>
      </c>
      <c r="F455" t="s">
        <v>3871</v>
      </c>
      <c r="G455" t="s">
        <v>691</v>
      </c>
      <c r="H455" t="s">
        <v>1302</v>
      </c>
      <c r="I455" t="s">
        <v>5982</v>
      </c>
      <c r="M455">
        <f>COUNTA(Table1[[#This Row],[genre_1]:[genre_8]])</f>
        <v>5</v>
      </c>
      <c r="N455" t="s">
        <v>226</v>
      </c>
      <c r="O455" t="s">
        <v>8567</v>
      </c>
      <c r="P455">
        <v>146766</v>
      </c>
      <c r="Q455" t="s">
        <v>386</v>
      </c>
      <c r="R455">
        <v>178</v>
      </c>
      <c r="S455" t="s">
        <v>16</v>
      </c>
      <c r="T455" t="s">
        <v>17</v>
      </c>
      <c r="U455" s="3">
        <v>39448</v>
      </c>
      <c r="V455" s="2">
        <v>6.9</v>
      </c>
      <c r="W455" t="str">
        <f>IF(V455 &lt; 3,"Very Low", IF(V455 &gt;= 3, IF(V455 &lt; 4, "Low", IF(V455 &gt;= 4, IF(V455 &lt; 6, "Medium", IF(V455 &gt;= 6, IF(V455 &lt; 8, "High", "Very High")))))))</f>
        <v>High</v>
      </c>
    </row>
    <row r="456" spans="1:23" x14ac:dyDescent="0.2">
      <c r="A456" t="s">
        <v>2393</v>
      </c>
      <c r="B456" s="2">
        <v>89</v>
      </c>
      <c r="C456" s="4" t="str">
        <f>IF(B456 &lt;= ($Z$9-$Z$11), "Short", IF(B456 &gt;= ($Z$9+$Z$11), "Long", "Medium"))</f>
        <v>Medium</v>
      </c>
      <c r="D456" t="s">
        <v>3637</v>
      </c>
      <c r="E456" t="s">
        <v>1302</v>
      </c>
      <c r="F456" t="s">
        <v>2287</v>
      </c>
      <c r="G456" t="s">
        <v>13204</v>
      </c>
      <c r="H456" t="s">
        <v>3538</v>
      </c>
      <c r="M456">
        <f>COUNTA(Table1[[#This Row],[genre_1]:[genre_8]])</f>
        <v>4</v>
      </c>
      <c r="N456" t="s">
        <v>3638</v>
      </c>
      <c r="O456" t="s">
        <v>10543</v>
      </c>
      <c r="P456">
        <v>25960</v>
      </c>
      <c r="Q456" t="s">
        <v>3639</v>
      </c>
      <c r="R456">
        <v>389</v>
      </c>
      <c r="S456" t="s">
        <v>16</v>
      </c>
      <c r="T456" t="s">
        <v>17</v>
      </c>
      <c r="U456" s="3">
        <v>38353</v>
      </c>
      <c r="V456" s="2">
        <v>4.0999999999999996</v>
      </c>
      <c r="W456" t="str">
        <f>IF(V456 &lt; 3,"Very Low", IF(V456 &gt;= 3, IF(V456 &lt; 4, "Low", IF(V456 &gt;= 4, IF(V456 &lt; 6, "Medium", IF(V456 &gt;= 6, IF(V456 &lt; 8, "High", "Very High")))))))</f>
        <v>Medium</v>
      </c>
    </row>
    <row r="457" spans="1:23" x14ac:dyDescent="0.2">
      <c r="A457" t="s">
        <v>2508</v>
      </c>
      <c r="B457" s="2">
        <v>155</v>
      </c>
      <c r="C457" s="4" t="str">
        <f>IF(B457 &lt;= ($Z$9-$Z$11), "Short", IF(B457 &gt;= ($Z$9+$Z$11), "Long", "Medium"))</f>
        <v>Long</v>
      </c>
      <c r="D457" t="s">
        <v>4301</v>
      </c>
      <c r="E457" t="s">
        <v>1302</v>
      </c>
      <c r="M457">
        <f>COUNTA(Table1[[#This Row],[genre_1]:[genre_8]])</f>
        <v>1</v>
      </c>
      <c r="N457" t="s">
        <v>115</v>
      </c>
      <c r="O457" t="s">
        <v>10997</v>
      </c>
      <c r="P457">
        <v>189032</v>
      </c>
      <c r="Q457" t="s">
        <v>4302</v>
      </c>
      <c r="R457">
        <v>560</v>
      </c>
      <c r="S457" t="s">
        <v>16</v>
      </c>
      <c r="T457" t="s">
        <v>17</v>
      </c>
      <c r="U457" s="3">
        <v>35431</v>
      </c>
      <c r="V457" s="2">
        <v>7.9</v>
      </c>
      <c r="W457" t="str">
        <f>IF(V457 &lt; 3,"Very Low", IF(V457 &gt;= 3, IF(V457 &lt; 4, "Low", IF(V457 &gt;= 4, IF(V457 &lt; 6, "Medium", IF(V457 &gt;= 6, IF(V457 &lt; 8, "High", "Very High")))))))</f>
        <v>High</v>
      </c>
    </row>
    <row r="458" spans="1:23" x14ac:dyDescent="0.2">
      <c r="A458" t="s">
        <v>4291</v>
      </c>
      <c r="B458" s="2">
        <v>90</v>
      </c>
      <c r="C458" s="4" t="str">
        <f>IF(B458 &lt;= ($Z$9-$Z$11), "Short", IF(B458 &gt;= ($Z$9+$Z$11), "Long", "Medium"))</f>
        <v>Medium</v>
      </c>
      <c r="D458" t="s">
        <v>4292</v>
      </c>
      <c r="E458" t="s">
        <v>426</v>
      </c>
      <c r="F458" t="s">
        <v>539</v>
      </c>
      <c r="G458" t="s">
        <v>2287</v>
      </c>
      <c r="H458" t="s">
        <v>13204</v>
      </c>
      <c r="I458" t="s">
        <v>3538</v>
      </c>
      <c r="M458">
        <f>COUNTA(Table1[[#This Row],[genre_1]:[genre_8]])</f>
        <v>5</v>
      </c>
      <c r="N458" t="s">
        <v>4293</v>
      </c>
      <c r="O458" t="s">
        <v>10992</v>
      </c>
      <c r="P458">
        <v>28964</v>
      </c>
      <c r="Q458" t="s">
        <v>4294</v>
      </c>
      <c r="R458">
        <v>457</v>
      </c>
      <c r="S458" t="s">
        <v>16</v>
      </c>
      <c r="T458" t="s">
        <v>17</v>
      </c>
      <c r="U458" s="3">
        <v>36526</v>
      </c>
      <c r="V458" s="2">
        <v>4</v>
      </c>
      <c r="W458" t="str">
        <f>IF(V458 &lt; 3,"Very Low", IF(V458 &gt;= 3, IF(V458 &lt; 4, "Low", IF(V458 &gt;= 4, IF(V458 &lt; 6, "Medium", IF(V458 &gt;= 6, IF(V458 &lt; 8, "High", "Very High")))))))</f>
        <v>Medium</v>
      </c>
    </row>
    <row r="459" spans="1:23" x14ac:dyDescent="0.2">
      <c r="A459" t="s">
        <v>6743</v>
      </c>
      <c r="B459" s="2">
        <v>119</v>
      </c>
      <c r="C459" s="4" t="str">
        <f>IF(B459 &lt;= ($Z$9-$Z$11), "Short", IF(B459 &gt;= ($Z$9+$Z$11), "Long", "Medium"))</f>
        <v>Medium</v>
      </c>
      <c r="D459" t="s">
        <v>5105</v>
      </c>
      <c r="E459" t="s">
        <v>426</v>
      </c>
      <c r="F459" t="s">
        <v>1302</v>
      </c>
      <c r="G459" t="s">
        <v>6549</v>
      </c>
      <c r="H459" t="s">
        <v>4934</v>
      </c>
      <c r="M459">
        <f>COUNTA(Table1[[#This Row],[genre_1]:[genre_8]])</f>
        <v>4</v>
      </c>
      <c r="N459" t="s">
        <v>6744</v>
      </c>
      <c r="O459" t="s">
        <v>12487</v>
      </c>
      <c r="P459">
        <v>2269</v>
      </c>
      <c r="Q459" t="s">
        <v>6745</v>
      </c>
      <c r="R459">
        <v>34</v>
      </c>
      <c r="S459" t="s">
        <v>16</v>
      </c>
      <c r="T459" t="s">
        <v>17</v>
      </c>
      <c r="U459" s="3">
        <v>14611</v>
      </c>
      <c r="V459" s="2">
        <v>7.1</v>
      </c>
      <c r="W459" t="str">
        <f>IF(V459 &lt; 3,"Very Low", IF(V459 &gt;= 3, IF(V459 &lt; 4, "Low", IF(V459 &gt;= 4, IF(V459 &lt; 6, "Medium", IF(V459 &gt;= 6, IF(V459 &lt; 8, "High", "Very High")))))))</f>
        <v>High</v>
      </c>
    </row>
    <row r="460" spans="1:23" x14ac:dyDescent="0.2">
      <c r="A460" t="s">
        <v>2193</v>
      </c>
      <c r="B460" s="2">
        <v>117</v>
      </c>
      <c r="C460" s="4" t="str">
        <f>IF(B460 &lt;= ($Z$9-$Z$11), "Short", IF(B460 &gt;= ($Z$9+$Z$11), "Long", "Medium"))</f>
        <v>Medium</v>
      </c>
      <c r="D460" t="s">
        <v>731</v>
      </c>
      <c r="E460" t="s">
        <v>691</v>
      </c>
      <c r="F460" t="s">
        <v>1302</v>
      </c>
      <c r="G460" t="s">
        <v>6549</v>
      </c>
      <c r="M460">
        <f>COUNTA(Table1[[#This Row],[genre_1]:[genre_8]])</f>
        <v>3</v>
      </c>
      <c r="N460" t="s">
        <v>1470</v>
      </c>
      <c r="O460" t="s">
        <v>9557</v>
      </c>
      <c r="P460">
        <v>20183</v>
      </c>
      <c r="Q460" t="s">
        <v>2194</v>
      </c>
      <c r="R460">
        <v>41</v>
      </c>
      <c r="S460" t="s">
        <v>16</v>
      </c>
      <c r="T460" t="s">
        <v>17</v>
      </c>
      <c r="U460" s="3">
        <v>33604</v>
      </c>
      <c r="V460" s="2">
        <v>5.4</v>
      </c>
      <c r="W460" t="str">
        <f>IF(V460 &lt; 3,"Very Low", IF(V460 &gt;= 3, IF(V460 &lt; 4, "Low", IF(V460 &gt;= 4, IF(V460 &lt; 6, "Medium", IF(V460 &gt;= 6, IF(V460 &lt; 8, "High", "Very High")))))))</f>
        <v>Medium</v>
      </c>
    </row>
    <row r="461" spans="1:23" x14ac:dyDescent="0.2">
      <c r="A461" t="s">
        <v>1411</v>
      </c>
      <c r="B461" s="2">
        <v>82</v>
      </c>
      <c r="C461" s="4" t="str">
        <f>IF(B461 &lt;= ($Z$9-$Z$11), "Short", IF(B461 &gt;= ($Z$9+$Z$11), "Long", "Medium"))</f>
        <v>Short</v>
      </c>
      <c r="D461" t="s">
        <v>3934</v>
      </c>
      <c r="E461" t="s">
        <v>691</v>
      </c>
      <c r="M461">
        <f>COUNTA(Table1[[#This Row],[genre_1]:[genre_8]])</f>
        <v>1</v>
      </c>
      <c r="N461" t="s">
        <v>3935</v>
      </c>
      <c r="O461" t="s">
        <v>10742</v>
      </c>
      <c r="P461">
        <v>297014</v>
      </c>
      <c r="Q461" t="s">
        <v>3936</v>
      </c>
      <c r="R461">
        <v>1198</v>
      </c>
      <c r="S461" t="s">
        <v>16</v>
      </c>
      <c r="T461" t="s">
        <v>17</v>
      </c>
      <c r="U461" s="3">
        <v>38718</v>
      </c>
      <c r="V461" s="2">
        <v>7.3</v>
      </c>
      <c r="W461" t="str">
        <f>IF(V461 &lt; 3,"Very Low", IF(V461 &gt;= 3, IF(V461 &lt; 4, "Low", IF(V461 &gt;= 4, IF(V461 &lt; 6, "Medium", IF(V461 &gt;= 6, IF(V461 &lt; 8, "High", "Very High")))))))</f>
        <v>High</v>
      </c>
    </row>
    <row r="462" spans="1:23" x14ac:dyDescent="0.2">
      <c r="A462" t="s">
        <v>345</v>
      </c>
      <c r="B462" s="2">
        <v>145</v>
      </c>
      <c r="C462" s="4" t="str">
        <f>IF(B462 &lt;= ($Z$9-$Z$11), "Short", IF(B462 &gt;= ($Z$9+$Z$11), "Long", "Medium"))</f>
        <v>Long</v>
      </c>
      <c r="D462" t="s">
        <v>1791</v>
      </c>
      <c r="E462" t="s">
        <v>4426</v>
      </c>
      <c r="F462" t="s">
        <v>1302</v>
      </c>
      <c r="G462" t="s">
        <v>10321</v>
      </c>
      <c r="M462">
        <f>COUNTA(Table1[[#This Row],[genre_1]:[genre_8]])</f>
        <v>3</v>
      </c>
      <c r="N462" t="s">
        <v>241</v>
      </c>
      <c r="O462" t="s">
        <v>11094</v>
      </c>
      <c r="P462">
        <v>76842</v>
      </c>
      <c r="Q462" t="s">
        <v>2954</v>
      </c>
      <c r="R462">
        <v>173</v>
      </c>
      <c r="S462" t="s">
        <v>16</v>
      </c>
      <c r="T462" t="s">
        <v>17</v>
      </c>
      <c r="U462" s="3">
        <v>32509</v>
      </c>
      <c r="V462" s="2">
        <v>7.2</v>
      </c>
      <c r="W462" t="str">
        <f>IF(V462 &lt; 3,"Very Low", IF(V462 &gt;= 3, IF(V462 &lt; 4, "Low", IF(V462 &gt;= 4, IF(V462 &lt; 6, "Medium", IF(V462 &gt;= 6, IF(V462 &lt; 8, "High", "Very High")))))))</f>
        <v>High</v>
      </c>
    </row>
    <row r="463" spans="1:23" x14ac:dyDescent="0.2">
      <c r="A463" t="s">
        <v>7792</v>
      </c>
      <c r="B463" s="2">
        <v>82</v>
      </c>
      <c r="C463" s="4" t="str">
        <f>IF(B463 &lt;= ($Z$9-$Z$11), "Short", IF(B463 &gt;= ($Z$9+$Z$11), "Long", "Medium"))</f>
        <v>Short</v>
      </c>
      <c r="D463" t="s">
        <v>7793</v>
      </c>
      <c r="E463" t="s">
        <v>562</v>
      </c>
      <c r="F463" t="s">
        <v>4426</v>
      </c>
      <c r="G463" t="s">
        <v>31</v>
      </c>
      <c r="H463" t="s">
        <v>13205</v>
      </c>
      <c r="M463">
        <f>COUNTA(Table1[[#This Row],[genre_1]:[genre_8]])</f>
        <v>4</v>
      </c>
      <c r="N463" t="s">
        <v>7794</v>
      </c>
      <c r="O463" t="s">
        <v>12961</v>
      </c>
      <c r="P463">
        <v>40</v>
      </c>
      <c r="Q463" t="s">
        <v>7795</v>
      </c>
      <c r="R463">
        <v>10</v>
      </c>
      <c r="S463" t="s">
        <v>16</v>
      </c>
      <c r="T463" t="s">
        <v>17</v>
      </c>
      <c r="U463" s="3">
        <v>41640</v>
      </c>
      <c r="V463" s="2">
        <v>6.8</v>
      </c>
      <c r="W463" t="str">
        <f>IF(V463 &lt; 3,"Very Low", IF(V463 &gt;= 3, IF(V463 &lt; 4, "Low", IF(V463 &gt;= 4, IF(V463 &lt; 6, "Medium", IF(V463 &gt;= 6, IF(V463 &lt; 8, "High", "Very High")))))))</f>
        <v>High</v>
      </c>
    </row>
    <row r="464" spans="1:23" x14ac:dyDescent="0.2">
      <c r="A464" t="s">
        <v>1964</v>
      </c>
      <c r="B464" s="2">
        <v>91</v>
      </c>
      <c r="C464" s="4" t="str">
        <f>IF(B464 &lt;= ($Z$9-$Z$11), "Short", IF(B464 &gt;= ($Z$9+$Z$11), "Long", "Medium"))</f>
        <v>Medium</v>
      </c>
      <c r="D464" t="s">
        <v>5922</v>
      </c>
      <c r="E464" t="s">
        <v>691</v>
      </c>
      <c r="F464" t="s">
        <v>13206</v>
      </c>
      <c r="G464" t="s">
        <v>1302</v>
      </c>
      <c r="M464">
        <f>COUNTA(Table1[[#This Row],[genre_1]:[genre_8]])</f>
        <v>3</v>
      </c>
      <c r="N464" t="s">
        <v>1991</v>
      </c>
      <c r="O464" t="s">
        <v>12055</v>
      </c>
      <c r="P464">
        <v>54478</v>
      </c>
      <c r="Q464" t="s">
        <v>5923</v>
      </c>
      <c r="R464">
        <v>184</v>
      </c>
      <c r="S464" t="s">
        <v>16</v>
      </c>
      <c r="T464" t="s">
        <v>17</v>
      </c>
      <c r="U464" s="3">
        <v>35065</v>
      </c>
      <c r="V464" s="2">
        <v>7.1</v>
      </c>
      <c r="W464" t="str">
        <f>IF(V464 &lt; 3,"Very Low", IF(V464 &gt;= 3, IF(V464 &lt; 4, "Low", IF(V464 &gt;= 4, IF(V464 &lt; 6, "Medium", IF(V464 &gt;= 6, IF(V464 &lt; 8, "High", "Very High")))))))</f>
        <v>High</v>
      </c>
    </row>
    <row r="465" spans="1:23" x14ac:dyDescent="0.2">
      <c r="A465" t="s">
        <v>5904</v>
      </c>
      <c r="B465" s="2">
        <v>110</v>
      </c>
      <c r="C465" s="4" t="str">
        <f>IF(B465 &lt;= ($Z$9-$Z$11), "Short", IF(B465 &gt;= ($Z$9+$Z$11), "Long", "Medium"))</f>
        <v>Medium</v>
      </c>
      <c r="D465" t="s">
        <v>1285</v>
      </c>
      <c r="E465" t="s">
        <v>691</v>
      </c>
      <c r="F465" t="s">
        <v>1302</v>
      </c>
      <c r="M465">
        <f>COUNTA(Table1[[#This Row],[genre_1]:[genre_8]])</f>
        <v>2</v>
      </c>
      <c r="N465" t="s">
        <v>50</v>
      </c>
      <c r="O465" t="s">
        <v>12041</v>
      </c>
      <c r="P465">
        <v>12233</v>
      </c>
      <c r="Q465" t="s">
        <v>2429</v>
      </c>
      <c r="R465">
        <v>89</v>
      </c>
      <c r="S465" t="s">
        <v>16</v>
      </c>
      <c r="T465" t="s">
        <v>17</v>
      </c>
      <c r="U465" s="3">
        <v>39448</v>
      </c>
      <c r="V465" s="2">
        <v>6.8</v>
      </c>
      <c r="W465" t="str">
        <f>IF(V465 &lt; 3,"Very Low", IF(V465 &gt;= 3, IF(V465 &lt; 4, "Low", IF(V465 &gt;= 4, IF(V465 &lt; 6, "Medium", IF(V465 &gt;= 6, IF(V465 &lt; 8, "High", "Very High")))))))</f>
        <v>High</v>
      </c>
    </row>
    <row r="466" spans="1:23" x14ac:dyDescent="0.2">
      <c r="A466" t="s">
        <v>208</v>
      </c>
      <c r="B466" s="2">
        <v>109</v>
      </c>
      <c r="C466" s="4" t="str">
        <f>IF(B466 &lt;= ($Z$9-$Z$11), "Short", IF(B466 &gt;= ($Z$9+$Z$11), "Long", "Medium"))</f>
        <v>Medium</v>
      </c>
      <c r="D466" t="s">
        <v>6029</v>
      </c>
      <c r="E466" t="s">
        <v>13206</v>
      </c>
      <c r="F466" t="s">
        <v>1302</v>
      </c>
      <c r="G466" t="s">
        <v>6549</v>
      </c>
      <c r="H466" t="s">
        <v>3538</v>
      </c>
      <c r="M466">
        <f>COUNTA(Table1[[#This Row],[genre_1]:[genre_8]])</f>
        <v>4</v>
      </c>
      <c r="N466" t="s">
        <v>65</v>
      </c>
      <c r="O466" t="s">
        <v>12110</v>
      </c>
      <c r="P466">
        <v>41138</v>
      </c>
      <c r="Q466" t="s">
        <v>6030</v>
      </c>
      <c r="R466">
        <v>208</v>
      </c>
      <c r="S466" t="s">
        <v>16</v>
      </c>
      <c r="T466" t="s">
        <v>17</v>
      </c>
      <c r="U466" s="3">
        <v>35065</v>
      </c>
      <c r="V466" s="2">
        <v>7.4</v>
      </c>
      <c r="W466" t="str">
        <f>IF(V466 &lt; 3,"Very Low", IF(V466 &gt;= 3, IF(V466 &lt; 4, "Low", IF(V466 &gt;= 4, IF(V466 &lt; 6, "Medium", IF(V466 &gt;= 6, IF(V466 &lt; 8, "High", "Very High")))))))</f>
        <v>High</v>
      </c>
    </row>
    <row r="467" spans="1:23" x14ac:dyDescent="0.2">
      <c r="A467" t="s">
        <v>798</v>
      </c>
      <c r="B467" s="2">
        <v>85</v>
      </c>
      <c r="C467" s="4" t="str">
        <f>IF(B467 &lt;= ($Z$9-$Z$11), "Short", IF(B467 &gt;= ($Z$9+$Z$11), "Long", "Medium"))</f>
        <v>Short</v>
      </c>
      <c r="D467" t="s">
        <v>1728</v>
      </c>
      <c r="E467" t="s">
        <v>691</v>
      </c>
      <c r="M467">
        <f>COUNTA(Table1[[#This Row],[genre_1]:[genre_8]])</f>
        <v>1</v>
      </c>
      <c r="N467" t="s">
        <v>45</v>
      </c>
      <c r="O467" t="s">
        <v>9263</v>
      </c>
      <c r="P467">
        <v>56874</v>
      </c>
      <c r="Q467" t="s">
        <v>773</v>
      </c>
      <c r="R467">
        <v>358</v>
      </c>
      <c r="S467" t="s">
        <v>16</v>
      </c>
      <c r="T467" t="s">
        <v>17</v>
      </c>
      <c r="U467" s="3">
        <v>36161</v>
      </c>
      <c r="V467" s="2">
        <v>6.4</v>
      </c>
      <c r="W467" t="str">
        <f>IF(V467 &lt; 3,"Very Low", IF(V467 &gt;= 3, IF(V467 &lt; 4, "Low", IF(V467 &gt;= 4, IF(V467 &lt; 6, "Medium", IF(V467 &gt;= 6, IF(V467 &lt; 8, "High", "Very High")))))))</f>
        <v>High</v>
      </c>
    </row>
    <row r="468" spans="1:23" x14ac:dyDescent="0.2">
      <c r="A468" t="s">
        <v>3155</v>
      </c>
      <c r="B468" s="2">
        <v>165</v>
      </c>
      <c r="C468" s="4" t="str">
        <f>IF(B468 &lt;= ($Z$9-$Z$11), "Short", IF(B468 &gt;= ($Z$9+$Z$11), "Long", "Medium"))</f>
        <v>Long</v>
      </c>
      <c r="D468" t="s">
        <v>6129</v>
      </c>
      <c r="E468" t="s">
        <v>1302</v>
      </c>
      <c r="M468">
        <f>COUNTA(Table1[[#This Row],[genre_1]:[genre_8]])</f>
        <v>1</v>
      </c>
      <c r="N468" t="s">
        <v>6130</v>
      </c>
      <c r="O468" t="s">
        <v>12161</v>
      </c>
      <c r="P468">
        <v>266020</v>
      </c>
      <c r="Q468" t="s">
        <v>6131</v>
      </c>
      <c r="R468">
        <v>836</v>
      </c>
      <c r="S468" t="s">
        <v>16</v>
      </c>
      <c r="T468" t="s">
        <v>17</v>
      </c>
      <c r="U468" s="3">
        <v>41640</v>
      </c>
      <c r="V468" s="2">
        <v>8</v>
      </c>
      <c r="W468" t="str">
        <f>IF(V468 &lt; 3,"Very Low", IF(V468 &gt;= 3, IF(V468 &lt; 4, "Low", IF(V468 &gt;= 4, IF(V468 &lt; 6, "Medium", IF(V468 &gt;= 6, IF(V468 &lt; 8, "High", "Very High")))))))</f>
        <v>Very High</v>
      </c>
    </row>
    <row r="469" spans="1:23" x14ac:dyDescent="0.2">
      <c r="A469" t="s">
        <v>6512</v>
      </c>
      <c r="B469" s="2">
        <v>105</v>
      </c>
      <c r="C469" s="4" t="str">
        <f>IF(B469 &lt;= ($Z$9-$Z$11), "Short", IF(B469 &gt;= ($Z$9+$Z$11), "Long", "Medium"))</f>
        <v>Medium</v>
      </c>
      <c r="D469" t="s">
        <v>2177</v>
      </c>
      <c r="E469" t="s">
        <v>691</v>
      </c>
      <c r="F469" t="s">
        <v>6549</v>
      </c>
      <c r="M469">
        <f>COUNTA(Table1[[#This Row],[genre_1]:[genre_8]])</f>
        <v>2</v>
      </c>
      <c r="N469" t="s">
        <v>1533</v>
      </c>
      <c r="O469" t="s">
        <v>12379</v>
      </c>
      <c r="P469">
        <v>746</v>
      </c>
      <c r="Q469" t="s">
        <v>6246</v>
      </c>
      <c r="R469">
        <v>27</v>
      </c>
      <c r="S469" t="s">
        <v>16</v>
      </c>
      <c r="T469" t="s">
        <v>17</v>
      </c>
      <c r="U469" s="3">
        <v>38353</v>
      </c>
      <c r="V469" s="2">
        <v>6.5</v>
      </c>
      <c r="W469" t="str">
        <f>IF(V469 &lt; 3,"Very Low", IF(V469 &gt;= 3, IF(V469 &lt; 4, "Low", IF(V469 &gt;= 4, IF(V469 &lt; 6, "Medium", IF(V469 &gt;= 6, IF(V469 &lt; 8, "High", "Very High")))))))</f>
        <v>High</v>
      </c>
    </row>
    <row r="470" spans="1:23" x14ac:dyDescent="0.2">
      <c r="A470" t="s">
        <v>4174</v>
      </c>
      <c r="B470" s="2">
        <v>94</v>
      </c>
      <c r="C470" s="4" t="str">
        <f>IF(B470 &lt;= ($Z$9-$Z$11), "Short", IF(B470 &gt;= ($Z$9+$Z$11), "Long", "Medium"))</f>
        <v>Medium</v>
      </c>
      <c r="D470" t="s">
        <v>1799</v>
      </c>
      <c r="E470" t="s">
        <v>691</v>
      </c>
      <c r="F470" t="s">
        <v>1302</v>
      </c>
      <c r="G470" t="s">
        <v>6549</v>
      </c>
      <c r="M470">
        <f>COUNTA(Table1[[#This Row],[genre_1]:[genre_8]])</f>
        <v>3</v>
      </c>
      <c r="N470" t="s">
        <v>1712</v>
      </c>
      <c r="O470" t="s">
        <v>10901</v>
      </c>
      <c r="P470">
        <v>13661</v>
      </c>
      <c r="Q470" t="s">
        <v>4175</v>
      </c>
      <c r="R470">
        <v>134</v>
      </c>
      <c r="S470" t="s">
        <v>16</v>
      </c>
      <c r="T470" t="s">
        <v>17</v>
      </c>
      <c r="U470" s="3">
        <v>36526</v>
      </c>
      <c r="V470" s="2">
        <v>5.3</v>
      </c>
      <c r="W470" t="str">
        <f>IF(V470 &lt; 3,"Very Low", IF(V470 &gt;= 3, IF(V470 &lt; 4, "Low", IF(V470 &gt;= 4, IF(V470 &lt; 6, "Medium", IF(V470 &gt;= 6, IF(V470 &lt; 8, "High", "Very High")))))))</f>
        <v>Medium</v>
      </c>
    </row>
    <row r="471" spans="1:23" x14ac:dyDescent="0.2">
      <c r="A471" t="s">
        <v>2916</v>
      </c>
      <c r="B471" s="2">
        <v>118</v>
      </c>
      <c r="C471" s="4" t="str">
        <f>IF(B471 &lt;= ($Z$9-$Z$11), "Short", IF(B471 &gt;= ($Z$9+$Z$11), "Long", "Medium"))</f>
        <v>Medium</v>
      </c>
      <c r="D471" t="s">
        <v>3783</v>
      </c>
      <c r="E471" t="s">
        <v>4426</v>
      </c>
      <c r="F471" t="s">
        <v>13206</v>
      </c>
      <c r="G471" t="s">
        <v>1302</v>
      </c>
      <c r="H471" t="s">
        <v>6549</v>
      </c>
      <c r="M471">
        <f>COUNTA(Table1[[#This Row],[genre_1]:[genre_8]])</f>
        <v>4</v>
      </c>
      <c r="N471" t="s">
        <v>6734</v>
      </c>
      <c r="O471" t="s">
        <v>12482</v>
      </c>
      <c r="P471">
        <v>77551</v>
      </c>
      <c r="Q471" t="s">
        <v>6735</v>
      </c>
      <c r="R471">
        <v>434</v>
      </c>
      <c r="S471" t="s">
        <v>16</v>
      </c>
      <c r="T471" t="s">
        <v>17</v>
      </c>
      <c r="U471" s="3">
        <v>36161</v>
      </c>
      <c r="V471" s="2">
        <v>7.6</v>
      </c>
      <c r="W471" t="str">
        <f>IF(V471 &lt; 3,"Very Low", IF(V471 &gt;= 3, IF(V471 &lt; 4, "Low", IF(V471 &gt;= 4, IF(V471 &lt; 6, "Medium", IF(V471 &gt;= 6, IF(V471 &lt; 8, "High", "Very High")))))))</f>
        <v>High</v>
      </c>
    </row>
    <row r="472" spans="1:23" x14ac:dyDescent="0.2">
      <c r="A472" t="s">
        <v>1153</v>
      </c>
      <c r="B472" s="2">
        <v>112</v>
      </c>
      <c r="C472" s="4" t="str">
        <f>IF(B472 &lt;= ($Z$9-$Z$11), "Short", IF(B472 &gt;= ($Z$9+$Z$11), "Long", "Medium"))</f>
        <v>Medium</v>
      </c>
      <c r="D472" t="s">
        <v>5550</v>
      </c>
      <c r="E472" t="s">
        <v>13206</v>
      </c>
      <c r="F472" t="s">
        <v>1302</v>
      </c>
      <c r="M472">
        <f>COUNTA(Table1[[#This Row],[genre_1]:[genre_8]])</f>
        <v>2</v>
      </c>
      <c r="N472" t="s">
        <v>5551</v>
      </c>
      <c r="O472" t="s">
        <v>11834</v>
      </c>
      <c r="P472">
        <v>94139</v>
      </c>
      <c r="Q472" t="s">
        <v>5552</v>
      </c>
      <c r="R472">
        <v>183</v>
      </c>
      <c r="S472" t="s">
        <v>16</v>
      </c>
      <c r="T472" t="s">
        <v>17</v>
      </c>
      <c r="U472" s="3">
        <v>33239</v>
      </c>
      <c r="V472" s="2">
        <v>7.8</v>
      </c>
      <c r="W472" t="str">
        <f>IF(V472 &lt; 3,"Very Low", IF(V472 &gt;= 3, IF(V472 &lt; 4, "Low", IF(V472 &gt;= 4, IF(V472 &lt; 6, "Medium", IF(V472 &gt;= 6, IF(V472 &lt; 8, "High", "Very High")))))))</f>
        <v>High</v>
      </c>
    </row>
    <row r="473" spans="1:23" x14ac:dyDescent="0.2">
      <c r="A473" t="s">
        <v>1411</v>
      </c>
      <c r="B473" s="2">
        <v>81</v>
      </c>
      <c r="C473" s="4" t="str">
        <f>IF(B473 &lt;= ($Z$9-$Z$11), "Short", IF(B473 &gt;= ($Z$9+$Z$11), "Long", "Medium"))</f>
        <v>Short</v>
      </c>
      <c r="D473" t="s">
        <v>813</v>
      </c>
      <c r="E473" t="s">
        <v>691</v>
      </c>
      <c r="M473">
        <f>COUNTA(Table1[[#This Row],[genre_1]:[genre_8]])</f>
        <v>1</v>
      </c>
      <c r="N473" t="s">
        <v>2205</v>
      </c>
      <c r="O473" t="s">
        <v>9564</v>
      </c>
      <c r="P473">
        <v>119622</v>
      </c>
      <c r="Q473" t="s">
        <v>2206</v>
      </c>
      <c r="R473">
        <v>396</v>
      </c>
      <c r="S473" t="s">
        <v>16</v>
      </c>
      <c r="T473" t="s">
        <v>17</v>
      </c>
      <c r="U473" s="3">
        <v>39814</v>
      </c>
      <c r="V473" s="2">
        <v>5.8</v>
      </c>
      <c r="W473" t="str">
        <f>IF(V473 &lt; 3,"Very Low", IF(V473 &gt;= 3, IF(V473 &lt; 4, "Low", IF(V473 &gt;= 4, IF(V473 &lt; 6, "Medium", IF(V473 &gt;= 6, IF(V473 &lt; 8, "High", "Very High")))))))</f>
        <v>Medium</v>
      </c>
    </row>
    <row r="474" spans="1:23" x14ac:dyDescent="0.2">
      <c r="A474" t="s">
        <v>1796</v>
      </c>
      <c r="B474" s="2">
        <v>155</v>
      </c>
      <c r="C474" s="4" t="str">
        <f>IF(B474 &lt;= ($Z$9-$Z$11), "Short", IF(B474 &gt;= ($Z$9+$Z$11), "Long", "Medium"))</f>
        <v>Long</v>
      </c>
      <c r="D474" t="s">
        <v>346</v>
      </c>
      <c r="E474" t="s">
        <v>539</v>
      </c>
      <c r="F474" t="s">
        <v>2287</v>
      </c>
      <c r="G474" t="s">
        <v>6549</v>
      </c>
      <c r="M474">
        <f>COUNTA(Table1[[#This Row],[genre_1]:[genre_8]])</f>
        <v>3</v>
      </c>
      <c r="N474" t="s">
        <v>269</v>
      </c>
      <c r="O474" t="s">
        <v>9600</v>
      </c>
      <c r="P474">
        <v>143835</v>
      </c>
      <c r="Q474" t="s">
        <v>207</v>
      </c>
      <c r="R474">
        <v>654</v>
      </c>
      <c r="S474" t="s">
        <v>16</v>
      </c>
      <c r="T474" t="s">
        <v>17</v>
      </c>
      <c r="U474" s="3">
        <v>33604</v>
      </c>
      <c r="V474" s="2">
        <v>7.5</v>
      </c>
      <c r="W474" t="str">
        <f>IF(V474 &lt; 3,"Very Low", IF(V474 &gt;= 3, IF(V474 &lt; 4, "Low", IF(V474 &gt;= 4, IF(V474 &lt; 6, "Medium", IF(V474 &gt;= 6, IF(V474 &lt; 8, "High", "Very High")))))))</f>
        <v>High</v>
      </c>
    </row>
    <row r="475" spans="1:23" x14ac:dyDescent="0.2">
      <c r="A475" t="s">
        <v>188</v>
      </c>
      <c r="B475" s="2">
        <v>93</v>
      </c>
      <c r="C475" s="4" t="str">
        <f>IF(B475 &lt;= ($Z$9-$Z$11), "Short", IF(B475 &gt;= ($Z$9+$Z$11), "Long", "Medium"))</f>
        <v>Medium</v>
      </c>
      <c r="D475" t="s">
        <v>148</v>
      </c>
      <c r="E475" t="s">
        <v>426</v>
      </c>
      <c r="F475" t="s">
        <v>3871</v>
      </c>
      <c r="G475" t="s">
        <v>691</v>
      </c>
      <c r="H475" t="s">
        <v>5982</v>
      </c>
      <c r="I475" t="s">
        <v>539</v>
      </c>
      <c r="M475">
        <f>COUNTA(Table1[[#This Row],[genre_1]:[genre_8]])</f>
        <v>5</v>
      </c>
      <c r="N475" t="s">
        <v>189</v>
      </c>
      <c r="O475" t="s">
        <v>8493</v>
      </c>
      <c r="P475">
        <v>273556</v>
      </c>
      <c r="Q475" t="s">
        <v>190</v>
      </c>
      <c r="R475">
        <v>428</v>
      </c>
      <c r="S475" t="s">
        <v>16</v>
      </c>
      <c r="T475" t="s">
        <v>17</v>
      </c>
      <c r="U475" s="3">
        <v>40909</v>
      </c>
      <c r="V475" s="2">
        <v>7.2</v>
      </c>
      <c r="W475" t="str">
        <f>IF(V475 &lt; 3,"Very Low", IF(V475 &gt;= 3, IF(V475 &lt; 4, "Low", IF(V475 &gt;= 4, IF(V475 &lt; 6, "Medium", IF(V475 &gt;= 6, IF(V475 &lt; 8, "High", "Very High")))))))</f>
        <v>High</v>
      </c>
    </row>
    <row r="476" spans="1:23" x14ac:dyDescent="0.2">
      <c r="A476" t="s">
        <v>6460</v>
      </c>
      <c r="B476" s="2">
        <v>120</v>
      </c>
      <c r="C476" s="4" t="str">
        <f>IF(B476 &lt;= ($Z$9-$Z$11), "Short", IF(B476 &gt;= ($Z$9+$Z$11), "Long", "Medium"))</f>
        <v>Medium</v>
      </c>
      <c r="D476" t="s">
        <v>3856</v>
      </c>
      <c r="E476" t="s">
        <v>1302</v>
      </c>
      <c r="F476" t="s">
        <v>5982</v>
      </c>
      <c r="G476" t="s">
        <v>4034</v>
      </c>
      <c r="M476">
        <f>COUNTA(Table1[[#This Row],[genre_1]:[genre_8]])</f>
        <v>3</v>
      </c>
      <c r="N476" t="s">
        <v>1049</v>
      </c>
      <c r="O476" t="s">
        <v>12352</v>
      </c>
      <c r="P476">
        <v>758</v>
      </c>
      <c r="Q476" t="s">
        <v>6461</v>
      </c>
      <c r="R476">
        <v>27</v>
      </c>
      <c r="S476" t="s">
        <v>16</v>
      </c>
      <c r="T476" t="s">
        <v>17</v>
      </c>
      <c r="U476" s="3">
        <v>37987</v>
      </c>
      <c r="V476" s="2">
        <v>5</v>
      </c>
      <c r="W476" t="str">
        <f>IF(V476 &lt; 3,"Very Low", IF(V476 &gt;= 3, IF(V476 &lt; 4, "Low", IF(V476 &gt;= 4, IF(V476 &lt; 6, "Medium", IF(V476 &gt;= 6, IF(V476 &lt; 8, "High", "Very High")))))))</f>
        <v>Medium</v>
      </c>
    </row>
    <row r="477" spans="1:23" x14ac:dyDescent="0.2">
      <c r="A477" t="s">
        <v>1246</v>
      </c>
      <c r="B477" s="2">
        <v>178</v>
      </c>
      <c r="C477" s="4" t="str">
        <f>IF(B477 &lt;= ($Z$9-$Z$11), "Short", IF(B477 &gt;= ($Z$9+$Z$11), "Long", "Medium"))</f>
        <v>Long</v>
      </c>
      <c r="D477" t="s">
        <v>1247</v>
      </c>
      <c r="E477" t="s">
        <v>4426</v>
      </c>
      <c r="F477" t="s">
        <v>1302</v>
      </c>
      <c r="G477" t="s">
        <v>7772</v>
      </c>
      <c r="H477" t="s">
        <v>10321</v>
      </c>
      <c r="M477">
        <f>COUNTA(Table1[[#This Row],[genre_1]:[genre_8]])</f>
        <v>4</v>
      </c>
      <c r="N477" t="s">
        <v>1248</v>
      </c>
      <c r="O477" t="s">
        <v>8991</v>
      </c>
      <c r="P477">
        <v>736638</v>
      </c>
      <c r="Q477" t="s">
        <v>1249</v>
      </c>
      <c r="R477">
        <v>1065</v>
      </c>
      <c r="S477" t="s">
        <v>16</v>
      </c>
      <c r="T477" t="s">
        <v>17</v>
      </c>
      <c r="U477" s="3">
        <v>34700</v>
      </c>
      <c r="V477" s="2">
        <v>8.4</v>
      </c>
      <c r="W477" t="str">
        <f>IF(V477 &lt; 3,"Very Low", IF(V477 &gt;= 3, IF(V477 &lt; 4, "Low", IF(V477 &gt;= 4, IF(V477 &lt; 6, "Medium", IF(V477 &gt;= 6, IF(V477 &lt; 8, "High", "Very High")))))))</f>
        <v>Very High</v>
      </c>
    </row>
    <row r="478" spans="1:23" x14ac:dyDescent="0.2">
      <c r="A478" t="s">
        <v>296</v>
      </c>
      <c r="B478" s="2">
        <v>93</v>
      </c>
      <c r="C478" s="4" t="str">
        <f>IF(B478 &lt;= ($Z$9-$Z$11), "Short", IF(B478 &gt;= ($Z$9+$Z$11), "Long", "Medium"))</f>
        <v>Medium</v>
      </c>
      <c r="D478" t="s">
        <v>43</v>
      </c>
      <c r="E478" t="s">
        <v>562</v>
      </c>
      <c r="F478" t="s">
        <v>13206</v>
      </c>
      <c r="G478" t="s">
        <v>1302</v>
      </c>
      <c r="H478" t="s">
        <v>13204</v>
      </c>
      <c r="I478" t="s">
        <v>3538</v>
      </c>
      <c r="M478">
        <f>COUNTA(Table1[[#This Row],[genre_1]:[genre_8]])</f>
        <v>5</v>
      </c>
      <c r="N478" t="s">
        <v>1386</v>
      </c>
      <c r="O478" t="s">
        <v>9774</v>
      </c>
      <c r="P478">
        <v>38399</v>
      </c>
      <c r="Q478" t="s">
        <v>1736</v>
      </c>
      <c r="R478">
        <v>218</v>
      </c>
      <c r="S478" t="s">
        <v>16</v>
      </c>
      <c r="T478" t="s">
        <v>17</v>
      </c>
      <c r="U478" s="3">
        <v>35431</v>
      </c>
      <c r="V478" s="2">
        <v>6.9</v>
      </c>
      <c r="W478" t="str">
        <f>IF(V478 &lt; 3,"Very Low", IF(V478 &gt;= 3, IF(V478 &lt; 4, "Low", IF(V478 &gt;= 4, IF(V478 &lt; 6, "Medium", IF(V478 &gt;= 6, IF(V478 &lt; 8, "High", "Very High")))))))</f>
        <v>High</v>
      </c>
    </row>
    <row r="479" spans="1:23" x14ac:dyDescent="0.2">
      <c r="A479" t="s">
        <v>4743</v>
      </c>
      <c r="B479" s="2">
        <v>110</v>
      </c>
      <c r="C479" s="4" t="str">
        <f>IF(B479 &lt;= ($Z$9-$Z$11), "Short", IF(B479 &gt;= ($Z$9+$Z$11), "Long", "Medium"))</f>
        <v>Medium</v>
      </c>
      <c r="D479" t="s">
        <v>112</v>
      </c>
      <c r="E479" t="s">
        <v>691</v>
      </c>
      <c r="M479">
        <f>COUNTA(Table1[[#This Row],[genre_1]:[genre_8]])</f>
        <v>1</v>
      </c>
      <c r="N479" t="s">
        <v>437</v>
      </c>
      <c r="O479" t="s">
        <v>11314</v>
      </c>
      <c r="P479">
        <v>6884</v>
      </c>
      <c r="Q479" t="s">
        <v>2149</v>
      </c>
      <c r="R479">
        <v>133</v>
      </c>
      <c r="S479" t="s">
        <v>16</v>
      </c>
      <c r="T479" t="s">
        <v>17</v>
      </c>
      <c r="U479" s="3">
        <v>36161</v>
      </c>
      <c r="V479" s="2">
        <v>4.5999999999999996</v>
      </c>
      <c r="W479" t="str">
        <f>IF(V479 &lt; 3,"Very Low", IF(V479 &gt;= 3, IF(V479 &lt; 4, "Low", IF(V479 &gt;= 4, IF(V479 &lt; 6, "Medium", IF(V479 &gt;= 6, IF(V479 &lt; 8, "High", "Very High")))))))</f>
        <v>Medium</v>
      </c>
    </row>
    <row r="480" spans="1:23" x14ac:dyDescent="0.2">
      <c r="A480" t="s">
        <v>5146</v>
      </c>
      <c r="B480" s="2">
        <v>85</v>
      </c>
      <c r="C480" s="4" t="str">
        <f>IF(B480 &lt;= ($Z$9-$Z$11), "Short", IF(B480 &gt;= ($Z$9+$Z$11), "Long", "Medium"))</f>
        <v>Short</v>
      </c>
      <c r="D480" t="s">
        <v>1317</v>
      </c>
      <c r="E480" t="s">
        <v>691</v>
      </c>
      <c r="F480" t="s">
        <v>6549</v>
      </c>
      <c r="M480">
        <f>COUNTA(Table1[[#This Row],[genre_1]:[genre_8]])</f>
        <v>2</v>
      </c>
      <c r="N480" t="s">
        <v>1887</v>
      </c>
      <c r="O480" t="s">
        <v>11593</v>
      </c>
      <c r="P480">
        <v>4247</v>
      </c>
      <c r="Q480" t="s">
        <v>5147</v>
      </c>
      <c r="R480">
        <v>26</v>
      </c>
      <c r="S480" t="s">
        <v>16</v>
      </c>
      <c r="T480" t="s">
        <v>17</v>
      </c>
      <c r="U480" s="3">
        <v>37987</v>
      </c>
      <c r="V480" s="2">
        <v>5.5</v>
      </c>
      <c r="W480" t="str">
        <f>IF(V480 &lt; 3,"Very Low", IF(V480 &gt;= 3, IF(V480 &lt; 4, "Low", IF(V480 &gt;= 4, IF(V480 &lt; 6, "Medium", IF(V480 &gt;= 6, IF(V480 &lt; 8, "High", "Very High")))))))</f>
        <v>Medium</v>
      </c>
    </row>
    <row r="481" spans="1:23" x14ac:dyDescent="0.2">
      <c r="A481" t="s">
        <v>8381</v>
      </c>
      <c r="B481" s="2">
        <v>88</v>
      </c>
      <c r="C481" s="4" t="str">
        <f>IF(B481 &lt;= ($Z$9-$Z$11), "Short", IF(B481 &gt;= ($Z$9+$Z$11), "Long", "Medium"))</f>
        <v>Medium</v>
      </c>
      <c r="D481" t="s">
        <v>2069</v>
      </c>
      <c r="E481" t="s">
        <v>6549</v>
      </c>
      <c r="M481">
        <f>COUNTA(Table1[[#This Row],[genre_1]:[genre_8]])</f>
        <v>1</v>
      </c>
      <c r="N481" t="s">
        <v>8382</v>
      </c>
      <c r="O481" t="s">
        <v>13185</v>
      </c>
      <c r="P481">
        <v>1194</v>
      </c>
      <c r="Q481" t="s">
        <v>2314</v>
      </c>
      <c r="R481">
        <v>8</v>
      </c>
      <c r="S481" t="s">
        <v>16</v>
      </c>
      <c r="T481" t="s">
        <v>17</v>
      </c>
      <c r="U481" s="3">
        <v>39814</v>
      </c>
      <c r="V481" s="2">
        <v>6.2</v>
      </c>
      <c r="W481" t="str">
        <f>IF(V481 &lt; 3,"Very Low", IF(V481 &gt;= 3, IF(V481 &lt; 4, "Low", IF(V481 &gt;= 4, IF(V481 &lt; 6, "Medium", IF(V481 &gt;= 6, IF(V481 &lt; 8, "High", "Very High")))))))</f>
        <v>High</v>
      </c>
    </row>
    <row r="482" spans="1:23" x14ac:dyDescent="0.2">
      <c r="A482" t="s">
        <v>1018</v>
      </c>
      <c r="B482" s="2">
        <v>89</v>
      </c>
      <c r="C482" s="4" t="str">
        <f>IF(B482 &lt;= ($Z$9-$Z$11), "Short", IF(B482 &gt;= ($Z$9+$Z$11), "Long", "Medium"))</f>
        <v>Medium</v>
      </c>
      <c r="D482" t="s">
        <v>2612</v>
      </c>
      <c r="E482" t="s">
        <v>691</v>
      </c>
      <c r="F482" t="s">
        <v>6549</v>
      </c>
      <c r="M482">
        <f>COUNTA(Table1[[#This Row],[genre_1]:[genre_8]])</f>
        <v>2</v>
      </c>
      <c r="N482" t="s">
        <v>117</v>
      </c>
      <c r="O482" t="s">
        <v>10005</v>
      </c>
      <c r="P482">
        <v>79094</v>
      </c>
      <c r="Q482" t="s">
        <v>2068</v>
      </c>
      <c r="R482">
        <v>129</v>
      </c>
      <c r="S482" t="s">
        <v>16</v>
      </c>
      <c r="T482" t="s">
        <v>17</v>
      </c>
      <c r="U482" s="3">
        <v>39814</v>
      </c>
      <c r="V482" s="2">
        <v>5.4</v>
      </c>
      <c r="W482" t="str">
        <f>IF(V482 &lt; 3,"Very Low", IF(V482 &gt;= 3, IF(V482 &lt; 4, "Low", IF(V482 &gt;= 4, IF(V482 &lt; 6, "Medium", IF(V482 &gt;= 6, IF(V482 &lt; 8, "High", "Very High")))))))</f>
        <v>Medium</v>
      </c>
    </row>
    <row r="483" spans="1:23" x14ac:dyDescent="0.2">
      <c r="A483" t="s">
        <v>433</v>
      </c>
      <c r="B483" s="2">
        <v>131</v>
      </c>
      <c r="C483" s="4" t="str">
        <f>IF(B483 &lt;= ($Z$9-$Z$11), "Short", IF(B483 &gt;= ($Z$9+$Z$11), "Long", "Medium"))</f>
        <v>Long</v>
      </c>
      <c r="D483" t="s">
        <v>2778</v>
      </c>
      <c r="E483" t="s">
        <v>691</v>
      </c>
      <c r="F483" t="s">
        <v>6549</v>
      </c>
      <c r="M483">
        <f>COUNTA(Table1[[#This Row],[genre_1]:[genre_8]])</f>
        <v>2</v>
      </c>
      <c r="N483" t="s">
        <v>1753</v>
      </c>
      <c r="O483" t="s">
        <v>9929</v>
      </c>
      <c r="P483">
        <v>218711</v>
      </c>
      <c r="Q483" t="s">
        <v>2779</v>
      </c>
      <c r="R483">
        <v>485</v>
      </c>
      <c r="S483" t="s">
        <v>16</v>
      </c>
      <c r="T483" t="s">
        <v>17</v>
      </c>
      <c r="U483" s="3">
        <v>40544</v>
      </c>
      <c r="V483" s="2">
        <v>6.8</v>
      </c>
      <c r="W483" t="str">
        <f>IF(V483 &lt; 3,"Very Low", IF(V483 &gt;= 3, IF(V483 &lt; 4, "Low", IF(V483 &gt;= 4, IF(V483 &lt; 6, "Medium", IF(V483 &gt;= 6, IF(V483 &lt; 8, "High", "Very High")))))))</f>
        <v>High</v>
      </c>
    </row>
    <row r="484" spans="1:23" x14ac:dyDescent="0.2">
      <c r="A484" t="s">
        <v>181</v>
      </c>
      <c r="B484" s="2">
        <v>142</v>
      </c>
      <c r="C484" s="4" t="str">
        <f>IF(B484 &lt;= ($Z$9-$Z$11), "Short", IF(B484 &gt;= ($Z$9+$Z$11), "Long", "Medium"))</f>
        <v>Long</v>
      </c>
      <c r="D484" t="s">
        <v>491</v>
      </c>
      <c r="E484" t="s">
        <v>1302</v>
      </c>
      <c r="F484" t="s">
        <v>7772</v>
      </c>
      <c r="G484" t="s">
        <v>3538</v>
      </c>
      <c r="M484">
        <f>COUNTA(Table1[[#This Row],[genre_1]:[genre_8]])</f>
        <v>3</v>
      </c>
      <c r="N484" t="s">
        <v>149</v>
      </c>
      <c r="O484" t="s">
        <v>9619</v>
      </c>
      <c r="P484">
        <v>178118</v>
      </c>
      <c r="Q484" t="s">
        <v>2057</v>
      </c>
      <c r="R484">
        <v>355</v>
      </c>
      <c r="S484" t="s">
        <v>16</v>
      </c>
      <c r="T484" t="s">
        <v>17</v>
      </c>
      <c r="U484" s="3">
        <v>42005</v>
      </c>
      <c r="V484" s="2">
        <v>7.6</v>
      </c>
      <c r="W484" t="str">
        <f>IF(V484 &lt; 3,"Very Low", IF(V484 &gt;= 3, IF(V484 &lt; 4, "Low", IF(V484 &gt;= 4, IF(V484 &lt; 6, "Medium", IF(V484 &gt;= 6, IF(V484 &lt; 8, "High", "Very High")))))))</f>
        <v>High</v>
      </c>
    </row>
    <row r="485" spans="1:23" x14ac:dyDescent="0.2">
      <c r="A485" t="s">
        <v>3256</v>
      </c>
      <c r="B485" s="2">
        <v>96</v>
      </c>
      <c r="C485" s="4" t="str">
        <f>IF(B485 &lt;= ($Z$9-$Z$11), "Short", IF(B485 &gt;= ($Z$9+$Z$11), "Long", "Medium"))</f>
        <v>Medium</v>
      </c>
      <c r="D485" t="s">
        <v>796</v>
      </c>
      <c r="E485" t="s">
        <v>426</v>
      </c>
      <c r="F485" t="s">
        <v>1302</v>
      </c>
      <c r="G485" t="s">
        <v>5982</v>
      </c>
      <c r="H485" t="s">
        <v>539</v>
      </c>
      <c r="M485">
        <f>COUNTA(Table1[[#This Row],[genre_1]:[genre_8]])</f>
        <v>4</v>
      </c>
      <c r="N485" t="s">
        <v>317</v>
      </c>
      <c r="O485" t="s">
        <v>10268</v>
      </c>
      <c r="P485">
        <v>110390</v>
      </c>
      <c r="Q485" t="s">
        <v>1036</v>
      </c>
      <c r="R485">
        <v>522</v>
      </c>
      <c r="S485" t="s">
        <v>16</v>
      </c>
      <c r="T485" t="s">
        <v>17</v>
      </c>
      <c r="U485" s="3">
        <v>39083</v>
      </c>
      <c r="V485" s="2">
        <v>7.2</v>
      </c>
      <c r="W485" t="str">
        <f>IF(V485 &lt; 3,"Very Low", IF(V485 &gt;= 3, IF(V485 &lt; 4, "Low", IF(V485 &gt;= 4, IF(V485 &lt; 6, "Medium", IF(V485 &gt;= 6, IF(V485 &lt; 8, "High", "Very High")))))))</f>
        <v>High</v>
      </c>
    </row>
    <row r="486" spans="1:23" x14ac:dyDescent="0.2">
      <c r="A486" t="s">
        <v>7343</v>
      </c>
      <c r="B486" s="2">
        <v>119</v>
      </c>
      <c r="C486" s="4" t="str">
        <f>IF(B486 &lt;= ($Z$9-$Z$11), "Short", IF(B486 &gt;= ($Z$9+$Z$11), "Long", "Medium"))</f>
        <v>Medium</v>
      </c>
      <c r="D486" t="s">
        <v>7344</v>
      </c>
      <c r="E486" t="s">
        <v>13206</v>
      </c>
      <c r="F486" t="s">
        <v>1302</v>
      </c>
      <c r="G486" t="s">
        <v>13204</v>
      </c>
      <c r="M486">
        <f>COUNTA(Table1[[#This Row],[genre_1]:[genre_8]])</f>
        <v>3</v>
      </c>
      <c r="N486" t="s">
        <v>2182</v>
      </c>
      <c r="O486" t="s">
        <v>12770</v>
      </c>
      <c r="P486">
        <v>983</v>
      </c>
      <c r="Q486" t="s">
        <v>7345</v>
      </c>
      <c r="R486">
        <v>63</v>
      </c>
      <c r="S486" t="s">
        <v>16</v>
      </c>
      <c r="T486" t="s">
        <v>17</v>
      </c>
      <c r="U486" s="3">
        <v>36892</v>
      </c>
      <c r="V486" s="2">
        <v>7.2</v>
      </c>
      <c r="W486" t="str">
        <f>IF(V486 &lt; 3,"Very Low", IF(V486 &gt;= 3, IF(V486 &lt; 4, "Low", IF(V486 &gt;= 4, IF(V486 &lt; 6, "Medium", IF(V486 &gt;= 6, IF(V486 &lt; 8, "High", "Very High")))))))</f>
        <v>High</v>
      </c>
    </row>
    <row r="487" spans="1:23" x14ac:dyDescent="0.2">
      <c r="A487" t="s">
        <v>3343</v>
      </c>
      <c r="B487" s="2">
        <v>107</v>
      </c>
      <c r="C487" s="4" t="str">
        <f>IF(B487 &lt;= ($Z$9-$Z$11), "Short", IF(B487 &gt;= ($Z$9+$Z$11), "Long", "Medium"))</f>
        <v>Medium</v>
      </c>
      <c r="D487" t="s">
        <v>1922</v>
      </c>
      <c r="E487" t="s">
        <v>1302</v>
      </c>
      <c r="M487">
        <f>COUNTA(Table1[[#This Row],[genre_1]:[genre_8]])</f>
        <v>1</v>
      </c>
      <c r="N487" t="s">
        <v>1574</v>
      </c>
      <c r="O487" t="s">
        <v>10326</v>
      </c>
      <c r="P487">
        <v>5817</v>
      </c>
      <c r="Q487" t="s">
        <v>2054</v>
      </c>
      <c r="R487">
        <v>37</v>
      </c>
      <c r="S487" t="s">
        <v>16</v>
      </c>
      <c r="T487" t="s">
        <v>17</v>
      </c>
      <c r="U487" s="3">
        <v>32143</v>
      </c>
      <c r="V487" s="2">
        <v>5.6</v>
      </c>
      <c r="W487" t="str">
        <f>IF(V487 &lt; 3,"Very Low", IF(V487 &gt;= 3, IF(V487 &lt; 4, "Low", IF(V487 &gt;= 4, IF(V487 &lt; 6, "Medium", IF(V487 &gt;= 6, IF(V487 &lt; 8, "High", "Very High")))))))</f>
        <v>Medium</v>
      </c>
    </row>
    <row r="488" spans="1:23" x14ac:dyDescent="0.2">
      <c r="A488" t="s">
        <v>504</v>
      </c>
      <c r="B488" s="2">
        <v>98</v>
      </c>
      <c r="C488" s="4" t="str">
        <f>IF(B488 &lt;= ($Z$9-$Z$11), "Short", IF(B488 &gt;= ($Z$9+$Z$11), "Long", "Medium"))</f>
        <v>Medium</v>
      </c>
      <c r="D488" t="s">
        <v>2301</v>
      </c>
      <c r="E488" t="s">
        <v>691</v>
      </c>
      <c r="F488" t="s">
        <v>13205</v>
      </c>
      <c r="M488">
        <f>COUNTA(Table1[[#This Row],[genre_1]:[genre_8]])</f>
        <v>2</v>
      </c>
      <c r="N488" t="s">
        <v>39</v>
      </c>
      <c r="O488" t="s">
        <v>11397</v>
      </c>
      <c r="P488">
        <v>70141</v>
      </c>
      <c r="Q488" t="s">
        <v>4880</v>
      </c>
      <c r="R488">
        <v>385</v>
      </c>
      <c r="S488" t="s">
        <v>16</v>
      </c>
      <c r="T488" t="s">
        <v>17</v>
      </c>
      <c r="U488" s="3">
        <v>36526</v>
      </c>
      <c r="V488" s="2">
        <v>5.9</v>
      </c>
      <c r="W488" t="str">
        <f>IF(V488 &lt; 3,"Very Low", IF(V488 &gt;= 3, IF(V488 &lt; 4, "Low", IF(V488 &gt;= 4, IF(V488 &lt; 6, "Medium", IF(V488 &gt;= 6, IF(V488 &lt; 8, "High", "Very High")))))))</f>
        <v>Medium</v>
      </c>
    </row>
    <row r="489" spans="1:23" x14ac:dyDescent="0.2">
      <c r="A489" t="s">
        <v>1031</v>
      </c>
      <c r="B489" s="2">
        <v>105</v>
      </c>
      <c r="C489" s="4" t="str">
        <f>IF(B489 &lt;= ($Z$9-$Z$11), "Short", IF(B489 &gt;= ($Z$9+$Z$11), "Long", "Medium"))</f>
        <v>Medium</v>
      </c>
      <c r="D489" t="s">
        <v>3602</v>
      </c>
      <c r="E489" t="s">
        <v>691</v>
      </c>
      <c r="M489">
        <f>COUNTA(Table1[[#This Row],[genre_1]:[genre_8]])</f>
        <v>1</v>
      </c>
      <c r="N489" t="s">
        <v>3518</v>
      </c>
      <c r="O489" t="s">
        <v>10516</v>
      </c>
      <c r="P489">
        <v>30058</v>
      </c>
      <c r="Q489" t="s">
        <v>3603</v>
      </c>
      <c r="R489">
        <v>236</v>
      </c>
      <c r="S489" t="s">
        <v>16</v>
      </c>
      <c r="T489" t="s">
        <v>17</v>
      </c>
      <c r="U489" s="3">
        <v>37622</v>
      </c>
      <c r="V489" s="2">
        <v>5.5</v>
      </c>
      <c r="W489" t="str">
        <f>IF(V489 &lt; 3,"Very Low", IF(V489 &gt;= 3, IF(V489 &lt; 4, "Low", IF(V489 &gt;= 4, IF(V489 &lt; 6, "Medium", IF(V489 &gt;= 6, IF(V489 &lt; 8, "High", "Very High")))))))</f>
        <v>Medium</v>
      </c>
    </row>
    <row r="490" spans="1:23" x14ac:dyDescent="0.2">
      <c r="A490" t="s">
        <v>225</v>
      </c>
      <c r="B490" s="2">
        <v>121</v>
      </c>
      <c r="C490" s="4" t="str">
        <f>IF(B490 &lt;= ($Z$9-$Z$11), "Short", IF(B490 &gt;= ($Z$9+$Z$11), "Long", "Medium"))</f>
        <v>Medium</v>
      </c>
      <c r="D490" t="s">
        <v>2800</v>
      </c>
      <c r="E490" t="s">
        <v>1302</v>
      </c>
      <c r="F490" t="s">
        <v>3538</v>
      </c>
      <c r="M490">
        <f>COUNTA(Table1[[#This Row],[genre_1]:[genre_8]])</f>
        <v>2</v>
      </c>
      <c r="N490" t="s">
        <v>320</v>
      </c>
      <c r="O490" t="s">
        <v>9945</v>
      </c>
      <c r="P490">
        <v>53028</v>
      </c>
      <c r="Q490" t="s">
        <v>2801</v>
      </c>
      <c r="R490">
        <v>382</v>
      </c>
      <c r="S490" t="s">
        <v>16</v>
      </c>
      <c r="T490" t="s">
        <v>17</v>
      </c>
      <c r="U490" s="3">
        <v>36161</v>
      </c>
      <c r="V490" s="2">
        <v>6.8</v>
      </c>
      <c r="W490" t="str">
        <f>IF(V490 &lt; 3,"Very Low", IF(V490 &gt;= 3, IF(V490 &lt; 4, "Low", IF(V490 &gt;= 4, IF(V490 &lt; 6, "Medium", IF(V490 &gt;= 6, IF(V490 &lt; 8, "High", "Very High")))))))</f>
        <v>High</v>
      </c>
    </row>
    <row r="491" spans="1:23" x14ac:dyDescent="0.2">
      <c r="A491" t="s">
        <v>469</v>
      </c>
      <c r="B491" s="2">
        <v>134</v>
      </c>
      <c r="C491" s="4" t="str">
        <f>IF(B491 &lt;= ($Z$9-$Z$11), "Short", IF(B491 &gt;= ($Z$9+$Z$11), "Long", "Medium"))</f>
        <v>Long</v>
      </c>
      <c r="D491" t="s">
        <v>216</v>
      </c>
      <c r="E491" t="s">
        <v>1302</v>
      </c>
      <c r="F491" t="s">
        <v>6549</v>
      </c>
      <c r="M491">
        <f>COUNTA(Table1[[#This Row],[genre_1]:[genre_8]])</f>
        <v>2</v>
      </c>
      <c r="N491" t="s">
        <v>174</v>
      </c>
      <c r="O491" t="s">
        <v>11140</v>
      </c>
      <c r="P491">
        <v>259837</v>
      </c>
      <c r="Q491" t="s">
        <v>117</v>
      </c>
      <c r="R491">
        <v>2254</v>
      </c>
      <c r="S491" t="s">
        <v>16</v>
      </c>
      <c r="T491" t="s">
        <v>17</v>
      </c>
      <c r="U491" s="3">
        <v>38353</v>
      </c>
      <c r="V491" s="2">
        <v>7.7</v>
      </c>
      <c r="W491" t="str">
        <f>IF(V491 &lt; 3,"Very Low", IF(V491 &gt;= 3, IF(V491 &lt; 4, "Low", IF(V491 &gt;= 4, IF(V491 &lt; 6, "Medium", IF(V491 &gt;= 6, IF(V491 &lt; 8, "High", "Very High")))))))</f>
        <v>High</v>
      </c>
    </row>
    <row r="492" spans="1:23" x14ac:dyDescent="0.2">
      <c r="A492" t="s">
        <v>3384</v>
      </c>
      <c r="B492" s="2">
        <v>100</v>
      </c>
      <c r="C492" s="4" t="str">
        <f>IF(B492 &lt;= ($Z$9-$Z$11), "Short", IF(B492 &gt;= ($Z$9+$Z$11), "Long", "Medium"))</f>
        <v>Medium</v>
      </c>
      <c r="D492" t="s">
        <v>3385</v>
      </c>
      <c r="E492" t="s">
        <v>1302</v>
      </c>
      <c r="F492" t="s">
        <v>13204</v>
      </c>
      <c r="G492" t="s">
        <v>3538</v>
      </c>
      <c r="M492">
        <f>COUNTA(Table1[[#This Row],[genre_1]:[genre_8]])</f>
        <v>3</v>
      </c>
      <c r="N492" t="s">
        <v>3386</v>
      </c>
      <c r="O492" t="s">
        <v>10352</v>
      </c>
      <c r="P492">
        <v>18693</v>
      </c>
      <c r="Q492" t="s">
        <v>3387</v>
      </c>
      <c r="R492">
        <v>187</v>
      </c>
      <c r="S492" t="s">
        <v>16</v>
      </c>
      <c r="T492" t="s">
        <v>17</v>
      </c>
      <c r="U492" s="3">
        <v>36161</v>
      </c>
      <c r="V492" s="2">
        <v>6.4</v>
      </c>
      <c r="W492" t="str">
        <f>IF(V492 &lt; 3,"Very Low", IF(V492 &gt;= 3, IF(V492 &lt; 4, "Low", IF(V492 &gt;= 4, IF(V492 &lt; 6, "Medium", IF(V492 &gt;= 6, IF(V492 &lt; 8, "High", "Very High")))))))</f>
        <v>High</v>
      </c>
    </row>
    <row r="493" spans="1:23" x14ac:dyDescent="0.2">
      <c r="A493" t="s">
        <v>568</v>
      </c>
      <c r="B493" s="2">
        <v>108</v>
      </c>
      <c r="C493" s="4" t="str">
        <f>IF(B493 &lt;= ($Z$9-$Z$11), "Short", IF(B493 &gt;= ($Z$9+$Z$11), "Long", "Medium"))</f>
        <v>Medium</v>
      </c>
      <c r="D493" t="s">
        <v>1406</v>
      </c>
      <c r="E493" t="s">
        <v>562</v>
      </c>
      <c r="F493" t="s">
        <v>13206</v>
      </c>
      <c r="G493" t="s">
        <v>3538</v>
      </c>
      <c r="M493">
        <f>COUNTA(Table1[[#This Row],[genre_1]:[genre_8]])</f>
        <v>3</v>
      </c>
      <c r="N493" t="s">
        <v>219</v>
      </c>
      <c r="O493" t="s">
        <v>9080</v>
      </c>
      <c r="P493">
        <v>77390</v>
      </c>
      <c r="Q493" t="s">
        <v>572</v>
      </c>
      <c r="R493">
        <v>189</v>
      </c>
      <c r="S493" t="s">
        <v>16</v>
      </c>
      <c r="T493" t="s">
        <v>17</v>
      </c>
      <c r="U493" s="3">
        <v>35065</v>
      </c>
      <c r="V493" s="2">
        <v>6</v>
      </c>
      <c r="W493" t="str">
        <f>IF(V493 &lt; 3,"Very Low", IF(V493 &gt;= 3, IF(V493 &lt; 4, "Low", IF(V493 &gt;= 4, IF(V493 &lt; 6, "Medium", IF(V493 &gt;= 6, IF(V493 &lt; 8, "High", "Very High")))))))</f>
        <v>High</v>
      </c>
    </row>
    <row r="494" spans="1:23" x14ac:dyDescent="0.2">
      <c r="A494" t="s">
        <v>2665</v>
      </c>
      <c r="B494" s="2">
        <v>109</v>
      </c>
      <c r="C494" s="4" t="str">
        <f>IF(B494 &lt;= ($Z$9-$Z$11), "Short", IF(B494 &gt;= ($Z$9+$Z$11), "Long", "Medium"))</f>
        <v>Medium</v>
      </c>
      <c r="D494" t="s">
        <v>1860</v>
      </c>
      <c r="E494" t="s">
        <v>13206</v>
      </c>
      <c r="F494" t="s">
        <v>1302</v>
      </c>
      <c r="G494" t="s">
        <v>3538</v>
      </c>
      <c r="M494">
        <f>COUNTA(Table1[[#This Row],[genre_1]:[genre_8]])</f>
        <v>3</v>
      </c>
      <c r="N494" t="s">
        <v>2666</v>
      </c>
      <c r="O494" t="s">
        <v>9860</v>
      </c>
      <c r="P494">
        <v>63548</v>
      </c>
      <c r="Q494" t="s">
        <v>2667</v>
      </c>
      <c r="R494">
        <v>134</v>
      </c>
      <c r="S494" t="s">
        <v>16</v>
      </c>
      <c r="T494" t="s">
        <v>17</v>
      </c>
      <c r="U494" s="3">
        <v>41275</v>
      </c>
      <c r="V494" s="2">
        <v>6.2</v>
      </c>
      <c r="W494" t="str">
        <f>IF(V494 &lt; 3,"Very Low", IF(V494 &gt;= 3, IF(V494 &lt; 4, "Low", IF(V494 &gt;= 4, IF(V494 &lt; 6, "Medium", IF(V494 &gt;= 6, IF(V494 &lt; 8, "High", "Very High")))))))</f>
        <v>High</v>
      </c>
    </row>
    <row r="495" spans="1:23" x14ac:dyDescent="0.2">
      <c r="A495" t="s">
        <v>4449</v>
      </c>
      <c r="B495" s="2">
        <v>101</v>
      </c>
      <c r="C495" s="4" t="str">
        <f>IF(B495 &lt;= ($Z$9-$Z$11), "Short", IF(B495 &gt;= ($Z$9+$Z$11), "Long", "Medium"))</f>
        <v>Medium</v>
      </c>
      <c r="D495" t="s">
        <v>3359</v>
      </c>
      <c r="E495" t="s">
        <v>562</v>
      </c>
      <c r="F495" t="s">
        <v>13206</v>
      </c>
      <c r="G495" t="s">
        <v>1302</v>
      </c>
      <c r="H495" t="s">
        <v>13204</v>
      </c>
      <c r="I495" t="s">
        <v>3538</v>
      </c>
      <c r="M495">
        <f>COUNTA(Table1[[#This Row],[genre_1]:[genre_8]])</f>
        <v>5</v>
      </c>
      <c r="N495" t="s">
        <v>454</v>
      </c>
      <c r="O495" t="s">
        <v>11093</v>
      </c>
      <c r="P495">
        <v>1554</v>
      </c>
      <c r="Q495" t="s">
        <v>4450</v>
      </c>
      <c r="R495">
        <v>20</v>
      </c>
      <c r="S495" t="s">
        <v>16</v>
      </c>
      <c r="T495" t="s">
        <v>17</v>
      </c>
      <c r="U495" s="3">
        <v>42005</v>
      </c>
      <c r="V495" s="2">
        <v>5.7</v>
      </c>
      <c r="W495" t="str">
        <f>IF(V495 &lt; 3,"Very Low", IF(V495 &gt;= 3, IF(V495 &lt; 4, "Low", IF(V495 &gt;= 4, IF(V495 &lt; 6, "Medium", IF(V495 &gt;= 6, IF(V495 &lt; 8, "High", "Very High")))))))</f>
        <v>Medium</v>
      </c>
    </row>
    <row r="496" spans="1:23" x14ac:dyDescent="0.2">
      <c r="A496" t="s">
        <v>7643</v>
      </c>
      <c r="B496" s="2">
        <v>90</v>
      </c>
      <c r="C496" s="4" t="str">
        <f>IF(B496 &lt;= ($Z$9-$Z$11), "Short", IF(B496 &gt;= ($Z$9+$Z$11), "Long", "Medium"))</f>
        <v>Medium</v>
      </c>
      <c r="D496" t="s">
        <v>3590</v>
      </c>
      <c r="E496" t="s">
        <v>1302</v>
      </c>
      <c r="M496">
        <f>COUNTA(Table1[[#This Row],[genre_1]:[genre_8]])</f>
        <v>1</v>
      </c>
      <c r="N496" t="s">
        <v>915</v>
      </c>
      <c r="O496" t="s">
        <v>12899</v>
      </c>
      <c r="P496">
        <v>531</v>
      </c>
      <c r="Q496" t="s">
        <v>7644</v>
      </c>
      <c r="R496">
        <v>19</v>
      </c>
      <c r="S496" t="s">
        <v>16</v>
      </c>
      <c r="T496" t="s">
        <v>17</v>
      </c>
      <c r="U496" s="3">
        <v>35796</v>
      </c>
      <c r="V496" s="2">
        <v>6.6</v>
      </c>
      <c r="W496" t="str">
        <f>IF(V496 &lt; 3,"Very Low", IF(V496 &gt;= 3, IF(V496 &lt; 4, "Low", IF(V496 &gt;= 4, IF(V496 &lt; 6, "Medium", IF(V496 &gt;= 6, IF(V496 &lt; 8, "High", "Very High")))))))</f>
        <v>High</v>
      </c>
    </row>
    <row r="497" spans="1:23" x14ac:dyDescent="0.2">
      <c r="A497" t="s">
        <v>5332</v>
      </c>
      <c r="B497" s="2">
        <v>99</v>
      </c>
      <c r="C497" s="4" t="str">
        <f>IF(B497 &lt;= ($Z$9-$Z$11), "Short", IF(B497 &gt;= ($Z$9+$Z$11), "Long", "Medium"))</f>
        <v>Medium</v>
      </c>
      <c r="D497" t="s">
        <v>5333</v>
      </c>
      <c r="E497" t="s">
        <v>13206</v>
      </c>
      <c r="F497" t="s">
        <v>1302</v>
      </c>
      <c r="M497">
        <f>COUNTA(Table1[[#This Row],[genre_1]:[genre_8]])</f>
        <v>2</v>
      </c>
      <c r="N497" t="s">
        <v>2252</v>
      </c>
      <c r="O497" t="s">
        <v>11700</v>
      </c>
      <c r="P497">
        <v>5049</v>
      </c>
      <c r="Q497" t="s">
        <v>5334</v>
      </c>
      <c r="R497">
        <v>48</v>
      </c>
      <c r="S497" t="s">
        <v>16</v>
      </c>
      <c r="T497" t="s">
        <v>17</v>
      </c>
      <c r="U497" s="3">
        <v>39083</v>
      </c>
      <c r="V497" s="2">
        <v>6.4</v>
      </c>
      <c r="W497" t="str">
        <f>IF(V497 &lt; 3,"Very Low", IF(V497 &gt;= 3, IF(V497 &lt; 4, "Low", IF(V497 &gt;= 4, IF(V497 &lt; 6, "Medium", IF(V497 &gt;= 6, IF(V497 &lt; 8, "High", "Very High")))))))</f>
        <v>High</v>
      </c>
    </row>
    <row r="498" spans="1:23" x14ac:dyDescent="0.2">
      <c r="A498" t="s">
        <v>1199</v>
      </c>
      <c r="B498" s="2">
        <v>132</v>
      </c>
      <c r="C498" s="4" t="str">
        <f>IF(B498 &lt;= ($Z$9-$Z$11), "Short", IF(B498 &gt;= ($Z$9+$Z$11), "Long", "Medium"))</f>
        <v>Long</v>
      </c>
      <c r="D498" t="s">
        <v>1048</v>
      </c>
      <c r="E498" t="s">
        <v>13206</v>
      </c>
      <c r="F498" t="s">
        <v>1302</v>
      </c>
      <c r="G498" t="s">
        <v>3538</v>
      </c>
      <c r="M498">
        <f>COUNTA(Table1[[#This Row],[genre_1]:[genre_8]])</f>
        <v>3</v>
      </c>
      <c r="N498" t="s">
        <v>115</v>
      </c>
      <c r="O498" t="s">
        <v>10854</v>
      </c>
      <c r="P498">
        <v>52852</v>
      </c>
      <c r="Q498" t="s">
        <v>735</v>
      </c>
      <c r="R498">
        <v>138</v>
      </c>
      <c r="S498" t="s">
        <v>16</v>
      </c>
      <c r="T498" t="s">
        <v>17</v>
      </c>
      <c r="U498" s="3">
        <v>39814</v>
      </c>
      <c r="V498" s="2">
        <v>6.7</v>
      </c>
      <c r="W498" t="str">
        <f>IF(V498 &lt; 3,"Very Low", IF(V498 &gt;= 3, IF(V498 &lt; 4, "Low", IF(V498 &gt;= 4, IF(V498 &lt; 6, "Medium", IF(V498 &gt;= 6, IF(V498 &lt; 8, "High", "Very High")))))))</f>
        <v>High</v>
      </c>
    </row>
    <row r="499" spans="1:23" x14ac:dyDescent="0.2">
      <c r="A499" t="s">
        <v>4734</v>
      </c>
      <c r="B499" s="2">
        <v>114</v>
      </c>
      <c r="C499" s="4" t="str">
        <f>IF(B499 &lt;= ($Z$9-$Z$11), "Short", IF(B499 &gt;= ($Z$9+$Z$11), "Long", "Medium"))</f>
        <v>Medium</v>
      </c>
      <c r="D499" t="s">
        <v>3135</v>
      </c>
      <c r="E499" t="s">
        <v>13206</v>
      </c>
      <c r="F499" t="s">
        <v>1302</v>
      </c>
      <c r="G499" t="s">
        <v>3538</v>
      </c>
      <c r="M499">
        <f>COUNTA(Table1[[#This Row],[genre_1]:[genre_8]])</f>
        <v>3</v>
      </c>
      <c r="N499" t="s">
        <v>2149</v>
      </c>
      <c r="O499" t="s">
        <v>11307</v>
      </c>
      <c r="P499">
        <v>18520</v>
      </c>
      <c r="Q499" t="s">
        <v>4735</v>
      </c>
      <c r="R499">
        <v>133</v>
      </c>
      <c r="S499" t="s">
        <v>16</v>
      </c>
      <c r="T499" t="s">
        <v>17</v>
      </c>
      <c r="U499" s="3">
        <v>36526</v>
      </c>
      <c r="V499" s="2">
        <v>7.2</v>
      </c>
      <c r="W499" t="str">
        <f>IF(V499 &lt; 3,"Very Low", IF(V499 &gt;= 3, IF(V499 &lt; 4, "Low", IF(V499 &gt;= 4, IF(V499 &lt; 6, "Medium", IF(V499 &gt;= 6, IF(V499 &lt; 8, "High", "Very High")))))))</f>
        <v>High</v>
      </c>
    </row>
    <row r="500" spans="1:23" x14ac:dyDescent="0.2">
      <c r="A500" t="s">
        <v>6924</v>
      </c>
      <c r="B500" s="2">
        <v>89</v>
      </c>
      <c r="C500" s="4" t="str">
        <f>IF(B500 &lt;= ($Z$9-$Z$11), "Short", IF(B500 &gt;= ($Z$9+$Z$11), "Long", "Medium"))</f>
        <v>Medium</v>
      </c>
      <c r="D500" t="s">
        <v>6925</v>
      </c>
      <c r="E500" t="s">
        <v>1302</v>
      </c>
      <c r="M500">
        <f>COUNTA(Table1[[#This Row],[genre_1]:[genre_8]])</f>
        <v>1</v>
      </c>
      <c r="N500" t="s">
        <v>2616</v>
      </c>
      <c r="O500" t="s">
        <v>12571</v>
      </c>
      <c r="P500">
        <v>744</v>
      </c>
      <c r="Q500" t="s">
        <v>1911</v>
      </c>
      <c r="R500">
        <v>19</v>
      </c>
      <c r="S500" t="s">
        <v>16</v>
      </c>
      <c r="T500" t="s">
        <v>17</v>
      </c>
      <c r="U500" s="3">
        <v>42005</v>
      </c>
      <c r="V500" s="2">
        <v>7.2</v>
      </c>
      <c r="W500" t="str">
        <f>IF(V500 &lt; 3,"Very Low", IF(V500 &gt;= 3, IF(V500 &lt; 4, "Low", IF(V500 &gt;= 4, IF(V500 &lt; 6, "Medium", IF(V500 &gt;= 6, IF(V500 &lt; 8, "High", "Very High")))))))</f>
        <v>High</v>
      </c>
    </row>
    <row r="501" spans="1:23" x14ac:dyDescent="0.2">
      <c r="A501" t="s">
        <v>1975</v>
      </c>
      <c r="B501" s="2">
        <v>105</v>
      </c>
      <c r="C501" s="4" t="str">
        <f>IF(B501 &lt;= ($Z$9-$Z$11), "Short", IF(B501 &gt;= ($Z$9+$Z$11), "Long", "Medium"))</f>
        <v>Medium</v>
      </c>
      <c r="D501" t="s">
        <v>174</v>
      </c>
      <c r="E501" t="s">
        <v>1302</v>
      </c>
      <c r="F501" t="s">
        <v>3538</v>
      </c>
      <c r="M501">
        <f>COUNTA(Table1[[#This Row],[genre_1]:[genre_8]])</f>
        <v>2</v>
      </c>
      <c r="N501" t="s">
        <v>377</v>
      </c>
      <c r="O501" t="s">
        <v>10223</v>
      </c>
      <c r="P501">
        <v>88035</v>
      </c>
      <c r="Q501" t="s">
        <v>1036</v>
      </c>
      <c r="R501">
        <v>201</v>
      </c>
      <c r="S501" t="s">
        <v>16</v>
      </c>
      <c r="T501" t="s">
        <v>17</v>
      </c>
      <c r="U501" s="3">
        <v>39814</v>
      </c>
      <c r="V501" s="2">
        <v>7.1</v>
      </c>
      <c r="W501" t="str">
        <f>IF(V501 &lt; 3,"Very Low", IF(V501 &gt;= 3, IF(V501 &lt; 4, "Low", IF(V501 &gt;= 4, IF(V501 &lt; 6, "Medium", IF(V501 &gt;= 6, IF(V501 &lt; 8, "High", "Very High")))))))</f>
        <v>High</v>
      </c>
    </row>
    <row r="502" spans="1:23" x14ac:dyDescent="0.2">
      <c r="A502" t="s">
        <v>4465</v>
      </c>
      <c r="B502" s="2">
        <v>109</v>
      </c>
      <c r="C502" s="4" t="str">
        <f>IF(B502 &lt;= ($Z$9-$Z$11), "Short", IF(B502 &gt;= ($Z$9+$Z$11), "Long", "Medium"))</f>
        <v>Medium</v>
      </c>
      <c r="D502" t="s">
        <v>896</v>
      </c>
      <c r="E502" t="s">
        <v>691</v>
      </c>
      <c r="F502" t="s">
        <v>1302</v>
      </c>
      <c r="G502" t="s">
        <v>4034</v>
      </c>
      <c r="H502" t="s">
        <v>6549</v>
      </c>
      <c r="M502">
        <f>COUNTA(Table1[[#This Row],[genre_1]:[genre_8]])</f>
        <v>4</v>
      </c>
      <c r="N502" t="s">
        <v>1103</v>
      </c>
      <c r="O502" t="s">
        <v>11659</v>
      </c>
      <c r="P502">
        <v>5971</v>
      </c>
      <c r="Q502" t="s">
        <v>2675</v>
      </c>
      <c r="R502">
        <v>60</v>
      </c>
      <c r="S502" t="s">
        <v>16</v>
      </c>
      <c r="T502" t="s">
        <v>17</v>
      </c>
      <c r="U502" s="3">
        <v>37257</v>
      </c>
      <c r="V502" s="2">
        <v>6.5</v>
      </c>
      <c r="W502" t="str">
        <f>IF(V502 &lt; 3,"Very Low", IF(V502 &gt;= 3, IF(V502 &lt; 4, "Low", IF(V502 &gt;= 4, IF(V502 &lt; 6, "Medium", IF(V502 &gt;= 6, IF(V502 &lt; 8, "High", "Very High")))))))</f>
        <v>High</v>
      </c>
    </row>
    <row r="503" spans="1:23" x14ac:dyDescent="0.2">
      <c r="A503" t="s">
        <v>236</v>
      </c>
      <c r="B503" s="2">
        <v>101</v>
      </c>
      <c r="C503" s="4" t="str">
        <f>IF(B503 &lt;= ($Z$9-$Z$11), "Short", IF(B503 &gt;= ($Z$9+$Z$11), "Long", "Medium"))</f>
        <v>Medium</v>
      </c>
      <c r="D503" t="s">
        <v>238</v>
      </c>
      <c r="E503" t="s">
        <v>691</v>
      </c>
      <c r="F503" t="s">
        <v>1302</v>
      </c>
      <c r="M503">
        <f>COUNTA(Table1[[#This Row],[genre_1]:[genre_8]])</f>
        <v>2</v>
      </c>
      <c r="N503" t="s">
        <v>217</v>
      </c>
      <c r="O503" t="s">
        <v>8859</v>
      </c>
      <c r="P503">
        <v>296904</v>
      </c>
      <c r="Q503" t="s">
        <v>511</v>
      </c>
      <c r="R503">
        <v>604</v>
      </c>
      <c r="S503" t="s">
        <v>16</v>
      </c>
      <c r="T503" t="s">
        <v>17</v>
      </c>
      <c r="U503" s="3">
        <v>37622</v>
      </c>
      <c r="V503" s="2">
        <v>6.7</v>
      </c>
      <c r="W503" t="str">
        <f>IF(V503 &lt; 3,"Very Low", IF(V503 &gt;= 3, IF(V503 &lt; 4, "Low", IF(V503 &gt;= 4, IF(V503 &lt; 6, "Medium", IF(V503 &gt;= 6, IF(V503 &lt; 8, "High", "Very High")))))))</f>
        <v>High</v>
      </c>
    </row>
    <row r="504" spans="1:23" x14ac:dyDescent="0.2">
      <c r="A504" t="s">
        <v>5866</v>
      </c>
      <c r="B504" s="2">
        <v>92</v>
      </c>
      <c r="C504" s="4" t="str">
        <f>IF(B504 &lt;= ($Z$9-$Z$11), "Short", IF(B504 &gt;= ($Z$9+$Z$11), "Long", "Medium"))</f>
        <v>Medium</v>
      </c>
      <c r="D504" t="s">
        <v>5613</v>
      </c>
      <c r="E504" t="s">
        <v>691</v>
      </c>
      <c r="F504" t="s">
        <v>539</v>
      </c>
      <c r="G504" t="s">
        <v>13204</v>
      </c>
      <c r="M504">
        <f>COUNTA(Table1[[#This Row],[genre_1]:[genre_8]])</f>
        <v>3</v>
      </c>
      <c r="N504" t="s">
        <v>2163</v>
      </c>
      <c r="O504" t="s">
        <v>12768</v>
      </c>
      <c r="P504">
        <v>38893</v>
      </c>
      <c r="Q504" t="s">
        <v>7339</v>
      </c>
      <c r="R504">
        <v>366</v>
      </c>
      <c r="S504" t="s">
        <v>16</v>
      </c>
      <c r="T504" t="s">
        <v>17</v>
      </c>
      <c r="U504" s="3">
        <v>37257</v>
      </c>
      <c r="V504" s="2">
        <v>7.2</v>
      </c>
      <c r="W504" t="str">
        <f>IF(V504 &lt; 3,"Very Low", IF(V504 &gt;= 3, IF(V504 &lt; 4, "Low", IF(V504 &gt;= 4, IF(V504 &lt; 6, "Medium", IF(V504 &gt;= 6, IF(V504 &lt; 8, "High", "Very High")))))))</f>
        <v>High</v>
      </c>
    </row>
    <row r="505" spans="1:23" x14ac:dyDescent="0.2">
      <c r="A505" t="s">
        <v>4570</v>
      </c>
      <c r="B505" s="2">
        <v>84</v>
      </c>
      <c r="C505" s="4" t="str">
        <f>IF(B505 &lt;= ($Z$9-$Z$11), "Short", IF(B505 &gt;= ($Z$9+$Z$11), "Long", "Medium"))</f>
        <v>Short</v>
      </c>
      <c r="D505" t="s">
        <v>3801</v>
      </c>
      <c r="E505" t="s">
        <v>426</v>
      </c>
      <c r="F505" t="s">
        <v>691</v>
      </c>
      <c r="G505" t="s">
        <v>6549</v>
      </c>
      <c r="H505" t="s">
        <v>4130</v>
      </c>
      <c r="M505">
        <f>COUNTA(Table1[[#This Row],[genre_1]:[genre_8]])</f>
        <v>4</v>
      </c>
      <c r="N505" t="s">
        <v>174</v>
      </c>
      <c r="O505" t="s">
        <v>11188</v>
      </c>
      <c r="P505">
        <v>25541</v>
      </c>
      <c r="Q505" t="s">
        <v>2705</v>
      </c>
      <c r="R505">
        <v>181</v>
      </c>
      <c r="S505" t="s">
        <v>16</v>
      </c>
      <c r="T505" t="s">
        <v>17</v>
      </c>
      <c r="U505" s="3">
        <v>36892</v>
      </c>
      <c r="V505" s="2">
        <v>5.6</v>
      </c>
      <c r="W505" t="str">
        <f>IF(V505 &lt; 3,"Very Low", IF(V505 &gt;= 3, IF(V505 &lt; 4, "Low", IF(V505 &gt;= 4, IF(V505 &lt; 6, "Medium", IF(V505 &gt;= 6, IF(V505 &lt; 8, "High", "Very High")))))))</f>
        <v>Medium</v>
      </c>
    </row>
    <row r="506" spans="1:23" x14ac:dyDescent="0.2">
      <c r="A506" t="s">
        <v>4988</v>
      </c>
      <c r="B506" s="2">
        <v>97</v>
      </c>
      <c r="C506" s="4" t="str">
        <f>IF(B506 &lt;= ($Z$9-$Z$11), "Short", IF(B506 &gt;= ($Z$9+$Z$11), "Long", "Medium"))</f>
        <v>Medium</v>
      </c>
      <c r="D506" t="s">
        <v>879</v>
      </c>
      <c r="E506" t="s">
        <v>691</v>
      </c>
      <c r="M506">
        <f>COUNTA(Table1[[#This Row],[genre_1]:[genre_8]])</f>
        <v>1</v>
      </c>
      <c r="N506" t="s">
        <v>489</v>
      </c>
      <c r="O506" t="s">
        <v>11496</v>
      </c>
      <c r="P506">
        <v>9541</v>
      </c>
      <c r="Q506" t="s">
        <v>1068</v>
      </c>
      <c r="R506">
        <v>64</v>
      </c>
      <c r="S506" t="s">
        <v>16</v>
      </c>
      <c r="T506" t="s">
        <v>17</v>
      </c>
      <c r="U506" s="3">
        <v>40544</v>
      </c>
      <c r="V506" s="2">
        <v>3.3</v>
      </c>
      <c r="W506" t="str">
        <f>IF(V506 &lt; 3,"Very Low", IF(V506 &gt;= 3, IF(V506 &lt; 4, "Low", IF(V506 &gt;= 4, IF(V506 &lt; 6, "Medium", IF(V506 &gt;= 6, IF(V506 &lt; 8, "High", "Very High")))))))</f>
        <v>Low</v>
      </c>
    </row>
    <row r="507" spans="1:23" x14ac:dyDescent="0.2">
      <c r="A507" t="s">
        <v>4624</v>
      </c>
      <c r="B507" s="2">
        <v>110</v>
      </c>
      <c r="C507" s="4" t="str">
        <f>IF(B507 &lt;= ($Z$9-$Z$11), "Short", IF(B507 &gt;= ($Z$9+$Z$11), "Long", "Medium"))</f>
        <v>Medium</v>
      </c>
      <c r="D507" t="s">
        <v>4624</v>
      </c>
      <c r="E507" t="s">
        <v>691</v>
      </c>
      <c r="F507" t="s">
        <v>13206</v>
      </c>
      <c r="G507" t="s">
        <v>1302</v>
      </c>
      <c r="H507" t="s">
        <v>6549</v>
      </c>
      <c r="M507">
        <f>COUNTA(Table1[[#This Row],[genre_1]:[genre_8]])</f>
        <v>4</v>
      </c>
      <c r="N507" t="s">
        <v>1501</v>
      </c>
      <c r="O507" t="s">
        <v>12623</v>
      </c>
      <c r="P507">
        <v>36657</v>
      </c>
      <c r="Q507" t="s">
        <v>4129</v>
      </c>
      <c r="R507">
        <v>318</v>
      </c>
      <c r="S507" t="s">
        <v>16</v>
      </c>
      <c r="T507" t="s">
        <v>17</v>
      </c>
      <c r="U507" s="3">
        <v>35796</v>
      </c>
      <c r="V507" s="2">
        <v>7.5</v>
      </c>
      <c r="W507" t="str">
        <f>IF(V507 &lt; 3,"Very Low", IF(V507 &gt;= 3, IF(V507 &lt; 4, "Low", IF(V507 &gt;= 4, IF(V507 &lt; 6, "Medium", IF(V507 &gt;= 6, IF(V507 &lt; 8, "High", "Very High")))))))</f>
        <v>High</v>
      </c>
    </row>
    <row r="508" spans="1:23" x14ac:dyDescent="0.2">
      <c r="A508" t="s">
        <v>1626</v>
      </c>
      <c r="B508" s="2">
        <v>92</v>
      </c>
      <c r="C508" s="4" t="str">
        <f>IF(B508 &lt;= ($Z$9-$Z$11), "Short", IF(B508 &gt;= ($Z$9+$Z$11), "Long", "Medium"))</f>
        <v>Medium</v>
      </c>
      <c r="D508" t="s">
        <v>1794</v>
      </c>
      <c r="E508" t="s">
        <v>562</v>
      </c>
      <c r="F508" t="s">
        <v>3538</v>
      </c>
      <c r="M508">
        <f>COUNTA(Table1[[#This Row],[genre_1]:[genre_8]])</f>
        <v>2</v>
      </c>
      <c r="N508" t="s">
        <v>734</v>
      </c>
      <c r="O508" t="s">
        <v>9300</v>
      </c>
      <c r="P508">
        <v>39247</v>
      </c>
      <c r="Q508" t="s">
        <v>1795</v>
      </c>
      <c r="R508">
        <v>131</v>
      </c>
      <c r="S508" t="s">
        <v>16</v>
      </c>
      <c r="T508" t="s">
        <v>17</v>
      </c>
      <c r="U508" s="3">
        <v>40909</v>
      </c>
      <c r="V508" s="2">
        <v>5.7</v>
      </c>
      <c r="W508" t="str">
        <f>IF(V508 &lt; 3,"Very Low", IF(V508 &gt;= 3, IF(V508 &lt; 4, "Low", IF(V508 &gt;= 4, IF(V508 &lt; 6, "Medium", IF(V508 &gt;= 6, IF(V508 &lt; 8, "High", "Very High")))))))</f>
        <v>Medium</v>
      </c>
    </row>
    <row r="509" spans="1:23" x14ac:dyDescent="0.2">
      <c r="A509" t="s">
        <v>1832</v>
      </c>
      <c r="B509" s="2">
        <v>104</v>
      </c>
      <c r="C509" s="4" t="str">
        <f>IF(B509 &lt;= ($Z$9-$Z$11), "Short", IF(B509 &gt;= ($Z$9+$Z$11), "Long", "Medium"))</f>
        <v>Medium</v>
      </c>
      <c r="D509" t="s">
        <v>342</v>
      </c>
      <c r="E509" t="s">
        <v>562</v>
      </c>
      <c r="F509" t="s">
        <v>691</v>
      </c>
      <c r="G509" t="s">
        <v>539</v>
      </c>
      <c r="M509">
        <f>COUNTA(Table1[[#This Row],[genre_1]:[genre_8]])</f>
        <v>3</v>
      </c>
      <c r="N509" t="s">
        <v>340</v>
      </c>
      <c r="O509" t="s">
        <v>9328</v>
      </c>
      <c r="P509">
        <v>42324</v>
      </c>
      <c r="Q509" t="s">
        <v>1833</v>
      </c>
      <c r="R509">
        <v>180</v>
      </c>
      <c r="S509" t="s">
        <v>16</v>
      </c>
      <c r="T509" t="s">
        <v>17</v>
      </c>
      <c r="U509" s="3">
        <v>37622</v>
      </c>
      <c r="V509" s="2">
        <v>5.5</v>
      </c>
      <c r="W509" t="str">
        <f>IF(V509 &lt; 3,"Very Low", IF(V509 &gt;= 3, IF(V509 &lt; 4, "Low", IF(V509 &gt;= 4, IF(V509 &lt; 6, "Medium", IF(V509 &gt;= 6, IF(V509 &lt; 8, "High", "Very High")))))))</f>
        <v>Medium</v>
      </c>
    </row>
    <row r="510" spans="1:23" x14ac:dyDescent="0.2">
      <c r="A510" t="s">
        <v>1509</v>
      </c>
      <c r="B510" s="2">
        <v>98</v>
      </c>
      <c r="C510" s="4" t="str">
        <f>IF(B510 &lt;= ($Z$9-$Z$11), "Short", IF(B510 &gt;= ($Z$9+$Z$11), "Long", "Medium"))</f>
        <v>Medium</v>
      </c>
      <c r="D510" t="s">
        <v>684</v>
      </c>
      <c r="E510" t="s">
        <v>691</v>
      </c>
      <c r="F510" t="s">
        <v>13206</v>
      </c>
      <c r="M510">
        <f>COUNTA(Table1[[#This Row],[genre_1]:[genre_8]])</f>
        <v>2</v>
      </c>
      <c r="N510" t="s">
        <v>184</v>
      </c>
      <c r="O510" t="s">
        <v>10627</v>
      </c>
      <c r="P510">
        <v>29385</v>
      </c>
      <c r="Q510" t="s">
        <v>1574</v>
      </c>
      <c r="R510">
        <v>86</v>
      </c>
      <c r="S510" t="s">
        <v>16</v>
      </c>
      <c r="T510" t="s">
        <v>17</v>
      </c>
      <c r="U510" s="3">
        <v>34335</v>
      </c>
      <c r="V510" s="2">
        <v>7.5</v>
      </c>
      <c r="W510" t="str">
        <f>IF(V510 &lt; 3,"Very Low", IF(V510 &gt;= 3, IF(V510 &lt; 4, "Low", IF(V510 &gt;= 4, IF(V510 &lt; 6, "Medium", IF(V510 &gt;= 6, IF(V510 &lt; 8, "High", "Very High")))))))</f>
        <v>High</v>
      </c>
    </row>
    <row r="511" spans="1:23" x14ac:dyDescent="0.2">
      <c r="A511" t="s">
        <v>6695</v>
      </c>
      <c r="B511" s="2">
        <v>115</v>
      </c>
      <c r="C511" s="4" t="str">
        <f>IF(B511 &lt;= ($Z$9-$Z$11), "Short", IF(B511 &gt;= ($Z$9+$Z$11), "Long", "Medium"))</f>
        <v>Medium</v>
      </c>
      <c r="D511" t="s">
        <v>297</v>
      </c>
      <c r="E511" t="s">
        <v>4426</v>
      </c>
      <c r="F511" t="s">
        <v>13206</v>
      </c>
      <c r="G511" t="s">
        <v>1302</v>
      </c>
      <c r="M511">
        <f>COUNTA(Table1[[#This Row],[genre_1]:[genre_8]])</f>
        <v>3</v>
      </c>
      <c r="N511" t="s">
        <v>389</v>
      </c>
      <c r="O511" t="s">
        <v>12466</v>
      </c>
      <c r="P511">
        <v>29424</v>
      </c>
      <c r="Q511" t="s">
        <v>2071</v>
      </c>
      <c r="R511">
        <v>336</v>
      </c>
      <c r="S511" t="s">
        <v>16</v>
      </c>
      <c r="T511" t="s">
        <v>17</v>
      </c>
      <c r="U511" s="3">
        <v>36892</v>
      </c>
      <c r="V511" s="2">
        <v>7</v>
      </c>
      <c r="W511" t="str">
        <f>IF(V511 &lt; 3,"Very Low", IF(V511 &gt;= 3, IF(V511 &lt; 4, "Low", IF(V511 &gt;= 4, IF(V511 &lt; 6, "Medium", IF(V511 &gt;= 6, IF(V511 &lt; 8, "High", "Very High")))))))</f>
        <v>High</v>
      </c>
    </row>
    <row r="512" spans="1:23" x14ac:dyDescent="0.2">
      <c r="A512" t="s">
        <v>693</v>
      </c>
      <c r="B512" s="2">
        <v>108</v>
      </c>
      <c r="C512" s="4" t="str">
        <f>IF(B512 &lt;= ($Z$9-$Z$11), "Short", IF(B512 &gt;= ($Z$9+$Z$11), "Long", "Medium"))</f>
        <v>Medium</v>
      </c>
      <c r="D512" t="s">
        <v>2933</v>
      </c>
      <c r="E512" t="s">
        <v>691</v>
      </c>
      <c r="F512" t="s">
        <v>1302</v>
      </c>
      <c r="G512" t="s">
        <v>6549</v>
      </c>
      <c r="M512">
        <f>COUNTA(Table1[[#This Row],[genre_1]:[genre_8]])</f>
        <v>3</v>
      </c>
      <c r="N512" t="s">
        <v>693</v>
      </c>
      <c r="O512" t="s">
        <v>10050</v>
      </c>
      <c r="P512">
        <v>21998</v>
      </c>
      <c r="Q512" t="s">
        <v>2934</v>
      </c>
      <c r="R512">
        <v>227</v>
      </c>
      <c r="S512" t="s">
        <v>16</v>
      </c>
      <c r="T512" t="s">
        <v>17</v>
      </c>
      <c r="U512" s="3">
        <v>35796</v>
      </c>
      <c r="V512" s="2">
        <v>6.8</v>
      </c>
      <c r="W512" t="str">
        <f>IF(V512 &lt; 3,"Very Low", IF(V512 &gt;= 3, IF(V512 &lt; 4, "Low", IF(V512 &gt;= 4, IF(V512 &lt; 6, "Medium", IF(V512 &gt;= 6, IF(V512 &lt; 8, "High", "Very High")))))))</f>
        <v>High</v>
      </c>
    </row>
    <row r="513" spans="1:23" x14ac:dyDescent="0.2">
      <c r="A513" t="s">
        <v>1781</v>
      </c>
      <c r="B513" s="2">
        <v>119</v>
      </c>
      <c r="C513" s="4" t="str">
        <f>IF(B513 &lt;= ($Z$9-$Z$11), "Short", IF(B513 &gt;= ($Z$9+$Z$11), "Long", "Medium"))</f>
        <v>Medium</v>
      </c>
      <c r="D513" t="s">
        <v>1782</v>
      </c>
      <c r="E513" t="s">
        <v>1302</v>
      </c>
      <c r="F513" t="s">
        <v>4034</v>
      </c>
      <c r="G513" t="s">
        <v>5727</v>
      </c>
      <c r="H513" t="s">
        <v>6549</v>
      </c>
      <c r="M513">
        <f>COUNTA(Table1[[#This Row],[genre_1]:[genre_8]])</f>
        <v>4</v>
      </c>
      <c r="N513" t="s">
        <v>1486</v>
      </c>
      <c r="O513" t="s">
        <v>9294</v>
      </c>
      <c r="P513">
        <v>61680</v>
      </c>
      <c r="Q513" t="s">
        <v>1783</v>
      </c>
      <c r="R513">
        <v>222</v>
      </c>
      <c r="S513" t="s">
        <v>16</v>
      </c>
      <c r="T513" t="s">
        <v>17</v>
      </c>
      <c r="U513" s="3">
        <v>40179</v>
      </c>
      <c r="V513" s="2">
        <v>6.4</v>
      </c>
      <c r="W513" t="str">
        <f>IF(V513 &lt; 3,"Very Low", IF(V513 &gt;= 3, IF(V513 &lt; 4, "Low", IF(V513 &gt;= 4, IF(V513 &lt; 6, "Medium", IF(V513 &gt;= 6, IF(V513 &lt; 8, "High", "Very High")))))))</f>
        <v>High</v>
      </c>
    </row>
    <row r="514" spans="1:23" x14ac:dyDescent="0.2">
      <c r="A514" t="s">
        <v>8053</v>
      </c>
      <c r="B514" s="2">
        <v>86</v>
      </c>
      <c r="C514" s="4" t="str">
        <f>IF(B514 &lt;= ($Z$9-$Z$11), "Short", IF(B514 &gt;= ($Z$9+$Z$11), "Long", "Medium"))</f>
        <v>Medium</v>
      </c>
      <c r="D514" t="s">
        <v>8054</v>
      </c>
      <c r="E514" t="s">
        <v>31</v>
      </c>
      <c r="M514">
        <f>COUNTA(Table1[[#This Row],[genre_1]:[genre_8]])</f>
        <v>1</v>
      </c>
      <c r="N514" t="s">
        <v>8055</v>
      </c>
      <c r="O514" t="s">
        <v>13065</v>
      </c>
      <c r="P514">
        <v>575</v>
      </c>
      <c r="Q514" t="s">
        <v>8056</v>
      </c>
      <c r="R514">
        <v>6</v>
      </c>
      <c r="S514" t="s">
        <v>16</v>
      </c>
      <c r="T514" t="s">
        <v>17</v>
      </c>
      <c r="U514" s="3">
        <v>40909</v>
      </c>
      <c r="V514" s="2">
        <v>7.5</v>
      </c>
      <c r="W514" t="str">
        <f>IF(V514 &lt; 3,"Very Low", IF(V514 &gt;= 3, IF(V514 &lt; 4, "Low", IF(V514 &gt;= 4, IF(V514 &lt; 6, "Medium", IF(V514 &gt;= 6, IF(V514 &lt; 8, "High", "Very High")))))))</f>
        <v>High</v>
      </c>
    </row>
    <row r="515" spans="1:23" x14ac:dyDescent="0.2">
      <c r="A515" t="s">
        <v>2523</v>
      </c>
      <c r="B515" s="2">
        <v>96</v>
      </c>
      <c r="C515" s="4" t="str">
        <f>IF(B515 &lt;= ($Z$9-$Z$11), "Short", IF(B515 &gt;= ($Z$9+$Z$11), "Long", "Medium"))</f>
        <v>Medium</v>
      </c>
      <c r="D515" t="s">
        <v>157</v>
      </c>
      <c r="E515" t="s">
        <v>691</v>
      </c>
      <c r="F515" t="s">
        <v>1302</v>
      </c>
      <c r="M515">
        <f>COUNTA(Table1[[#This Row],[genre_1]:[genre_8]])</f>
        <v>2</v>
      </c>
      <c r="N515" t="s">
        <v>38</v>
      </c>
      <c r="O515" t="s">
        <v>9762</v>
      </c>
      <c r="P515">
        <v>248468</v>
      </c>
      <c r="Q515" t="s">
        <v>881</v>
      </c>
      <c r="R515">
        <v>545</v>
      </c>
      <c r="S515" t="s">
        <v>16</v>
      </c>
      <c r="T515" t="s">
        <v>17</v>
      </c>
      <c r="U515" s="3">
        <v>39448</v>
      </c>
      <c r="V515" s="2">
        <v>7</v>
      </c>
      <c r="W515" t="str">
        <f>IF(V515 &lt; 3,"Very Low", IF(V515 &gt;= 3, IF(V515 &lt; 4, "Low", IF(V515 &gt;= 4, IF(V515 &lt; 6, "Medium", IF(V515 &gt;= 6, IF(V515 &lt; 8, "High", "Very High")))))))</f>
        <v>High</v>
      </c>
    </row>
    <row r="516" spans="1:23" x14ac:dyDescent="0.2">
      <c r="A516" t="s">
        <v>3320</v>
      </c>
      <c r="B516" s="2">
        <v>101</v>
      </c>
      <c r="C516" s="4" t="str">
        <f>IF(B516 &lt;= ($Z$9-$Z$11), "Short", IF(B516 &gt;= ($Z$9+$Z$11), "Long", "Medium"))</f>
        <v>Medium</v>
      </c>
      <c r="D516" t="s">
        <v>110</v>
      </c>
      <c r="E516" t="s">
        <v>691</v>
      </c>
      <c r="F516" t="s">
        <v>1302</v>
      </c>
      <c r="M516">
        <f>COUNTA(Table1[[#This Row],[genre_1]:[genre_8]])</f>
        <v>2</v>
      </c>
      <c r="N516" t="s">
        <v>300</v>
      </c>
      <c r="O516" t="s">
        <v>10641</v>
      </c>
      <c r="P516">
        <v>61360</v>
      </c>
      <c r="Q516" t="s">
        <v>3779</v>
      </c>
      <c r="R516">
        <v>129</v>
      </c>
      <c r="S516" t="s">
        <v>16</v>
      </c>
      <c r="T516" t="s">
        <v>17</v>
      </c>
      <c r="U516" s="3">
        <v>42005</v>
      </c>
      <c r="V516" s="2">
        <v>6.6</v>
      </c>
      <c r="W516" t="str">
        <f>IF(V516 &lt; 3,"Very Low", IF(V516 &gt;= 3, IF(V516 &lt; 4, "Low", IF(V516 &gt;= 4, IF(V516 &lt; 6, "Medium", IF(V516 &gt;= 6, IF(V516 &lt; 8, "High", "Very High")))))))</f>
        <v>High</v>
      </c>
    </row>
    <row r="517" spans="1:23" x14ac:dyDescent="0.2">
      <c r="A517" t="s">
        <v>7182</v>
      </c>
      <c r="B517" s="2">
        <v>85</v>
      </c>
      <c r="C517" s="4" t="str">
        <f>IF(B517 &lt;= ($Z$9-$Z$11), "Short", IF(B517 &gt;= ($Z$9+$Z$11), "Long", "Medium"))</f>
        <v>Short</v>
      </c>
      <c r="D517" t="s">
        <v>2162</v>
      </c>
      <c r="E517" t="s">
        <v>691</v>
      </c>
      <c r="F517" t="s">
        <v>1302</v>
      </c>
      <c r="M517">
        <f>COUNTA(Table1[[#This Row],[genre_1]:[genre_8]])</f>
        <v>2</v>
      </c>
      <c r="N517" t="s">
        <v>1423</v>
      </c>
      <c r="O517" t="s">
        <v>12698</v>
      </c>
      <c r="P517">
        <v>19986</v>
      </c>
      <c r="Q517" t="s">
        <v>2966</v>
      </c>
      <c r="R517">
        <v>186</v>
      </c>
      <c r="S517" t="s">
        <v>16</v>
      </c>
      <c r="T517" t="s">
        <v>17</v>
      </c>
      <c r="U517" s="3">
        <v>36161</v>
      </c>
      <c r="V517" s="2">
        <v>6.6</v>
      </c>
      <c r="W517" t="str">
        <f>IF(V517 &lt; 3,"Very Low", IF(V517 &gt;= 3, IF(V517 &lt; 4, "Low", IF(V517 &gt;= 4, IF(V517 &lt; 6, "Medium", IF(V517 &gt;= 6, IF(V517 &lt; 8, "High", "Very High")))))))</f>
        <v>High</v>
      </c>
    </row>
    <row r="518" spans="1:23" x14ac:dyDescent="0.2">
      <c r="A518" t="s">
        <v>5591</v>
      </c>
      <c r="B518" s="2">
        <v>110</v>
      </c>
      <c r="C518" s="4" t="str">
        <f>IF(B518 &lt;= ($Z$9-$Z$11), "Short", IF(B518 &gt;= ($Z$9+$Z$11), "Long", "Medium"))</f>
        <v>Medium</v>
      </c>
      <c r="D518" t="s">
        <v>5592</v>
      </c>
      <c r="E518" t="s">
        <v>4426</v>
      </c>
      <c r="F518" t="s">
        <v>13206</v>
      </c>
      <c r="G518" t="s">
        <v>1302</v>
      </c>
      <c r="H518" t="s">
        <v>4934</v>
      </c>
      <c r="M518">
        <f>COUNTA(Table1[[#This Row],[genre_1]:[genre_8]])</f>
        <v>4</v>
      </c>
      <c r="N518" t="s">
        <v>5593</v>
      </c>
      <c r="O518" t="s">
        <v>11861</v>
      </c>
      <c r="P518">
        <v>152089</v>
      </c>
      <c r="Q518" t="s">
        <v>5594</v>
      </c>
      <c r="R518">
        <v>309</v>
      </c>
      <c r="S518" t="s">
        <v>16</v>
      </c>
      <c r="T518" t="s">
        <v>17</v>
      </c>
      <c r="U518" s="3">
        <v>25204</v>
      </c>
      <c r="V518" s="2">
        <v>8.1</v>
      </c>
      <c r="W518" t="str">
        <f>IF(V518 &lt; 3,"Very Low", IF(V518 &gt;= 3, IF(V518 &lt; 4, "Low", IF(V518 &gt;= 4, IF(V518 &lt; 6, "Medium", IF(V518 &gt;= 6, IF(V518 &lt; 8, "High", "Very High")))))))</f>
        <v>Very High</v>
      </c>
    </row>
    <row r="519" spans="1:23" x14ac:dyDescent="0.2">
      <c r="A519" t="s">
        <v>8027</v>
      </c>
      <c r="B519" s="2">
        <v>108</v>
      </c>
      <c r="C519" s="4" t="str">
        <f>IF(B519 &lt;= ($Z$9-$Z$11), "Short", IF(B519 &gt;= ($Z$9+$Z$11), "Long", "Medium"))</f>
        <v>Medium</v>
      </c>
      <c r="D519" t="s">
        <v>1070</v>
      </c>
      <c r="E519" t="s">
        <v>13206</v>
      </c>
      <c r="F519" t="s">
        <v>1302</v>
      </c>
      <c r="M519">
        <f>COUNTA(Table1[[#This Row],[genre_1]:[genre_8]])</f>
        <v>2</v>
      </c>
      <c r="N519" t="s">
        <v>560</v>
      </c>
      <c r="O519" t="s">
        <v>13056</v>
      </c>
      <c r="P519">
        <v>870</v>
      </c>
      <c r="Q519" t="s">
        <v>8028</v>
      </c>
      <c r="R519">
        <v>18</v>
      </c>
      <c r="S519" t="s">
        <v>16</v>
      </c>
      <c r="T519" t="s">
        <v>17</v>
      </c>
      <c r="U519" s="3">
        <v>29952</v>
      </c>
      <c r="V519" s="2">
        <v>4.5</v>
      </c>
      <c r="W519" t="str">
        <f>IF(V519 &lt; 3,"Very Low", IF(V519 &gt;= 3, IF(V519 &lt; 4, "Low", IF(V519 &gt;= 4, IF(V519 &lt; 6, "Medium", IF(V519 &gt;= 6, IF(V519 &lt; 8, "High", "Very High")))))))</f>
        <v>Medium</v>
      </c>
    </row>
    <row r="520" spans="1:23" x14ac:dyDescent="0.2">
      <c r="A520" t="s">
        <v>8148</v>
      </c>
      <c r="B520" s="2">
        <v>78</v>
      </c>
      <c r="C520" s="4" t="str">
        <f>IF(B520 &lt;= ($Z$9-$Z$11), "Short", IF(B520 &gt;= ($Z$9+$Z$11), "Long", "Medium"))</f>
        <v>Short</v>
      </c>
      <c r="D520" t="s">
        <v>8149</v>
      </c>
      <c r="E520" t="s">
        <v>31</v>
      </c>
      <c r="M520">
        <f>COUNTA(Table1[[#This Row],[genre_1]:[genre_8]])</f>
        <v>1</v>
      </c>
      <c r="N520" t="s">
        <v>8150</v>
      </c>
      <c r="O520" t="s">
        <v>13096</v>
      </c>
      <c r="P520">
        <v>27</v>
      </c>
      <c r="Q520" t="s">
        <v>8151</v>
      </c>
      <c r="R520">
        <v>1</v>
      </c>
      <c r="S520" t="s">
        <v>16</v>
      </c>
      <c r="T520" t="s">
        <v>17</v>
      </c>
      <c r="U520" s="3">
        <v>41640</v>
      </c>
      <c r="V520" s="2">
        <v>8.6999999999999993</v>
      </c>
      <c r="W520" t="str">
        <f>IF(V520 &lt; 3,"Very Low", IF(V520 &gt;= 3, IF(V520 &lt; 4, "Low", IF(V520 &gt;= 4, IF(V520 &lt; 6, "Medium", IF(V520 &gt;= 6, IF(V520 &lt; 8, "High", "Very High")))))))</f>
        <v>Very High</v>
      </c>
    </row>
    <row r="521" spans="1:23" x14ac:dyDescent="0.2">
      <c r="A521" t="s">
        <v>258</v>
      </c>
      <c r="B521" s="2">
        <v>122</v>
      </c>
      <c r="C521" s="4" t="str">
        <f>IF(B521 &lt;= ($Z$9-$Z$11), "Short", IF(B521 &gt;= ($Z$9+$Z$11), "Long", "Medium"))</f>
        <v>Medium</v>
      </c>
      <c r="D521" t="s">
        <v>258</v>
      </c>
      <c r="E521" t="s">
        <v>1302</v>
      </c>
      <c r="F521" t="s">
        <v>6549</v>
      </c>
      <c r="M521">
        <f>COUNTA(Table1[[#This Row],[genre_1]:[genre_8]])</f>
        <v>2</v>
      </c>
      <c r="N521" t="s">
        <v>157</v>
      </c>
      <c r="O521" t="s">
        <v>10683</v>
      </c>
      <c r="P521">
        <v>7976</v>
      </c>
      <c r="Q521" t="s">
        <v>3839</v>
      </c>
      <c r="R521">
        <v>61</v>
      </c>
      <c r="S521" t="s">
        <v>16</v>
      </c>
      <c r="T521" t="s">
        <v>17</v>
      </c>
      <c r="U521" s="3">
        <v>42005</v>
      </c>
      <c r="V521" s="2">
        <v>5.3</v>
      </c>
      <c r="W521" t="str">
        <f>IF(V521 &lt; 3,"Very Low", IF(V521 &gt;= 3, IF(V521 &lt; 4, "Low", IF(V521 &gt;= 4, IF(V521 &lt; 6, "Medium", IF(V521 &gt;= 6, IF(V521 &lt; 8, "High", "Very High")))))))</f>
        <v>Medium</v>
      </c>
    </row>
    <row r="522" spans="1:23" x14ac:dyDescent="0.2">
      <c r="A522" t="s">
        <v>7160</v>
      </c>
      <c r="B522" s="2">
        <v>96</v>
      </c>
      <c r="C522" s="4" t="str">
        <f>IF(B522 &lt;= ($Z$9-$Z$11), "Short", IF(B522 &gt;= ($Z$9+$Z$11), "Long", "Medium"))</f>
        <v>Medium</v>
      </c>
      <c r="D522" t="s">
        <v>1231</v>
      </c>
      <c r="E522" t="s">
        <v>2287</v>
      </c>
      <c r="F522" t="s">
        <v>4130</v>
      </c>
      <c r="M522">
        <f>COUNTA(Table1[[#This Row],[genre_1]:[genre_8]])</f>
        <v>2</v>
      </c>
      <c r="N522" t="s">
        <v>2946</v>
      </c>
      <c r="O522" t="s">
        <v>12684</v>
      </c>
      <c r="P522">
        <v>7528</v>
      </c>
      <c r="Q522" t="s">
        <v>3396</v>
      </c>
      <c r="R522">
        <v>88</v>
      </c>
      <c r="S522" t="s">
        <v>16</v>
      </c>
      <c r="T522" t="s">
        <v>17</v>
      </c>
      <c r="U522" s="3">
        <v>30682</v>
      </c>
      <c r="V522" s="2">
        <v>5.5</v>
      </c>
      <c r="W522" t="str">
        <f>IF(V522 &lt; 3,"Very Low", IF(V522 &gt;= 3, IF(V522 &lt; 4, "Low", IF(V522 &gt;= 4, IF(V522 &lt; 6, "Medium", IF(V522 &gt;= 6, IF(V522 &lt; 8, "High", "Very High")))))))</f>
        <v>Medium</v>
      </c>
    </row>
    <row r="523" spans="1:23" x14ac:dyDescent="0.2">
      <c r="A523" t="s">
        <v>5506</v>
      </c>
      <c r="B523" s="2">
        <v>118</v>
      </c>
      <c r="C523" s="4" t="str">
        <f>IF(B523 &lt;= ($Z$9-$Z$11), "Short", IF(B523 &gt;= ($Z$9+$Z$11), "Long", "Medium"))</f>
        <v>Medium</v>
      </c>
      <c r="D523" t="s">
        <v>1230</v>
      </c>
      <c r="E523" t="s">
        <v>691</v>
      </c>
      <c r="F523" t="s">
        <v>13206</v>
      </c>
      <c r="G523" t="s">
        <v>3538</v>
      </c>
      <c r="M523">
        <f>COUNTA(Table1[[#This Row],[genre_1]:[genre_8]])</f>
        <v>3</v>
      </c>
      <c r="N523" t="s">
        <v>46</v>
      </c>
      <c r="O523" t="s">
        <v>11812</v>
      </c>
      <c r="P523">
        <v>7663</v>
      </c>
      <c r="Q523" t="s">
        <v>927</v>
      </c>
      <c r="R523">
        <v>38</v>
      </c>
      <c r="S523" t="s">
        <v>16</v>
      </c>
      <c r="T523" t="s">
        <v>17</v>
      </c>
      <c r="U523" s="3">
        <v>40179</v>
      </c>
      <c r="V523" s="2">
        <v>6</v>
      </c>
      <c r="W523" t="str">
        <f>IF(V523 &lt; 3,"Very Low", IF(V523 &gt;= 3, IF(V523 &lt; 4, "Low", IF(V523 &gt;= 4, IF(V523 &lt; 6, "Medium", IF(V523 &gt;= 6, IF(V523 &lt; 8, "High", "Very High")))))))</f>
        <v>High</v>
      </c>
    </row>
    <row r="524" spans="1:23" x14ac:dyDescent="0.2">
      <c r="A524" t="s">
        <v>7009</v>
      </c>
      <c r="B524" s="2">
        <v>99</v>
      </c>
      <c r="C524" s="4" t="str">
        <f>IF(B524 &lt;= ($Z$9-$Z$11), "Short", IF(B524 &gt;= ($Z$9+$Z$11), "Long", "Medium"))</f>
        <v>Medium</v>
      </c>
      <c r="D524" t="s">
        <v>7010</v>
      </c>
      <c r="E524" t="s">
        <v>2287</v>
      </c>
      <c r="M524">
        <f>COUNTA(Table1[[#This Row],[genre_1]:[genre_8]])</f>
        <v>1</v>
      </c>
      <c r="N524" t="s">
        <v>7011</v>
      </c>
      <c r="O524" t="s">
        <v>12614</v>
      </c>
      <c r="P524">
        <v>3313</v>
      </c>
      <c r="Q524" t="s">
        <v>7012</v>
      </c>
      <c r="R524">
        <v>40</v>
      </c>
      <c r="S524" t="s">
        <v>16</v>
      </c>
      <c r="T524" t="s">
        <v>17</v>
      </c>
      <c r="U524" s="3">
        <v>42370</v>
      </c>
      <c r="V524" s="2">
        <v>3.7</v>
      </c>
      <c r="W524" t="str">
        <f>IF(V524 &lt; 3,"Very Low", IF(V524 &gt;= 3, IF(V524 &lt; 4, "Low", IF(V524 &gt;= 4, IF(V524 &lt; 6, "Medium", IF(V524 &gt;= 6, IF(V524 &lt; 8, "High", "Very High")))))))</f>
        <v>Low</v>
      </c>
    </row>
    <row r="525" spans="1:23" x14ac:dyDescent="0.2">
      <c r="A525" t="s">
        <v>1582</v>
      </c>
      <c r="B525" s="2">
        <v>98</v>
      </c>
      <c r="C525" s="4" t="str">
        <f>IF(B525 &lt;= ($Z$9-$Z$11), "Short", IF(B525 &gt;= ($Z$9+$Z$11), "Long", "Medium"))</f>
        <v>Medium</v>
      </c>
      <c r="D525" t="s">
        <v>5601</v>
      </c>
      <c r="E525" t="s">
        <v>691</v>
      </c>
      <c r="F525" t="s">
        <v>13205</v>
      </c>
      <c r="M525">
        <f>COUNTA(Table1[[#This Row],[genre_1]:[genre_8]])</f>
        <v>2</v>
      </c>
      <c r="N525" t="s">
        <v>252</v>
      </c>
      <c r="O525" t="s">
        <v>11865</v>
      </c>
      <c r="P525">
        <v>81599</v>
      </c>
      <c r="Q525" t="s">
        <v>2021</v>
      </c>
      <c r="R525">
        <v>250</v>
      </c>
      <c r="S525" t="s">
        <v>16</v>
      </c>
      <c r="T525" t="s">
        <v>17</v>
      </c>
      <c r="U525" s="3">
        <v>29221</v>
      </c>
      <c r="V525" s="2">
        <v>7.4</v>
      </c>
      <c r="W525" t="str">
        <f>IF(V525 &lt; 3,"Very Low", IF(V525 &gt;= 3, IF(V525 &lt; 4, "Low", IF(V525 &gt;= 4, IF(V525 &lt; 6, "Medium", IF(V525 &gt;= 6, IF(V525 &lt; 8, "High", "Very High")))))))</f>
        <v>High</v>
      </c>
    </row>
    <row r="526" spans="1:23" x14ac:dyDescent="0.2">
      <c r="A526" t="s">
        <v>4699</v>
      </c>
      <c r="B526" s="2">
        <v>109</v>
      </c>
      <c r="C526" s="4" t="str">
        <f>IF(B526 &lt;= ($Z$9-$Z$11), "Short", IF(B526 &gt;= ($Z$9+$Z$11), "Long", "Medium"))</f>
        <v>Medium</v>
      </c>
      <c r="D526" t="s">
        <v>4700</v>
      </c>
      <c r="E526" t="s">
        <v>4426</v>
      </c>
      <c r="F526" t="s">
        <v>1302</v>
      </c>
      <c r="G526" t="s">
        <v>4034</v>
      </c>
      <c r="M526">
        <f>COUNTA(Table1[[#This Row],[genre_1]:[genre_8]])</f>
        <v>3</v>
      </c>
      <c r="N526" t="s">
        <v>360</v>
      </c>
      <c r="O526" t="s">
        <v>11287</v>
      </c>
      <c r="P526">
        <v>15412</v>
      </c>
      <c r="Q526" t="s">
        <v>4701</v>
      </c>
      <c r="R526">
        <v>90</v>
      </c>
      <c r="S526" t="s">
        <v>16</v>
      </c>
      <c r="T526" t="s">
        <v>17</v>
      </c>
      <c r="U526" s="3">
        <v>39448</v>
      </c>
      <c r="V526" s="2">
        <v>7</v>
      </c>
      <c r="W526" t="str">
        <f>IF(V526 &lt; 3,"Very Low", IF(V526 &gt;= 3, IF(V526 &lt; 4, "Low", IF(V526 &gt;= 4, IF(V526 &lt; 6, "Medium", IF(V526 &gt;= 6, IF(V526 &lt; 8, "High", "Very High")))))))</f>
        <v>High</v>
      </c>
    </row>
    <row r="527" spans="1:23" x14ac:dyDescent="0.2">
      <c r="A527" t="s">
        <v>8093</v>
      </c>
      <c r="B527" s="2">
        <v>86</v>
      </c>
      <c r="C527" s="4" t="str">
        <f>IF(B527 &lt;= ($Z$9-$Z$11), "Short", IF(B527 &gt;= ($Z$9+$Z$11), "Long", "Medium"))</f>
        <v>Medium</v>
      </c>
      <c r="D527" t="s">
        <v>8094</v>
      </c>
      <c r="E527" t="s">
        <v>31</v>
      </c>
      <c r="F527" t="s">
        <v>7772</v>
      </c>
      <c r="G527" t="s">
        <v>4034</v>
      </c>
      <c r="M527">
        <f>COUNTA(Table1[[#This Row],[genre_1]:[genre_8]])</f>
        <v>3</v>
      </c>
      <c r="N527" t="s">
        <v>8095</v>
      </c>
      <c r="O527" t="s">
        <v>13077</v>
      </c>
      <c r="P527">
        <v>48</v>
      </c>
      <c r="Q527" t="s">
        <v>8096</v>
      </c>
      <c r="R527">
        <v>2</v>
      </c>
      <c r="S527" t="s">
        <v>16</v>
      </c>
      <c r="T527" t="s">
        <v>17</v>
      </c>
      <c r="U527" s="3">
        <v>39448</v>
      </c>
      <c r="V527" s="2">
        <v>7.5</v>
      </c>
      <c r="W527" t="str">
        <f>IF(V527 &lt; 3,"Very Low", IF(V527 &gt;= 3, IF(V527 &lt; 4, "Low", IF(V527 &gt;= 4, IF(V527 &lt; 6, "Medium", IF(V527 &gt;= 6, IF(V527 &lt; 8, "High", "Very High")))))))</f>
        <v>High</v>
      </c>
    </row>
    <row r="528" spans="1:23" x14ac:dyDescent="0.2">
      <c r="A528" t="s">
        <v>3547</v>
      </c>
      <c r="B528" s="2">
        <v>100</v>
      </c>
      <c r="C528" s="4" t="str">
        <f>IF(B528 &lt;= ($Z$9-$Z$11), "Short", IF(B528 &gt;= ($Z$9+$Z$11), "Long", "Medium"))</f>
        <v>Medium</v>
      </c>
      <c r="D528" t="s">
        <v>2582</v>
      </c>
      <c r="E528" t="s">
        <v>691</v>
      </c>
      <c r="F528" t="s">
        <v>6549</v>
      </c>
      <c r="M528">
        <f>COUNTA(Table1[[#This Row],[genre_1]:[genre_8]])</f>
        <v>2</v>
      </c>
      <c r="N528" t="s">
        <v>1041</v>
      </c>
      <c r="O528" t="s">
        <v>11429</v>
      </c>
      <c r="P528">
        <v>37885</v>
      </c>
      <c r="Q528" t="s">
        <v>2034</v>
      </c>
      <c r="R528">
        <v>247</v>
      </c>
      <c r="S528" t="s">
        <v>16</v>
      </c>
      <c r="T528" t="s">
        <v>17</v>
      </c>
      <c r="U528" s="3">
        <v>35796</v>
      </c>
      <c r="V528" s="2">
        <v>6.5</v>
      </c>
      <c r="W528" t="str">
        <f>IF(V528 &lt; 3,"Very Low", IF(V528 &gt;= 3, IF(V528 &lt; 4, "Low", IF(V528 &gt;= 4, IF(V528 &lt; 6, "Medium", IF(V528 &gt;= 6, IF(V528 &lt; 8, "High", "Very High")))))))</f>
        <v>High</v>
      </c>
    </row>
    <row r="529" spans="1:23" x14ac:dyDescent="0.2">
      <c r="A529" t="s">
        <v>3827</v>
      </c>
      <c r="B529" s="2">
        <v>124</v>
      </c>
      <c r="C529" s="4" t="str">
        <f>IF(B529 &lt;= ($Z$9-$Z$11), "Short", IF(B529 &gt;= ($Z$9+$Z$11), "Long", "Medium"))</f>
        <v>Medium</v>
      </c>
      <c r="D529" t="s">
        <v>3828</v>
      </c>
      <c r="E529" t="s">
        <v>4426</v>
      </c>
      <c r="F529" t="s">
        <v>691</v>
      </c>
      <c r="G529" t="s">
        <v>5727</v>
      </c>
      <c r="M529">
        <f>COUNTA(Table1[[#This Row],[genre_1]:[genre_8]])</f>
        <v>3</v>
      </c>
      <c r="N529" t="s">
        <v>3732</v>
      </c>
      <c r="O529" t="s">
        <v>10675</v>
      </c>
      <c r="P529">
        <v>2998</v>
      </c>
      <c r="Q529" t="s">
        <v>3829</v>
      </c>
      <c r="R529">
        <v>74</v>
      </c>
      <c r="S529" t="s">
        <v>16</v>
      </c>
      <c r="T529" t="s">
        <v>17</v>
      </c>
      <c r="U529" s="3">
        <v>29221</v>
      </c>
      <c r="V529" s="2">
        <v>4.5</v>
      </c>
      <c r="W529" t="str">
        <f>IF(V529 &lt; 3,"Very Low", IF(V529 &gt;= 3, IF(V529 &lt; 4, "Low", IF(V529 &gt;= 4, IF(V529 &lt; 6, "Medium", IF(V529 &gt;= 6, IF(V529 &lt; 8, "High", "Very High")))))))</f>
        <v>Medium</v>
      </c>
    </row>
    <row r="530" spans="1:23" x14ac:dyDescent="0.2">
      <c r="A530" t="s">
        <v>225</v>
      </c>
      <c r="B530" s="2">
        <v>128</v>
      </c>
      <c r="C530" s="4" t="str">
        <f>IF(B530 &lt;= ($Z$9-$Z$11), "Short", IF(B530 &gt;= ($Z$9+$Z$11), "Long", "Medium"))</f>
        <v>Medium</v>
      </c>
      <c r="D530" t="s">
        <v>2575</v>
      </c>
      <c r="E530" t="s">
        <v>13206</v>
      </c>
      <c r="F530" t="s">
        <v>3538</v>
      </c>
      <c r="M530">
        <f>COUNTA(Table1[[#This Row],[genre_1]:[genre_8]])</f>
        <v>2</v>
      </c>
      <c r="N530" t="s">
        <v>718</v>
      </c>
      <c r="O530" t="s">
        <v>9801</v>
      </c>
      <c r="P530">
        <v>127503</v>
      </c>
      <c r="Q530" t="s">
        <v>637</v>
      </c>
      <c r="R530">
        <v>261</v>
      </c>
      <c r="S530" t="s">
        <v>16</v>
      </c>
      <c r="T530" t="s">
        <v>17</v>
      </c>
      <c r="U530" s="3">
        <v>33239</v>
      </c>
      <c r="V530" s="2">
        <v>7.3</v>
      </c>
      <c r="W530" t="str">
        <f>IF(V530 &lt; 3,"Very Low", IF(V530 &gt;= 3, IF(V530 &lt; 4, "Low", IF(V530 &gt;= 4, IF(V530 &lt; 6, "Medium", IF(V530 &gt;= 6, IF(V530 &lt; 8, "High", "Very High")))))))</f>
        <v>High</v>
      </c>
    </row>
    <row r="531" spans="1:23" x14ac:dyDescent="0.2">
      <c r="A531" t="s">
        <v>1441</v>
      </c>
      <c r="B531" s="2">
        <v>105</v>
      </c>
      <c r="C531" s="4" t="str">
        <f>IF(B531 &lt;= ($Z$9-$Z$11), "Short", IF(B531 &gt;= ($Z$9+$Z$11), "Long", "Medium"))</f>
        <v>Medium</v>
      </c>
      <c r="D531" t="s">
        <v>1441</v>
      </c>
      <c r="E531" t="s">
        <v>13206</v>
      </c>
      <c r="F531" t="s">
        <v>31</v>
      </c>
      <c r="G531" t="s">
        <v>13207</v>
      </c>
      <c r="M531">
        <f>COUNTA(Table1[[#This Row],[genre_1]:[genre_8]])</f>
        <v>3</v>
      </c>
      <c r="N531" t="s">
        <v>3750</v>
      </c>
      <c r="O531" t="s">
        <v>10617</v>
      </c>
      <c r="P531">
        <v>35137</v>
      </c>
      <c r="Q531" t="s">
        <v>3751</v>
      </c>
      <c r="R531">
        <v>188</v>
      </c>
      <c r="S531" t="s">
        <v>16</v>
      </c>
      <c r="T531" t="s">
        <v>17</v>
      </c>
      <c r="U531" s="3">
        <v>39814</v>
      </c>
      <c r="V531" s="2">
        <v>7.4</v>
      </c>
      <c r="W531" t="str">
        <f>IF(V531 &lt; 3,"Very Low", IF(V531 &gt;= 3, IF(V531 &lt; 4, "Low", IF(V531 &gt;= 4, IF(V531 &lt; 6, "Medium", IF(V531 &gt;= 6, IF(V531 &lt; 8, "High", "Very High")))))))</f>
        <v>High</v>
      </c>
    </row>
    <row r="532" spans="1:23" x14ac:dyDescent="0.2">
      <c r="A532" t="s">
        <v>749</v>
      </c>
      <c r="B532" s="2">
        <v>130</v>
      </c>
      <c r="C532" s="4" t="str">
        <f>IF(B532 &lt;= ($Z$9-$Z$11), "Short", IF(B532 &gt;= ($Z$9+$Z$11), "Long", "Medium"))</f>
        <v>Medium</v>
      </c>
      <c r="D532" t="s">
        <v>2155</v>
      </c>
      <c r="E532" t="s">
        <v>562</v>
      </c>
      <c r="F532" t="s">
        <v>4130</v>
      </c>
      <c r="G532" t="s">
        <v>3538</v>
      </c>
      <c r="M532">
        <f>COUNTA(Table1[[#This Row],[genre_1]:[genre_8]])</f>
        <v>3</v>
      </c>
      <c r="N532" t="s">
        <v>5979</v>
      </c>
      <c r="O532" t="s">
        <v>12080</v>
      </c>
      <c r="P532">
        <v>15988</v>
      </c>
      <c r="Q532" t="s">
        <v>1000</v>
      </c>
      <c r="R532">
        <v>153</v>
      </c>
      <c r="S532" t="s">
        <v>16</v>
      </c>
      <c r="T532" t="s">
        <v>17</v>
      </c>
      <c r="U532" s="3">
        <v>28126</v>
      </c>
      <c r="V532" s="2">
        <v>6.8</v>
      </c>
      <c r="W532" t="str">
        <f>IF(V532 &lt; 3,"Very Low", IF(V532 &gt;= 3, IF(V532 &lt; 4, "Low", IF(V532 &gt;= 4, IF(V532 &lt; 6, "Medium", IF(V532 &gt;= 6, IF(V532 &lt; 8, "High", "Very High")))))))</f>
        <v>High</v>
      </c>
    </row>
    <row r="533" spans="1:23" x14ac:dyDescent="0.2">
      <c r="A533" t="s">
        <v>101</v>
      </c>
      <c r="B533" s="2">
        <v>147</v>
      </c>
      <c r="C533" s="4" t="str">
        <f>IF(B533 &lt;= ($Z$9-$Z$11), "Short", IF(B533 &gt;= ($Z$9+$Z$11), "Long", "Medium"))</f>
        <v>Long</v>
      </c>
      <c r="D533" t="s">
        <v>47</v>
      </c>
      <c r="E533" t="s">
        <v>562</v>
      </c>
      <c r="F533" t="s">
        <v>426</v>
      </c>
      <c r="G533" t="s">
        <v>4130</v>
      </c>
      <c r="M533">
        <f>COUNTA(Table1[[#This Row],[genre_1]:[genre_8]])</f>
        <v>3</v>
      </c>
      <c r="N533" t="s">
        <v>45</v>
      </c>
      <c r="O533" t="s">
        <v>8464</v>
      </c>
      <c r="P533">
        <v>272670</v>
      </c>
      <c r="Q533" t="s">
        <v>102</v>
      </c>
      <c r="R533">
        <v>1022</v>
      </c>
      <c r="S533" t="s">
        <v>16</v>
      </c>
      <c r="T533" t="s">
        <v>17</v>
      </c>
      <c r="U533" s="3">
        <v>42370</v>
      </c>
      <c r="V533" s="2">
        <v>8.1999999999999993</v>
      </c>
      <c r="W533" t="str">
        <f>IF(V533 &lt; 3,"Very Low", IF(V533 &gt;= 3, IF(V533 &lt; 4, "Low", IF(V533 &gt;= 4, IF(V533 &lt; 6, "Medium", IF(V533 &gt;= 6, IF(V533 &lt; 8, "High", "Very High")))))))</f>
        <v>Very High</v>
      </c>
    </row>
    <row r="534" spans="1:23" x14ac:dyDescent="0.2">
      <c r="A534" t="s">
        <v>398</v>
      </c>
      <c r="B534" s="2">
        <v>124</v>
      </c>
      <c r="C534" s="4" t="str">
        <f>IF(B534 &lt;= ($Z$9-$Z$11), "Short", IF(B534 &gt;= ($Z$9+$Z$11), "Long", "Medium"))</f>
        <v>Medium</v>
      </c>
      <c r="D534" t="s">
        <v>332</v>
      </c>
      <c r="E534" t="s">
        <v>562</v>
      </c>
      <c r="F534" t="s">
        <v>426</v>
      </c>
      <c r="G534" t="s">
        <v>4130</v>
      </c>
      <c r="M534">
        <f>COUNTA(Table1[[#This Row],[genre_1]:[genre_8]])</f>
        <v>3</v>
      </c>
      <c r="N534" t="s">
        <v>102</v>
      </c>
      <c r="O534" t="s">
        <v>8606</v>
      </c>
      <c r="P534">
        <v>508818</v>
      </c>
      <c r="Q534" t="s">
        <v>271</v>
      </c>
      <c r="R534">
        <v>679</v>
      </c>
      <c r="S534" t="s">
        <v>16</v>
      </c>
      <c r="T534" t="s">
        <v>17</v>
      </c>
      <c r="U534" s="3">
        <v>40544</v>
      </c>
      <c r="V534" s="2">
        <v>6.9</v>
      </c>
      <c r="W534" t="str">
        <f>IF(V534 &lt; 3,"Very Low", IF(V534 &gt;= 3, IF(V534 &lt; 4, "Low", IF(V534 &gt;= 4, IF(V534 &lt; 6, "Medium", IF(V534 &gt;= 6, IF(V534 &lt; 8, "High", "Very High")))))))</f>
        <v>High</v>
      </c>
    </row>
    <row r="535" spans="1:23" x14ac:dyDescent="0.2">
      <c r="A535" t="s">
        <v>101</v>
      </c>
      <c r="B535" s="2">
        <v>136</v>
      </c>
      <c r="C535" s="4" t="str">
        <f>IF(B535 &lt;= ($Z$9-$Z$11), "Short", IF(B535 &gt;= ($Z$9+$Z$11), "Long", "Medium"))</f>
        <v>Long</v>
      </c>
      <c r="D535" t="s">
        <v>102</v>
      </c>
      <c r="E535" t="s">
        <v>562</v>
      </c>
      <c r="F535" t="s">
        <v>426</v>
      </c>
      <c r="G535" t="s">
        <v>4130</v>
      </c>
      <c r="M535">
        <f>COUNTA(Table1[[#This Row],[genre_1]:[genre_8]])</f>
        <v>3</v>
      </c>
      <c r="N535" t="s">
        <v>47</v>
      </c>
      <c r="O535" t="s">
        <v>8522</v>
      </c>
      <c r="P535">
        <v>496749</v>
      </c>
      <c r="Q535" t="s">
        <v>271</v>
      </c>
      <c r="R535">
        <v>742</v>
      </c>
      <c r="S535" t="s">
        <v>16</v>
      </c>
      <c r="T535" t="s">
        <v>17</v>
      </c>
      <c r="U535" s="3">
        <v>41640</v>
      </c>
      <c r="V535" s="2">
        <v>7.8</v>
      </c>
      <c r="W535" t="str">
        <f>IF(V535 &lt; 3,"Very Low", IF(V535 &gt;= 3, IF(V535 &lt; 4, "Low", IF(V535 &gt;= 4, IF(V535 &lt; 6, "Medium", IF(V535 &gt;= 6, IF(V535 &lt; 8, "High", "Very High")))))))</f>
        <v>High</v>
      </c>
    </row>
    <row r="536" spans="1:23" x14ac:dyDescent="0.2">
      <c r="A536" t="s">
        <v>501</v>
      </c>
      <c r="B536" s="2">
        <v>134</v>
      </c>
      <c r="C536" s="4" t="str">
        <f>IF(B536 &lt;= ($Z$9-$Z$11), "Short", IF(B536 &gt;= ($Z$9+$Z$11), "Long", "Medium"))</f>
        <v>Long</v>
      </c>
      <c r="D536" t="s">
        <v>1713</v>
      </c>
      <c r="E536" t="s">
        <v>4426</v>
      </c>
      <c r="F536" t="s">
        <v>1302</v>
      </c>
      <c r="G536" t="s">
        <v>3538</v>
      </c>
      <c r="M536">
        <f>COUNTA(Table1[[#This Row],[genre_1]:[genre_8]])</f>
        <v>3</v>
      </c>
      <c r="N536" t="s">
        <v>149</v>
      </c>
      <c r="O536" t="s">
        <v>9252</v>
      </c>
      <c r="P536">
        <v>323353</v>
      </c>
      <c r="Q536" t="s">
        <v>1714</v>
      </c>
      <c r="R536">
        <v>527</v>
      </c>
      <c r="S536" t="s">
        <v>16</v>
      </c>
      <c r="T536" t="s">
        <v>17</v>
      </c>
      <c r="U536" s="3">
        <v>41275</v>
      </c>
      <c r="V536" s="2">
        <v>7.9</v>
      </c>
      <c r="W536" t="str">
        <f>IF(V536 &lt; 3,"Very Low", IF(V536 &gt;= 3, IF(V536 &lt; 4, "Low", IF(V536 &gt;= 4, IF(V536 &lt; 6, "Medium", IF(V536 &gt;= 6, IF(V536 &lt; 8, "High", "Very High")))))))</f>
        <v>High</v>
      </c>
    </row>
    <row r="537" spans="1:23" x14ac:dyDescent="0.2">
      <c r="A537" t="s">
        <v>2416</v>
      </c>
      <c r="B537" s="2">
        <v>97</v>
      </c>
      <c r="C537" s="4" t="str">
        <f>IF(B537 &lt;= ($Z$9-$Z$11), "Short", IF(B537 &gt;= ($Z$9+$Z$11), "Long", "Medium"))</f>
        <v>Medium</v>
      </c>
      <c r="D537" t="s">
        <v>2506</v>
      </c>
      <c r="E537" t="s">
        <v>13206</v>
      </c>
      <c r="F537" t="s">
        <v>1302</v>
      </c>
      <c r="G537" t="s">
        <v>3538</v>
      </c>
      <c r="M537">
        <f>COUNTA(Table1[[#This Row],[genre_1]:[genre_8]])</f>
        <v>3</v>
      </c>
      <c r="N537" t="s">
        <v>828</v>
      </c>
      <c r="O537" t="s">
        <v>12503</v>
      </c>
      <c r="P537">
        <v>3911</v>
      </c>
      <c r="Q537" t="s">
        <v>6776</v>
      </c>
      <c r="R537">
        <v>22</v>
      </c>
      <c r="S537" t="s">
        <v>16</v>
      </c>
      <c r="T537" t="s">
        <v>17</v>
      </c>
      <c r="U537" s="3">
        <v>42005</v>
      </c>
      <c r="V537" s="2">
        <v>5.3</v>
      </c>
      <c r="W537" t="str">
        <f>IF(V537 &lt; 3,"Very Low", IF(V537 &gt;= 3, IF(V537 &lt; 4, "Low", IF(V537 &gt;= 4, IF(V537 &lt; 6, "Medium", IF(V537 &gt;= 6, IF(V537 &lt; 8, "High", "Very High")))))))</f>
        <v>Medium</v>
      </c>
    </row>
    <row r="538" spans="1:23" x14ac:dyDescent="0.2">
      <c r="A538" t="s">
        <v>2916</v>
      </c>
      <c r="B538" s="2">
        <v>100</v>
      </c>
      <c r="C538" s="4" t="str">
        <f>IF(B538 &lt;= ($Z$9-$Z$11), "Short", IF(B538 &gt;= ($Z$9+$Z$11), "Long", "Medium"))</f>
        <v>Medium</v>
      </c>
      <c r="D538" t="s">
        <v>108</v>
      </c>
      <c r="E538" t="s">
        <v>1302</v>
      </c>
      <c r="F538" t="s">
        <v>539</v>
      </c>
      <c r="G538" t="s">
        <v>2287</v>
      </c>
      <c r="M538">
        <f>COUNTA(Table1[[#This Row],[genre_1]:[genre_8]])</f>
        <v>3</v>
      </c>
      <c r="N538" t="s">
        <v>226</v>
      </c>
      <c r="O538" t="s">
        <v>10042</v>
      </c>
      <c r="P538">
        <v>108242</v>
      </c>
      <c r="Q538" t="s">
        <v>2783</v>
      </c>
      <c r="R538">
        <v>371</v>
      </c>
      <c r="S538" t="s">
        <v>16</v>
      </c>
      <c r="T538" t="s">
        <v>17</v>
      </c>
      <c r="U538" s="3">
        <v>41275</v>
      </c>
      <c r="V538" s="2">
        <v>5.9</v>
      </c>
      <c r="W538" t="str">
        <f>IF(V538 &lt; 3,"Very Low", IF(V538 &gt;= 3, IF(V538 &lt; 4, "Low", IF(V538 &gt;= 4, IF(V538 &lt; 6, "Medium", IF(V538 &gt;= 6, IF(V538 &lt; 8, "High", "Very High")))))))</f>
        <v>Medium</v>
      </c>
    </row>
    <row r="539" spans="1:23" x14ac:dyDescent="0.2">
      <c r="A539" t="s">
        <v>1223</v>
      </c>
      <c r="B539" s="2">
        <v>84</v>
      </c>
      <c r="C539" s="4" t="str">
        <f>IF(B539 &lt;= ($Z$9-$Z$11), "Short", IF(B539 &gt;= ($Z$9+$Z$11), "Long", "Medium"))</f>
        <v>Short</v>
      </c>
      <c r="D539" t="s">
        <v>1224</v>
      </c>
      <c r="E539" t="s">
        <v>1302</v>
      </c>
      <c r="F539" t="s">
        <v>2287</v>
      </c>
      <c r="G539" t="s">
        <v>4130</v>
      </c>
      <c r="H539" t="s">
        <v>3538</v>
      </c>
      <c r="M539">
        <f>COUNTA(Table1[[#This Row],[genre_1]:[genre_8]])</f>
        <v>4</v>
      </c>
      <c r="N539" t="s">
        <v>65</v>
      </c>
      <c r="O539" t="s">
        <v>8977</v>
      </c>
      <c r="P539">
        <v>35510</v>
      </c>
      <c r="Q539" t="s">
        <v>1225</v>
      </c>
      <c r="R539">
        <v>119</v>
      </c>
      <c r="S539" t="s">
        <v>16</v>
      </c>
      <c r="T539" t="s">
        <v>17</v>
      </c>
      <c r="U539" s="3">
        <v>39814</v>
      </c>
      <c r="V539" s="2">
        <v>6</v>
      </c>
      <c r="W539" t="str">
        <f>IF(V539 &lt; 3,"Very Low", IF(V539 &gt;= 3, IF(V539 &lt; 4, "Low", IF(V539 &gt;= 4, IF(V539 &lt; 6, "Medium", IF(V539 &gt;= 6, IF(V539 &lt; 8, "High", "Very High")))))))</f>
        <v>High</v>
      </c>
    </row>
    <row r="540" spans="1:23" x14ac:dyDescent="0.2">
      <c r="A540" t="s">
        <v>140</v>
      </c>
      <c r="B540" s="2">
        <v>117</v>
      </c>
      <c r="C540" s="4" t="str">
        <f>IF(B540 &lt;= ($Z$9-$Z$11), "Short", IF(B540 &gt;= ($Z$9+$Z$11), "Long", "Medium"))</f>
        <v>Medium</v>
      </c>
      <c r="D540" t="s">
        <v>1269</v>
      </c>
      <c r="E540" t="s">
        <v>426</v>
      </c>
      <c r="F540" t="s">
        <v>3871</v>
      </c>
      <c r="G540" t="s">
        <v>691</v>
      </c>
      <c r="H540" t="s">
        <v>5982</v>
      </c>
      <c r="I540" t="s">
        <v>13205</v>
      </c>
      <c r="M540">
        <f>COUNTA(Table1[[#This Row],[genre_1]:[genre_8]])</f>
        <v>5</v>
      </c>
      <c r="N540" t="s">
        <v>148</v>
      </c>
      <c r="O540" t="s">
        <v>9001</v>
      </c>
      <c r="P540">
        <v>263853</v>
      </c>
      <c r="Q540" t="s">
        <v>1270</v>
      </c>
      <c r="R540">
        <v>584</v>
      </c>
      <c r="S540" t="s">
        <v>16</v>
      </c>
      <c r="T540" t="s">
        <v>17</v>
      </c>
      <c r="U540" s="3">
        <v>38718</v>
      </c>
      <c r="V540" s="2">
        <v>7.2</v>
      </c>
      <c r="W540" t="str">
        <f>IF(V540 &lt; 3,"Very Low", IF(V540 &gt;= 3, IF(V540 &lt; 4, "Low", IF(V540 &gt;= 4, IF(V540 &lt; 6, "Medium", IF(V540 &gt;= 6, IF(V540 &lt; 8, "High", "Very High")))))))</f>
        <v>High</v>
      </c>
    </row>
    <row r="541" spans="1:23" x14ac:dyDescent="0.2">
      <c r="A541" t="s">
        <v>140</v>
      </c>
      <c r="B541" s="2">
        <v>106</v>
      </c>
      <c r="C541" s="4" t="str">
        <f>IF(B541 &lt;= ($Z$9-$Z$11), "Short", IF(B541 &gt;= ($Z$9+$Z$11), "Long", "Medium"))</f>
        <v>Medium</v>
      </c>
      <c r="D541" t="s">
        <v>95</v>
      </c>
      <c r="E541" t="s">
        <v>426</v>
      </c>
      <c r="F541" t="s">
        <v>3871</v>
      </c>
      <c r="G541" t="s">
        <v>691</v>
      </c>
      <c r="H541" t="s">
        <v>5982</v>
      </c>
      <c r="I541" t="s">
        <v>13205</v>
      </c>
      <c r="M541">
        <f>COUNTA(Table1[[#This Row],[genre_1]:[genre_8]])</f>
        <v>5</v>
      </c>
      <c r="N541" t="s">
        <v>141</v>
      </c>
      <c r="O541" t="s">
        <v>8478</v>
      </c>
      <c r="P541">
        <v>101178</v>
      </c>
      <c r="Q541" t="s">
        <v>142</v>
      </c>
      <c r="R541">
        <v>283</v>
      </c>
      <c r="S541" t="s">
        <v>16</v>
      </c>
      <c r="T541" t="s">
        <v>17</v>
      </c>
      <c r="U541" s="3">
        <v>40544</v>
      </c>
      <c r="V541" s="2">
        <v>6.3</v>
      </c>
      <c r="W541" t="str">
        <f>IF(V541 &lt; 3,"Very Low", IF(V541 &gt;= 3, IF(V541 &lt; 4, "Low", IF(V541 &gt;= 4, IF(V541 &lt; 6, "Medium", IF(V541 &gt;= 6, IF(V541 &lt; 8, "High", "Very High")))))))</f>
        <v>High</v>
      </c>
    </row>
    <row r="542" spans="1:23" x14ac:dyDescent="0.2">
      <c r="A542" t="s">
        <v>5630</v>
      </c>
      <c r="B542" s="2">
        <v>84</v>
      </c>
      <c r="C542" s="4" t="str">
        <f>IF(B542 &lt;= ($Z$9-$Z$11), "Short", IF(B542 &gt;= ($Z$9+$Z$11), "Long", "Medium"))</f>
        <v>Short</v>
      </c>
      <c r="D542" t="s">
        <v>856</v>
      </c>
      <c r="E542" t="s">
        <v>691</v>
      </c>
      <c r="F542" t="s">
        <v>4934</v>
      </c>
      <c r="M542">
        <f>COUNTA(Table1[[#This Row],[genre_1]:[genre_8]])</f>
        <v>2</v>
      </c>
      <c r="N542" t="s">
        <v>534</v>
      </c>
      <c r="O542" t="s">
        <v>11889</v>
      </c>
      <c r="P542">
        <v>17169</v>
      </c>
      <c r="Q542" t="s">
        <v>5631</v>
      </c>
      <c r="R542">
        <v>70</v>
      </c>
      <c r="S542" t="s">
        <v>1089</v>
      </c>
      <c r="T542" t="s">
        <v>17</v>
      </c>
      <c r="U542" s="3">
        <v>40909</v>
      </c>
      <c r="V542" s="2">
        <v>5.5</v>
      </c>
      <c r="W542" t="str">
        <f>IF(V542 &lt; 3,"Very Low", IF(V542 &gt;= 3, IF(V542 &lt; 4, "Low", IF(V542 &gt;= 4, IF(V542 &lt; 6, "Medium", IF(V542 &gt;= 6, IF(V542 &lt; 8, "High", "Very High")))))))</f>
        <v>Medium</v>
      </c>
    </row>
    <row r="543" spans="1:23" x14ac:dyDescent="0.2">
      <c r="A543" t="s">
        <v>5834</v>
      </c>
      <c r="B543" s="2">
        <v>82</v>
      </c>
      <c r="C543" s="4" t="str">
        <f>IF(B543 &lt;= ($Z$9-$Z$11), "Short", IF(B543 &gt;= ($Z$9+$Z$11), "Long", "Medium"))</f>
        <v>Short</v>
      </c>
      <c r="D543" t="s">
        <v>4274</v>
      </c>
      <c r="E543" t="s">
        <v>1302</v>
      </c>
      <c r="F543" t="s">
        <v>6549</v>
      </c>
      <c r="G543" t="s">
        <v>10321</v>
      </c>
      <c r="M543">
        <f>COUNTA(Table1[[#This Row],[genre_1]:[genre_8]])</f>
        <v>3</v>
      </c>
      <c r="N543" t="s">
        <v>6952</v>
      </c>
      <c r="O543" t="s">
        <v>12729</v>
      </c>
      <c r="P543">
        <v>387508</v>
      </c>
      <c r="Q543" t="s">
        <v>7257</v>
      </c>
      <c r="R543">
        <v>1123</v>
      </c>
      <c r="S543" t="s">
        <v>16</v>
      </c>
      <c r="T543" t="s">
        <v>17</v>
      </c>
      <c r="U543" s="3">
        <v>15342</v>
      </c>
      <c r="V543" s="2">
        <v>8.6</v>
      </c>
      <c r="W543" t="str">
        <f>IF(V543 &lt; 3,"Very Low", IF(V543 &gt;= 3, IF(V543 &lt; 4, "Low", IF(V543 &gt;= 4, IF(V543 &lt; 6, "Medium", IF(V543 &gt;= 6, IF(V543 &lt; 8, "High", "Very High")))))))</f>
        <v>Very High</v>
      </c>
    </row>
    <row r="544" spans="1:23" x14ac:dyDescent="0.2">
      <c r="A544" t="s">
        <v>2419</v>
      </c>
      <c r="B544" s="2">
        <v>109</v>
      </c>
      <c r="C544" s="4" t="str">
        <f>IF(B544 &lt;= ($Z$9-$Z$11), "Short", IF(B544 &gt;= ($Z$9+$Z$11), "Long", "Medium"))</f>
        <v>Medium</v>
      </c>
      <c r="D544" t="s">
        <v>331</v>
      </c>
      <c r="E544" t="s">
        <v>2287</v>
      </c>
      <c r="F544" t="s">
        <v>13204</v>
      </c>
      <c r="G544" t="s">
        <v>3538</v>
      </c>
      <c r="M544">
        <f>COUNTA(Table1[[#This Row],[genre_1]:[genre_8]])</f>
        <v>3</v>
      </c>
      <c r="N544" t="s">
        <v>300</v>
      </c>
      <c r="O544" t="s">
        <v>10193</v>
      </c>
      <c r="P544">
        <v>60555</v>
      </c>
      <c r="Q544" t="s">
        <v>3157</v>
      </c>
      <c r="R544">
        <v>174</v>
      </c>
      <c r="S544" t="s">
        <v>16</v>
      </c>
      <c r="T544" t="s">
        <v>17</v>
      </c>
      <c r="U544" s="3">
        <v>39814</v>
      </c>
      <c r="V544" s="2">
        <v>6.2</v>
      </c>
      <c r="W544" t="str">
        <f>IF(V544 &lt; 3,"Very Low", IF(V544 &gt;= 3, IF(V544 &lt; 4, "Low", IF(V544 &gt;= 4, IF(V544 &lt; 6, "Medium", IF(V544 &gt;= 6, IF(V544 &lt; 8, "High", "Very High")))))))</f>
        <v>High</v>
      </c>
    </row>
    <row r="545" spans="1:23" x14ac:dyDescent="0.2">
      <c r="A545" t="s">
        <v>225</v>
      </c>
      <c r="B545" s="2">
        <v>178</v>
      </c>
      <c r="C545" s="4" t="str">
        <f>IF(B545 &lt;= ($Z$9-$Z$11), "Short", IF(B545 &gt;= ($Z$9+$Z$11), "Long", "Medium"))</f>
        <v>Long</v>
      </c>
      <c r="D545" t="s">
        <v>150</v>
      </c>
      <c r="E545" t="s">
        <v>4426</v>
      </c>
      <c r="F545" t="s">
        <v>13206</v>
      </c>
      <c r="G545" t="s">
        <v>1302</v>
      </c>
      <c r="M545">
        <f>COUNTA(Table1[[#This Row],[genre_1]:[genre_8]])</f>
        <v>3</v>
      </c>
      <c r="N545" t="s">
        <v>718</v>
      </c>
      <c r="O545" t="s">
        <v>9326</v>
      </c>
      <c r="P545">
        <v>333542</v>
      </c>
      <c r="Q545" t="s">
        <v>1245</v>
      </c>
      <c r="R545">
        <v>533</v>
      </c>
      <c r="S545" t="s">
        <v>16</v>
      </c>
      <c r="T545" t="s">
        <v>17</v>
      </c>
      <c r="U545" s="3">
        <v>34700</v>
      </c>
      <c r="V545" s="2">
        <v>8.1999999999999993</v>
      </c>
      <c r="W545" t="str">
        <f>IF(V545 &lt; 3,"Very Low", IF(V545 &gt;= 3, IF(V545 &lt; 4, "Low", IF(V545 &gt;= 4, IF(V545 &lt; 6, "Medium", IF(V545 &gt;= 6, IF(V545 &lt; 8, "High", "Very High")))))))</f>
        <v>Very High</v>
      </c>
    </row>
    <row r="546" spans="1:23" x14ac:dyDescent="0.2">
      <c r="A546" t="s">
        <v>766</v>
      </c>
      <c r="B546" s="2">
        <v>100</v>
      </c>
      <c r="C546" s="4" t="str">
        <f>IF(B546 &lt;= ($Z$9-$Z$11), "Short", IF(B546 &gt;= ($Z$9+$Z$11), "Long", "Medium"))</f>
        <v>Medium</v>
      </c>
      <c r="D546" t="s">
        <v>1715</v>
      </c>
      <c r="E546" t="s">
        <v>691</v>
      </c>
      <c r="F546" t="s">
        <v>5982</v>
      </c>
      <c r="G546" t="s">
        <v>539</v>
      </c>
      <c r="M546">
        <f>COUNTA(Table1[[#This Row],[genre_1]:[genre_8]])</f>
        <v>3</v>
      </c>
      <c r="N546" t="s">
        <v>327</v>
      </c>
      <c r="O546" t="s">
        <v>9254</v>
      </c>
      <c r="P546">
        <v>85903</v>
      </c>
      <c r="Q546" t="s">
        <v>1606</v>
      </c>
      <c r="R546">
        <v>92</v>
      </c>
      <c r="S546" t="s">
        <v>16</v>
      </c>
      <c r="T546" t="s">
        <v>17</v>
      </c>
      <c r="U546" s="3">
        <v>34700</v>
      </c>
      <c r="V546" s="2">
        <v>6</v>
      </c>
      <c r="W546" t="str">
        <f>IF(V546 &lt; 3,"Very Low", IF(V546 &gt;= 3, IF(V546 &lt; 4, "Low", IF(V546 &gt;= 4, IF(V546 &lt; 6, "Medium", IF(V546 &gt;= 6, IF(V546 &lt; 8, "High", "Very High")))))))</f>
        <v>High</v>
      </c>
    </row>
    <row r="547" spans="1:23" x14ac:dyDescent="0.2">
      <c r="A547" t="s">
        <v>204</v>
      </c>
      <c r="B547" s="2">
        <v>143</v>
      </c>
      <c r="C547" s="4" t="str">
        <f>IF(B547 &lt;= ($Z$9-$Z$11), "Short", IF(B547 &gt;= ($Z$9+$Z$11), "Long", "Medium"))</f>
        <v>Long</v>
      </c>
      <c r="D547" t="s">
        <v>927</v>
      </c>
      <c r="E547" t="s">
        <v>426</v>
      </c>
      <c r="F547" t="s">
        <v>1302</v>
      </c>
      <c r="G547" t="s">
        <v>6549</v>
      </c>
      <c r="M547">
        <f>COUNTA(Table1[[#This Row],[genre_1]:[genre_8]])</f>
        <v>3</v>
      </c>
      <c r="N547" t="s">
        <v>149</v>
      </c>
      <c r="O547" t="s">
        <v>8820</v>
      </c>
      <c r="P547">
        <v>394317</v>
      </c>
      <c r="Q547" t="s">
        <v>928</v>
      </c>
      <c r="R547">
        <v>1051</v>
      </c>
      <c r="S547" t="s">
        <v>16</v>
      </c>
      <c r="T547" t="s">
        <v>17</v>
      </c>
      <c r="U547" s="3">
        <v>36526</v>
      </c>
      <c r="V547" s="2">
        <v>7.7</v>
      </c>
      <c r="W547" t="str">
        <f>IF(V547 &lt; 3,"Very Low", IF(V547 &gt;= 3, IF(V547 &lt; 4, "Low", IF(V547 &gt;= 4, IF(V547 &lt; 6, "Medium", IF(V547 &gt;= 6, IF(V547 &lt; 8, "High", "Very High")))))))</f>
        <v>High</v>
      </c>
    </row>
    <row r="548" spans="1:23" x14ac:dyDescent="0.2">
      <c r="A548" t="s">
        <v>6256</v>
      </c>
      <c r="B548" s="2">
        <v>108</v>
      </c>
      <c r="C548" s="4" t="str">
        <f>IF(B548 &lt;= ($Z$9-$Z$11), "Short", IF(B548 &gt;= ($Z$9+$Z$11), "Long", "Medium"))</f>
        <v>Medium</v>
      </c>
      <c r="D548" t="s">
        <v>5940</v>
      </c>
      <c r="E548" t="s">
        <v>1302</v>
      </c>
      <c r="F548" t="s">
        <v>6549</v>
      </c>
      <c r="M548">
        <f>COUNTA(Table1[[#This Row],[genre_1]:[genre_8]])</f>
        <v>2</v>
      </c>
      <c r="N548" t="s">
        <v>6369</v>
      </c>
      <c r="O548" t="s">
        <v>12302</v>
      </c>
      <c r="P548">
        <v>33741</v>
      </c>
      <c r="Q548" t="s">
        <v>6370</v>
      </c>
      <c r="R548">
        <v>141</v>
      </c>
      <c r="S548" t="s">
        <v>16</v>
      </c>
      <c r="T548" t="s">
        <v>17</v>
      </c>
      <c r="U548" s="3">
        <v>21186</v>
      </c>
      <c r="V548" s="2">
        <v>8.1</v>
      </c>
      <c r="W548" t="str">
        <f>IF(V548 &lt; 3,"Very Low", IF(V548 &gt;= 3, IF(V548 &lt; 4, "Low", IF(V548 &gt;= 4, IF(V548 &lt; 6, "Medium", IF(V548 &gt;= 6, IF(V548 &lt; 8, "High", "Very High")))))))</f>
        <v>Very High</v>
      </c>
    </row>
    <row r="549" spans="1:23" x14ac:dyDescent="0.2">
      <c r="A549" t="s">
        <v>4611</v>
      </c>
      <c r="B549" s="2">
        <v>93</v>
      </c>
      <c r="C549" s="4" t="str">
        <f>IF(B549 &lt;= ($Z$9-$Z$11), "Short", IF(B549 &gt;= ($Z$9+$Z$11), "Long", "Medium"))</f>
        <v>Medium</v>
      </c>
      <c r="D549" t="s">
        <v>708</v>
      </c>
      <c r="E549" t="s">
        <v>539</v>
      </c>
      <c r="F549" t="s">
        <v>2287</v>
      </c>
      <c r="G549" t="s">
        <v>3538</v>
      </c>
      <c r="M549">
        <f>COUNTA(Table1[[#This Row],[genre_1]:[genre_8]])</f>
        <v>3</v>
      </c>
      <c r="N549" t="s">
        <v>435</v>
      </c>
      <c r="O549" t="s">
        <v>11215</v>
      </c>
      <c r="P549">
        <v>14193</v>
      </c>
      <c r="Q549" t="s">
        <v>1231</v>
      </c>
      <c r="R549">
        <v>106</v>
      </c>
      <c r="S549" t="s">
        <v>16</v>
      </c>
      <c r="T549" t="s">
        <v>17</v>
      </c>
      <c r="U549" s="3">
        <v>29952</v>
      </c>
      <c r="V549" s="2">
        <v>6.1</v>
      </c>
      <c r="W549" t="str">
        <f>IF(V549 &lt; 3,"Very Low", IF(V549 &gt;= 3, IF(V549 &lt; 4, "Low", IF(V549 &gt;= 4, IF(V549 &lt; 6, "Medium", IF(V549 &gt;= 6, IF(V549 &lt; 8, "High", "Very High")))))))</f>
        <v>High</v>
      </c>
    </row>
    <row r="550" spans="1:23" x14ac:dyDescent="0.2">
      <c r="A550" t="s">
        <v>181</v>
      </c>
      <c r="B550" s="2">
        <v>141</v>
      </c>
      <c r="C550" s="4" t="str">
        <f>IF(B550 &lt;= ($Z$9-$Z$11), "Short", IF(B550 &gt;= ($Z$9+$Z$11), "Long", "Medium"))</f>
        <v>Long</v>
      </c>
      <c r="D550" t="s">
        <v>149</v>
      </c>
      <c r="E550" t="s">
        <v>4426</v>
      </c>
      <c r="F550" t="s">
        <v>13206</v>
      </c>
      <c r="G550" t="s">
        <v>1302</v>
      </c>
      <c r="M550">
        <f>COUNTA(Table1[[#This Row],[genre_1]:[genre_8]])</f>
        <v>3</v>
      </c>
      <c r="N550" t="s">
        <v>99</v>
      </c>
      <c r="O550" t="s">
        <v>9317</v>
      </c>
      <c r="P550">
        <v>525801</v>
      </c>
      <c r="Q550" t="s">
        <v>341</v>
      </c>
      <c r="R550">
        <v>667</v>
      </c>
      <c r="S550" t="s">
        <v>16</v>
      </c>
      <c r="T550" t="s">
        <v>17</v>
      </c>
      <c r="U550" s="3">
        <v>37257</v>
      </c>
      <c r="V550" s="2">
        <v>8</v>
      </c>
      <c r="W550" t="str">
        <f>IF(V550 &lt; 3,"Very Low", IF(V550 &gt;= 3, IF(V550 &lt; 4, "Low", IF(V550 &gt;= 4, IF(V550 &lt; 6, "Medium", IF(V550 &gt;= 6, IF(V550 &lt; 8, "High", "Very High")))))))</f>
        <v>Very High</v>
      </c>
    </row>
    <row r="551" spans="1:23" x14ac:dyDescent="0.2">
      <c r="A551" t="s">
        <v>3981</v>
      </c>
      <c r="B551" s="2">
        <v>91</v>
      </c>
      <c r="C551" s="4" t="str">
        <f>IF(B551 &lt;= ($Z$9-$Z$11), "Short", IF(B551 &gt;= ($Z$9+$Z$11), "Long", "Medium"))</f>
        <v>Medium</v>
      </c>
      <c r="D551" t="s">
        <v>3982</v>
      </c>
      <c r="E551" t="s">
        <v>691</v>
      </c>
      <c r="F551" t="s">
        <v>13206</v>
      </c>
      <c r="M551">
        <f>COUNTA(Table1[[#This Row],[genre_1]:[genre_8]])</f>
        <v>2</v>
      </c>
      <c r="N551" t="s">
        <v>255</v>
      </c>
      <c r="O551" t="s">
        <v>10779</v>
      </c>
      <c r="P551">
        <v>8023</v>
      </c>
      <c r="Q551" t="s">
        <v>3983</v>
      </c>
      <c r="R551">
        <v>49</v>
      </c>
      <c r="S551" t="s">
        <v>16</v>
      </c>
      <c r="T551" t="s">
        <v>17</v>
      </c>
      <c r="U551" s="3">
        <v>37987</v>
      </c>
      <c r="V551" s="2">
        <v>5.2</v>
      </c>
      <c r="W551" t="str">
        <f>IF(V551 &lt; 3,"Very Low", IF(V551 &gt;= 3, IF(V551 &lt; 4, "Low", IF(V551 &gt;= 4, IF(V551 &lt; 6, "Medium", IF(V551 &gt;= 6, IF(V551 &lt; 8, "High", "Very High")))))))</f>
        <v>Medium</v>
      </c>
    </row>
    <row r="552" spans="1:23" x14ac:dyDescent="0.2">
      <c r="A552" t="s">
        <v>1191</v>
      </c>
      <c r="B552" s="2">
        <v>122</v>
      </c>
      <c r="C552" s="4" t="str">
        <f>IF(B552 &lt;= ($Z$9-$Z$11), "Short", IF(B552 &gt;= ($Z$9+$Z$11), "Long", "Medium"))</f>
        <v>Medium</v>
      </c>
      <c r="D552" t="s">
        <v>1286</v>
      </c>
      <c r="E552" t="s">
        <v>691</v>
      </c>
      <c r="F552" t="s">
        <v>1302</v>
      </c>
      <c r="G552" t="s">
        <v>10321</v>
      </c>
      <c r="M552">
        <f>COUNTA(Table1[[#This Row],[genre_1]:[genre_8]])</f>
        <v>3</v>
      </c>
      <c r="N552" t="s">
        <v>3245</v>
      </c>
      <c r="O552" t="s">
        <v>10768</v>
      </c>
      <c r="P552">
        <v>17277</v>
      </c>
      <c r="Q552" t="s">
        <v>3965</v>
      </c>
      <c r="R552">
        <v>124</v>
      </c>
      <c r="S552" t="s">
        <v>16</v>
      </c>
      <c r="T552" t="s">
        <v>17</v>
      </c>
      <c r="U552" s="3">
        <v>25569</v>
      </c>
      <c r="V552" s="2">
        <v>7.2</v>
      </c>
      <c r="W552" t="str">
        <f>IF(V552 &lt; 3,"Very Low", IF(V552 &gt;= 3, IF(V552 &lt; 4, "Low", IF(V552 &gt;= 4, IF(V552 &lt; 6, "Medium", IF(V552 &gt;= 6, IF(V552 &lt; 8, "High", "Very High")))))))</f>
        <v>High</v>
      </c>
    </row>
    <row r="553" spans="1:23" x14ac:dyDescent="0.2">
      <c r="A553" t="s">
        <v>771</v>
      </c>
      <c r="B553" s="2">
        <v>87</v>
      </c>
      <c r="C553" s="4" t="str">
        <f>IF(B553 &lt;= ($Z$9-$Z$11), "Short", IF(B553 &gt;= ($Z$9+$Z$11), "Long", "Medium"))</f>
        <v>Medium</v>
      </c>
      <c r="D553" t="s">
        <v>1481</v>
      </c>
      <c r="E553" t="s">
        <v>562</v>
      </c>
      <c r="F553" t="s">
        <v>691</v>
      </c>
      <c r="G553" t="s">
        <v>5982</v>
      </c>
      <c r="H553" t="s">
        <v>539</v>
      </c>
      <c r="M553">
        <f>COUNTA(Table1[[#This Row],[genre_1]:[genre_8]])</f>
        <v>4</v>
      </c>
      <c r="N553" t="s">
        <v>1504</v>
      </c>
      <c r="O553" t="s">
        <v>9135</v>
      </c>
      <c r="P553">
        <v>46031</v>
      </c>
      <c r="Q553" t="s">
        <v>1505</v>
      </c>
      <c r="R553">
        <v>235</v>
      </c>
      <c r="S553" t="s">
        <v>16</v>
      </c>
      <c r="T553" t="s">
        <v>17</v>
      </c>
      <c r="U553" s="3">
        <v>36892</v>
      </c>
      <c r="V553" s="2">
        <v>5.2</v>
      </c>
      <c r="W553" t="str">
        <f>IF(V553 &lt; 3,"Very Low", IF(V553 &gt;= 3, IF(V553 &lt; 4, "Low", IF(V553 &gt;= 4, IF(V553 &lt; 6, "Medium", IF(V553 &gt;= 6, IF(V553 &lt; 8, "High", "Very High")))))))</f>
        <v>Medium</v>
      </c>
    </row>
    <row r="554" spans="1:23" x14ac:dyDescent="0.2">
      <c r="A554" t="s">
        <v>633</v>
      </c>
      <c r="B554" s="2">
        <v>82</v>
      </c>
      <c r="C554" s="4" t="str">
        <f>IF(B554 &lt;= ($Z$9-$Z$11), "Short", IF(B554 &gt;= ($Z$9+$Z$11), "Long", "Medium"))</f>
        <v>Short</v>
      </c>
      <c r="D554" t="s">
        <v>126</v>
      </c>
      <c r="E554" t="s">
        <v>562</v>
      </c>
      <c r="F554" t="s">
        <v>691</v>
      </c>
      <c r="G554" t="s">
        <v>5982</v>
      </c>
      <c r="H554" t="s">
        <v>539</v>
      </c>
      <c r="M554">
        <f>COUNTA(Table1[[#This Row],[genre_1]:[genre_8]])</f>
        <v>4</v>
      </c>
      <c r="N554" t="s">
        <v>285</v>
      </c>
      <c r="O554" t="s">
        <v>8854</v>
      </c>
      <c r="P554">
        <v>10233</v>
      </c>
      <c r="Q554" t="s">
        <v>1003</v>
      </c>
      <c r="R554">
        <v>63</v>
      </c>
      <c r="S554" t="s">
        <v>16</v>
      </c>
      <c r="T554" t="s">
        <v>17</v>
      </c>
      <c r="U554" s="3">
        <v>40179</v>
      </c>
      <c r="V554" s="2">
        <v>4.3</v>
      </c>
      <c r="W554" t="str">
        <f>IF(V554 &lt; 3,"Very Low", IF(V554 &gt;= 3, IF(V554 &lt; 4, "Low", IF(V554 &gt;= 4, IF(V554 &lt; 6, "Medium", IF(V554 &gt;= 6, IF(V554 &lt; 8, "High", "Very High")))))))</f>
        <v>Medium</v>
      </c>
    </row>
    <row r="555" spans="1:23" x14ac:dyDescent="0.2">
      <c r="A555" t="s">
        <v>729</v>
      </c>
      <c r="B555" s="2">
        <v>75</v>
      </c>
      <c r="C555" s="4" t="str">
        <f>IF(B555 &lt;= ($Z$9-$Z$11), "Short", IF(B555 &gt;= ($Z$9+$Z$11), "Long", "Medium"))</f>
        <v>Short</v>
      </c>
      <c r="D555" t="s">
        <v>812</v>
      </c>
      <c r="E555" t="s">
        <v>3871</v>
      </c>
      <c r="F555" t="s">
        <v>691</v>
      </c>
      <c r="G555" t="s">
        <v>5982</v>
      </c>
      <c r="H555" t="s">
        <v>539</v>
      </c>
      <c r="I555" t="s">
        <v>5727</v>
      </c>
      <c r="M555">
        <f>COUNTA(Table1[[#This Row],[genre_1]:[genre_8]])</f>
        <v>5</v>
      </c>
      <c r="N555" t="s">
        <v>2806</v>
      </c>
      <c r="O555" t="s">
        <v>9950</v>
      </c>
      <c r="P555">
        <v>5600</v>
      </c>
      <c r="Q555" t="s">
        <v>1000</v>
      </c>
      <c r="R555">
        <v>49</v>
      </c>
      <c r="S555" t="s">
        <v>16</v>
      </c>
      <c r="T555" t="s">
        <v>17</v>
      </c>
      <c r="U555" s="3">
        <v>35431</v>
      </c>
      <c r="V555" s="2">
        <v>6.9</v>
      </c>
      <c r="W555" t="str">
        <f>IF(V555 &lt; 3,"Very Low", IF(V555 &gt;= 3, IF(V555 &lt; 4, "Low", IF(V555 &gt;= 4, IF(V555 &lt; 6, "Medium", IF(V555 &gt;= 6, IF(V555 &lt; 8, "High", "Very High")))))))</f>
        <v>High</v>
      </c>
    </row>
    <row r="556" spans="1:23" x14ac:dyDescent="0.2">
      <c r="A556" t="s">
        <v>761</v>
      </c>
      <c r="B556" s="2">
        <v>87</v>
      </c>
      <c r="C556" s="4" t="str">
        <f>IF(B556 &lt;= ($Z$9-$Z$11), "Short", IF(B556 &gt;= ($Z$9+$Z$11), "Long", "Medium"))</f>
        <v>Medium</v>
      </c>
      <c r="D556" t="s">
        <v>762</v>
      </c>
      <c r="E556" t="s">
        <v>562</v>
      </c>
      <c r="F556" t="s">
        <v>13206</v>
      </c>
      <c r="G556" t="s">
        <v>539</v>
      </c>
      <c r="H556" t="s">
        <v>6549</v>
      </c>
      <c r="I556" t="s">
        <v>3538</v>
      </c>
      <c r="M556">
        <f>COUNTA(Table1[[#This Row],[genre_1]:[genre_8]])</f>
        <v>5</v>
      </c>
      <c r="N556" t="s">
        <v>646</v>
      </c>
      <c r="O556" t="s">
        <v>8739</v>
      </c>
      <c r="P556">
        <v>87451</v>
      </c>
      <c r="Q556" t="s">
        <v>763</v>
      </c>
      <c r="R556">
        <v>660</v>
      </c>
      <c r="S556" t="s">
        <v>16</v>
      </c>
      <c r="T556" t="s">
        <v>17</v>
      </c>
      <c r="U556" s="3">
        <v>37987</v>
      </c>
      <c r="V556" s="2">
        <v>3.3</v>
      </c>
      <c r="W556" t="str">
        <f>IF(V556 &lt; 3,"Very Low", IF(V556 &gt;= 3, IF(V556 &lt; 4, "Low", IF(V556 &gt;= 4, IF(V556 &lt; 6, "Medium", IF(V556 &gt;= 6, IF(V556 &lt; 8, "High", "Very High")))))))</f>
        <v>Low</v>
      </c>
    </row>
    <row r="557" spans="1:23" x14ac:dyDescent="0.2">
      <c r="A557" t="s">
        <v>3087</v>
      </c>
      <c r="B557" s="2">
        <v>87</v>
      </c>
      <c r="C557" s="4" t="str">
        <f>IF(B557 &lt;= ($Z$9-$Z$11), "Short", IF(B557 &gt;= ($Z$9+$Z$11), "Long", "Medium"))</f>
        <v>Medium</v>
      </c>
      <c r="D557" t="s">
        <v>498</v>
      </c>
      <c r="E557" t="s">
        <v>691</v>
      </c>
      <c r="M557">
        <f>COUNTA(Table1[[#This Row],[genre_1]:[genre_8]])</f>
        <v>1</v>
      </c>
      <c r="N557" t="s">
        <v>1670</v>
      </c>
      <c r="O557" t="s">
        <v>11473</v>
      </c>
      <c r="P557">
        <v>32697</v>
      </c>
      <c r="Q557" t="s">
        <v>1840</v>
      </c>
      <c r="R557">
        <v>85</v>
      </c>
      <c r="S557" t="s">
        <v>16</v>
      </c>
      <c r="T557" t="s">
        <v>17</v>
      </c>
      <c r="U557" s="3">
        <v>40544</v>
      </c>
      <c r="V557" s="2">
        <v>6.3</v>
      </c>
      <c r="W557" t="str">
        <f>IF(V557 &lt; 3,"Very Low", IF(V557 &gt;= 3, IF(V557 &lt; 4, "Low", IF(V557 &gt;= 4, IF(V557 &lt; 6, "Medium", IF(V557 &gt;= 6, IF(V557 &lt; 8, "High", "Very High")))))))</f>
        <v>High</v>
      </c>
    </row>
    <row r="558" spans="1:23" x14ac:dyDescent="0.2">
      <c r="A558" t="s">
        <v>1509</v>
      </c>
      <c r="B558" s="2">
        <v>113</v>
      </c>
      <c r="C558" s="4" t="str">
        <f>IF(B558 &lt;= ($Z$9-$Z$11), "Short", IF(B558 &gt;= ($Z$9+$Z$11), "Long", "Medium"))</f>
        <v>Medium</v>
      </c>
      <c r="D558" t="s">
        <v>4705</v>
      </c>
      <c r="E558" t="s">
        <v>691</v>
      </c>
      <c r="F558" t="s">
        <v>1302</v>
      </c>
      <c r="M558">
        <f>COUNTA(Table1[[#This Row],[genre_1]:[genre_8]])</f>
        <v>2</v>
      </c>
      <c r="N558" t="s">
        <v>585</v>
      </c>
      <c r="O558" t="s">
        <v>11291</v>
      </c>
      <c r="P558">
        <v>20576</v>
      </c>
      <c r="Q558" t="s">
        <v>2335</v>
      </c>
      <c r="R558">
        <v>161</v>
      </c>
      <c r="S558" t="s">
        <v>16</v>
      </c>
      <c r="T558" t="s">
        <v>17</v>
      </c>
      <c r="U558" s="3">
        <v>35796</v>
      </c>
      <c r="V558" s="2">
        <v>6.3</v>
      </c>
      <c r="W558" t="str">
        <f>IF(V558 &lt; 3,"Very Low", IF(V558 &gt;= 3, IF(V558 &lt; 4, "Low", IF(V558 &gt;= 4, IF(V558 &lt; 6, "Medium", IF(V558 &gt;= 6, IF(V558 &lt; 8, "High", "Very High")))))))</f>
        <v>High</v>
      </c>
    </row>
    <row r="559" spans="1:23" x14ac:dyDescent="0.2">
      <c r="A559" t="s">
        <v>2896</v>
      </c>
      <c r="B559" s="2">
        <v>92</v>
      </c>
      <c r="C559" s="4" t="str">
        <f>IF(B559 &lt;= ($Z$9-$Z$11), "Short", IF(B559 &gt;= ($Z$9+$Z$11), "Long", "Medium"))</f>
        <v>Medium</v>
      </c>
      <c r="D559" t="s">
        <v>7515</v>
      </c>
      <c r="E559" t="s">
        <v>691</v>
      </c>
      <c r="F559" t="s">
        <v>1302</v>
      </c>
      <c r="G559" t="s">
        <v>6549</v>
      </c>
      <c r="M559">
        <f>COUNTA(Table1[[#This Row],[genre_1]:[genre_8]])</f>
        <v>3</v>
      </c>
      <c r="N559" t="s">
        <v>3312</v>
      </c>
      <c r="O559" t="s">
        <v>12845</v>
      </c>
      <c r="P559">
        <v>24391</v>
      </c>
      <c r="Q559" t="s">
        <v>4954</v>
      </c>
      <c r="R559">
        <v>61</v>
      </c>
      <c r="S559" t="s">
        <v>16</v>
      </c>
      <c r="T559" t="s">
        <v>17</v>
      </c>
      <c r="U559" s="3">
        <v>40909</v>
      </c>
      <c r="V559" s="2">
        <v>6.7</v>
      </c>
      <c r="W559" t="str">
        <f>IF(V559 &lt; 3,"Very Low", IF(V559 &gt;= 3, IF(V559 &lt; 4, "Low", IF(V559 &gt;= 4, IF(V559 &lt; 6, "Medium", IF(V559 &gt;= 6, IF(V559 &lt; 8, "High", "Very High")))))))</f>
        <v>High</v>
      </c>
    </row>
    <row r="560" spans="1:23" x14ac:dyDescent="0.2">
      <c r="A560" t="s">
        <v>2111</v>
      </c>
      <c r="B560" s="2">
        <v>94</v>
      </c>
      <c r="C560" s="4" t="str">
        <f>IF(B560 &lt;= ($Z$9-$Z$11), "Short", IF(B560 &gt;= ($Z$9+$Z$11), "Long", "Medium"))</f>
        <v>Medium</v>
      </c>
      <c r="D560" t="s">
        <v>2112</v>
      </c>
      <c r="E560" t="s">
        <v>562</v>
      </c>
      <c r="F560" t="s">
        <v>13206</v>
      </c>
      <c r="G560" t="s">
        <v>3538</v>
      </c>
      <c r="M560">
        <f>COUNTA(Table1[[#This Row],[genre_1]:[genre_8]])</f>
        <v>3</v>
      </c>
      <c r="N560" t="s">
        <v>448</v>
      </c>
      <c r="O560" t="s">
        <v>9510</v>
      </c>
      <c r="P560">
        <v>79141</v>
      </c>
      <c r="Q560" t="s">
        <v>2113</v>
      </c>
      <c r="R560">
        <v>355</v>
      </c>
      <c r="S560" t="s">
        <v>16</v>
      </c>
      <c r="T560" t="s">
        <v>17</v>
      </c>
      <c r="U560" s="3">
        <v>37987</v>
      </c>
      <c r="V560" s="2">
        <v>6.5</v>
      </c>
      <c r="W560" t="str">
        <f>IF(V560 &lt; 3,"Very Low", IF(V560 &gt;= 3, IF(V560 &lt; 4, "Low", IF(V560 &gt;= 4, IF(V560 &lt; 6, "Medium", IF(V560 &gt;= 6, IF(V560 &lt; 8, "High", "Very High")))))))</f>
        <v>High</v>
      </c>
    </row>
    <row r="561" spans="1:23" x14ac:dyDescent="0.2">
      <c r="A561" t="s">
        <v>3977</v>
      </c>
      <c r="B561" s="2">
        <v>115</v>
      </c>
      <c r="C561" s="4" t="str">
        <f>IF(B561 &lt;= ($Z$9-$Z$11), "Short", IF(B561 &gt;= ($Z$9+$Z$11), "Long", "Medium"))</f>
        <v>Medium</v>
      </c>
      <c r="D561" t="s">
        <v>3978</v>
      </c>
      <c r="E561" t="s">
        <v>1302</v>
      </c>
      <c r="F561" t="s">
        <v>4034</v>
      </c>
      <c r="G561" t="s">
        <v>6549</v>
      </c>
      <c r="M561">
        <f>COUNTA(Table1[[#This Row],[genre_1]:[genre_8]])</f>
        <v>3</v>
      </c>
      <c r="N561" t="s">
        <v>3039</v>
      </c>
      <c r="O561" t="s">
        <v>10777</v>
      </c>
      <c r="P561">
        <v>15817</v>
      </c>
      <c r="Q561" t="s">
        <v>3979</v>
      </c>
      <c r="R561">
        <v>210</v>
      </c>
      <c r="S561" t="s">
        <v>16</v>
      </c>
      <c r="T561" t="s">
        <v>17</v>
      </c>
      <c r="U561" s="3">
        <v>36526</v>
      </c>
      <c r="V561" s="2">
        <v>6.7</v>
      </c>
      <c r="W561" t="str">
        <f>IF(V561 &lt; 3,"Very Low", IF(V561 &gt;= 3, IF(V561 &lt; 4, "Low", IF(V561 &gt;= 4, IF(V561 &lt; 6, "Medium", IF(V561 &gt;= 6, IF(V561 &lt; 8, "High", "Very High")))))))</f>
        <v>High</v>
      </c>
    </row>
    <row r="562" spans="1:23" x14ac:dyDescent="0.2">
      <c r="A562" t="s">
        <v>1855</v>
      </c>
      <c r="B562" s="2">
        <v>107</v>
      </c>
      <c r="C562" s="4" t="str">
        <f>IF(B562 &lt;= ($Z$9-$Z$11), "Short", IF(B562 &gt;= ($Z$9+$Z$11), "Long", "Medium"))</f>
        <v>Medium</v>
      </c>
      <c r="D562" t="s">
        <v>95</v>
      </c>
      <c r="E562" t="s">
        <v>562</v>
      </c>
      <c r="F562" t="s">
        <v>691</v>
      </c>
      <c r="G562" t="s">
        <v>13206</v>
      </c>
      <c r="M562">
        <f>COUNTA(Table1[[#This Row],[genre_1]:[genre_8]])</f>
        <v>3</v>
      </c>
      <c r="N562" t="s">
        <v>474</v>
      </c>
      <c r="O562" t="s">
        <v>9348</v>
      </c>
      <c r="P562">
        <v>33354</v>
      </c>
      <c r="Q562" t="s">
        <v>1856</v>
      </c>
      <c r="R562">
        <v>110</v>
      </c>
      <c r="S562" t="s">
        <v>16</v>
      </c>
      <c r="T562" t="s">
        <v>17</v>
      </c>
      <c r="U562" s="3">
        <v>42370</v>
      </c>
      <c r="V562" s="2">
        <v>6.6</v>
      </c>
      <c r="W562" t="str">
        <f>IF(V562 &lt; 3,"Very Low", IF(V562 &gt;= 3, IF(V562 &lt; 4, "Low", IF(V562 &gt;= 4, IF(V562 &lt; 6, "Medium", IF(V562 &gt;= 6, IF(V562 &lt; 8, "High", "Very High")))))))</f>
        <v>High</v>
      </c>
    </row>
    <row r="563" spans="1:23" x14ac:dyDescent="0.2">
      <c r="A563" t="s">
        <v>7200</v>
      </c>
      <c r="B563" s="2">
        <v>85</v>
      </c>
      <c r="C563" s="4" t="str">
        <f>IF(B563 &lt;= ($Z$9-$Z$11), "Short", IF(B563 &gt;= ($Z$9+$Z$11), "Long", "Medium"))</f>
        <v>Short</v>
      </c>
      <c r="D563" t="s">
        <v>284</v>
      </c>
      <c r="E563" t="s">
        <v>691</v>
      </c>
      <c r="F563" t="s">
        <v>31</v>
      </c>
      <c r="M563">
        <f>COUNTA(Table1[[#This Row],[genre_1]:[genre_8]])</f>
        <v>2</v>
      </c>
      <c r="N563" t="s">
        <v>363</v>
      </c>
      <c r="O563" t="s">
        <v>12707</v>
      </c>
      <c r="P563">
        <v>132</v>
      </c>
      <c r="Q563" t="s">
        <v>1159</v>
      </c>
      <c r="R563">
        <v>2</v>
      </c>
      <c r="S563" t="s">
        <v>16</v>
      </c>
      <c r="T563" t="s">
        <v>17</v>
      </c>
      <c r="U563" s="3">
        <v>39083</v>
      </c>
      <c r="V563" s="2">
        <v>6.2</v>
      </c>
      <c r="W563" t="str">
        <f>IF(V563 &lt; 3,"Very Low", IF(V563 &gt;= 3, IF(V563 &lt; 4, "Low", IF(V563 &gt;= 4, IF(V563 &lt; 6, "Medium", IF(V563 &gt;= 6, IF(V563 &lt; 8, "High", "Very High")))))))</f>
        <v>High</v>
      </c>
    </row>
    <row r="564" spans="1:23" x14ac:dyDescent="0.2">
      <c r="A564" t="s">
        <v>6467</v>
      </c>
      <c r="B564" s="2">
        <v>88</v>
      </c>
      <c r="C564" s="4" t="str">
        <f>IF(B564 &lt;= ($Z$9-$Z$11), "Short", IF(B564 &gt;= ($Z$9+$Z$11), "Long", "Medium"))</f>
        <v>Medium</v>
      </c>
      <c r="D564" t="s">
        <v>4080</v>
      </c>
      <c r="E564" t="s">
        <v>2287</v>
      </c>
      <c r="F564" t="s">
        <v>3538</v>
      </c>
      <c r="M564">
        <f>COUNTA(Table1[[#This Row],[genre_1]:[genre_8]])</f>
        <v>2</v>
      </c>
      <c r="N564" t="s">
        <v>6468</v>
      </c>
      <c r="O564" t="s">
        <v>12356</v>
      </c>
      <c r="P564">
        <v>4122</v>
      </c>
      <c r="Q564" t="s">
        <v>6469</v>
      </c>
      <c r="R564">
        <v>48</v>
      </c>
      <c r="S564" t="s">
        <v>16</v>
      </c>
      <c r="T564" t="s">
        <v>17</v>
      </c>
      <c r="U564" s="3">
        <v>39814</v>
      </c>
      <c r="V564" s="2">
        <v>4.0999999999999996</v>
      </c>
      <c r="W564" t="str">
        <f>IF(V564 &lt; 3,"Very Low", IF(V564 &gt;= 3, IF(V564 &lt; 4, "Low", IF(V564 &gt;= 4, IF(V564 &lt; 6, "Medium", IF(V564 &gt;= 6, IF(V564 &lt; 8, "High", "Very High")))))))</f>
        <v>Medium</v>
      </c>
    </row>
    <row r="565" spans="1:23" x14ac:dyDescent="0.2">
      <c r="A565" t="s">
        <v>6253</v>
      </c>
      <c r="B565" s="2">
        <v>88</v>
      </c>
      <c r="C565" s="4" t="str">
        <f>IF(B565 &lt;= ($Z$9-$Z$11), "Short", IF(B565 &gt;= ($Z$9+$Z$11), "Long", "Medium"))</f>
        <v>Medium</v>
      </c>
      <c r="D565" t="s">
        <v>1164</v>
      </c>
      <c r="E565" t="s">
        <v>562</v>
      </c>
      <c r="F565" t="s">
        <v>3538</v>
      </c>
      <c r="M565">
        <f>COUNTA(Table1[[#This Row],[genre_1]:[genre_8]])</f>
        <v>2</v>
      </c>
      <c r="N565" t="s">
        <v>2298</v>
      </c>
      <c r="O565" t="s">
        <v>12233</v>
      </c>
      <c r="P565">
        <v>801</v>
      </c>
      <c r="Q565" t="s">
        <v>6254</v>
      </c>
      <c r="R565">
        <v>14</v>
      </c>
      <c r="S565" t="s">
        <v>16</v>
      </c>
      <c r="T565" t="s">
        <v>17</v>
      </c>
      <c r="U565" s="3">
        <v>42005</v>
      </c>
      <c r="V565" s="2">
        <v>3.5</v>
      </c>
      <c r="W565" t="str">
        <f>IF(V565 &lt; 3,"Very Low", IF(V565 &gt;= 3, IF(V565 &lt; 4, "Low", IF(V565 &gt;= 4, IF(V565 &lt; 6, "Medium", IF(V565 &gt;= 6, IF(V565 &lt; 8, "High", "Very High")))))))</f>
        <v>Low</v>
      </c>
    </row>
    <row r="566" spans="1:23" x14ac:dyDescent="0.2">
      <c r="A566" t="s">
        <v>970</v>
      </c>
      <c r="B566" s="2">
        <v>107</v>
      </c>
      <c r="C566" s="4" t="str">
        <f>IF(B566 &lt;= ($Z$9-$Z$11), "Short", IF(B566 &gt;= ($Z$9+$Z$11), "Long", "Medium"))</f>
        <v>Medium</v>
      </c>
      <c r="D566" t="s">
        <v>217</v>
      </c>
      <c r="E566" t="s">
        <v>562</v>
      </c>
      <c r="F566" t="s">
        <v>1302</v>
      </c>
      <c r="G566" t="s">
        <v>4130</v>
      </c>
      <c r="H566" t="s">
        <v>3538</v>
      </c>
      <c r="M566">
        <f>COUNTA(Table1[[#This Row],[genre_1]:[genre_8]])</f>
        <v>4</v>
      </c>
      <c r="N566" t="s">
        <v>269</v>
      </c>
      <c r="O566" t="s">
        <v>9284</v>
      </c>
      <c r="P566">
        <v>40346</v>
      </c>
      <c r="Q566" t="s">
        <v>128</v>
      </c>
      <c r="R566">
        <v>95</v>
      </c>
      <c r="S566" t="s">
        <v>16</v>
      </c>
      <c r="T566" t="s">
        <v>17</v>
      </c>
      <c r="U566" s="3">
        <v>35065</v>
      </c>
      <c r="V566" s="2">
        <v>5.6</v>
      </c>
      <c r="W566" t="str">
        <f>IF(V566 &lt; 3,"Very Low", IF(V566 &gt;= 3, IF(V566 &lt; 4, "Low", IF(V566 &gt;= 4, IF(V566 &lt; 6, "Medium", IF(V566 &gt;= 6, IF(V566 &lt; 8, "High", "Very High")))))))</f>
        <v>Medium</v>
      </c>
    </row>
    <row r="567" spans="1:23" x14ac:dyDescent="0.2">
      <c r="A567" t="s">
        <v>5495</v>
      </c>
      <c r="B567" s="2">
        <v>95</v>
      </c>
      <c r="C567" s="4" t="str">
        <f>IF(B567 &lt;= ($Z$9-$Z$11), "Short", IF(B567 &gt;= ($Z$9+$Z$11), "Long", "Medium"))</f>
        <v>Medium</v>
      </c>
      <c r="D567" t="s">
        <v>3937</v>
      </c>
      <c r="E567" t="s">
        <v>691</v>
      </c>
      <c r="M567">
        <f>COUNTA(Table1[[#This Row],[genre_1]:[genre_8]])</f>
        <v>1</v>
      </c>
      <c r="N567" t="s">
        <v>1668</v>
      </c>
      <c r="O567" t="s">
        <v>11804</v>
      </c>
      <c r="P567">
        <v>5143</v>
      </c>
      <c r="Q567" t="s">
        <v>988</v>
      </c>
      <c r="R567">
        <v>62</v>
      </c>
      <c r="S567" t="s">
        <v>16</v>
      </c>
      <c r="T567" t="s">
        <v>17</v>
      </c>
      <c r="U567" s="3">
        <v>35796</v>
      </c>
      <c r="V567" s="2">
        <v>2.2999999999999998</v>
      </c>
      <c r="W567" t="str">
        <f>IF(V567 &lt; 3,"Very Low", IF(V567 &gt;= 3, IF(V567 &lt; 4, "Low", IF(V567 &gt;= 4, IF(V567 &lt; 6, "Medium", IF(V567 &gt;= 6, IF(V567 &lt; 8, "High", "Very High")))))))</f>
        <v>Very Low</v>
      </c>
    </row>
    <row r="568" spans="1:23" x14ac:dyDescent="0.2">
      <c r="A568" t="s">
        <v>1401</v>
      </c>
      <c r="B568" s="2">
        <v>141</v>
      </c>
      <c r="C568" s="4" t="str">
        <f>IF(B568 &lt;= ($Z$9-$Z$11), "Short", IF(B568 &gt;= ($Z$9+$Z$11), "Long", "Medium"))</f>
        <v>Long</v>
      </c>
      <c r="D568" t="s">
        <v>1186</v>
      </c>
      <c r="E568" t="s">
        <v>13206</v>
      </c>
      <c r="F568" t="s">
        <v>1302</v>
      </c>
      <c r="G568" t="s">
        <v>13204</v>
      </c>
      <c r="H568" t="s">
        <v>3538</v>
      </c>
      <c r="M568">
        <f>COUNTA(Table1[[#This Row],[genre_1]:[genre_8]])</f>
        <v>4</v>
      </c>
      <c r="N568" t="s">
        <v>258</v>
      </c>
      <c r="O568" t="s">
        <v>9283</v>
      </c>
      <c r="P568">
        <v>199056</v>
      </c>
      <c r="Q568" t="s">
        <v>1560</v>
      </c>
      <c r="R568">
        <v>387</v>
      </c>
      <c r="S568" t="s">
        <v>16</v>
      </c>
      <c r="T568" t="s">
        <v>17</v>
      </c>
      <c r="U568" s="3">
        <v>39448</v>
      </c>
      <c r="V568" s="2">
        <v>7.8</v>
      </c>
      <c r="W568" t="str">
        <f>IF(V568 &lt; 3,"Very Low", IF(V568 &gt;= 3, IF(V568 &lt; 4, "Low", IF(V568 &gt;= 4, IF(V568 &lt; 6, "Medium", IF(V568 &gt;= 6, IF(V568 &lt; 8, "High", "Very High")))))))</f>
        <v>High</v>
      </c>
    </row>
    <row r="569" spans="1:23" x14ac:dyDescent="0.2">
      <c r="A569" t="s">
        <v>2083</v>
      </c>
      <c r="B569" s="2">
        <v>91</v>
      </c>
      <c r="C569" s="4" t="str">
        <f>IF(B569 &lt;= ($Z$9-$Z$11), "Short", IF(B569 &gt;= ($Z$9+$Z$11), "Long", "Medium"))</f>
        <v>Medium</v>
      </c>
      <c r="D569" t="s">
        <v>2084</v>
      </c>
      <c r="E569" t="s">
        <v>1302</v>
      </c>
      <c r="F569" t="s">
        <v>3538</v>
      </c>
      <c r="M569">
        <f>COUNTA(Table1[[#This Row],[genre_1]:[genre_8]])</f>
        <v>2</v>
      </c>
      <c r="N569" t="s">
        <v>889</v>
      </c>
      <c r="O569" t="s">
        <v>9492</v>
      </c>
      <c r="P569">
        <v>57281</v>
      </c>
      <c r="Q569" t="s">
        <v>2085</v>
      </c>
      <c r="R569">
        <v>350</v>
      </c>
      <c r="S569" t="s">
        <v>16</v>
      </c>
      <c r="T569" t="s">
        <v>17</v>
      </c>
      <c r="U569" s="3">
        <v>37257</v>
      </c>
      <c r="V569" s="2">
        <v>6.5</v>
      </c>
      <c r="W569" t="str">
        <f>IF(V569 &lt; 3,"Very Low", IF(V569 &gt;= 3, IF(V569 &lt; 4, "Low", IF(V569 &gt;= 4, IF(V569 &lt; 6, "Medium", IF(V569 &gt;= 6, IF(V569 &lt; 8, "High", "Very High")))))))</f>
        <v>High</v>
      </c>
    </row>
    <row r="570" spans="1:23" x14ac:dyDescent="0.2">
      <c r="A570" t="s">
        <v>586</v>
      </c>
      <c r="B570" s="2">
        <v>120</v>
      </c>
      <c r="C570" s="4" t="str">
        <f>IF(B570 &lt;= ($Z$9-$Z$11), "Short", IF(B570 &gt;= ($Z$9+$Z$11), "Long", "Medium"))</f>
        <v>Medium</v>
      </c>
      <c r="D570" t="s">
        <v>257</v>
      </c>
      <c r="E570" t="s">
        <v>562</v>
      </c>
      <c r="F570" t="s">
        <v>13206</v>
      </c>
      <c r="G570" t="s">
        <v>1302</v>
      </c>
      <c r="H570" t="s">
        <v>4130</v>
      </c>
      <c r="I570" t="s">
        <v>3538</v>
      </c>
      <c r="M570">
        <f>COUNTA(Table1[[#This Row],[genre_1]:[genre_8]])</f>
        <v>5</v>
      </c>
      <c r="N570" t="s">
        <v>120</v>
      </c>
      <c r="O570" t="s">
        <v>9442</v>
      </c>
      <c r="P570">
        <v>172965</v>
      </c>
      <c r="Q570" t="s">
        <v>1073</v>
      </c>
      <c r="R570">
        <v>627</v>
      </c>
      <c r="S570" t="s">
        <v>16</v>
      </c>
      <c r="T570" t="s">
        <v>17</v>
      </c>
      <c r="U570" s="3">
        <v>42005</v>
      </c>
      <c r="V570" s="2">
        <v>6.9</v>
      </c>
      <c r="W570" t="str">
        <f>IF(V570 &lt; 3,"Very Low", IF(V570 &gt;= 3, IF(V570 &lt; 4, "Low", IF(V570 &gt;= 4, IF(V570 &lt; 6, "Medium", IF(V570 &gt;= 6, IF(V570 &lt; 8, "High", "Very High")))))))</f>
        <v>High</v>
      </c>
    </row>
    <row r="571" spans="1:23" x14ac:dyDescent="0.2">
      <c r="A571" t="s">
        <v>116</v>
      </c>
      <c r="B571" s="2">
        <v>115</v>
      </c>
      <c r="C571" s="4" t="str">
        <f>IF(B571 &lt;= ($Z$9-$Z$11), "Short", IF(B571 &gt;= ($Z$9+$Z$11), "Long", "Medium"))</f>
        <v>Medium</v>
      </c>
      <c r="D571" t="s">
        <v>93</v>
      </c>
      <c r="E571" t="s">
        <v>426</v>
      </c>
      <c r="F571" t="s">
        <v>691</v>
      </c>
      <c r="G571" t="s">
        <v>5982</v>
      </c>
      <c r="H571" t="s">
        <v>539</v>
      </c>
      <c r="M571">
        <f>COUNTA(Table1[[#This Row],[genre_1]:[genre_8]])</f>
        <v>4</v>
      </c>
      <c r="N571" t="s">
        <v>20</v>
      </c>
      <c r="O571" t="s">
        <v>8554</v>
      </c>
      <c r="P571">
        <v>320284</v>
      </c>
      <c r="Q571" t="s">
        <v>354</v>
      </c>
      <c r="R571">
        <v>1361</v>
      </c>
      <c r="S571" t="s">
        <v>16</v>
      </c>
      <c r="T571" t="s">
        <v>17</v>
      </c>
      <c r="U571" s="3">
        <v>38353</v>
      </c>
      <c r="V571" s="2">
        <v>6.7</v>
      </c>
      <c r="W571" t="str">
        <f>IF(V571 &lt; 3,"Very Low", IF(V571 &gt;= 3, IF(V571 &lt; 4, "Low", IF(V571 &gt;= 4, IF(V571 &lt; 6, "Medium", IF(V571 &gt;= 6, IF(V571 &lt; 8, "High", "Very High")))))))</f>
        <v>High</v>
      </c>
    </row>
    <row r="572" spans="1:23" x14ac:dyDescent="0.2">
      <c r="A572" t="s">
        <v>4716</v>
      </c>
      <c r="B572" s="2">
        <v>97</v>
      </c>
      <c r="C572" s="4" t="str">
        <f>IF(B572 &lt;= ($Z$9-$Z$11), "Short", IF(B572 &gt;= ($Z$9+$Z$11), "Long", "Medium"))</f>
        <v>Medium</v>
      </c>
      <c r="D572" t="s">
        <v>1856</v>
      </c>
      <c r="E572" t="s">
        <v>691</v>
      </c>
      <c r="F572" t="s">
        <v>1302</v>
      </c>
      <c r="G572" t="s">
        <v>6549</v>
      </c>
      <c r="M572">
        <f>COUNTA(Table1[[#This Row],[genre_1]:[genre_8]])</f>
        <v>3</v>
      </c>
      <c r="N572" t="s">
        <v>45</v>
      </c>
      <c r="O572" t="s">
        <v>11300</v>
      </c>
      <c r="P572">
        <v>56654</v>
      </c>
      <c r="Q572" t="s">
        <v>2816</v>
      </c>
      <c r="R572">
        <v>124</v>
      </c>
      <c r="S572" t="s">
        <v>16</v>
      </c>
      <c r="T572" t="s">
        <v>17</v>
      </c>
      <c r="U572" s="3">
        <v>39083</v>
      </c>
      <c r="V572" s="2">
        <v>7</v>
      </c>
      <c r="W572" t="str">
        <f>IF(V572 &lt; 3,"Very Low", IF(V572 &gt;= 3, IF(V572 &lt; 4, "Low", IF(V572 &gt;= 4, IF(V572 &lt; 6, "Medium", IF(V572 &gt;= 6, IF(V572 &lt; 8, "High", "Very High")))))))</f>
        <v>High</v>
      </c>
    </row>
    <row r="573" spans="1:23" x14ac:dyDescent="0.2">
      <c r="A573" t="s">
        <v>2183</v>
      </c>
      <c r="B573" s="2">
        <v>99</v>
      </c>
      <c r="C573" s="4" t="str">
        <f>IF(B573 &lt;= ($Z$9-$Z$11), "Short", IF(B573 &gt;= ($Z$9+$Z$11), "Long", "Medium"))</f>
        <v>Medium</v>
      </c>
      <c r="D573" t="s">
        <v>2184</v>
      </c>
      <c r="E573" t="s">
        <v>1302</v>
      </c>
      <c r="F573" t="s">
        <v>539</v>
      </c>
      <c r="G573" t="s">
        <v>6549</v>
      </c>
      <c r="M573">
        <f>COUNTA(Table1[[#This Row],[genre_1]:[genre_8]])</f>
        <v>3</v>
      </c>
      <c r="N573" t="s">
        <v>2185</v>
      </c>
      <c r="O573" t="s">
        <v>9551</v>
      </c>
      <c r="P573">
        <v>47364</v>
      </c>
      <c r="Q573" t="s">
        <v>2186</v>
      </c>
      <c r="R573">
        <v>75</v>
      </c>
      <c r="S573" t="s">
        <v>16</v>
      </c>
      <c r="T573" t="s">
        <v>17</v>
      </c>
      <c r="U573" s="3">
        <v>40179</v>
      </c>
      <c r="V573" s="2">
        <v>6.5</v>
      </c>
      <c r="W573" t="str">
        <f>IF(V573 &lt; 3,"Very Low", IF(V573 &gt;= 3, IF(V573 &lt; 4, "Low", IF(V573 &gt;= 4, IF(V573 &lt; 6, "Medium", IF(V573 &gt;= 6, IF(V573 &lt; 8, "High", "Very High")))))))</f>
        <v>High</v>
      </c>
    </row>
    <row r="574" spans="1:23" x14ac:dyDescent="0.2">
      <c r="A574" t="s">
        <v>1191</v>
      </c>
      <c r="B574" s="2">
        <v>102</v>
      </c>
      <c r="C574" s="4" t="str">
        <f>IF(B574 &lt;= ($Z$9-$Z$11), "Short", IF(B574 &gt;= ($Z$9+$Z$11), "Long", "Medium"))</f>
        <v>Medium</v>
      </c>
      <c r="D574" t="s">
        <v>149</v>
      </c>
      <c r="E574" t="s">
        <v>4426</v>
      </c>
      <c r="F574" t="s">
        <v>691</v>
      </c>
      <c r="G574" t="s">
        <v>1302</v>
      </c>
      <c r="H574" t="s">
        <v>7772</v>
      </c>
      <c r="M574">
        <f>COUNTA(Table1[[#This Row],[genre_1]:[genre_8]])</f>
        <v>4</v>
      </c>
      <c r="N574" t="s">
        <v>316</v>
      </c>
      <c r="O574" t="s">
        <v>8959</v>
      </c>
      <c r="P574">
        <v>88451</v>
      </c>
      <c r="Q574" t="s">
        <v>1192</v>
      </c>
      <c r="R574">
        <v>289</v>
      </c>
      <c r="S574" t="s">
        <v>16</v>
      </c>
      <c r="T574" t="s">
        <v>17</v>
      </c>
      <c r="U574" s="3">
        <v>39083</v>
      </c>
      <c r="V574" s="2">
        <v>7.1</v>
      </c>
      <c r="W574" t="str">
        <f>IF(V574 &lt; 3,"Very Low", IF(V574 &gt;= 3, IF(V574 &lt; 4, "Low", IF(V574 &gt;= 4, IF(V574 &lt; 6, "Medium", IF(V574 &gt;= 6, IF(V574 &lt; 8, "High", "Very High")))))))</f>
        <v>High</v>
      </c>
    </row>
    <row r="575" spans="1:23" x14ac:dyDescent="0.2">
      <c r="A575" t="s">
        <v>151</v>
      </c>
      <c r="B575" s="2">
        <v>94</v>
      </c>
      <c r="C575" s="4" t="str">
        <f>IF(B575 &lt;= ($Z$9-$Z$11), "Short", IF(B575 &gt;= ($Z$9+$Z$11), "Long", "Medium"))</f>
        <v>Medium</v>
      </c>
      <c r="D575" t="s">
        <v>858</v>
      </c>
      <c r="E575" t="s">
        <v>562</v>
      </c>
      <c r="F575" t="s">
        <v>426</v>
      </c>
      <c r="G575" t="s">
        <v>691</v>
      </c>
      <c r="H575" t="s">
        <v>13206</v>
      </c>
      <c r="I575" t="s">
        <v>3538</v>
      </c>
      <c r="M575">
        <f>COUNTA(Table1[[#This Row],[genre_1]:[genre_8]])</f>
        <v>5</v>
      </c>
      <c r="N575" t="s">
        <v>252</v>
      </c>
      <c r="O575" t="s">
        <v>8786</v>
      </c>
      <c r="P575">
        <v>145350</v>
      </c>
      <c r="Q575" t="s">
        <v>859</v>
      </c>
      <c r="R575">
        <v>643</v>
      </c>
      <c r="S575" t="s">
        <v>16</v>
      </c>
      <c r="T575" t="s">
        <v>17</v>
      </c>
      <c r="U575" s="3">
        <v>36526</v>
      </c>
      <c r="V575" s="2">
        <v>5.5</v>
      </c>
      <c r="W575" t="str">
        <f>IF(V575 &lt; 3,"Very Low", IF(V575 &gt;= 3, IF(V575 &lt; 4, "Low", IF(V575 &gt;= 4, IF(V575 &lt; 6, "Medium", IF(V575 &gt;= 6, IF(V575 &lt; 8, "High", "Very High")))))))</f>
        <v>Medium</v>
      </c>
    </row>
    <row r="576" spans="1:23" x14ac:dyDescent="0.2">
      <c r="A576" t="s">
        <v>151</v>
      </c>
      <c r="B576" s="2">
        <v>107</v>
      </c>
      <c r="C576" s="4" t="str">
        <f>IF(B576 &lt;= ($Z$9-$Z$11), "Short", IF(B576 &gt;= ($Z$9+$Z$11), "Long", "Medium"))</f>
        <v>Medium</v>
      </c>
      <c r="D576" t="s">
        <v>359</v>
      </c>
      <c r="E576" t="s">
        <v>562</v>
      </c>
      <c r="F576" t="s">
        <v>426</v>
      </c>
      <c r="G576" t="s">
        <v>691</v>
      </c>
      <c r="H576" t="s">
        <v>13206</v>
      </c>
      <c r="M576">
        <f>COUNTA(Table1[[#This Row],[genre_1]:[genre_8]])</f>
        <v>4</v>
      </c>
      <c r="N576" t="s">
        <v>582</v>
      </c>
      <c r="O576" t="s">
        <v>8655</v>
      </c>
      <c r="P576">
        <v>100821</v>
      </c>
      <c r="Q576" t="s">
        <v>583</v>
      </c>
      <c r="R576">
        <v>554</v>
      </c>
      <c r="S576" t="s">
        <v>16</v>
      </c>
      <c r="T576" t="s">
        <v>17</v>
      </c>
      <c r="U576" s="3">
        <v>37622</v>
      </c>
      <c r="V576" s="2">
        <v>4.8</v>
      </c>
      <c r="W576" t="str">
        <f>IF(V576 &lt; 3,"Very Low", IF(V576 &gt;= 3, IF(V576 &lt; 4, "Low", IF(V576 &gt;= 4, IF(V576 &lt; 6, "Medium", IF(V576 &gt;= 6, IF(V576 &lt; 8, "High", "Very High")))))))</f>
        <v>Medium</v>
      </c>
    </row>
    <row r="577" spans="1:23" x14ac:dyDescent="0.2">
      <c r="A577" t="s">
        <v>1018</v>
      </c>
      <c r="B577" s="2">
        <v>97</v>
      </c>
      <c r="C577" s="4" t="str">
        <f>IF(B577 &lt;= ($Z$9-$Z$11), "Short", IF(B577 &gt;= ($Z$9+$Z$11), "Long", "Medium"))</f>
        <v>Medium</v>
      </c>
      <c r="D577" t="s">
        <v>640</v>
      </c>
      <c r="E577" t="s">
        <v>691</v>
      </c>
      <c r="F577" t="s">
        <v>5982</v>
      </c>
      <c r="G577" t="s">
        <v>539</v>
      </c>
      <c r="M577">
        <f>COUNTA(Table1[[#This Row],[genre_1]:[genre_8]])</f>
        <v>3</v>
      </c>
      <c r="N577" t="s">
        <v>125</v>
      </c>
      <c r="O577" t="s">
        <v>8867</v>
      </c>
      <c r="P577">
        <v>27838</v>
      </c>
      <c r="Q577" t="s">
        <v>402</v>
      </c>
      <c r="R577">
        <v>102</v>
      </c>
      <c r="S577" t="s">
        <v>16</v>
      </c>
      <c r="T577" t="s">
        <v>17</v>
      </c>
      <c r="U577" s="3">
        <v>38718</v>
      </c>
      <c r="V577" s="2">
        <v>6.4</v>
      </c>
      <c r="W577" t="str">
        <f>IF(V577 &lt; 3,"Very Low", IF(V577 &gt;= 3, IF(V577 &lt; 4, "Low", IF(V577 &gt;= 4, IF(V577 &lt; 6, "Medium", IF(V577 &gt;= 6, IF(V577 &lt; 8, "High", "Very High")))))))</f>
        <v>High</v>
      </c>
    </row>
    <row r="578" spans="1:23" x14ac:dyDescent="0.2">
      <c r="A578" t="s">
        <v>7474</v>
      </c>
      <c r="B578" s="2">
        <v>103</v>
      </c>
      <c r="C578" s="4" t="str">
        <f>IF(B578 &lt;= ($Z$9-$Z$11), "Short", IF(B578 &gt;= ($Z$9+$Z$11), "Long", "Medium"))</f>
        <v>Medium</v>
      </c>
      <c r="D578" t="s">
        <v>3512</v>
      </c>
      <c r="E578" t="s">
        <v>1302</v>
      </c>
      <c r="F578" t="s">
        <v>6549</v>
      </c>
      <c r="G578" t="s">
        <v>4130</v>
      </c>
      <c r="M578">
        <f>COUNTA(Table1[[#This Row],[genre_1]:[genre_8]])</f>
        <v>3</v>
      </c>
      <c r="N578" t="s">
        <v>2378</v>
      </c>
      <c r="O578" t="s">
        <v>12826</v>
      </c>
      <c r="P578">
        <v>4998</v>
      </c>
      <c r="Q578" t="s">
        <v>7475</v>
      </c>
      <c r="R578">
        <v>55</v>
      </c>
      <c r="S578" t="s">
        <v>16</v>
      </c>
      <c r="T578" t="s">
        <v>17</v>
      </c>
      <c r="U578" s="3">
        <v>24838</v>
      </c>
      <c r="V578" s="2">
        <v>7.1</v>
      </c>
      <c r="W578" t="str">
        <f>IF(V578 &lt; 3,"Very Low", IF(V578 &gt;= 3, IF(V578 &lt; 4, "Low", IF(V578 &gt;= 4, IF(V578 &lt; 6, "Medium", IF(V578 &gt;= 6, IF(V578 &lt; 8, "High", "Very High")))))))</f>
        <v>High</v>
      </c>
    </row>
    <row r="579" spans="1:23" x14ac:dyDescent="0.2">
      <c r="A579" t="s">
        <v>2531</v>
      </c>
      <c r="B579" s="2">
        <v>113</v>
      </c>
      <c r="C579" s="4" t="str">
        <f>IF(B579 &lt;= ($Z$9-$Z$11), "Short", IF(B579 &gt;= ($Z$9+$Z$11), "Long", "Medium"))</f>
        <v>Medium</v>
      </c>
      <c r="D579" t="s">
        <v>843</v>
      </c>
      <c r="E579" t="s">
        <v>691</v>
      </c>
      <c r="F579" t="s">
        <v>1302</v>
      </c>
      <c r="G579" t="s">
        <v>6549</v>
      </c>
      <c r="M579">
        <f>COUNTA(Table1[[#This Row],[genre_1]:[genre_8]])</f>
        <v>3</v>
      </c>
      <c r="N579" t="s">
        <v>502</v>
      </c>
      <c r="O579" t="s">
        <v>13030</v>
      </c>
      <c r="P579">
        <v>114070</v>
      </c>
      <c r="Q579" t="s">
        <v>2822</v>
      </c>
      <c r="R579">
        <v>500</v>
      </c>
      <c r="S579" t="s">
        <v>16</v>
      </c>
      <c r="T579" t="s">
        <v>17</v>
      </c>
      <c r="U579" s="3">
        <v>35431</v>
      </c>
      <c r="V579" s="2">
        <v>7.3</v>
      </c>
      <c r="W579" t="str">
        <f>IF(V579 &lt; 3,"Very Low", IF(V579 &gt;= 3, IF(V579 &lt; 4, "Low", IF(V579 &gt;= 4, IF(V579 &lt; 6, "Medium", IF(V579 &gt;= 6, IF(V579 &lt; 8, "High", "Very High")))))))</f>
        <v>High</v>
      </c>
    </row>
    <row r="580" spans="1:23" x14ac:dyDescent="0.2">
      <c r="A580" t="s">
        <v>2983</v>
      </c>
      <c r="B580" s="2">
        <v>101</v>
      </c>
      <c r="C580" s="4" t="str">
        <f>IF(B580 &lt;= ($Z$9-$Z$11), "Short", IF(B580 &gt;= ($Z$9+$Z$11), "Long", "Medium"))</f>
        <v>Medium</v>
      </c>
      <c r="D580" t="s">
        <v>2984</v>
      </c>
      <c r="E580" t="s">
        <v>691</v>
      </c>
      <c r="F580" t="s">
        <v>6549</v>
      </c>
      <c r="M580">
        <f>COUNTA(Table1[[#This Row],[genre_1]:[genre_8]])</f>
        <v>2</v>
      </c>
      <c r="N580" t="s">
        <v>1091</v>
      </c>
      <c r="O580" t="s">
        <v>10083</v>
      </c>
      <c r="P580">
        <v>30092</v>
      </c>
      <c r="Q580" t="s">
        <v>2985</v>
      </c>
      <c r="R580">
        <v>129</v>
      </c>
      <c r="S580" t="s">
        <v>16</v>
      </c>
      <c r="T580" t="s">
        <v>17</v>
      </c>
      <c r="U580" s="3">
        <v>37987</v>
      </c>
      <c r="V580" s="2">
        <v>6.1</v>
      </c>
      <c r="W580" t="str">
        <f>IF(V580 &lt; 3,"Very Low", IF(V580 &gt;= 3, IF(V580 &lt; 4, "Low", IF(V580 &gt;= 4, IF(V580 &lt; 6, "Medium", IF(V580 &gt;= 6, IF(V580 &lt; 8, "High", "Very High")))))))</f>
        <v>High</v>
      </c>
    </row>
    <row r="581" spans="1:23" x14ac:dyDescent="0.2">
      <c r="A581" t="s">
        <v>337</v>
      </c>
      <c r="B581" s="2">
        <v>116</v>
      </c>
      <c r="C581" s="4" t="str">
        <f>IF(B581 &lt;= ($Z$9-$Z$11), "Short", IF(B581 &gt;= ($Z$9+$Z$11), "Long", "Medium"))</f>
        <v>Medium</v>
      </c>
      <c r="D581" t="s">
        <v>1420</v>
      </c>
      <c r="E581" t="s">
        <v>4426</v>
      </c>
      <c r="F581" t="s">
        <v>1302</v>
      </c>
      <c r="G581" t="s">
        <v>13205</v>
      </c>
      <c r="M581">
        <f>COUNTA(Table1[[#This Row],[genre_1]:[genre_8]])</f>
        <v>3</v>
      </c>
      <c r="N581" t="s">
        <v>294</v>
      </c>
      <c r="O581" t="s">
        <v>10662</v>
      </c>
      <c r="P581">
        <v>24997</v>
      </c>
      <c r="Q581" t="s">
        <v>895</v>
      </c>
      <c r="R581">
        <v>75</v>
      </c>
      <c r="S581" t="s">
        <v>16</v>
      </c>
      <c r="T581" t="s">
        <v>17</v>
      </c>
      <c r="U581" s="3">
        <v>40909</v>
      </c>
      <c r="V581" s="2">
        <v>7.2</v>
      </c>
      <c r="W581" t="str">
        <f>IF(V581 &lt; 3,"Very Low", IF(V581 &gt;= 3, IF(V581 &lt; 4, "Low", IF(V581 &gt;= 4, IF(V581 &lt; 6, "Medium", IF(V581 &gt;= 6, IF(V581 &lt; 8, "High", "Very High")))))))</f>
        <v>High</v>
      </c>
    </row>
    <row r="582" spans="1:23" x14ac:dyDescent="0.2">
      <c r="A582" t="s">
        <v>5151</v>
      </c>
      <c r="B582" s="2">
        <v>76</v>
      </c>
      <c r="C582" s="4" t="str">
        <f>IF(B582 &lt;= ($Z$9-$Z$11), "Short", IF(B582 &gt;= ($Z$9+$Z$11), "Long", "Medium"))</f>
        <v>Short</v>
      </c>
      <c r="D582" t="s">
        <v>1285</v>
      </c>
      <c r="E582" t="s">
        <v>691</v>
      </c>
      <c r="F582" t="s">
        <v>6549</v>
      </c>
      <c r="M582">
        <f>COUNTA(Table1[[#This Row],[genre_1]:[genre_8]])</f>
        <v>2</v>
      </c>
      <c r="N582" t="s">
        <v>1741</v>
      </c>
      <c r="O582" t="s">
        <v>11596</v>
      </c>
      <c r="P582">
        <v>3419</v>
      </c>
      <c r="Q582" t="s">
        <v>2909</v>
      </c>
      <c r="R582">
        <v>41</v>
      </c>
      <c r="S582" t="s">
        <v>16</v>
      </c>
      <c r="T582" t="s">
        <v>17</v>
      </c>
      <c r="U582" s="3">
        <v>37622</v>
      </c>
      <c r="V582" s="2">
        <v>4.8</v>
      </c>
      <c r="W582" t="str">
        <f>IF(V582 &lt; 3,"Very Low", IF(V582 &gt;= 3, IF(V582 &lt; 4, "Low", IF(V582 &gt;= 4, IF(V582 &lt; 6, "Medium", IF(V582 &gt;= 6, IF(V582 &lt; 8, "High", "Very High")))))))</f>
        <v>Medium</v>
      </c>
    </row>
    <row r="583" spans="1:23" x14ac:dyDescent="0.2">
      <c r="A583" t="s">
        <v>8235</v>
      </c>
      <c r="B583" s="2">
        <v>88</v>
      </c>
      <c r="C583" s="4" t="str">
        <f>IF(B583 &lt;= ($Z$9-$Z$11), "Short", IF(B583 &gt;= ($Z$9+$Z$11), "Long", "Medium"))</f>
        <v>Medium</v>
      </c>
      <c r="D583" t="s">
        <v>1041</v>
      </c>
      <c r="E583" t="s">
        <v>691</v>
      </c>
      <c r="F583" t="s">
        <v>13206</v>
      </c>
      <c r="G583" t="s">
        <v>1302</v>
      </c>
      <c r="H583" t="s">
        <v>2287</v>
      </c>
      <c r="I583" t="s">
        <v>3538</v>
      </c>
      <c r="M583">
        <f>COUNTA(Table1[[#This Row],[genre_1]:[genre_8]])</f>
        <v>5</v>
      </c>
      <c r="N583" t="s">
        <v>4529</v>
      </c>
      <c r="O583" t="s">
        <v>13129</v>
      </c>
      <c r="P583">
        <v>12796</v>
      </c>
      <c r="Q583" t="s">
        <v>8236</v>
      </c>
      <c r="R583">
        <v>52</v>
      </c>
      <c r="S583" t="s">
        <v>16</v>
      </c>
      <c r="T583" t="s">
        <v>17</v>
      </c>
      <c r="U583" s="3">
        <v>41275</v>
      </c>
      <c r="V583" s="2">
        <v>6.8</v>
      </c>
      <c r="W583" t="str">
        <f>IF(V583 &lt; 3,"Very Low", IF(V583 &gt;= 3, IF(V583 &lt; 4, "Low", IF(V583 &gt;= 4, IF(V583 &lt; 6, "Medium", IF(V583 &gt;= 6, IF(V583 &lt; 8, "High", "Very High")))))))</f>
        <v>High</v>
      </c>
    </row>
    <row r="584" spans="1:23" x14ac:dyDescent="0.2">
      <c r="A584" t="s">
        <v>361</v>
      </c>
      <c r="B584" s="2">
        <v>94</v>
      </c>
      <c r="C584" s="4" t="str">
        <f>IF(B584 &lt;= ($Z$9-$Z$11), "Short", IF(B584 &gt;= ($Z$9+$Z$11), "Long", "Medium"))</f>
        <v>Medium</v>
      </c>
      <c r="D584" t="s">
        <v>1514</v>
      </c>
      <c r="E584" t="s">
        <v>691</v>
      </c>
      <c r="F584" t="s">
        <v>5982</v>
      </c>
      <c r="M584">
        <f>COUNTA(Table1[[#This Row],[genre_1]:[genre_8]])</f>
        <v>2</v>
      </c>
      <c r="N584" t="s">
        <v>1513</v>
      </c>
      <c r="O584" t="s">
        <v>9590</v>
      </c>
      <c r="P584">
        <v>75152</v>
      </c>
      <c r="Q584" t="s">
        <v>1845</v>
      </c>
      <c r="R584">
        <v>288</v>
      </c>
      <c r="S584" t="s">
        <v>16</v>
      </c>
      <c r="T584" t="s">
        <v>17</v>
      </c>
      <c r="U584" s="3">
        <v>37622</v>
      </c>
      <c r="V584" s="2">
        <v>5.8</v>
      </c>
      <c r="W584" t="str">
        <f>IF(V584 &lt; 3,"Very Low", IF(V584 &gt;= 3, IF(V584 &lt; 4, "Low", IF(V584 &gt;= 4, IF(V584 &lt; 6, "Medium", IF(V584 &gt;= 6, IF(V584 &lt; 8, "High", "Very High")))))))</f>
        <v>Medium</v>
      </c>
    </row>
    <row r="585" spans="1:23" x14ac:dyDescent="0.2">
      <c r="A585" t="s">
        <v>1031</v>
      </c>
      <c r="B585" s="2">
        <v>94</v>
      </c>
      <c r="C585" s="4" t="str">
        <f>IF(B585 &lt;= ($Z$9-$Z$11), "Short", IF(B585 &gt;= ($Z$9+$Z$11), "Long", "Medium"))</f>
        <v>Medium</v>
      </c>
      <c r="D585" t="s">
        <v>1513</v>
      </c>
      <c r="E585" t="s">
        <v>426</v>
      </c>
      <c r="F585" t="s">
        <v>691</v>
      </c>
      <c r="G585" t="s">
        <v>5982</v>
      </c>
      <c r="M585">
        <f>COUNTA(Table1[[#This Row],[genre_1]:[genre_8]])</f>
        <v>3</v>
      </c>
      <c r="N585" t="s">
        <v>486</v>
      </c>
      <c r="O585" t="s">
        <v>9141</v>
      </c>
      <c r="P585">
        <v>42737</v>
      </c>
      <c r="Q585" t="s">
        <v>1514</v>
      </c>
      <c r="R585">
        <v>128</v>
      </c>
      <c r="S585" t="s">
        <v>16</v>
      </c>
      <c r="T585" t="s">
        <v>17</v>
      </c>
      <c r="U585" s="3">
        <v>38353</v>
      </c>
      <c r="V585" s="2">
        <v>5.4</v>
      </c>
      <c r="W585" t="str">
        <f>IF(V585 &lt; 3,"Very Low", IF(V585 &gt;= 3, IF(V585 &lt; 4, "Low", IF(V585 &gt;= 4, IF(V585 &lt; 6, "Medium", IF(V585 &gt;= 6, IF(V585 &lt; 8, "High", "Very High")))))))</f>
        <v>Medium</v>
      </c>
    </row>
    <row r="586" spans="1:23" x14ac:dyDescent="0.2">
      <c r="A586" t="s">
        <v>7095</v>
      </c>
      <c r="B586" s="2">
        <v>97</v>
      </c>
      <c r="C586" s="4" t="str">
        <f>IF(B586 &lt;= ($Z$9-$Z$11), "Short", IF(B586 &gt;= ($Z$9+$Z$11), "Long", "Medium"))</f>
        <v>Medium</v>
      </c>
      <c r="D586" t="s">
        <v>3295</v>
      </c>
      <c r="E586" t="s">
        <v>562</v>
      </c>
      <c r="F586" t="s">
        <v>13206</v>
      </c>
      <c r="G586" t="s">
        <v>3538</v>
      </c>
      <c r="M586">
        <f>COUNTA(Table1[[#This Row],[genre_1]:[genre_8]])</f>
        <v>3</v>
      </c>
      <c r="N586" t="s">
        <v>7096</v>
      </c>
      <c r="O586" t="s">
        <v>12656</v>
      </c>
      <c r="P586">
        <v>735</v>
      </c>
      <c r="Q586" t="s">
        <v>3412</v>
      </c>
      <c r="R586">
        <v>18</v>
      </c>
      <c r="S586" t="s">
        <v>16</v>
      </c>
      <c r="T586" t="s">
        <v>17</v>
      </c>
      <c r="U586" s="3">
        <v>42005</v>
      </c>
      <c r="V586" s="2">
        <v>3.1</v>
      </c>
      <c r="W586" t="str">
        <f>IF(V586 &lt; 3,"Very Low", IF(V586 &gt;= 3, IF(V586 &lt; 4, "Low", IF(V586 &gt;= 4, IF(V586 &lt; 6, "Medium", IF(V586 &gt;= 6, IF(V586 &lt; 8, "High", "Very High")))))))</f>
        <v>Low</v>
      </c>
    </row>
    <row r="587" spans="1:23" x14ac:dyDescent="0.2">
      <c r="A587" t="s">
        <v>7276</v>
      </c>
      <c r="B587" s="2">
        <v>86</v>
      </c>
      <c r="C587" s="4" t="str">
        <f>IF(B587 &lt;= ($Z$9-$Z$11), "Short", IF(B587 &gt;= ($Z$9+$Z$11), "Long", "Medium"))</f>
        <v>Medium</v>
      </c>
      <c r="D587" t="s">
        <v>764</v>
      </c>
      <c r="E587" t="s">
        <v>2287</v>
      </c>
      <c r="F587" t="s">
        <v>13204</v>
      </c>
      <c r="G587" t="s">
        <v>4130</v>
      </c>
      <c r="H587" t="s">
        <v>3538</v>
      </c>
      <c r="M587">
        <f>COUNTA(Table1[[#This Row],[genre_1]:[genre_8]])</f>
        <v>4</v>
      </c>
      <c r="N587" t="s">
        <v>875</v>
      </c>
      <c r="O587" t="s">
        <v>12740</v>
      </c>
      <c r="P587">
        <v>52642</v>
      </c>
      <c r="Q587" t="s">
        <v>673</v>
      </c>
      <c r="R587">
        <v>271</v>
      </c>
      <c r="S587" t="s">
        <v>16</v>
      </c>
      <c r="T587" t="s">
        <v>17</v>
      </c>
      <c r="U587" s="3">
        <v>40909</v>
      </c>
      <c r="V587" s="2">
        <v>5</v>
      </c>
      <c r="W587" t="str">
        <f>IF(V587 &lt; 3,"Very Low", IF(V587 &gt;= 3, IF(V587 &lt; 4, "Low", IF(V587 &gt;= 4, IF(V587 &lt; 6, "Medium", IF(V587 &gt;= 6, IF(V587 &lt; 8, "High", "Very High")))))))</f>
        <v>Medium</v>
      </c>
    </row>
    <row r="588" spans="1:23" x14ac:dyDescent="0.2">
      <c r="A588" t="s">
        <v>71</v>
      </c>
      <c r="B588" s="2">
        <v>113</v>
      </c>
      <c r="C588" s="4" t="str">
        <f>IF(B588 &lt;= ($Z$9-$Z$11), "Short", IF(B588 &gt;= ($Z$9+$Z$11), "Long", "Medium"))</f>
        <v>Medium</v>
      </c>
      <c r="D588" t="s">
        <v>2820</v>
      </c>
      <c r="E588" t="s">
        <v>691</v>
      </c>
      <c r="F588" t="s">
        <v>13206</v>
      </c>
      <c r="G588" t="s">
        <v>5727</v>
      </c>
      <c r="M588">
        <f>COUNTA(Table1[[#This Row],[genre_1]:[genre_8]])</f>
        <v>3</v>
      </c>
      <c r="N588" t="s">
        <v>1560</v>
      </c>
      <c r="O588" t="s">
        <v>9967</v>
      </c>
      <c r="P588">
        <v>172080</v>
      </c>
      <c r="Q588" t="s">
        <v>2821</v>
      </c>
      <c r="R588">
        <v>1017</v>
      </c>
      <c r="S588" t="s">
        <v>16</v>
      </c>
      <c r="T588" t="s">
        <v>17</v>
      </c>
      <c r="U588" s="3">
        <v>37257</v>
      </c>
      <c r="V588" s="2">
        <v>7.2</v>
      </c>
      <c r="W588" t="str">
        <f>IF(V588 &lt; 3,"Very Low", IF(V588 &gt;= 3, IF(V588 &lt; 4, "Low", IF(V588 &gt;= 4, IF(V588 &lt; 6, "Medium", IF(V588 &gt;= 6, IF(V588 &lt; 8, "High", "Very High")))))))</f>
        <v>High</v>
      </c>
    </row>
    <row r="589" spans="1:23" x14ac:dyDescent="0.2">
      <c r="A589" t="s">
        <v>6503</v>
      </c>
      <c r="B589" s="2">
        <v>94</v>
      </c>
      <c r="C589" s="4" t="str">
        <f>IF(B589 &lt;= ($Z$9-$Z$11), "Short", IF(B589 &gt;= ($Z$9+$Z$11), "Long", "Medium"))</f>
        <v>Medium</v>
      </c>
      <c r="D589" t="s">
        <v>560</v>
      </c>
      <c r="E589" t="s">
        <v>562</v>
      </c>
      <c r="F589" t="s">
        <v>426</v>
      </c>
      <c r="G589" t="s">
        <v>13206</v>
      </c>
      <c r="H589" t="s">
        <v>1302</v>
      </c>
      <c r="M589">
        <f>COUNTA(Table1[[#This Row],[genre_1]:[genre_8]])</f>
        <v>4</v>
      </c>
      <c r="N589" t="s">
        <v>1230</v>
      </c>
      <c r="O589" t="s">
        <v>12374</v>
      </c>
      <c r="P589">
        <v>706</v>
      </c>
      <c r="Q589" t="s">
        <v>3970</v>
      </c>
      <c r="R589">
        <v>14</v>
      </c>
      <c r="S589" t="s">
        <v>16</v>
      </c>
      <c r="T589" t="s">
        <v>17</v>
      </c>
      <c r="U589" s="3">
        <v>39814</v>
      </c>
      <c r="V589" s="2">
        <v>6.2</v>
      </c>
      <c r="W589" t="str">
        <f>IF(V589 &lt; 3,"Very Low", IF(V589 &gt;= 3, IF(V589 &lt; 4, "Low", IF(V589 &gt;= 4, IF(V589 &lt; 6, "Medium", IF(V589 &gt;= 6, IF(V589 &lt; 8, "High", "Very High")))))))</f>
        <v>High</v>
      </c>
    </row>
    <row r="590" spans="1:23" x14ac:dyDescent="0.2">
      <c r="A590" t="s">
        <v>729</v>
      </c>
      <c r="B590" s="2">
        <v>81</v>
      </c>
      <c r="C590" s="4" t="str">
        <f>IF(B590 &lt;= ($Z$9-$Z$11), "Short", IF(B590 &gt;= ($Z$9+$Z$11), "Long", "Medium"))</f>
        <v>Short</v>
      </c>
      <c r="D590" t="s">
        <v>195</v>
      </c>
      <c r="E590" t="s">
        <v>426</v>
      </c>
      <c r="F590" t="s">
        <v>3871</v>
      </c>
      <c r="G590" t="s">
        <v>691</v>
      </c>
      <c r="H590" t="s">
        <v>5982</v>
      </c>
      <c r="I590" t="s">
        <v>4130</v>
      </c>
      <c r="M590">
        <f>COUNTA(Table1[[#This Row],[genre_1]:[genre_8]])</f>
        <v>5</v>
      </c>
      <c r="N590" t="s">
        <v>742</v>
      </c>
      <c r="O590" t="s">
        <v>9126</v>
      </c>
      <c r="P590">
        <v>63912</v>
      </c>
      <c r="Q590" t="s">
        <v>516</v>
      </c>
      <c r="R590">
        <v>251</v>
      </c>
      <c r="S590" t="s">
        <v>16</v>
      </c>
      <c r="T590" t="s">
        <v>17</v>
      </c>
      <c r="U590" s="3">
        <v>38353</v>
      </c>
      <c r="V590" s="2">
        <v>5.8</v>
      </c>
      <c r="W590" t="str">
        <f>IF(V590 &lt; 3,"Very Low", IF(V590 &gt;= 3, IF(V590 &lt; 4, "Low", IF(V590 &gt;= 4, IF(V590 &lt; 6, "Medium", IF(V590 &gt;= 6, IF(V590 &lt; 8, "High", "Very High")))))))</f>
        <v>Medium</v>
      </c>
    </row>
    <row r="591" spans="1:23" x14ac:dyDescent="0.2">
      <c r="A591" t="s">
        <v>4470</v>
      </c>
      <c r="B591" s="2">
        <v>87</v>
      </c>
      <c r="C591" s="4" t="str">
        <f>IF(B591 &lt;= ($Z$9-$Z$11), "Short", IF(B591 &gt;= ($Z$9+$Z$11), "Long", "Medium"))</f>
        <v>Medium</v>
      </c>
      <c r="D591" t="s">
        <v>5135</v>
      </c>
      <c r="E591" t="s">
        <v>539</v>
      </c>
      <c r="F591" t="s">
        <v>2287</v>
      </c>
      <c r="M591">
        <f>COUNTA(Table1[[#This Row],[genre_1]:[genre_8]])</f>
        <v>2</v>
      </c>
      <c r="N591" t="s">
        <v>5136</v>
      </c>
      <c r="O591" t="s">
        <v>11584</v>
      </c>
      <c r="P591">
        <v>62038</v>
      </c>
      <c r="Q591" t="s">
        <v>5137</v>
      </c>
      <c r="R591">
        <v>281</v>
      </c>
      <c r="S591" t="s">
        <v>16</v>
      </c>
      <c r="T591" t="s">
        <v>17</v>
      </c>
      <c r="U591" s="3">
        <v>32143</v>
      </c>
      <c r="V591" s="2">
        <v>6.5</v>
      </c>
      <c r="W591" t="str">
        <f>IF(V591 &lt; 3,"Very Low", IF(V591 &gt;= 3, IF(V591 &lt; 4, "Low", IF(V591 &gt;= 4, IF(V591 &lt; 6, "Medium", IF(V591 &gt;= 6, IF(V591 &lt; 8, "High", "Very High")))))))</f>
        <v>High</v>
      </c>
    </row>
    <row r="592" spans="1:23" x14ac:dyDescent="0.2">
      <c r="A592" t="s">
        <v>4545</v>
      </c>
      <c r="B592" s="2">
        <v>72</v>
      </c>
      <c r="C592" s="4" t="str">
        <f>IF(B592 &lt;= ($Z$9-$Z$11), "Short", IF(B592 &gt;= ($Z$9+$Z$11), "Long", "Medium"))</f>
        <v>Short</v>
      </c>
      <c r="D592" t="s">
        <v>2492</v>
      </c>
      <c r="E592" t="s">
        <v>539</v>
      </c>
      <c r="F592" t="s">
        <v>2287</v>
      </c>
      <c r="M592">
        <f>COUNTA(Table1[[#This Row],[genre_1]:[genre_8]])</f>
        <v>2</v>
      </c>
      <c r="N592" t="s">
        <v>4546</v>
      </c>
      <c r="O592" t="s">
        <v>11172</v>
      </c>
      <c r="P592">
        <v>31371</v>
      </c>
      <c r="Q592" t="s">
        <v>4547</v>
      </c>
      <c r="R592">
        <v>166</v>
      </c>
      <c r="S592" t="s">
        <v>16</v>
      </c>
      <c r="T592" t="s">
        <v>17</v>
      </c>
      <c r="U592" s="3">
        <v>32874</v>
      </c>
      <c r="V592" s="2">
        <v>5.7</v>
      </c>
      <c r="W592" t="str">
        <f>IF(V592 &lt; 3,"Very Low", IF(V592 &gt;= 3, IF(V592 &lt; 4, "Low", IF(V592 &gt;= 4, IF(V592 &lt; 6, "Medium", IF(V592 &gt;= 6, IF(V592 &lt; 8, "High", "Very High")))))))</f>
        <v>Medium</v>
      </c>
    </row>
    <row r="593" spans="1:23" x14ac:dyDescent="0.2">
      <c r="A593" t="s">
        <v>7437</v>
      </c>
      <c r="B593" s="2">
        <v>90</v>
      </c>
      <c r="C593" s="4" t="str">
        <f>IF(B593 &lt;= ($Z$9-$Z$11), "Short", IF(B593 &gt;= ($Z$9+$Z$11), "Long", "Medium"))</f>
        <v>Medium</v>
      </c>
      <c r="D593" t="s">
        <v>5462</v>
      </c>
      <c r="E593" t="s">
        <v>1302</v>
      </c>
      <c r="M593">
        <f>COUNTA(Table1[[#This Row],[genre_1]:[genre_8]])</f>
        <v>1</v>
      </c>
      <c r="N593" t="s">
        <v>141</v>
      </c>
      <c r="O593" t="s">
        <v>12813</v>
      </c>
      <c r="P593">
        <v>33</v>
      </c>
      <c r="Q593" t="s">
        <v>7438</v>
      </c>
      <c r="S593" t="s">
        <v>16</v>
      </c>
      <c r="T593" t="s">
        <v>17</v>
      </c>
      <c r="U593" s="3">
        <v>39448</v>
      </c>
      <c r="V593" s="2">
        <v>6.1</v>
      </c>
      <c r="W593" t="str">
        <f>IF(V593 &lt; 3,"Very Low", IF(V593 &gt;= 3, IF(V593 &lt; 4, "Low", IF(V593 &gt;= 4, IF(V593 &lt; 6, "Medium", IF(V593 &gt;= 6, IF(V593 &lt; 8, "High", "Very High")))))))</f>
        <v>High</v>
      </c>
    </row>
    <row r="594" spans="1:23" x14ac:dyDescent="0.2">
      <c r="A594" t="s">
        <v>525</v>
      </c>
      <c r="B594" s="2">
        <v>109</v>
      </c>
      <c r="C594" s="4" t="str">
        <f>IF(B594 &lt;= ($Z$9-$Z$11), "Short", IF(B594 &gt;= ($Z$9+$Z$11), "Long", "Medium"))</f>
        <v>Medium</v>
      </c>
      <c r="D594" t="s">
        <v>1171</v>
      </c>
      <c r="E594" t="s">
        <v>1302</v>
      </c>
      <c r="F594" t="s">
        <v>4130</v>
      </c>
      <c r="G594" t="s">
        <v>3538</v>
      </c>
      <c r="M594">
        <f>COUNTA(Table1[[#This Row],[genre_1]:[genre_8]])</f>
        <v>3</v>
      </c>
      <c r="N594" t="s">
        <v>178</v>
      </c>
      <c r="O594" t="s">
        <v>8945</v>
      </c>
      <c r="P594">
        <v>361767</v>
      </c>
      <c r="Q594" t="s">
        <v>1172</v>
      </c>
      <c r="R594">
        <v>1206</v>
      </c>
      <c r="S594" t="s">
        <v>16</v>
      </c>
      <c r="T594" t="s">
        <v>17</v>
      </c>
      <c r="U594" s="3">
        <v>38718</v>
      </c>
      <c r="V594" s="2">
        <v>7.9</v>
      </c>
      <c r="W594" t="str">
        <f>IF(V594 &lt; 3,"Very Low", IF(V594 &gt;= 3, IF(V594 &lt; 4, "Low", IF(V594 &gt;= 4, IF(V594 &lt; 6, "Medium", IF(V594 &gt;= 6, IF(V594 &lt; 8, "High", "Very High")))))))</f>
        <v>High</v>
      </c>
    </row>
    <row r="595" spans="1:23" x14ac:dyDescent="0.2">
      <c r="A595" t="s">
        <v>2729</v>
      </c>
      <c r="B595" s="2">
        <v>102</v>
      </c>
      <c r="C595" s="4" t="str">
        <f>IF(B595 &lt;= ($Z$9-$Z$11), "Short", IF(B595 &gt;= ($Z$9+$Z$11), "Long", "Medium"))</f>
        <v>Medium</v>
      </c>
      <c r="D595" t="s">
        <v>2730</v>
      </c>
      <c r="E595" t="s">
        <v>562</v>
      </c>
      <c r="F595" t="s">
        <v>426</v>
      </c>
      <c r="G595" t="s">
        <v>691</v>
      </c>
      <c r="H595" t="s">
        <v>1302</v>
      </c>
      <c r="I595" t="s">
        <v>3538</v>
      </c>
      <c r="M595">
        <f>COUNTA(Table1[[#This Row],[genre_1]:[genre_8]])</f>
        <v>5</v>
      </c>
      <c r="N595" t="s">
        <v>1085</v>
      </c>
      <c r="O595" t="s">
        <v>9899</v>
      </c>
      <c r="P595">
        <v>8367</v>
      </c>
      <c r="Q595" t="s">
        <v>2731</v>
      </c>
      <c r="R595">
        <v>94</v>
      </c>
      <c r="S595" t="s">
        <v>16</v>
      </c>
      <c r="T595" t="s">
        <v>17</v>
      </c>
      <c r="U595" s="3">
        <v>36161</v>
      </c>
      <c r="V595" s="2">
        <v>5.2</v>
      </c>
      <c r="W595" t="str">
        <f>IF(V595 &lt; 3,"Very Low", IF(V595 &gt;= 3, IF(V595 &lt; 4, "Low", IF(V595 &gt;= 4, IF(V595 &lt; 6, "Medium", IF(V595 &gt;= 6, IF(V595 &lt; 8, "High", "Very High")))))))</f>
        <v>Medium</v>
      </c>
    </row>
    <row r="596" spans="1:23" x14ac:dyDescent="0.2">
      <c r="A596" t="s">
        <v>2990</v>
      </c>
      <c r="B596" s="2">
        <v>96</v>
      </c>
      <c r="C596" s="4" t="str">
        <f>IF(B596 &lt;= ($Z$9-$Z$11), "Short", IF(B596 &gt;= ($Z$9+$Z$11), "Long", "Medium"))</f>
        <v>Medium</v>
      </c>
      <c r="D596" t="s">
        <v>4582</v>
      </c>
      <c r="E596" t="s">
        <v>1302</v>
      </c>
      <c r="F596" t="s">
        <v>13204</v>
      </c>
      <c r="G596" t="s">
        <v>6549</v>
      </c>
      <c r="H596" t="s">
        <v>3538</v>
      </c>
      <c r="M596">
        <f>COUNTA(Table1[[#This Row],[genre_1]:[genre_8]])</f>
        <v>4</v>
      </c>
      <c r="N596" t="s">
        <v>105</v>
      </c>
      <c r="O596" t="s">
        <v>11195</v>
      </c>
      <c r="P596">
        <v>56264</v>
      </c>
      <c r="Q596" t="s">
        <v>4583</v>
      </c>
      <c r="R596">
        <v>166</v>
      </c>
      <c r="S596" t="s">
        <v>16</v>
      </c>
      <c r="T596" t="s">
        <v>17</v>
      </c>
      <c r="U596" s="3">
        <v>39814</v>
      </c>
      <c r="V596" s="2">
        <v>6.3</v>
      </c>
      <c r="W596" t="str">
        <f>IF(V596 &lt; 3,"Very Low", IF(V596 &gt;= 3, IF(V596 &lt; 4, "Low", IF(V596 &gt;= 4, IF(V596 &lt; 6, "Medium", IF(V596 &gt;= 6, IF(V596 &lt; 8, "High", "Very High")))))))</f>
        <v>High</v>
      </c>
    </row>
    <row r="597" spans="1:23" x14ac:dyDescent="0.2">
      <c r="A597" t="s">
        <v>6320</v>
      </c>
      <c r="B597" s="2">
        <v>92</v>
      </c>
      <c r="C597" s="4" t="str">
        <f>IF(B597 &lt;= ($Z$9-$Z$11), "Short", IF(B597 &gt;= ($Z$9+$Z$11), "Long", "Medium"))</f>
        <v>Medium</v>
      </c>
      <c r="D597" t="s">
        <v>1346</v>
      </c>
      <c r="E597" t="s">
        <v>691</v>
      </c>
      <c r="F597" t="s">
        <v>1302</v>
      </c>
      <c r="M597">
        <f>COUNTA(Table1[[#This Row],[genre_1]:[genre_8]])</f>
        <v>2</v>
      </c>
      <c r="N597" t="s">
        <v>1501</v>
      </c>
      <c r="O597" t="s">
        <v>12268</v>
      </c>
      <c r="P597">
        <v>28573</v>
      </c>
      <c r="Q597" t="s">
        <v>1435</v>
      </c>
      <c r="R597">
        <v>72</v>
      </c>
      <c r="S597" t="s">
        <v>16</v>
      </c>
      <c r="T597" t="s">
        <v>17</v>
      </c>
      <c r="U597" s="3">
        <v>39448</v>
      </c>
      <c r="V597" s="2">
        <v>6.5</v>
      </c>
      <c r="W597" t="str">
        <f>IF(V597 &lt; 3,"Very Low", IF(V597 &gt;= 3, IF(V597 &lt; 4, "Low", IF(V597 &gt;= 4, IF(V597 &lt; 6, "Medium", IF(V597 &gt;= 6, IF(V597 &lt; 8, "High", "Very High")))))))</f>
        <v>High</v>
      </c>
    </row>
    <row r="598" spans="1:23" x14ac:dyDescent="0.2">
      <c r="A598" t="s">
        <v>5472</v>
      </c>
      <c r="B598" s="2">
        <v>95</v>
      </c>
      <c r="C598" s="4" t="str">
        <f>IF(B598 &lt;= ($Z$9-$Z$11), "Short", IF(B598 &gt;= ($Z$9+$Z$11), "Long", "Medium"))</f>
        <v>Medium</v>
      </c>
      <c r="D598" t="s">
        <v>797</v>
      </c>
      <c r="E598" t="s">
        <v>691</v>
      </c>
      <c r="M598">
        <f>COUNTA(Table1[[#This Row],[genre_1]:[genre_8]])</f>
        <v>1</v>
      </c>
      <c r="N598" t="s">
        <v>1242</v>
      </c>
      <c r="O598" t="s">
        <v>12076</v>
      </c>
      <c r="P598">
        <v>1091</v>
      </c>
      <c r="Q598" t="s">
        <v>1885</v>
      </c>
      <c r="R598">
        <v>15</v>
      </c>
      <c r="S598" t="s">
        <v>16</v>
      </c>
      <c r="T598" t="s">
        <v>17</v>
      </c>
      <c r="U598" s="3">
        <v>42005</v>
      </c>
      <c r="V598" s="2">
        <v>5.0999999999999996</v>
      </c>
      <c r="W598" t="str">
        <f>IF(V598 &lt; 3,"Very Low", IF(V598 &gt;= 3, IF(V598 &lt; 4, "Low", IF(V598 &gt;= 4, IF(V598 &lt; 6, "Medium", IF(V598 &gt;= 6, IF(V598 &lt; 8, "High", "Very High")))))))</f>
        <v>Medium</v>
      </c>
    </row>
    <row r="599" spans="1:23" x14ac:dyDescent="0.2">
      <c r="A599" t="s">
        <v>6642</v>
      </c>
      <c r="B599" s="2">
        <v>89</v>
      </c>
      <c r="C599" s="4" t="str">
        <f>IF(B599 &lt;= ($Z$9-$Z$11), "Short", IF(B599 &gt;= ($Z$9+$Z$11), "Long", "Medium"))</f>
        <v>Medium</v>
      </c>
      <c r="D599" t="s">
        <v>388</v>
      </c>
      <c r="E599" t="s">
        <v>691</v>
      </c>
      <c r="F599" t="s">
        <v>1302</v>
      </c>
      <c r="G599" t="s">
        <v>5982</v>
      </c>
      <c r="H599" t="s">
        <v>6549</v>
      </c>
      <c r="M599">
        <f>COUNTA(Table1[[#This Row],[genre_1]:[genre_8]])</f>
        <v>4</v>
      </c>
      <c r="N599" t="s">
        <v>1699</v>
      </c>
      <c r="O599" t="s">
        <v>12437</v>
      </c>
      <c r="P599">
        <v>858</v>
      </c>
      <c r="Q599" t="s">
        <v>2010</v>
      </c>
      <c r="R599">
        <v>7</v>
      </c>
      <c r="S599" t="s">
        <v>16</v>
      </c>
      <c r="T599" t="s">
        <v>17</v>
      </c>
      <c r="U599" s="3">
        <v>40179</v>
      </c>
      <c r="V599" s="2">
        <v>5.8</v>
      </c>
      <c r="W599" t="str">
        <f>IF(V599 &lt; 3,"Very Low", IF(V599 &gt;= 3, IF(V599 &lt; 4, "Low", IF(V599 &gt;= 4, IF(V599 &lt; 6, "Medium", IF(V599 &gt;= 6, IF(V599 &lt; 8, "High", "Very High")))))))</f>
        <v>Medium</v>
      </c>
    </row>
    <row r="600" spans="1:23" x14ac:dyDescent="0.2">
      <c r="A600" t="s">
        <v>1872</v>
      </c>
      <c r="B600" s="2">
        <v>99</v>
      </c>
      <c r="C600" s="4" t="str">
        <f>IF(B600 &lt;= ($Z$9-$Z$11), "Short", IF(B600 &gt;= ($Z$9+$Z$11), "Long", "Medium"))</f>
        <v>Medium</v>
      </c>
      <c r="D600" t="s">
        <v>1269</v>
      </c>
      <c r="E600" t="s">
        <v>691</v>
      </c>
      <c r="F600" t="s">
        <v>5982</v>
      </c>
      <c r="M600">
        <f>COUNTA(Table1[[#This Row],[genre_1]:[genre_8]])</f>
        <v>2</v>
      </c>
      <c r="N600" t="s">
        <v>712</v>
      </c>
      <c r="O600" t="s">
        <v>9361</v>
      </c>
      <c r="P600">
        <v>27548</v>
      </c>
      <c r="Q600" t="s">
        <v>756</v>
      </c>
      <c r="R600">
        <v>209</v>
      </c>
      <c r="S600" t="s">
        <v>16</v>
      </c>
      <c r="T600" t="s">
        <v>17</v>
      </c>
      <c r="U600" s="3">
        <v>37987</v>
      </c>
      <c r="V600" s="2">
        <v>5.2</v>
      </c>
      <c r="W600" t="str">
        <f>IF(V600 &lt; 3,"Very Low", IF(V600 &gt;= 3, IF(V600 &lt; 4, "Low", IF(V600 &gt;= 4, IF(V600 &lt; 6, "Medium", IF(V600 &gt;= 6, IF(V600 &lt; 8, "High", "Very High")))))))</f>
        <v>Medium</v>
      </c>
    </row>
    <row r="601" spans="1:23" x14ac:dyDescent="0.2">
      <c r="A601" t="s">
        <v>629</v>
      </c>
      <c r="B601" s="2">
        <v>89</v>
      </c>
      <c r="C601" s="4" t="str">
        <f>IF(B601 &lt;= ($Z$9-$Z$11), "Short", IF(B601 &gt;= ($Z$9+$Z$11), "Long", "Medium"))</f>
        <v>Medium</v>
      </c>
      <c r="D601" t="s">
        <v>1400</v>
      </c>
      <c r="E601" t="s">
        <v>1302</v>
      </c>
      <c r="F601" t="s">
        <v>4130</v>
      </c>
      <c r="G601" t="s">
        <v>3538</v>
      </c>
      <c r="M601">
        <f>COUNTA(Table1[[#This Row],[genre_1]:[genre_8]])</f>
        <v>3</v>
      </c>
      <c r="N601" t="s">
        <v>1186</v>
      </c>
      <c r="O601" t="s">
        <v>11245</v>
      </c>
      <c r="P601">
        <v>204327</v>
      </c>
      <c r="Q601" t="s">
        <v>4648</v>
      </c>
      <c r="R601">
        <v>471</v>
      </c>
      <c r="S601" t="s">
        <v>16</v>
      </c>
      <c r="T601" t="s">
        <v>17</v>
      </c>
      <c r="U601" s="3">
        <v>40909</v>
      </c>
      <c r="V601" s="2">
        <v>7.1</v>
      </c>
      <c r="W601" t="str">
        <f>IF(V601 &lt; 3,"Very Low", IF(V601 &gt;= 3, IF(V601 &lt; 4, "Low", IF(V601 &gt;= 4, IF(V601 &lt; 6, "Medium", IF(V601 &gt;= 6, IF(V601 &lt; 8, "High", "Very High")))))))</f>
        <v>High</v>
      </c>
    </row>
    <row r="602" spans="1:23" x14ac:dyDescent="0.2">
      <c r="A602" t="s">
        <v>3087</v>
      </c>
      <c r="B602" s="2">
        <v>96</v>
      </c>
      <c r="C602" s="4" t="str">
        <f>IF(B602 &lt;= ($Z$9-$Z$11), "Short", IF(B602 &gt;= ($Z$9+$Z$11), "Long", "Medium"))</f>
        <v>Medium</v>
      </c>
      <c r="D602" t="s">
        <v>3615</v>
      </c>
      <c r="E602" t="s">
        <v>691</v>
      </c>
      <c r="F602" t="s">
        <v>1302</v>
      </c>
      <c r="M602">
        <f>COUNTA(Table1[[#This Row],[genre_1]:[genre_8]])</f>
        <v>2</v>
      </c>
      <c r="N602" t="s">
        <v>1846</v>
      </c>
      <c r="O602" t="s">
        <v>13035</v>
      </c>
      <c r="P602">
        <v>4662</v>
      </c>
      <c r="Q602" t="s">
        <v>91</v>
      </c>
      <c r="R602">
        <v>136</v>
      </c>
      <c r="S602" t="s">
        <v>16</v>
      </c>
      <c r="T602" t="s">
        <v>17</v>
      </c>
      <c r="U602" s="3">
        <v>36526</v>
      </c>
      <c r="V602" s="2">
        <v>6.6</v>
      </c>
      <c r="W602" t="str">
        <f>IF(V602 &lt; 3,"Very Low", IF(V602 &gt;= 3, IF(V602 &lt; 4, "Low", IF(V602 &gt;= 4, IF(V602 &lt; 6, "Medium", IF(V602 &gt;= 6, IF(V602 &lt; 8, "High", "Very High")))))))</f>
        <v>High</v>
      </c>
    </row>
    <row r="603" spans="1:23" x14ac:dyDescent="0.2">
      <c r="A603" t="s">
        <v>383</v>
      </c>
      <c r="B603" s="2">
        <v>105</v>
      </c>
      <c r="C603" s="4" t="str">
        <f>IF(B603 &lt;= ($Z$9-$Z$11), "Short", IF(B603 &gt;= ($Z$9+$Z$11), "Long", "Medium"))</f>
        <v>Medium</v>
      </c>
      <c r="D603" t="s">
        <v>815</v>
      </c>
      <c r="E603" t="s">
        <v>1302</v>
      </c>
      <c r="F603" t="s">
        <v>5982</v>
      </c>
      <c r="G603" t="s">
        <v>539</v>
      </c>
      <c r="H603" t="s">
        <v>6549</v>
      </c>
      <c r="M603">
        <f>COUNTA(Table1[[#This Row],[genre_1]:[genre_8]])</f>
        <v>4</v>
      </c>
      <c r="N603" t="s">
        <v>271</v>
      </c>
      <c r="O603" t="s">
        <v>8762</v>
      </c>
      <c r="P603">
        <v>103737</v>
      </c>
      <c r="Q603" t="s">
        <v>393</v>
      </c>
      <c r="R603">
        <v>322</v>
      </c>
      <c r="S603" t="s">
        <v>16</v>
      </c>
      <c r="T603" t="s">
        <v>17</v>
      </c>
      <c r="U603" s="3">
        <v>42005</v>
      </c>
      <c r="V603" s="2">
        <v>7</v>
      </c>
      <c r="W603" t="str">
        <f>IF(V603 &lt; 3,"Very Low", IF(V603 &gt;= 3, IF(V603 &lt; 4, "Low", IF(V603 &gt;= 4, IF(V603 &lt; 6, "Medium", IF(V603 &gt;= 6, IF(V603 &lt; 8, "High", "Very High")))))))</f>
        <v>High</v>
      </c>
    </row>
    <row r="604" spans="1:23" x14ac:dyDescent="0.2">
      <c r="A604" t="s">
        <v>380</v>
      </c>
      <c r="B604" s="2">
        <v>144</v>
      </c>
      <c r="C604" s="4" t="str">
        <f>IF(B604 &lt;= ($Z$9-$Z$11), "Short", IF(B604 &gt;= ($Z$9+$Z$11), "Long", "Medium"))</f>
        <v>Long</v>
      </c>
      <c r="D604" t="s">
        <v>917</v>
      </c>
      <c r="E604" t="s">
        <v>4426</v>
      </c>
      <c r="F604" t="s">
        <v>1302</v>
      </c>
      <c r="G604" t="s">
        <v>13205</v>
      </c>
      <c r="M604">
        <f>COUNTA(Table1[[#This Row],[genre_1]:[genre_8]])</f>
        <v>3</v>
      </c>
      <c r="N604" t="s">
        <v>918</v>
      </c>
      <c r="O604" t="s">
        <v>8816</v>
      </c>
      <c r="P604">
        <v>148238</v>
      </c>
      <c r="Q604" t="s">
        <v>919</v>
      </c>
      <c r="R604">
        <v>529</v>
      </c>
      <c r="S604" t="s">
        <v>16</v>
      </c>
      <c r="T604" t="s">
        <v>17</v>
      </c>
      <c r="U604" s="3">
        <v>38353</v>
      </c>
      <c r="V604" s="2">
        <v>8</v>
      </c>
      <c r="W604" t="str">
        <f>IF(V604 &lt; 3,"Very Low", IF(V604 &gt;= 3, IF(V604 &lt; 4, "Low", IF(V604 &gt;= 4, IF(V604 &lt; 6, "Medium", IF(V604 &gt;= 6, IF(V604 &lt; 8, "High", "Very High")))))))</f>
        <v>Very High</v>
      </c>
    </row>
    <row r="605" spans="1:23" x14ac:dyDescent="0.2">
      <c r="A605" t="s">
        <v>6837</v>
      </c>
      <c r="B605" s="2">
        <v>87</v>
      </c>
      <c r="C605" s="4" t="str">
        <f>IF(B605 &lt;= ($Z$9-$Z$11), "Short", IF(B605 &gt;= ($Z$9+$Z$11), "Long", "Medium"))</f>
        <v>Medium</v>
      </c>
      <c r="D605" t="s">
        <v>6838</v>
      </c>
      <c r="E605" t="s">
        <v>1302</v>
      </c>
      <c r="F605" t="s">
        <v>2287</v>
      </c>
      <c r="G605" t="s">
        <v>13204</v>
      </c>
      <c r="H605" t="s">
        <v>4130</v>
      </c>
      <c r="I605" t="s">
        <v>3538</v>
      </c>
      <c r="M605">
        <f>COUNTA(Table1[[#This Row],[genre_1]:[genre_8]])</f>
        <v>5</v>
      </c>
      <c r="N605" t="s">
        <v>6839</v>
      </c>
      <c r="O605" t="s">
        <v>12533</v>
      </c>
      <c r="P605">
        <v>13279</v>
      </c>
      <c r="Q605" t="s">
        <v>6840</v>
      </c>
      <c r="R605">
        <v>59</v>
      </c>
      <c r="S605" t="s">
        <v>16</v>
      </c>
      <c r="T605" t="s">
        <v>17</v>
      </c>
      <c r="U605" s="3">
        <v>42005</v>
      </c>
      <c r="V605" s="2">
        <v>6</v>
      </c>
      <c r="W605" t="str">
        <f>IF(V605 &lt; 3,"Very Low", IF(V605 &gt;= 3, IF(V605 &lt; 4, "Low", IF(V605 &gt;= 4, IF(V605 &lt; 6, "Medium", IF(V605 &gt;= 6, IF(V605 &lt; 8, "High", "Very High")))))))</f>
        <v>High</v>
      </c>
    </row>
    <row r="606" spans="1:23" x14ac:dyDescent="0.2">
      <c r="A606" t="s">
        <v>716</v>
      </c>
      <c r="B606" s="2">
        <v>109</v>
      </c>
      <c r="C606" s="4" t="str">
        <f>IF(B606 &lt;= ($Z$9-$Z$11), "Short", IF(B606 &gt;= ($Z$9+$Z$11), "Long", "Medium"))</f>
        <v>Medium</v>
      </c>
      <c r="D606" t="s">
        <v>227</v>
      </c>
      <c r="E606" t="s">
        <v>562</v>
      </c>
      <c r="F606" t="s">
        <v>426</v>
      </c>
      <c r="G606" t="s">
        <v>539</v>
      </c>
      <c r="H606" t="s">
        <v>3538</v>
      </c>
      <c r="M606">
        <f>COUNTA(Table1[[#This Row],[genre_1]:[genre_8]])</f>
        <v>4</v>
      </c>
      <c r="N606" t="s">
        <v>317</v>
      </c>
      <c r="O606" t="s">
        <v>9698</v>
      </c>
      <c r="P606">
        <v>35990</v>
      </c>
      <c r="Q606" t="s">
        <v>1491</v>
      </c>
      <c r="R606">
        <v>157</v>
      </c>
      <c r="S606" t="s">
        <v>16</v>
      </c>
      <c r="T606" t="s">
        <v>17</v>
      </c>
      <c r="U606" s="3">
        <v>39814</v>
      </c>
      <c r="V606" s="2">
        <v>5.9</v>
      </c>
      <c r="W606" t="str">
        <f>IF(V606 &lt; 3,"Very Low", IF(V606 &gt;= 3, IF(V606 &lt; 4, "Low", IF(V606 &gt;= 4, IF(V606 &lt; 6, "Medium", IF(V606 &gt;= 6, IF(V606 &lt; 8, "High", "Very High")))))))</f>
        <v>Medium</v>
      </c>
    </row>
    <row r="607" spans="1:23" x14ac:dyDescent="0.2">
      <c r="A607" t="s">
        <v>67</v>
      </c>
      <c r="B607" s="2">
        <v>91</v>
      </c>
      <c r="C607" s="4" t="str">
        <f>IF(B607 &lt;= ($Z$9-$Z$11), "Short", IF(B607 &gt;= ($Z$9+$Z$11), "Long", "Medium"))</f>
        <v>Medium</v>
      </c>
      <c r="D607" t="s">
        <v>3414</v>
      </c>
      <c r="E607" t="s">
        <v>539</v>
      </c>
      <c r="M607">
        <f>COUNTA(Table1[[#This Row],[genre_1]:[genre_8]])</f>
        <v>1</v>
      </c>
      <c r="N607" t="s">
        <v>3415</v>
      </c>
      <c r="O607" t="s">
        <v>10369</v>
      </c>
      <c r="P607">
        <v>7100</v>
      </c>
      <c r="Q607" t="s">
        <v>3416</v>
      </c>
      <c r="R607">
        <v>35</v>
      </c>
      <c r="S607" t="s">
        <v>16</v>
      </c>
      <c r="T607" t="s">
        <v>17</v>
      </c>
      <c r="U607" s="3">
        <v>40909</v>
      </c>
      <c r="V607" s="2">
        <v>6.8</v>
      </c>
      <c r="W607" t="str">
        <f>IF(V607 &lt; 3,"Very Low", IF(V607 &gt;= 3, IF(V607 &lt; 4, "Low", IF(V607 &gt;= 4, IF(V607 &lt; 6, "Medium", IF(V607 &gt;= 6, IF(V607 &lt; 8, "High", "Very High")))))))</f>
        <v>High</v>
      </c>
    </row>
    <row r="608" spans="1:23" x14ac:dyDescent="0.2">
      <c r="A608" t="s">
        <v>1340</v>
      </c>
      <c r="B608" s="2">
        <v>108</v>
      </c>
      <c r="C608" s="4" t="str">
        <f>IF(B608 &lt;= ($Z$9-$Z$11), "Short", IF(B608 &gt;= ($Z$9+$Z$11), "Long", "Medium"))</f>
        <v>Medium</v>
      </c>
      <c r="D608" t="s">
        <v>37</v>
      </c>
      <c r="E608" t="s">
        <v>13206</v>
      </c>
      <c r="F608" t="s">
        <v>1302</v>
      </c>
      <c r="G608" t="s">
        <v>13204</v>
      </c>
      <c r="H608" t="s">
        <v>3538</v>
      </c>
      <c r="M608">
        <f>COUNTA(Table1[[#This Row],[genre_1]:[genre_8]])</f>
        <v>4</v>
      </c>
      <c r="N608" t="s">
        <v>718</v>
      </c>
      <c r="O608" t="s">
        <v>9679</v>
      </c>
      <c r="P608">
        <v>21319</v>
      </c>
      <c r="Q608" t="s">
        <v>2384</v>
      </c>
      <c r="R608">
        <v>166</v>
      </c>
      <c r="S608" t="s">
        <v>16</v>
      </c>
      <c r="T608" t="s">
        <v>17</v>
      </c>
      <c r="U608" s="3">
        <v>37257</v>
      </c>
      <c r="V608" s="2">
        <v>6.2</v>
      </c>
      <c r="W608" t="str">
        <f>IF(V608 &lt; 3,"Very Low", IF(V608 &gt;= 3, IF(V608 &lt; 4, "Low", IF(V608 &gt;= 4, IF(V608 &lt; 6, "Medium", IF(V608 &gt;= 6, IF(V608 &lt; 8, "High", "Very High")))))))</f>
        <v>High</v>
      </c>
    </row>
    <row r="609" spans="1:23" x14ac:dyDescent="0.2">
      <c r="A609" t="s">
        <v>1608</v>
      </c>
      <c r="B609" s="2">
        <v>111</v>
      </c>
      <c r="C609" s="4" t="str">
        <f>IF(B609 &lt;= ($Z$9-$Z$11), "Short", IF(B609 &gt;= ($Z$9+$Z$11), "Long", "Medium"))</f>
        <v>Medium</v>
      </c>
      <c r="D609" t="s">
        <v>1256</v>
      </c>
      <c r="E609" t="s">
        <v>1302</v>
      </c>
      <c r="F609" t="s">
        <v>3538</v>
      </c>
      <c r="M609">
        <f>COUNTA(Table1[[#This Row],[genre_1]:[genre_8]])</f>
        <v>2</v>
      </c>
      <c r="N609" t="s">
        <v>950</v>
      </c>
      <c r="O609" t="s">
        <v>9682</v>
      </c>
      <c r="P609">
        <v>16741</v>
      </c>
      <c r="Q609" t="s">
        <v>1227</v>
      </c>
      <c r="R609">
        <v>60</v>
      </c>
      <c r="S609" t="s">
        <v>16</v>
      </c>
      <c r="T609" t="s">
        <v>17</v>
      </c>
      <c r="U609" s="3">
        <v>35065</v>
      </c>
      <c r="V609" s="2">
        <v>6.2</v>
      </c>
      <c r="W609" t="str">
        <f>IF(V609 &lt; 3,"Very Low", IF(V609 &gt;= 3, IF(V609 &lt; 4, "Low", IF(V609 &gt;= 4, IF(V609 &lt; 6, "Medium", IF(V609 &gt;= 6, IF(V609 &lt; 8, "High", "Very High")))))))</f>
        <v>High</v>
      </c>
    </row>
    <row r="610" spans="1:23" x14ac:dyDescent="0.2">
      <c r="A610" t="s">
        <v>5632</v>
      </c>
      <c r="B610" s="2">
        <v>104</v>
      </c>
      <c r="C610" s="4" t="str">
        <f>IF(B610 &lt;= ($Z$9-$Z$11), "Short", IF(B610 &gt;= ($Z$9+$Z$11), "Long", "Medium"))</f>
        <v>Medium</v>
      </c>
      <c r="D610" t="s">
        <v>891</v>
      </c>
      <c r="E610" t="s">
        <v>691</v>
      </c>
      <c r="F610" t="s">
        <v>1302</v>
      </c>
      <c r="M610">
        <f>COUNTA(Table1[[#This Row],[genre_1]:[genre_8]])</f>
        <v>2</v>
      </c>
      <c r="N610" t="s">
        <v>4586</v>
      </c>
      <c r="O610" t="s">
        <v>11890</v>
      </c>
      <c r="P610">
        <v>27301</v>
      </c>
      <c r="Q610" t="s">
        <v>5633</v>
      </c>
      <c r="R610">
        <v>101</v>
      </c>
      <c r="S610" t="s">
        <v>16</v>
      </c>
      <c r="T610" t="s">
        <v>17</v>
      </c>
      <c r="U610" s="3">
        <v>39814</v>
      </c>
      <c r="V610" s="2">
        <v>7.4</v>
      </c>
      <c r="W610" t="str">
        <f>IF(V610 &lt; 3,"Very Low", IF(V610 &gt;= 3, IF(V610 &lt; 4, "Low", IF(V610 &gt;= 4, IF(V610 &lt; 6, "Medium", IF(V610 &gt;= 6, IF(V610 &lt; 8, "High", "Very High")))))))</f>
        <v>High</v>
      </c>
    </row>
    <row r="611" spans="1:23" x14ac:dyDescent="0.2">
      <c r="A611" t="s">
        <v>1205</v>
      </c>
      <c r="B611" s="2">
        <v>90</v>
      </c>
      <c r="C611" s="4" t="str">
        <f>IF(B611 &lt;= ($Z$9-$Z$11), "Short", IF(B611 &gt;= ($Z$9+$Z$11), "Long", "Medium"))</f>
        <v>Medium</v>
      </c>
      <c r="D611" t="s">
        <v>523</v>
      </c>
      <c r="E611" t="s">
        <v>426</v>
      </c>
      <c r="F611" t="s">
        <v>5982</v>
      </c>
      <c r="G611" t="s">
        <v>539</v>
      </c>
      <c r="H611" t="s">
        <v>4130</v>
      </c>
      <c r="M611">
        <f>COUNTA(Table1[[#This Row],[genre_1]:[genre_8]])</f>
        <v>4</v>
      </c>
      <c r="N611" t="s">
        <v>252</v>
      </c>
      <c r="O611" t="s">
        <v>9754</v>
      </c>
      <c r="P611">
        <v>52908</v>
      </c>
      <c r="Q611" t="s">
        <v>2507</v>
      </c>
      <c r="R611">
        <v>102</v>
      </c>
      <c r="S611" t="s">
        <v>16</v>
      </c>
      <c r="T611" t="s">
        <v>17</v>
      </c>
      <c r="U611" s="3">
        <v>39448</v>
      </c>
      <c r="V611" s="2">
        <v>6.5</v>
      </c>
      <c r="W611" t="str">
        <f>IF(V611 &lt; 3,"Very Low", IF(V611 &gt;= 3, IF(V611 &lt; 4, "Low", IF(V611 &gt;= 4, IF(V611 &lt; 6, "Medium", IF(V611 &gt;= 6, IF(V611 &lt; 8, "High", "Very High")))))))</f>
        <v>High</v>
      </c>
    </row>
    <row r="612" spans="1:23" x14ac:dyDescent="0.2">
      <c r="A612" t="s">
        <v>4064</v>
      </c>
      <c r="B612" s="2">
        <v>116</v>
      </c>
      <c r="C612" s="4" t="str">
        <f>IF(B612 &lt;= ($Z$9-$Z$11), "Short", IF(B612 &gt;= ($Z$9+$Z$11), "Long", "Medium"))</f>
        <v>Medium</v>
      </c>
      <c r="D612" t="s">
        <v>4065</v>
      </c>
      <c r="E612" t="s">
        <v>13206</v>
      </c>
      <c r="F612" t="s">
        <v>1302</v>
      </c>
      <c r="G612" t="s">
        <v>3538</v>
      </c>
      <c r="M612">
        <f>COUNTA(Table1[[#This Row],[genre_1]:[genre_8]])</f>
        <v>3</v>
      </c>
      <c r="N612" t="s">
        <v>4066</v>
      </c>
      <c r="O612" t="s">
        <v>10827</v>
      </c>
      <c r="P612">
        <v>4387</v>
      </c>
      <c r="Q612" t="s">
        <v>4067</v>
      </c>
      <c r="R612">
        <v>67</v>
      </c>
      <c r="S612" t="s">
        <v>16</v>
      </c>
      <c r="T612" t="s">
        <v>17</v>
      </c>
      <c r="U612" s="3">
        <v>37257</v>
      </c>
      <c r="V612" s="2">
        <v>6</v>
      </c>
      <c r="W612" t="str">
        <f>IF(V612 &lt; 3,"Very Low", IF(V612 &gt;= 3, IF(V612 &lt; 4, "Low", IF(V612 &gt;= 4, IF(V612 &lt; 6, "Medium", IF(V612 &gt;= 6, IF(V612 &lt; 8, "High", "Very High")))))))</f>
        <v>High</v>
      </c>
    </row>
    <row r="613" spans="1:23" x14ac:dyDescent="0.2">
      <c r="A613" t="s">
        <v>7723</v>
      </c>
      <c r="B613" s="2">
        <v>91</v>
      </c>
      <c r="C613" s="4" t="str">
        <f>IF(B613 &lt;= ($Z$9-$Z$11), "Short", IF(B613 &gt;= ($Z$9+$Z$11), "Long", "Medium"))</f>
        <v>Medium</v>
      </c>
      <c r="D613" t="s">
        <v>3278</v>
      </c>
      <c r="E613" t="s">
        <v>13206</v>
      </c>
      <c r="F613" t="s">
        <v>1302</v>
      </c>
      <c r="G613" t="s">
        <v>3538</v>
      </c>
      <c r="M613">
        <f>COUNTA(Table1[[#This Row],[genre_1]:[genre_8]])</f>
        <v>3</v>
      </c>
      <c r="N613" t="s">
        <v>5828</v>
      </c>
      <c r="O613" t="s">
        <v>12930</v>
      </c>
      <c r="P613">
        <v>553</v>
      </c>
      <c r="Q613" t="s">
        <v>6413</v>
      </c>
      <c r="R613">
        <v>24</v>
      </c>
      <c r="S613" t="s">
        <v>16</v>
      </c>
      <c r="T613" t="s">
        <v>17</v>
      </c>
      <c r="U613" s="3">
        <v>37257</v>
      </c>
      <c r="V613" s="2">
        <v>5.3</v>
      </c>
      <c r="W613" t="str">
        <f>IF(V613 &lt; 3,"Very Low", IF(V613 &gt;= 3, IF(V613 &lt; 4, "Low", IF(V613 &gt;= 4, IF(V613 &lt; 6, "Medium", IF(V613 &gt;= 6, IF(V613 &lt; 8, "High", "Very High")))))))</f>
        <v>Medium</v>
      </c>
    </row>
    <row r="614" spans="1:23" x14ac:dyDescent="0.2">
      <c r="A614" t="s">
        <v>487</v>
      </c>
      <c r="B614" s="2">
        <v>106</v>
      </c>
      <c r="C614" s="4" t="str">
        <f>IF(B614 &lt;= ($Z$9-$Z$11), "Short", IF(B614 &gt;= ($Z$9+$Z$11), "Long", "Medium"))</f>
        <v>Medium</v>
      </c>
      <c r="D614" t="s">
        <v>312</v>
      </c>
      <c r="E614" t="s">
        <v>562</v>
      </c>
      <c r="F614" t="s">
        <v>426</v>
      </c>
      <c r="G614" t="s">
        <v>539</v>
      </c>
      <c r="M614">
        <f>COUNTA(Table1[[#This Row],[genre_1]:[genre_8]])</f>
        <v>3</v>
      </c>
      <c r="N614" t="s">
        <v>105</v>
      </c>
      <c r="O614" t="s">
        <v>8642</v>
      </c>
      <c r="P614">
        <v>229679</v>
      </c>
      <c r="Q614" t="s">
        <v>550</v>
      </c>
      <c r="R614">
        <v>637</v>
      </c>
      <c r="S614" t="s">
        <v>16</v>
      </c>
      <c r="T614" t="s">
        <v>17</v>
      </c>
      <c r="U614" s="3">
        <v>40179</v>
      </c>
      <c r="V614" s="2">
        <v>5.8</v>
      </c>
      <c r="W614" t="str">
        <f>IF(V614 &lt; 3,"Very Low", IF(V614 &gt;= 3, IF(V614 &lt; 4, "Low", IF(V614 &gt;= 4, IF(V614 &lt; 6, "Medium", IF(V614 &gt;= 6, IF(V614 &lt; 8, "High", "Very High")))))))</f>
        <v>Medium</v>
      </c>
    </row>
    <row r="615" spans="1:23" x14ac:dyDescent="0.2">
      <c r="A615" t="s">
        <v>517</v>
      </c>
      <c r="B615" s="2">
        <v>141</v>
      </c>
      <c r="C615" s="4" t="str">
        <f>IF(B615 &lt;= ($Z$9-$Z$11), "Short", IF(B615 &gt;= ($Z$9+$Z$11), "Long", "Medium"))</f>
        <v>Long</v>
      </c>
      <c r="D615" t="s">
        <v>1463</v>
      </c>
      <c r="E615" t="s">
        <v>562</v>
      </c>
      <c r="F615" t="s">
        <v>13206</v>
      </c>
      <c r="G615" t="s">
        <v>1302</v>
      </c>
      <c r="H615" t="s">
        <v>3538</v>
      </c>
      <c r="M615">
        <f>COUNTA(Table1[[#This Row],[genre_1]:[genre_8]])</f>
        <v>4</v>
      </c>
      <c r="N615" t="s">
        <v>183</v>
      </c>
      <c r="O615" t="s">
        <v>9112</v>
      </c>
      <c r="P615">
        <v>69663</v>
      </c>
      <c r="Q615" t="s">
        <v>972</v>
      </c>
      <c r="R615">
        <v>133</v>
      </c>
      <c r="S615" t="s">
        <v>16</v>
      </c>
      <c r="T615" t="s">
        <v>17</v>
      </c>
      <c r="U615" s="3">
        <v>34335</v>
      </c>
      <c r="V615" s="2">
        <v>6.9</v>
      </c>
      <c r="W615" t="str">
        <f>IF(V615 &lt; 3,"Very Low", IF(V615 &gt;= 3, IF(V615 &lt; 4, "Low", IF(V615 &gt;= 4, IF(V615 &lt; 6, "Medium", IF(V615 &gt;= 6, IF(V615 &lt; 8, "High", "Very High")))))))</f>
        <v>High</v>
      </c>
    </row>
    <row r="616" spans="1:23" x14ac:dyDescent="0.2">
      <c r="A616" t="s">
        <v>2531</v>
      </c>
      <c r="B616" s="2">
        <v>102</v>
      </c>
      <c r="C616" s="4" t="str">
        <f>IF(B616 &lt;= ($Z$9-$Z$11), "Short", IF(B616 &gt;= ($Z$9+$Z$11), "Long", "Medium"))</f>
        <v>Medium</v>
      </c>
      <c r="D616" t="s">
        <v>5812</v>
      </c>
      <c r="E616" t="s">
        <v>691</v>
      </c>
      <c r="M616">
        <f>COUNTA(Table1[[#This Row],[genre_1]:[genre_8]])</f>
        <v>1</v>
      </c>
      <c r="N616" t="s">
        <v>3544</v>
      </c>
      <c r="O616" t="s">
        <v>13171</v>
      </c>
      <c r="P616">
        <v>181749</v>
      </c>
      <c r="Q616" t="s">
        <v>3448</v>
      </c>
      <c r="R616">
        <v>615</v>
      </c>
      <c r="S616" t="s">
        <v>16</v>
      </c>
      <c r="T616" t="s">
        <v>17</v>
      </c>
      <c r="U616" s="3">
        <v>34335</v>
      </c>
      <c r="V616" s="2">
        <v>7.8</v>
      </c>
      <c r="W616" t="str">
        <f>IF(V616 &lt; 3,"Very Low", IF(V616 &gt;= 3, IF(V616 &lt; 4, "Low", IF(V616 &gt;= 4, IF(V616 &lt; 6, "Medium", IF(V616 &gt;= 6, IF(V616 &lt; 8, "High", "Very High")))))))</f>
        <v>High</v>
      </c>
    </row>
    <row r="617" spans="1:23" x14ac:dyDescent="0.2">
      <c r="A617" t="s">
        <v>2531</v>
      </c>
      <c r="B617" s="2">
        <v>97</v>
      </c>
      <c r="C617" s="4" t="str">
        <f>IF(B617 &lt;= ($Z$9-$Z$11), "Short", IF(B617 &gt;= ($Z$9+$Z$11), "Long", "Medium"))</f>
        <v>Medium</v>
      </c>
      <c r="D617" t="s">
        <v>3544</v>
      </c>
      <c r="E617" t="s">
        <v>691</v>
      </c>
      <c r="M617">
        <f>COUNTA(Table1[[#This Row],[genre_1]:[genre_8]])</f>
        <v>1</v>
      </c>
      <c r="N617" t="s">
        <v>843</v>
      </c>
      <c r="O617" t="s">
        <v>11987</v>
      </c>
      <c r="P617">
        <v>114797</v>
      </c>
      <c r="Q617" t="s">
        <v>5812</v>
      </c>
      <c r="R617">
        <v>472</v>
      </c>
      <c r="S617" t="s">
        <v>16</v>
      </c>
      <c r="T617" t="s">
        <v>17</v>
      </c>
      <c r="U617" s="3">
        <v>38718</v>
      </c>
      <c r="V617" s="2">
        <v>7.4</v>
      </c>
      <c r="W617" t="str">
        <f>IF(V617 &lt; 3,"Very Low", IF(V617 &gt;= 3, IF(V617 &lt; 4, "Low", IF(V617 &gt;= 4, IF(V617 &lt; 6, "Medium", IF(V617 &gt;= 6, IF(V617 &lt; 8, "High", "Very High")))))))</f>
        <v>High</v>
      </c>
    </row>
    <row r="618" spans="1:23" x14ac:dyDescent="0.2">
      <c r="A618" t="s">
        <v>676</v>
      </c>
      <c r="B618" s="2">
        <v>107</v>
      </c>
      <c r="C618" s="4" t="str">
        <f>IF(B618 &lt;= ($Z$9-$Z$11), "Short", IF(B618 &gt;= ($Z$9+$Z$11), "Long", "Medium"))</f>
        <v>Medium</v>
      </c>
      <c r="D618" t="s">
        <v>997</v>
      </c>
      <c r="E618" t="s">
        <v>691</v>
      </c>
      <c r="F618" t="s">
        <v>1302</v>
      </c>
      <c r="G618" t="s">
        <v>539</v>
      </c>
      <c r="H618" t="s">
        <v>6549</v>
      </c>
      <c r="M618">
        <f>COUNTA(Table1[[#This Row],[genre_1]:[genre_8]])</f>
        <v>4</v>
      </c>
      <c r="N618" t="s">
        <v>878</v>
      </c>
      <c r="O618" t="s">
        <v>8852</v>
      </c>
      <c r="P618">
        <v>246492</v>
      </c>
      <c r="Q618" t="s">
        <v>998</v>
      </c>
      <c r="R618">
        <v>685</v>
      </c>
      <c r="S618" t="s">
        <v>16</v>
      </c>
      <c r="T618" t="s">
        <v>17</v>
      </c>
      <c r="U618" s="3">
        <v>38718</v>
      </c>
      <c r="V618" s="2">
        <v>6.4</v>
      </c>
      <c r="W618" t="str">
        <f>IF(V618 &lt; 3,"Very Low", IF(V618 &gt;= 3, IF(V618 &lt; 4, "Low", IF(V618 &gt;= 4, IF(V618 &lt; 6, "Medium", IF(V618 &gt;= 6, IF(V618 &lt; 8, "High", "Very High")))))))</f>
        <v>High</v>
      </c>
    </row>
    <row r="619" spans="1:23" x14ac:dyDescent="0.2">
      <c r="A619" t="s">
        <v>839</v>
      </c>
      <c r="B619" s="2">
        <v>124</v>
      </c>
      <c r="C619" s="4" t="str">
        <f>IF(B619 &lt;= ($Z$9-$Z$11), "Short", IF(B619 &gt;= ($Z$9+$Z$11), "Long", "Medium"))</f>
        <v>Medium</v>
      </c>
      <c r="D619" t="s">
        <v>1404</v>
      </c>
      <c r="E619" t="s">
        <v>562</v>
      </c>
      <c r="F619" t="s">
        <v>426</v>
      </c>
      <c r="G619" t="s">
        <v>3538</v>
      </c>
      <c r="M619">
        <f>COUNTA(Table1[[#This Row],[genre_1]:[genre_8]])</f>
        <v>3</v>
      </c>
      <c r="N619" t="s">
        <v>734</v>
      </c>
      <c r="O619" t="s">
        <v>9079</v>
      </c>
      <c r="P619">
        <v>96096</v>
      </c>
      <c r="Q619" t="s">
        <v>1405</v>
      </c>
      <c r="R619">
        <v>172</v>
      </c>
      <c r="S619" t="s">
        <v>16</v>
      </c>
      <c r="T619" t="s">
        <v>17</v>
      </c>
      <c r="U619" s="3">
        <v>33970</v>
      </c>
      <c r="V619" s="2">
        <v>6.4</v>
      </c>
      <c r="W619" t="str">
        <f>IF(V619 &lt; 3,"Very Low", IF(V619 &gt;= 3, IF(V619 &lt; 4, "Low", IF(V619 &gt;= 4, IF(V619 &lt; 6, "Medium", IF(V619 &gt;= 6, IF(V619 &lt; 8, "High", "Very High")))))))</f>
        <v>High</v>
      </c>
    </row>
    <row r="620" spans="1:23" x14ac:dyDescent="0.2">
      <c r="A620" t="s">
        <v>1292</v>
      </c>
      <c r="B620" s="2">
        <v>94</v>
      </c>
      <c r="C620" s="4" t="str">
        <f>IF(B620 &lt;= ($Z$9-$Z$11), "Short", IF(B620 &gt;= ($Z$9+$Z$11), "Long", "Medium"))</f>
        <v>Medium</v>
      </c>
      <c r="D620" t="s">
        <v>3189</v>
      </c>
      <c r="E620" t="s">
        <v>562</v>
      </c>
      <c r="F620" t="s">
        <v>426</v>
      </c>
      <c r="G620" t="s">
        <v>691</v>
      </c>
      <c r="H620" t="s">
        <v>4130</v>
      </c>
      <c r="I620" t="s">
        <v>3538</v>
      </c>
      <c r="M620">
        <f>COUNTA(Table1[[#This Row],[genre_1]:[genre_8]])</f>
        <v>5</v>
      </c>
      <c r="N620" t="s">
        <v>1174</v>
      </c>
      <c r="O620" t="s">
        <v>10221</v>
      </c>
      <c r="P620">
        <v>11212</v>
      </c>
      <c r="Q620" t="s">
        <v>3190</v>
      </c>
      <c r="R620">
        <v>94</v>
      </c>
      <c r="S620" t="s">
        <v>16</v>
      </c>
      <c r="T620" t="s">
        <v>17</v>
      </c>
      <c r="U620" s="3">
        <v>37257</v>
      </c>
      <c r="V620" s="2">
        <v>5.2</v>
      </c>
      <c r="W620" t="str">
        <f>IF(V620 &lt; 3,"Very Low", IF(V620 &gt;= 3, IF(V620 &lt; 4, "Low", IF(V620 &gt;= 4, IF(V620 &lt; 6, "Medium", IF(V620 &gt;= 6, IF(V620 &lt; 8, "High", "Very High")))))))</f>
        <v>Medium</v>
      </c>
    </row>
    <row r="621" spans="1:23" x14ac:dyDescent="0.2">
      <c r="A621" t="s">
        <v>181</v>
      </c>
      <c r="B621" s="2">
        <v>135</v>
      </c>
      <c r="C621" s="4" t="str">
        <f>IF(B621 &lt;= ($Z$9-$Z$11), "Short", IF(B621 &gt;= ($Z$9+$Z$11), "Long", "Medium"))</f>
        <v>Long</v>
      </c>
      <c r="D621" t="s">
        <v>3599</v>
      </c>
      <c r="E621" t="s">
        <v>1302</v>
      </c>
      <c r="F621" t="s">
        <v>4130</v>
      </c>
      <c r="M621">
        <f>COUNTA(Table1[[#This Row],[genre_1]:[genre_8]])</f>
        <v>2</v>
      </c>
      <c r="N621" t="s">
        <v>1286</v>
      </c>
      <c r="O621" t="s">
        <v>10513</v>
      </c>
      <c r="P621">
        <v>139288</v>
      </c>
      <c r="Q621" t="s">
        <v>2840</v>
      </c>
      <c r="R621">
        <v>339</v>
      </c>
      <c r="S621" t="s">
        <v>16</v>
      </c>
      <c r="T621" t="s">
        <v>17</v>
      </c>
      <c r="U621" s="3">
        <v>28126</v>
      </c>
      <c r="V621" s="2">
        <v>7.7</v>
      </c>
      <c r="W621" t="str">
        <f>IF(V621 &lt; 3,"Very Low", IF(V621 &gt;= 3, IF(V621 &lt; 4, "Low", IF(V621 &gt;= 4, IF(V621 &lt; 6, "Medium", IF(V621 &gt;= 6, IF(V621 &lt; 8, "High", "Very High")))))))</f>
        <v>High</v>
      </c>
    </row>
    <row r="622" spans="1:23" x14ac:dyDescent="0.2">
      <c r="A622" t="s">
        <v>6509</v>
      </c>
      <c r="B622" s="2">
        <v>80</v>
      </c>
      <c r="C622" s="4" t="str">
        <f>IF(B622 &lt;= ($Z$9-$Z$11), "Short", IF(B622 &gt;= ($Z$9+$Z$11), "Long", "Medium"))</f>
        <v>Short</v>
      </c>
      <c r="D622" t="s">
        <v>1086</v>
      </c>
      <c r="E622" t="s">
        <v>562</v>
      </c>
      <c r="F622" t="s">
        <v>13206</v>
      </c>
      <c r="M622">
        <f>COUNTA(Table1[[#This Row],[genre_1]:[genre_8]])</f>
        <v>2</v>
      </c>
      <c r="N622" t="s">
        <v>6510</v>
      </c>
      <c r="O622" t="s">
        <v>12378</v>
      </c>
      <c r="P622">
        <v>2425</v>
      </c>
      <c r="Q622" t="s">
        <v>6511</v>
      </c>
      <c r="R622">
        <v>31</v>
      </c>
      <c r="S622" t="s">
        <v>16</v>
      </c>
      <c r="T622" t="s">
        <v>17</v>
      </c>
      <c r="U622" s="3">
        <v>42005</v>
      </c>
      <c r="V622" s="2">
        <v>4.9000000000000004</v>
      </c>
      <c r="W622" t="str">
        <f>IF(V622 &lt; 3,"Very Low", IF(V622 &gt;= 3, IF(V622 &lt; 4, "Low", IF(V622 &gt;= 4, IF(V622 &lt; 6, "Medium", IF(V622 &gt;= 6, IF(V622 &lt; 8, "High", "Very High")))))))</f>
        <v>Medium</v>
      </c>
    </row>
    <row r="623" spans="1:23" x14ac:dyDescent="0.2">
      <c r="A623" t="s">
        <v>1191</v>
      </c>
      <c r="B623" s="2">
        <v>98</v>
      </c>
      <c r="C623" s="4" t="str">
        <f>IF(B623 &lt;= ($Z$9-$Z$11), "Short", IF(B623 &gt;= ($Z$9+$Z$11), "Long", "Medium"))</f>
        <v>Medium</v>
      </c>
      <c r="D623" t="s">
        <v>640</v>
      </c>
      <c r="E623" t="s">
        <v>1302</v>
      </c>
      <c r="F623" t="s">
        <v>6549</v>
      </c>
      <c r="M623">
        <f>COUNTA(Table1[[#This Row],[genre_1]:[genre_8]])</f>
        <v>2</v>
      </c>
      <c r="N623" t="s">
        <v>377</v>
      </c>
      <c r="O623" t="s">
        <v>9839</v>
      </c>
      <c r="P623">
        <v>168314</v>
      </c>
      <c r="Q623" t="s">
        <v>2632</v>
      </c>
      <c r="R623">
        <v>903</v>
      </c>
      <c r="S623" t="s">
        <v>16</v>
      </c>
      <c r="T623" t="s">
        <v>17</v>
      </c>
      <c r="U623" s="3">
        <v>37987</v>
      </c>
      <c r="V623" s="2">
        <v>7.3</v>
      </c>
      <c r="W623" t="str">
        <f>IF(V623 &lt; 3,"Very Low", IF(V623 &gt;= 3, IF(V623 &lt; 4, "Low", IF(V623 &gt;= 4, IF(V623 &lt; 6, "Medium", IF(V623 &gt;= 6, IF(V623 &lt; 8, "High", "Very High")))))))</f>
        <v>High</v>
      </c>
    </row>
    <row r="624" spans="1:23" x14ac:dyDescent="0.2">
      <c r="A624" t="s">
        <v>849</v>
      </c>
      <c r="B624" s="2">
        <v>90</v>
      </c>
      <c r="C624" s="4" t="str">
        <f>IF(B624 &lt;= ($Z$9-$Z$11), "Short", IF(B624 &gt;= ($Z$9+$Z$11), "Long", "Medium"))</f>
        <v>Medium</v>
      </c>
      <c r="D624" t="s">
        <v>768</v>
      </c>
      <c r="E624" t="s">
        <v>3871</v>
      </c>
      <c r="F624" t="s">
        <v>691</v>
      </c>
      <c r="G624" t="s">
        <v>5982</v>
      </c>
      <c r="H624" t="s">
        <v>4130</v>
      </c>
      <c r="M624">
        <f>COUNTA(Table1[[#This Row],[genre_1]:[genre_8]])</f>
        <v>4</v>
      </c>
      <c r="N624" t="s">
        <v>850</v>
      </c>
      <c r="O624" t="s">
        <v>8783</v>
      </c>
      <c r="P624">
        <v>152601</v>
      </c>
      <c r="Q624" t="s">
        <v>851</v>
      </c>
      <c r="R624">
        <v>156</v>
      </c>
      <c r="S624" t="s">
        <v>16</v>
      </c>
      <c r="T624" t="s">
        <v>17</v>
      </c>
      <c r="U624" s="3">
        <v>39814</v>
      </c>
      <c r="V624" s="2">
        <v>7</v>
      </c>
      <c r="W624" t="str">
        <f>IF(V624 &lt; 3,"Very Low", IF(V624 &gt;= 3, IF(V624 &lt; 4, "Low", IF(V624 &gt;= 4, IF(V624 &lt; 6, "Medium", IF(V624 &gt;= 6, IF(V624 &lt; 8, "High", "Very High")))))))</f>
        <v>High</v>
      </c>
    </row>
    <row r="625" spans="1:23" x14ac:dyDescent="0.2">
      <c r="A625" t="s">
        <v>1149</v>
      </c>
      <c r="B625" s="2">
        <v>95</v>
      </c>
      <c r="C625" s="4" t="str">
        <f>IF(B625 &lt;= ($Z$9-$Z$11), "Short", IF(B625 &gt;= ($Z$9+$Z$11), "Long", "Medium"))</f>
        <v>Medium</v>
      </c>
      <c r="D625" t="s">
        <v>446</v>
      </c>
      <c r="E625" t="s">
        <v>3871</v>
      </c>
      <c r="F625" t="s">
        <v>691</v>
      </c>
      <c r="G625" t="s">
        <v>5982</v>
      </c>
      <c r="H625" t="s">
        <v>539</v>
      </c>
      <c r="I625" t="s">
        <v>4130</v>
      </c>
      <c r="M625">
        <f>COUNTA(Table1[[#This Row],[genre_1]:[genre_8]])</f>
        <v>5</v>
      </c>
      <c r="N625" t="s">
        <v>850</v>
      </c>
      <c r="O625" t="s">
        <v>8931</v>
      </c>
      <c r="P625">
        <v>64387</v>
      </c>
      <c r="Q625" t="s">
        <v>1150</v>
      </c>
      <c r="R625">
        <v>85</v>
      </c>
      <c r="S625" t="s">
        <v>16</v>
      </c>
      <c r="T625" t="s">
        <v>17</v>
      </c>
      <c r="U625" s="3">
        <v>41275</v>
      </c>
      <c r="V625" s="2">
        <v>6.5</v>
      </c>
      <c r="W625" t="str">
        <f>IF(V625 &lt; 3,"Very Low", IF(V625 &gt;= 3, IF(V625 &lt; 4, "Low", IF(V625 &gt;= 4, IF(V625 &lt; 6, "Medium", IF(V625 &gt;= 6, IF(V625 &lt; 8, "High", "Very High")))))))</f>
        <v>High</v>
      </c>
    </row>
    <row r="626" spans="1:23" x14ac:dyDescent="0.2">
      <c r="A626" t="s">
        <v>260</v>
      </c>
      <c r="B626" s="2">
        <v>85</v>
      </c>
      <c r="C626" s="4" t="str">
        <f>IF(B626 &lt;= ($Z$9-$Z$11), "Short", IF(B626 &gt;= ($Z$9+$Z$11), "Long", "Medium"))</f>
        <v>Short</v>
      </c>
      <c r="D626" t="s">
        <v>3233</v>
      </c>
      <c r="E626" t="s">
        <v>562</v>
      </c>
      <c r="F626" t="s">
        <v>426</v>
      </c>
      <c r="G626" t="s">
        <v>2287</v>
      </c>
      <c r="H626" t="s">
        <v>4130</v>
      </c>
      <c r="M626">
        <f>COUNTA(Table1[[#This Row],[genre_1]:[genre_8]])</f>
        <v>4</v>
      </c>
      <c r="N626" t="s">
        <v>323</v>
      </c>
      <c r="O626" t="s">
        <v>10253</v>
      </c>
      <c r="P626">
        <v>296787</v>
      </c>
      <c r="Q626" t="s">
        <v>3234</v>
      </c>
      <c r="R626">
        <v>2192</v>
      </c>
      <c r="S626" t="s">
        <v>16</v>
      </c>
      <c r="T626" t="s">
        <v>17</v>
      </c>
      <c r="U626" s="3">
        <v>39448</v>
      </c>
      <c r="V626" s="2">
        <v>7</v>
      </c>
      <c r="W626" t="str">
        <f>IF(V626 &lt; 3,"Very Low", IF(V626 &gt;= 3, IF(V626 &lt; 4, "Low", IF(V626 &gt;= 4, IF(V626 &lt; 6, "Medium", IF(V626 &gt;= 6, IF(V626 &lt; 8, "High", "Very High")))))))</f>
        <v>High</v>
      </c>
    </row>
    <row r="627" spans="1:23" x14ac:dyDescent="0.2">
      <c r="A627" t="s">
        <v>1817</v>
      </c>
      <c r="B627" s="2">
        <v>119</v>
      </c>
      <c r="C627" s="4" t="str">
        <f>IF(B627 &lt;= ($Z$9-$Z$11), "Short", IF(B627 &gt;= ($Z$9+$Z$11), "Long", "Medium"))</f>
        <v>Medium</v>
      </c>
      <c r="D627" t="s">
        <v>5255</v>
      </c>
      <c r="E627" t="s">
        <v>691</v>
      </c>
      <c r="F627" t="s">
        <v>2287</v>
      </c>
      <c r="G627" t="s">
        <v>3538</v>
      </c>
      <c r="M627">
        <f>COUNTA(Table1[[#This Row],[genre_1]:[genre_8]])</f>
        <v>3</v>
      </c>
      <c r="N627" t="s">
        <v>1469</v>
      </c>
      <c r="O627" t="s">
        <v>11651</v>
      </c>
      <c r="P627">
        <v>23823</v>
      </c>
      <c r="Q627" t="s">
        <v>1817</v>
      </c>
      <c r="R627">
        <v>201</v>
      </c>
      <c r="S627" t="s">
        <v>16</v>
      </c>
      <c r="T627" t="s">
        <v>17</v>
      </c>
      <c r="U627" s="3">
        <v>37987</v>
      </c>
      <c r="V627" s="2">
        <v>5.6</v>
      </c>
      <c r="W627" t="str">
        <f>IF(V627 &lt; 3,"Very Low", IF(V627 &gt;= 3, IF(V627 &lt; 4, "Low", IF(V627 &gt;= 4, IF(V627 &lt; 6, "Medium", IF(V627 &gt;= 6, IF(V627 &lt; 8, "High", "Very High")))))))</f>
        <v>Medium</v>
      </c>
    </row>
    <row r="628" spans="1:23" x14ac:dyDescent="0.2">
      <c r="A628" t="s">
        <v>3747</v>
      </c>
      <c r="B628" s="2">
        <v>97</v>
      </c>
      <c r="C628" s="4" t="str">
        <f>IF(B628 &lt;= ($Z$9-$Z$11), "Short", IF(B628 &gt;= ($Z$9+$Z$11), "Long", "Medium"))</f>
        <v>Medium</v>
      </c>
      <c r="D628" t="s">
        <v>3484</v>
      </c>
      <c r="E628" t="s">
        <v>691</v>
      </c>
      <c r="F628" t="s">
        <v>6549</v>
      </c>
      <c r="M628">
        <f>COUNTA(Table1[[#This Row],[genre_1]:[genre_8]])</f>
        <v>2</v>
      </c>
      <c r="N628" t="s">
        <v>3115</v>
      </c>
      <c r="O628" t="s">
        <v>11141</v>
      </c>
      <c r="P628">
        <v>123390</v>
      </c>
      <c r="Q628" t="s">
        <v>4511</v>
      </c>
      <c r="R628">
        <v>248</v>
      </c>
      <c r="S628" t="s">
        <v>16</v>
      </c>
      <c r="T628" t="s">
        <v>17</v>
      </c>
      <c r="U628" s="3">
        <v>34700</v>
      </c>
      <c r="V628" s="2">
        <v>6.8</v>
      </c>
      <c r="W628" t="str">
        <f>IF(V628 &lt; 3,"Very Low", IF(V628 &gt;= 3, IF(V628 &lt; 4, "Low", IF(V628 &gt;= 4, IF(V628 &lt; 6, "Medium", IF(V628 &gt;= 6, IF(V628 &lt; 8, "High", "Very High")))))))</f>
        <v>High</v>
      </c>
    </row>
    <row r="629" spans="1:23" x14ac:dyDescent="0.2">
      <c r="A629" t="s">
        <v>2081</v>
      </c>
      <c r="B629" s="2">
        <v>136</v>
      </c>
      <c r="C629" s="4" t="str">
        <f>IF(B629 &lt;= ($Z$9-$Z$11), "Short", IF(B629 &gt;= ($Z$9+$Z$11), "Long", "Medium"))</f>
        <v>Long</v>
      </c>
      <c r="D629" t="s">
        <v>512</v>
      </c>
      <c r="E629" t="s">
        <v>1302</v>
      </c>
      <c r="F629" t="s">
        <v>13205</v>
      </c>
      <c r="M629">
        <f>COUNTA(Table1[[#This Row],[genre_1]:[genre_8]])</f>
        <v>2</v>
      </c>
      <c r="N629" t="s">
        <v>209</v>
      </c>
      <c r="O629" t="s">
        <v>9491</v>
      </c>
      <c r="P629">
        <v>92702</v>
      </c>
      <c r="Q629" t="s">
        <v>2082</v>
      </c>
      <c r="R629">
        <v>209</v>
      </c>
      <c r="S629" t="s">
        <v>16</v>
      </c>
      <c r="T629" t="s">
        <v>17</v>
      </c>
      <c r="U629" s="3">
        <v>38353</v>
      </c>
      <c r="V629" s="2">
        <v>7.2</v>
      </c>
      <c r="W629" t="str">
        <f>IF(V629 &lt; 3,"Very Low", IF(V629 &gt;= 3, IF(V629 &lt; 4, "Low", IF(V629 &gt;= 4, IF(V629 &lt; 6, "Medium", IF(V629 &gt;= 6, IF(V629 &lt; 8, "High", "Very High")))))))</f>
        <v>High</v>
      </c>
    </row>
    <row r="630" spans="1:23" x14ac:dyDescent="0.2">
      <c r="A630" t="s">
        <v>337</v>
      </c>
      <c r="B630" s="2">
        <v>124</v>
      </c>
      <c r="C630" s="4" t="str">
        <f>IF(B630 &lt;= ($Z$9-$Z$11), "Short", IF(B630 &gt;= ($Z$9+$Z$11), "Long", "Medium"))</f>
        <v>Medium</v>
      </c>
      <c r="D630" t="s">
        <v>2722</v>
      </c>
      <c r="E630" t="s">
        <v>4426</v>
      </c>
      <c r="F630" t="s">
        <v>1302</v>
      </c>
      <c r="G630" t="s">
        <v>4034</v>
      </c>
      <c r="H630" t="s">
        <v>5727</v>
      </c>
      <c r="M630">
        <f>COUNTA(Table1[[#This Row],[genre_1]:[genre_8]])</f>
        <v>4</v>
      </c>
      <c r="N630" t="s">
        <v>1868</v>
      </c>
      <c r="O630" t="s">
        <v>10949</v>
      </c>
      <c r="P630">
        <v>12974</v>
      </c>
      <c r="Q630" t="s">
        <v>4246</v>
      </c>
      <c r="R630">
        <v>84</v>
      </c>
      <c r="S630" t="s">
        <v>16</v>
      </c>
      <c r="T630" t="s">
        <v>17</v>
      </c>
      <c r="U630" s="3">
        <v>29221</v>
      </c>
      <c r="V630" s="2">
        <v>7.5</v>
      </c>
      <c r="W630" t="str">
        <f>IF(V630 &lt; 3,"Very Low", IF(V630 &gt;= 3, IF(V630 &lt; 4, "Low", IF(V630 &gt;= 4, IF(V630 &lt; 6, "Medium", IF(V630 &gt;= 6, IF(V630 &lt; 8, "High", "Very High")))))))</f>
        <v>High</v>
      </c>
    </row>
    <row r="631" spans="1:23" x14ac:dyDescent="0.2">
      <c r="A631" t="s">
        <v>1045</v>
      </c>
      <c r="B631" s="2">
        <v>91</v>
      </c>
      <c r="C631" s="4" t="str">
        <f>IF(B631 &lt;= ($Z$9-$Z$11), "Short", IF(B631 &gt;= ($Z$9+$Z$11), "Long", "Medium"))</f>
        <v>Medium</v>
      </c>
      <c r="D631" t="s">
        <v>438</v>
      </c>
      <c r="E631" t="s">
        <v>562</v>
      </c>
      <c r="F631" t="s">
        <v>691</v>
      </c>
      <c r="G631" t="s">
        <v>13206</v>
      </c>
      <c r="M631">
        <f>COUNTA(Table1[[#This Row],[genre_1]:[genre_8]])</f>
        <v>3</v>
      </c>
      <c r="N631" t="s">
        <v>331</v>
      </c>
      <c r="O631" t="s">
        <v>10648</v>
      </c>
      <c r="P631">
        <v>9785</v>
      </c>
      <c r="Q631" t="s">
        <v>360</v>
      </c>
      <c r="R631">
        <v>26</v>
      </c>
      <c r="S631" t="s">
        <v>16</v>
      </c>
      <c r="T631" t="s">
        <v>17</v>
      </c>
      <c r="U631" s="3">
        <v>39083</v>
      </c>
      <c r="V631" s="2">
        <v>4.5</v>
      </c>
      <c r="W631" t="str">
        <f>IF(V631 &lt; 3,"Very Low", IF(V631 &gt;= 3, IF(V631 &lt; 4, "Low", IF(V631 &gt;= 4, IF(V631 &lt; 6, "Medium", IF(V631 &gt;= 6, IF(V631 &lt; 8, "High", "Very High")))))))</f>
        <v>Medium</v>
      </c>
    </row>
    <row r="632" spans="1:23" x14ac:dyDescent="0.2">
      <c r="A632" t="s">
        <v>5371</v>
      </c>
      <c r="B632" s="2">
        <v>106</v>
      </c>
      <c r="C632" s="4" t="str">
        <f>IF(B632 &lt;= ($Z$9-$Z$11), "Short", IF(B632 &gt;= ($Z$9+$Z$11), "Long", "Medium"))</f>
        <v>Medium</v>
      </c>
      <c r="D632" t="s">
        <v>5372</v>
      </c>
      <c r="E632" t="s">
        <v>562</v>
      </c>
      <c r="M632">
        <f>COUNTA(Table1[[#This Row],[genre_1]:[genre_8]])</f>
        <v>1</v>
      </c>
      <c r="N632" t="s">
        <v>5373</v>
      </c>
      <c r="O632" t="s">
        <v>11721</v>
      </c>
      <c r="P632">
        <v>662</v>
      </c>
      <c r="Q632" t="s">
        <v>5374</v>
      </c>
      <c r="R632">
        <v>14</v>
      </c>
      <c r="S632" t="s">
        <v>16</v>
      </c>
      <c r="T632" t="s">
        <v>17</v>
      </c>
      <c r="U632" s="3">
        <v>42370</v>
      </c>
      <c r="V632" s="2">
        <v>4.2</v>
      </c>
      <c r="W632" t="str">
        <f>IF(V632 &lt; 3,"Very Low", IF(V632 &gt;= 3, IF(V632 &lt; 4, "Low", IF(V632 &gt;= 4, IF(V632 &lt; 6, "Medium", IF(V632 &gt;= 6, IF(V632 &lt; 8, "High", "Very High")))))))</f>
        <v>Medium</v>
      </c>
    </row>
    <row r="633" spans="1:23" x14ac:dyDescent="0.2">
      <c r="A633" t="s">
        <v>6876</v>
      </c>
      <c r="B633" s="2">
        <v>87</v>
      </c>
      <c r="C633" s="4" t="str">
        <f>IF(B633 &lt;= ($Z$9-$Z$11), "Short", IF(B633 &gt;= ($Z$9+$Z$11), "Long", "Medium"))</f>
        <v>Medium</v>
      </c>
      <c r="D633" t="s">
        <v>497</v>
      </c>
      <c r="E633" t="s">
        <v>691</v>
      </c>
      <c r="M633">
        <f>COUNTA(Table1[[#This Row],[genre_1]:[genre_8]])</f>
        <v>1</v>
      </c>
      <c r="N633" t="s">
        <v>6877</v>
      </c>
      <c r="O633" t="s">
        <v>12550</v>
      </c>
      <c r="P633">
        <v>4204</v>
      </c>
      <c r="Q633" t="s">
        <v>3178</v>
      </c>
      <c r="R633">
        <v>19</v>
      </c>
      <c r="S633" t="s">
        <v>16</v>
      </c>
      <c r="T633" t="s">
        <v>17</v>
      </c>
      <c r="U633" s="3">
        <v>41275</v>
      </c>
      <c r="V633" s="2">
        <v>6.6</v>
      </c>
      <c r="W633" t="str">
        <f>IF(V633 &lt; 3,"Very Low", IF(V633 &gt;= 3, IF(V633 &lt; 4, "Low", IF(V633 &gt;= 4, IF(V633 &lt; 6, "Medium", IF(V633 &gt;= 6, IF(V633 &lt; 8, "High", "Very High")))))))</f>
        <v>High</v>
      </c>
    </row>
    <row r="634" spans="1:23" x14ac:dyDescent="0.2">
      <c r="A634" t="s">
        <v>1043</v>
      </c>
      <c r="B634" s="2">
        <v>154</v>
      </c>
      <c r="C634" s="4" t="str">
        <f>IF(B634 &lt;= ($Z$9-$Z$11), "Short", IF(B634 &gt;= ($Z$9+$Z$11), "Long", "Medium"))</f>
        <v>Long</v>
      </c>
      <c r="D634" t="s">
        <v>377</v>
      </c>
      <c r="E634" t="s">
        <v>426</v>
      </c>
      <c r="F634" t="s">
        <v>1302</v>
      </c>
      <c r="G634" t="s">
        <v>7772</v>
      </c>
      <c r="H634" t="s">
        <v>6549</v>
      </c>
      <c r="I634" t="s">
        <v>10321</v>
      </c>
      <c r="M634">
        <f>COUNTA(Table1[[#This Row],[genre_1]:[genre_8]])</f>
        <v>5</v>
      </c>
      <c r="N634" t="s">
        <v>316</v>
      </c>
      <c r="O634" t="s">
        <v>8884</v>
      </c>
      <c r="P634">
        <v>118483</v>
      </c>
      <c r="Q634" t="s">
        <v>178</v>
      </c>
      <c r="R634">
        <v>674</v>
      </c>
      <c r="S634" t="s">
        <v>16</v>
      </c>
      <c r="T634" t="s">
        <v>17</v>
      </c>
      <c r="U634" s="3">
        <v>37622</v>
      </c>
      <c r="V634" s="2">
        <v>7.2</v>
      </c>
      <c r="W634" t="str">
        <f>IF(V634 &lt; 3,"Very Low", IF(V634 &gt;= 3, IF(V634 &lt; 4, "Low", IF(V634 &gt;= 4, IF(V634 &lt; 6, "Medium", IF(V634 &gt;= 6, IF(V634 &lt; 8, "High", "Very High")))))))</f>
        <v>High</v>
      </c>
    </row>
    <row r="635" spans="1:23" x14ac:dyDescent="0.2">
      <c r="A635" t="s">
        <v>678</v>
      </c>
      <c r="B635" s="2">
        <v>120</v>
      </c>
      <c r="C635" s="4" t="str">
        <f>IF(B635 &lt;= ($Z$9-$Z$11), "Short", IF(B635 &gt;= ($Z$9+$Z$11), "Long", "Medium"))</f>
        <v>Medium</v>
      </c>
      <c r="D635" t="s">
        <v>358</v>
      </c>
      <c r="E635" t="s">
        <v>13206</v>
      </c>
      <c r="F635" t="s">
        <v>1302</v>
      </c>
      <c r="G635" t="s">
        <v>3538</v>
      </c>
      <c r="M635">
        <f>COUNTA(Table1[[#This Row],[genre_1]:[genre_8]])</f>
        <v>3</v>
      </c>
      <c r="N635" t="s">
        <v>241</v>
      </c>
      <c r="O635" t="s">
        <v>9148</v>
      </c>
      <c r="P635">
        <v>293662</v>
      </c>
      <c r="Q635" t="s">
        <v>754</v>
      </c>
      <c r="R635">
        <v>836</v>
      </c>
      <c r="S635" t="s">
        <v>16</v>
      </c>
      <c r="T635" t="s">
        <v>17</v>
      </c>
      <c r="U635" s="3">
        <v>37987</v>
      </c>
      <c r="V635" s="2">
        <v>7.6</v>
      </c>
      <c r="W635" t="str">
        <f>IF(V635 &lt; 3,"Very Low", IF(V635 &gt;= 3, IF(V635 &lt; 4, "Low", IF(V635 &gt;= 4, IF(V635 &lt; 6, "Medium", IF(V635 &gt;= 6, IF(V635 &lt; 8, "High", "Very High")))))))</f>
        <v>High</v>
      </c>
    </row>
    <row r="636" spans="1:23" x14ac:dyDescent="0.2">
      <c r="A636" t="s">
        <v>970</v>
      </c>
      <c r="B636" s="2">
        <v>108</v>
      </c>
      <c r="C636" s="4" t="str">
        <f>IF(B636 &lt;= ($Z$9-$Z$11), "Short", IF(B636 &gt;= ($Z$9+$Z$11), "Long", "Medium"))</f>
        <v>Medium</v>
      </c>
      <c r="D636" t="s">
        <v>971</v>
      </c>
      <c r="E636" t="s">
        <v>562</v>
      </c>
      <c r="F636" t="s">
        <v>1302</v>
      </c>
      <c r="G636" t="s">
        <v>3538</v>
      </c>
      <c r="M636">
        <f>COUNTA(Table1[[#This Row],[genre_1]:[genre_8]])</f>
        <v>3</v>
      </c>
      <c r="N636" t="s">
        <v>972</v>
      </c>
      <c r="O636" t="s">
        <v>8844</v>
      </c>
      <c r="P636">
        <v>61417</v>
      </c>
      <c r="Q636" t="s">
        <v>973</v>
      </c>
      <c r="R636">
        <v>339</v>
      </c>
      <c r="S636" t="s">
        <v>16</v>
      </c>
      <c r="T636" t="s">
        <v>17</v>
      </c>
      <c r="U636" s="3">
        <v>37257</v>
      </c>
      <c r="V636" s="2">
        <v>5.5</v>
      </c>
      <c r="W636" t="str">
        <f>IF(V636 &lt; 3,"Very Low", IF(V636 &gt;= 3, IF(V636 &lt; 4, "Low", IF(V636 &gt;= 4, IF(V636 &lt; 6, "Medium", IF(V636 &gt;= 6, IF(V636 &lt; 8, "High", "Very High")))))))</f>
        <v>Medium</v>
      </c>
    </row>
    <row r="637" spans="1:23" x14ac:dyDescent="0.2">
      <c r="A637" t="s">
        <v>5636</v>
      </c>
      <c r="B637" s="2">
        <v>94</v>
      </c>
      <c r="C637" s="4" t="str">
        <f>IF(B637 &lt;= ($Z$9-$Z$11), "Short", IF(B637 &gt;= ($Z$9+$Z$11), "Long", "Medium"))</f>
        <v>Medium</v>
      </c>
      <c r="D637" t="s">
        <v>2666</v>
      </c>
      <c r="E637" t="s">
        <v>691</v>
      </c>
      <c r="M637">
        <f>COUNTA(Table1[[#This Row],[genre_1]:[genre_8]])</f>
        <v>1</v>
      </c>
      <c r="N637" t="s">
        <v>2663</v>
      </c>
      <c r="O637" t="s">
        <v>11892</v>
      </c>
      <c r="P637">
        <v>11011</v>
      </c>
      <c r="Q637" t="s">
        <v>1487</v>
      </c>
      <c r="R637">
        <v>78</v>
      </c>
      <c r="S637" t="s">
        <v>16</v>
      </c>
      <c r="T637" t="s">
        <v>17</v>
      </c>
      <c r="U637" s="3">
        <v>39448</v>
      </c>
      <c r="V637" s="2">
        <v>4.5999999999999996</v>
      </c>
      <c r="W637" t="str">
        <f>IF(V637 &lt; 3,"Very Low", IF(V637 &gt;= 3, IF(V637 &lt; 4, "Low", IF(V637 &gt;= 4, IF(V637 &lt; 6, "Medium", IF(V637 &gt;= 6, IF(V637 &lt; 8, "High", "Very High")))))))</f>
        <v>Medium</v>
      </c>
    </row>
    <row r="638" spans="1:23" x14ac:dyDescent="0.2">
      <c r="A638" t="s">
        <v>2822</v>
      </c>
      <c r="B638" s="2">
        <v>97</v>
      </c>
      <c r="C638" s="4" t="str">
        <f>IF(B638 &lt;= ($Z$9-$Z$11), "Short", IF(B638 &gt;= ($Z$9+$Z$11), "Long", "Medium"))</f>
        <v>Medium</v>
      </c>
      <c r="D638" t="s">
        <v>5678</v>
      </c>
      <c r="E638" t="s">
        <v>1302</v>
      </c>
      <c r="F638" t="s">
        <v>6549</v>
      </c>
      <c r="M638">
        <f>COUNTA(Table1[[#This Row],[genre_1]:[genre_8]])</f>
        <v>2</v>
      </c>
      <c r="N638" t="s">
        <v>631</v>
      </c>
      <c r="O638" t="s">
        <v>11913</v>
      </c>
      <c r="P638">
        <v>2330</v>
      </c>
      <c r="Q638" t="s">
        <v>5679</v>
      </c>
      <c r="R638">
        <v>29</v>
      </c>
      <c r="S638" t="s">
        <v>16</v>
      </c>
      <c r="T638" t="s">
        <v>17</v>
      </c>
      <c r="U638" s="3">
        <v>38718</v>
      </c>
      <c r="V638" s="2">
        <v>6.2</v>
      </c>
      <c r="W638" t="str">
        <f>IF(V638 &lt; 3,"Very Low", IF(V638 &gt;= 3, IF(V638 &lt; 4, "Low", IF(V638 &gt;= 4, IF(V638 &lt; 6, "Medium", IF(V638 &gt;= 6, IF(V638 &lt; 8, "High", "Very High")))))))</f>
        <v>High</v>
      </c>
    </row>
    <row r="639" spans="1:23" x14ac:dyDescent="0.2">
      <c r="A639" t="s">
        <v>4321</v>
      </c>
      <c r="B639" s="2">
        <v>75</v>
      </c>
      <c r="C639" s="4" t="str">
        <f>IF(B639 &lt;= ($Z$9-$Z$11), "Short", IF(B639 &gt;= ($Z$9+$Z$11), "Long", "Medium"))</f>
        <v>Short</v>
      </c>
      <c r="D639" t="s">
        <v>4897</v>
      </c>
      <c r="E639" t="s">
        <v>562</v>
      </c>
      <c r="F639" t="s">
        <v>426</v>
      </c>
      <c r="G639" t="s">
        <v>3538</v>
      </c>
      <c r="M639">
        <f>COUNTA(Table1[[#This Row],[genre_1]:[genre_8]])</f>
        <v>3</v>
      </c>
      <c r="N639" t="s">
        <v>1863</v>
      </c>
      <c r="O639" t="s">
        <v>11414</v>
      </c>
      <c r="P639">
        <v>111649</v>
      </c>
      <c r="Q639" t="s">
        <v>4238</v>
      </c>
      <c r="R639">
        <v>437</v>
      </c>
      <c r="S639" t="s">
        <v>16</v>
      </c>
      <c r="T639" t="s">
        <v>17</v>
      </c>
      <c r="U639" s="3">
        <v>31048</v>
      </c>
      <c r="V639" s="2">
        <v>6.7</v>
      </c>
      <c r="W639" t="str">
        <f>IF(V639 &lt; 3,"Very Low", IF(V639 &gt;= 3, IF(V639 &lt; 4, "Low", IF(V639 &gt;= 4, IF(V639 &lt; 6, "Medium", IF(V639 &gt;= 6, IF(V639 &lt; 8, "High", "Very High")))))))</f>
        <v>High</v>
      </c>
    </row>
    <row r="640" spans="1:23" x14ac:dyDescent="0.2">
      <c r="A640" t="s">
        <v>7962</v>
      </c>
      <c r="B640" s="2">
        <v>90</v>
      </c>
      <c r="C640" s="4" t="str">
        <f>IF(B640 &lt;= ($Z$9-$Z$11), "Short", IF(B640 &gt;= ($Z$9+$Z$11), "Long", "Medium"))</f>
        <v>Medium</v>
      </c>
      <c r="D640" t="s">
        <v>4138</v>
      </c>
      <c r="E640" t="s">
        <v>4426</v>
      </c>
      <c r="F640" t="s">
        <v>13206</v>
      </c>
      <c r="G640" t="s">
        <v>1302</v>
      </c>
      <c r="H640" t="s">
        <v>3538</v>
      </c>
      <c r="M640">
        <f>COUNTA(Table1[[#This Row],[genre_1]:[genre_8]])</f>
        <v>4</v>
      </c>
      <c r="N640" t="s">
        <v>3217</v>
      </c>
      <c r="O640" t="s">
        <v>13029</v>
      </c>
      <c r="P640">
        <v>24668</v>
      </c>
      <c r="Q640" t="s">
        <v>7963</v>
      </c>
      <c r="R640">
        <v>175</v>
      </c>
      <c r="S640" t="s">
        <v>16</v>
      </c>
      <c r="T640" t="s">
        <v>17</v>
      </c>
      <c r="U640" s="3">
        <v>40909</v>
      </c>
      <c r="V640" s="2">
        <v>6.4</v>
      </c>
      <c r="W640" t="str">
        <f>IF(V640 &lt; 3,"Very Low", IF(V640 &gt;= 3, IF(V640 &lt; 4, "Low", IF(V640 &gt;= 4, IF(V640 &lt; 6, "Medium", IF(V640 &gt;= 6, IF(V640 &lt; 8, "High", "Very High")))))))</f>
        <v>High</v>
      </c>
    </row>
    <row r="641" spans="1:23" x14ac:dyDescent="0.2">
      <c r="A641" t="s">
        <v>733</v>
      </c>
      <c r="B641" s="2">
        <v>123</v>
      </c>
      <c r="C641" s="4" t="str">
        <f>IF(B641 &lt;= ($Z$9-$Z$11), "Short", IF(B641 &gt;= ($Z$9+$Z$11), "Long", "Medium"))</f>
        <v>Medium</v>
      </c>
      <c r="D641" t="s">
        <v>1038</v>
      </c>
      <c r="E641" t="s">
        <v>562</v>
      </c>
      <c r="F641" t="s">
        <v>13206</v>
      </c>
      <c r="G641" t="s">
        <v>3538</v>
      </c>
      <c r="M641">
        <f>COUNTA(Table1[[#This Row],[genre_1]:[genre_8]])</f>
        <v>3</v>
      </c>
      <c r="N641" t="s">
        <v>125</v>
      </c>
      <c r="O641" t="s">
        <v>8882</v>
      </c>
      <c r="P641">
        <v>225282</v>
      </c>
      <c r="Q641" t="s">
        <v>1039</v>
      </c>
      <c r="R641">
        <v>339</v>
      </c>
      <c r="S641" t="s">
        <v>16</v>
      </c>
      <c r="T641" t="s">
        <v>17</v>
      </c>
      <c r="U641" s="3">
        <v>35431</v>
      </c>
      <c r="V641" s="2">
        <v>6.8</v>
      </c>
      <c r="W641" t="str">
        <f>IF(V641 &lt; 3,"Very Low", IF(V641 &gt;= 3, IF(V641 &lt; 4, "Low", IF(V641 &gt;= 4, IF(V641 &lt; 6, "Medium", IF(V641 &gt;= 6, IF(V641 &lt; 8, "High", "Very High")))))))</f>
        <v>High</v>
      </c>
    </row>
    <row r="642" spans="1:23" x14ac:dyDescent="0.2">
      <c r="A642" t="s">
        <v>914</v>
      </c>
      <c r="B642" s="2">
        <v>129</v>
      </c>
      <c r="C642" s="4" t="str">
        <f>IF(B642 &lt;= ($Z$9-$Z$11), "Short", IF(B642 &gt;= ($Z$9+$Z$11), "Long", "Medium"))</f>
        <v>Medium</v>
      </c>
      <c r="D642" t="s">
        <v>342</v>
      </c>
      <c r="E642" t="s">
        <v>426</v>
      </c>
      <c r="F642" t="s">
        <v>539</v>
      </c>
      <c r="M642">
        <f>COUNTA(Table1[[#This Row],[genre_1]:[genre_8]])</f>
        <v>2</v>
      </c>
      <c r="N642" t="s">
        <v>915</v>
      </c>
      <c r="O642" t="s">
        <v>8815</v>
      </c>
      <c r="P642">
        <v>113065</v>
      </c>
      <c r="Q642" t="s">
        <v>916</v>
      </c>
      <c r="R642">
        <v>337</v>
      </c>
      <c r="S642" t="s">
        <v>16</v>
      </c>
      <c r="T642" t="s">
        <v>17</v>
      </c>
      <c r="U642" s="3">
        <v>29952</v>
      </c>
      <c r="V642" s="2">
        <v>6.9</v>
      </c>
      <c r="W642" t="str">
        <f>IF(V642 &lt; 3,"Very Low", IF(V642 &gt;= 3, IF(V642 &lt; 4, "Low", IF(V642 &gt;= 4, IF(V642 &lt; 6, "Medium", IF(V642 &gt;= 6, IF(V642 &lt; 8, "High", "Very High")))))))</f>
        <v>High</v>
      </c>
    </row>
    <row r="643" spans="1:23" x14ac:dyDescent="0.2">
      <c r="A643" t="s">
        <v>3304</v>
      </c>
      <c r="B643" s="2">
        <v>103</v>
      </c>
      <c r="C643" s="4" t="str">
        <f>IF(B643 &lt;= ($Z$9-$Z$11), "Short", IF(B643 &gt;= ($Z$9+$Z$11), "Long", "Medium"))</f>
        <v>Medium</v>
      </c>
      <c r="D643" t="s">
        <v>3968</v>
      </c>
      <c r="E643" t="s">
        <v>562</v>
      </c>
      <c r="F643" t="s">
        <v>426</v>
      </c>
      <c r="G643" t="s">
        <v>539</v>
      </c>
      <c r="M643">
        <f>COUNTA(Table1[[#This Row],[genre_1]:[genre_8]])</f>
        <v>3</v>
      </c>
      <c r="N643" t="s">
        <v>342</v>
      </c>
      <c r="O643" t="s">
        <v>10770</v>
      </c>
      <c r="P643">
        <v>62009</v>
      </c>
      <c r="Q643" t="s">
        <v>3969</v>
      </c>
      <c r="R643">
        <v>109</v>
      </c>
      <c r="S643" t="s">
        <v>16</v>
      </c>
      <c r="T643" t="s">
        <v>17</v>
      </c>
      <c r="U643" s="3">
        <v>30682</v>
      </c>
      <c r="V643" s="2">
        <v>5.8</v>
      </c>
      <c r="W643" t="str">
        <f>IF(V643 &lt; 3,"Very Low", IF(V643 &gt;= 3, IF(V643 &lt; 4, "Low", IF(V643 &gt;= 4, IF(V643 &lt; 6, "Medium", IF(V643 &gt;= 6, IF(V643 &lt; 8, "High", "Very High")))))))</f>
        <v>Medium</v>
      </c>
    </row>
    <row r="644" spans="1:23" x14ac:dyDescent="0.2">
      <c r="A644" t="s">
        <v>1300</v>
      </c>
      <c r="B644" s="2">
        <v>113</v>
      </c>
      <c r="C644" s="4" t="str">
        <f>IF(B644 &lt;= ($Z$9-$Z$11), "Short", IF(B644 &gt;= ($Z$9+$Z$11), "Long", "Medium"))</f>
        <v>Medium</v>
      </c>
      <c r="D644" t="s">
        <v>3043</v>
      </c>
      <c r="E644" t="s">
        <v>4426</v>
      </c>
      <c r="F644" t="s">
        <v>691</v>
      </c>
      <c r="G644" t="s">
        <v>13206</v>
      </c>
      <c r="H644" t="s">
        <v>1302</v>
      </c>
      <c r="I644" t="s">
        <v>6549</v>
      </c>
      <c r="J644" t="s">
        <v>3538</v>
      </c>
      <c r="M644">
        <f>COUNTA(Table1[[#This Row],[genre_1]:[genre_8]])</f>
        <v>6</v>
      </c>
      <c r="N644" t="s">
        <v>3044</v>
      </c>
      <c r="O644" t="s">
        <v>10115</v>
      </c>
      <c r="P644">
        <v>71596</v>
      </c>
      <c r="Q644" t="s">
        <v>3045</v>
      </c>
      <c r="R644">
        <v>276</v>
      </c>
      <c r="S644" t="s">
        <v>16</v>
      </c>
      <c r="T644" t="s">
        <v>17</v>
      </c>
      <c r="U644" s="3">
        <v>37257</v>
      </c>
      <c r="V644" s="2">
        <v>7.1</v>
      </c>
      <c r="W644" t="str">
        <f>IF(V644 &lt; 3,"Very Low", IF(V644 &gt;= 3, IF(V644 &lt; 4, "Low", IF(V644 &gt;= 4, IF(V644 &lt; 6, "Medium", IF(V644 &gt;= 6, IF(V644 &lt; 8, "High", "Very High")))))))</f>
        <v>High</v>
      </c>
    </row>
    <row r="645" spans="1:23" x14ac:dyDescent="0.2">
      <c r="A645" t="s">
        <v>4341</v>
      </c>
      <c r="B645" s="2">
        <v>97</v>
      </c>
      <c r="C645" s="4" t="str">
        <f>IF(B645 &lt;= ($Z$9-$Z$11), "Short", IF(B645 &gt;= ($Z$9+$Z$11), "Long", "Medium"))</f>
        <v>Medium</v>
      </c>
      <c r="D645" t="s">
        <v>2631</v>
      </c>
      <c r="E645" t="s">
        <v>13206</v>
      </c>
      <c r="F645" t="s">
        <v>3538</v>
      </c>
      <c r="M645">
        <f>COUNTA(Table1[[#This Row],[genre_1]:[genre_8]])</f>
        <v>2</v>
      </c>
      <c r="N645" t="s">
        <v>1642</v>
      </c>
      <c r="O645" t="s">
        <v>11022</v>
      </c>
      <c r="P645">
        <v>30643</v>
      </c>
      <c r="Q645" t="s">
        <v>2006</v>
      </c>
      <c r="R645">
        <v>144</v>
      </c>
      <c r="S645" t="s">
        <v>16</v>
      </c>
      <c r="T645" t="s">
        <v>17</v>
      </c>
      <c r="U645" s="3">
        <v>37622</v>
      </c>
      <c r="V645" s="2">
        <v>6.7</v>
      </c>
      <c r="W645" t="str">
        <f>IF(V645 &lt; 3,"Very Low", IF(V645 &gt;= 3, IF(V645 &lt; 4, "Low", IF(V645 &gt;= 4, IF(V645 &lt; 6, "Medium", IF(V645 &gt;= 6, IF(V645 &lt; 8, "High", "Very High")))))))</f>
        <v>High</v>
      </c>
    </row>
    <row r="646" spans="1:23" x14ac:dyDescent="0.2">
      <c r="A646" t="s">
        <v>1864</v>
      </c>
      <c r="B646" s="2">
        <v>109</v>
      </c>
      <c r="C646" s="4" t="str">
        <f>IF(B646 &lt;= ($Z$9-$Z$11), "Short", IF(B646 &gt;= ($Z$9+$Z$11), "Long", "Medium"))</f>
        <v>Medium</v>
      </c>
      <c r="D646" t="s">
        <v>637</v>
      </c>
      <c r="E646" t="s">
        <v>562</v>
      </c>
      <c r="F646" t="s">
        <v>426</v>
      </c>
      <c r="G646" t="s">
        <v>13204</v>
      </c>
      <c r="H646" t="s">
        <v>4130</v>
      </c>
      <c r="M646">
        <f>COUNTA(Table1[[#This Row],[genre_1]:[genre_8]])</f>
        <v>4</v>
      </c>
      <c r="N646" t="s">
        <v>1865</v>
      </c>
      <c r="O646" t="s">
        <v>9354</v>
      </c>
      <c r="P646">
        <v>34471</v>
      </c>
      <c r="Q646" t="s">
        <v>625</v>
      </c>
      <c r="R646">
        <v>147</v>
      </c>
      <c r="S646" t="s">
        <v>16</v>
      </c>
      <c r="T646" t="s">
        <v>17</v>
      </c>
      <c r="U646" s="3">
        <v>34700</v>
      </c>
      <c r="V646" s="2">
        <v>5</v>
      </c>
      <c r="W646" t="str">
        <f>IF(V646 &lt; 3,"Very Low", IF(V646 &gt;= 3, IF(V646 &lt; 4, "Low", IF(V646 &gt;= 4, IF(V646 &lt; 6, "Medium", IF(V646 &gt;= 6, IF(V646 &lt; 8, "High", "Very High")))))))</f>
        <v>Medium</v>
      </c>
    </row>
    <row r="647" spans="1:23" x14ac:dyDescent="0.2">
      <c r="A647" t="s">
        <v>1387</v>
      </c>
      <c r="B647" s="2">
        <v>108</v>
      </c>
      <c r="C647" s="4" t="str">
        <f>IF(B647 &lt;= ($Z$9-$Z$11), "Short", IF(B647 &gt;= ($Z$9+$Z$11), "Long", "Medium"))</f>
        <v>Medium</v>
      </c>
      <c r="D647" t="s">
        <v>3790</v>
      </c>
      <c r="E647" t="s">
        <v>691</v>
      </c>
      <c r="F647" t="s">
        <v>13206</v>
      </c>
      <c r="G647" t="s">
        <v>4034</v>
      </c>
      <c r="M647">
        <f>COUNTA(Table1[[#This Row],[genre_1]:[genre_8]])</f>
        <v>3</v>
      </c>
      <c r="N647" t="s">
        <v>2219</v>
      </c>
      <c r="O647" t="s">
        <v>10649</v>
      </c>
      <c r="P647">
        <v>6838</v>
      </c>
      <c r="Q647" t="s">
        <v>1821</v>
      </c>
      <c r="R647">
        <v>117</v>
      </c>
      <c r="S647" t="s">
        <v>16</v>
      </c>
      <c r="T647" t="s">
        <v>17</v>
      </c>
      <c r="U647" s="3">
        <v>37987</v>
      </c>
      <c r="V647" s="2">
        <v>6.3</v>
      </c>
      <c r="W647" t="str">
        <f>IF(V647 &lt; 3,"Very Low", IF(V647 &gt;= 3, IF(V647 &lt; 4, "Low", IF(V647 &gt;= 4, IF(V647 &lt; 6, "Medium", IF(V647 &gt;= 6, IF(V647 &lt; 8, "High", "Very High")))))))</f>
        <v>High</v>
      </c>
    </row>
    <row r="648" spans="1:23" x14ac:dyDescent="0.2">
      <c r="A648" t="s">
        <v>6934</v>
      </c>
      <c r="B648" s="2">
        <v>88</v>
      </c>
      <c r="C648" s="4" t="str">
        <f>IF(B648 &lt;= ($Z$9-$Z$11), "Short", IF(B648 &gt;= ($Z$9+$Z$11), "Long", "Medium"))</f>
        <v>Medium</v>
      </c>
      <c r="D648" t="s">
        <v>6974</v>
      </c>
      <c r="E648" t="s">
        <v>562</v>
      </c>
      <c r="F648" t="s">
        <v>4130</v>
      </c>
      <c r="M648">
        <f>COUNTA(Table1[[#This Row],[genre_1]:[genre_8]])</f>
        <v>2</v>
      </c>
      <c r="N648" t="s">
        <v>2198</v>
      </c>
      <c r="O648" t="s">
        <v>12596</v>
      </c>
      <c r="P648">
        <v>23268</v>
      </c>
      <c r="Q648" t="s">
        <v>6975</v>
      </c>
      <c r="R648">
        <v>95</v>
      </c>
      <c r="S648" t="s">
        <v>16</v>
      </c>
      <c r="T648" t="s">
        <v>17</v>
      </c>
      <c r="U648" s="3">
        <v>26299</v>
      </c>
      <c r="V648" s="2">
        <v>6.1</v>
      </c>
      <c r="W648" t="str">
        <f>IF(V648 &lt; 3,"Very Low", IF(V648 &gt;= 3, IF(V648 &lt; 4, "Low", IF(V648 &gt;= 4, IF(V648 &lt; 6, "Medium", IF(V648 &gt;= 6, IF(V648 &lt; 8, "High", "Very High")))))))</f>
        <v>High</v>
      </c>
    </row>
    <row r="649" spans="1:23" x14ac:dyDescent="0.2">
      <c r="A649" t="s">
        <v>466</v>
      </c>
      <c r="B649" s="2">
        <v>135</v>
      </c>
      <c r="C649" s="4" t="str">
        <f>IF(B649 &lt;= ($Z$9-$Z$11), "Short", IF(B649 &gt;= ($Z$9+$Z$11), "Long", "Medium"))</f>
        <v>Long</v>
      </c>
      <c r="D649" t="s">
        <v>1057</v>
      </c>
      <c r="E649" t="s">
        <v>562</v>
      </c>
      <c r="F649" t="s">
        <v>13206</v>
      </c>
      <c r="G649" t="s">
        <v>13204</v>
      </c>
      <c r="H649" t="s">
        <v>6549</v>
      </c>
      <c r="I649" t="s">
        <v>3538</v>
      </c>
      <c r="M649">
        <f>COUNTA(Table1[[#This Row],[genre_1]:[genre_8]])</f>
        <v>5</v>
      </c>
      <c r="N649" t="s">
        <v>640</v>
      </c>
      <c r="O649" t="s">
        <v>8891</v>
      </c>
      <c r="P649">
        <v>76099</v>
      </c>
      <c r="Q649" t="s">
        <v>1058</v>
      </c>
      <c r="R649">
        <v>162</v>
      </c>
      <c r="S649" t="s">
        <v>16</v>
      </c>
      <c r="T649" t="s">
        <v>17</v>
      </c>
      <c r="U649" s="3">
        <v>35431</v>
      </c>
      <c r="V649" s="2">
        <v>6.7</v>
      </c>
      <c r="W649" t="str">
        <f>IF(V649 &lt; 3,"Very Low", IF(V649 &gt;= 3, IF(V649 &lt; 4, "Low", IF(V649 &gt;= 4, IF(V649 &lt; 6, "Medium", IF(V649 &gt;= 6, IF(V649 &lt; 8, "High", "Very High")))))))</f>
        <v>High</v>
      </c>
    </row>
    <row r="650" spans="1:23" x14ac:dyDescent="0.2">
      <c r="A650" t="s">
        <v>204</v>
      </c>
      <c r="B650" s="2">
        <v>150</v>
      </c>
      <c r="C650" s="4" t="str">
        <f>IF(B650 &lt;= ($Z$9-$Z$11), "Short", IF(B650 &gt;= ($Z$9+$Z$11), "Long", "Medium"))</f>
        <v>Long</v>
      </c>
      <c r="D650" t="s">
        <v>885</v>
      </c>
      <c r="E650" t="s">
        <v>1302</v>
      </c>
      <c r="F650" t="s">
        <v>13204</v>
      </c>
      <c r="G650" t="s">
        <v>4130</v>
      </c>
      <c r="H650" t="s">
        <v>3538</v>
      </c>
      <c r="M650">
        <f>COUNTA(Table1[[#This Row],[genre_1]:[genre_8]])</f>
        <v>4</v>
      </c>
      <c r="N650" t="s">
        <v>302</v>
      </c>
      <c r="O650" t="s">
        <v>8801</v>
      </c>
      <c r="P650">
        <v>200556</v>
      </c>
      <c r="Q650" t="s">
        <v>886</v>
      </c>
      <c r="R650">
        <v>611</v>
      </c>
      <c r="S650" t="s">
        <v>16</v>
      </c>
      <c r="T650" t="s">
        <v>17</v>
      </c>
      <c r="U650" s="3">
        <v>35431</v>
      </c>
      <c r="V650" s="2">
        <v>7.4</v>
      </c>
      <c r="W650" t="str">
        <f>IF(V650 &lt; 3,"Very Low", IF(V650 &gt;= 3, IF(V650 &lt; 4, "Low", IF(V650 &gt;= 4, IF(V650 &lt; 6, "Medium", IF(V650 &gt;= 6, IF(V650 &lt; 8, "High", "Very High")))))))</f>
        <v>High</v>
      </c>
    </row>
    <row r="651" spans="1:23" x14ac:dyDescent="0.2">
      <c r="A651" t="s">
        <v>639</v>
      </c>
      <c r="B651" s="2">
        <v>106</v>
      </c>
      <c r="C651" s="4" t="str">
        <f>IF(B651 &lt;= ($Z$9-$Z$11), "Short", IF(B651 &gt;= ($Z$9+$Z$11), "Long", "Medium"))</f>
        <v>Medium</v>
      </c>
      <c r="D651" t="s">
        <v>1530</v>
      </c>
      <c r="E651" t="s">
        <v>1302</v>
      </c>
      <c r="F651" t="s">
        <v>3538</v>
      </c>
      <c r="M651">
        <f>COUNTA(Table1[[#This Row],[genre_1]:[genre_8]])</f>
        <v>2</v>
      </c>
      <c r="N651" t="s">
        <v>502</v>
      </c>
      <c r="O651" t="s">
        <v>9154</v>
      </c>
      <c r="P651">
        <v>180479</v>
      </c>
      <c r="Q651" t="s">
        <v>1531</v>
      </c>
      <c r="R651">
        <v>411</v>
      </c>
      <c r="S651" t="s">
        <v>16</v>
      </c>
      <c r="T651" t="s">
        <v>17</v>
      </c>
      <c r="U651" s="3">
        <v>40544</v>
      </c>
      <c r="V651" s="2">
        <v>6.6</v>
      </c>
      <c r="W651" t="str">
        <f>IF(V651 &lt; 3,"Very Low", IF(V651 &gt;= 3, IF(V651 &lt; 4, "Low", IF(V651 &gt;= 4, IF(V651 &lt; 6, "Medium", IF(V651 &gt;= 6, IF(V651 &lt; 8, "High", "Very High")))))))</f>
        <v>High</v>
      </c>
    </row>
    <row r="652" spans="1:23" x14ac:dyDescent="0.2">
      <c r="A652" t="s">
        <v>1451</v>
      </c>
      <c r="B652" s="2">
        <v>109</v>
      </c>
      <c r="C652" s="4" t="str">
        <f>IF(B652 &lt;= ($Z$9-$Z$11), "Short", IF(B652 &gt;= ($Z$9+$Z$11), "Long", "Medium"))</f>
        <v>Medium</v>
      </c>
      <c r="D652" t="s">
        <v>3265</v>
      </c>
      <c r="E652" t="s">
        <v>562</v>
      </c>
      <c r="F652" t="s">
        <v>13206</v>
      </c>
      <c r="G652" t="s">
        <v>1302</v>
      </c>
      <c r="H652" t="s">
        <v>3538</v>
      </c>
      <c r="M652">
        <f>COUNTA(Table1[[#This Row],[genre_1]:[genre_8]])</f>
        <v>4</v>
      </c>
      <c r="N652" t="s">
        <v>38</v>
      </c>
      <c r="O652" t="s">
        <v>10280</v>
      </c>
      <c r="P652">
        <v>101977</v>
      </c>
      <c r="Q652" t="s">
        <v>494</v>
      </c>
      <c r="R652">
        <v>161</v>
      </c>
      <c r="S652" t="s">
        <v>16</v>
      </c>
      <c r="T652" t="s">
        <v>17</v>
      </c>
      <c r="U652" s="3">
        <v>40909</v>
      </c>
      <c r="V652" s="2">
        <v>6.5</v>
      </c>
      <c r="W652" t="str">
        <f>IF(V652 &lt; 3,"Very Low", IF(V652 &gt;= 3, IF(V652 &lt; 4, "Low", IF(V652 &gt;= 4, IF(V652 &lt; 6, "Medium", IF(V652 &gt;= 6, IF(V652 &lt; 8, "High", "Very High")))))))</f>
        <v>High</v>
      </c>
    </row>
    <row r="653" spans="1:23" x14ac:dyDescent="0.2">
      <c r="A653" t="s">
        <v>318</v>
      </c>
      <c r="B653" s="2">
        <v>98</v>
      </c>
      <c r="C653" s="4" t="str">
        <f>IF(B653 &lt;= ($Z$9-$Z$11), "Short", IF(B653 &gt;= ($Z$9+$Z$11), "Long", "Medium"))</f>
        <v>Medium</v>
      </c>
      <c r="D653" t="s">
        <v>1404</v>
      </c>
      <c r="E653" t="s">
        <v>426</v>
      </c>
      <c r="F653" t="s">
        <v>691</v>
      </c>
      <c r="G653" t="s">
        <v>5982</v>
      </c>
      <c r="H653" t="s">
        <v>13205</v>
      </c>
      <c r="M653">
        <f>COUNTA(Table1[[#This Row],[genre_1]:[genre_8]])</f>
        <v>4</v>
      </c>
      <c r="N653" t="s">
        <v>2956</v>
      </c>
      <c r="O653" t="s">
        <v>11095</v>
      </c>
      <c r="P653">
        <v>69733</v>
      </c>
      <c r="Q653" t="s">
        <v>4451</v>
      </c>
      <c r="R653">
        <v>97</v>
      </c>
      <c r="S653" t="s">
        <v>16</v>
      </c>
      <c r="T653" t="s">
        <v>17</v>
      </c>
      <c r="U653" s="3">
        <v>33970</v>
      </c>
      <c r="V653" s="2">
        <v>6.9</v>
      </c>
      <c r="W653" t="str">
        <f>IF(V653 &lt; 3,"Very Low", IF(V653 &gt;= 3, IF(V653 &lt; 4, "Low", IF(V653 &gt;= 4, IF(V653 &lt; 6, "Medium", IF(V653 &gt;= 6, IF(V653 &lt; 8, "High", "Very High")))))))</f>
        <v>High</v>
      </c>
    </row>
    <row r="654" spans="1:23" x14ac:dyDescent="0.2">
      <c r="A654" t="s">
        <v>599</v>
      </c>
      <c r="B654" s="2">
        <v>120</v>
      </c>
      <c r="C654" s="4" t="str">
        <f>IF(B654 &lt;= ($Z$9-$Z$11), "Short", IF(B654 &gt;= ($Z$9+$Z$11), "Long", "Medium"))</f>
        <v>Medium</v>
      </c>
      <c r="D654" t="s">
        <v>734</v>
      </c>
      <c r="E654" t="s">
        <v>13206</v>
      </c>
      <c r="F654" t="s">
        <v>1302</v>
      </c>
      <c r="G654" t="s">
        <v>3538</v>
      </c>
      <c r="M654">
        <f>COUNTA(Table1[[#This Row],[genre_1]:[genre_8]])</f>
        <v>3</v>
      </c>
      <c r="N654" t="s">
        <v>718</v>
      </c>
      <c r="O654" t="s">
        <v>10968</v>
      </c>
      <c r="P654">
        <v>69576</v>
      </c>
      <c r="Q654" t="s">
        <v>355</v>
      </c>
      <c r="R654">
        <v>207</v>
      </c>
      <c r="S654" t="s">
        <v>16</v>
      </c>
      <c r="T654" t="s">
        <v>17</v>
      </c>
      <c r="U654" s="3">
        <v>35431</v>
      </c>
      <c r="V654" s="2">
        <v>6.9</v>
      </c>
      <c r="W654" t="str">
        <f>IF(V654 &lt; 3,"Very Low", IF(V654 &gt;= 3, IF(V654 &lt; 4, "Low", IF(V654 &gt;= 4, IF(V654 &lt; 6, "Medium", IF(V654 &gt;= 6, IF(V654 &lt; 8, "High", "Very High")))))))</f>
        <v>High</v>
      </c>
    </row>
    <row r="655" spans="1:23" x14ac:dyDescent="0.2">
      <c r="A655" t="s">
        <v>2531</v>
      </c>
      <c r="B655" s="2">
        <v>107</v>
      </c>
      <c r="C655" s="4" t="str">
        <f>IF(B655 &lt;= ($Z$9-$Z$11), "Short", IF(B655 &gt;= ($Z$9+$Z$11), "Long", "Medium"))</f>
        <v>Medium</v>
      </c>
      <c r="D655" t="s">
        <v>1572</v>
      </c>
      <c r="E655" t="s">
        <v>562</v>
      </c>
      <c r="F655" t="s">
        <v>691</v>
      </c>
      <c r="G655" t="s">
        <v>13206</v>
      </c>
      <c r="M655">
        <f>COUNTA(Table1[[#This Row],[genre_1]:[genre_8]])</f>
        <v>3</v>
      </c>
      <c r="N655" t="s">
        <v>437</v>
      </c>
      <c r="O655" t="s">
        <v>9766</v>
      </c>
      <c r="P655">
        <v>75347</v>
      </c>
      <c r="Q655" t="s">
        <v>1245</v>
      </c>
      <c r="R655">
        <v>176</v>
      </c>
      <c r="S655" t="s">
        <v>16</v>
      </c>
      <c r="T655" t="s">
        <v>17</v>
      </c>
      <c r="U655" s="3">
        <v>40179</v>
      </c>
      <c r="V655" s="2">
        <v>5.6</v>
      </c>
      <c r="W655" t="str">
        <f>IF(V655 &lt; 3,"Very Low", IF(V655 &gt;= 3, IF(V655 &lt; 4, "Low", IF(V655 &gt;= 4, IF(V655 &lt; 6, "Medium", IF(V655 &gt;= 6, IF(V655 &lt; 8, "High", "Very High")))))))</f>
        <v>Medium</v>
      </c>
    </row>
    <row r="656" spans="1:23" x14ac:dyDescent="0.2">
      <c r="A656" t="s">
        <v>983</v>
      </c>
      <c r="B656" s="2">
        <v>123</v>
      </c>
      <c r="C656" s="4" t="str">
        <f>IF(B656 &lt;= ($Z$9-$Z$11), "Short", IF(B656 &gt;= ($Z$9+$Z$11), "Long", "Medium"))</f>
        <v>Medium</v>
      </c>
      <c r="D656" t="s">
        <v>837</v>
      </c>
      <c r="E656" t="s">
        <v>13206</v>
      </c>
      <c r="F656" t="s">
        <v>1302</v>
      </c>
      <c r="G656" t="s">
        <v>13204</v>
      </c>
      <c r="H656" t="s">
        <v>3538</v>
      </c>
      <c r="M656">
        <f>COUNTA(Table1[[#This Row],[genre_1]:[genre_8]])</f>
        <v>4</v>
      </c>
      <c r="N656" t="s">
        <v>3671</v>
      </c>
      <c r="O656" t="s">
        <v>10564</v>
      </c>
      <c r="P656">
        <v>42315</v>
      </c>
      <c r="Q656" t="s">
        <v>1956</v>
      </c>
      <c r="R656">
        <v>140</v>
      </c>
      <c r="S656" t="s">
        <v>16</v>
      </c>
      <c r="T656" t="s">
        <v>17</v>
      </c>
      <c r="U656" s="3">
        <v>34700</v>
      </c>
      <c r="V656" s="2">
        <v>6.6</v>
      </c>
      <c r="W656" t="str">
        <f>IF(V656 &lt; 3,"Very Low", IF(V656 &gt;= 3, IF(V656 &lt; 4, "Low", IF(V656 &gt;= 4, IF(V656 &lt; 6, "Medium", IF(V656 &gt;= 6, IF(V656 &lt; 8, "High", "Very High")))))))</f>
        <v>High</v>
      </c>
    </row>
    <row r="657" spans="1:23" x14ac:dyDescent="0.2">
      <c r="A657" t="s">
        <v>4832</v>
      </c>
      <c r="B657" s="2">
        <v>104</v>
      </c>
      <c r="C657" s="4" t="str">
        <f>IF(B657 &lt;= ($Z$9-$Z$11), "Short", IF(B657 &gt;= ($Z$9+$Z$11), "Long", "Medium"))</f>
        <v>Medium</v>
      </c>
      <c r="D657" t="s">
        <v>4833</v>
      </c>
      <c r="E657" t="s">
        <v>4426</v>
      </c>
      <c r="F657" t="s">
        <v>1302</v>
      </c>
      <c r="G657" t="s">
        <v>4034</v>
      </c>
      <c r="M657">
        <f>COUNTA(Table1[[#This Row],[genre_1]:[genre_8]])</f>
        <v>3</v>
      </c>
      <c r="N657" t="s">
        <v>4834</v>
      </c>
      <c r="O657" t="s">
        <v>11375</v>
      </c>
      <c r="P657">
        <v>11132</v>
      </c>
      <c r="Q657" t="s">
        <v>4835</v>
      </c>
      <c r="R657">
        <v>86</v>
      </c>
      <c r="S657" t="s">
        <v>16</v>
      </c>
      <c r="T657" t="s">
        <v>17</v>
      </c>
      <c r="U657" s="3">
        <v>38718</v>
      </c>
      <c r="V657" s="2">
        <v>6.8</v>
      </c>
      <c r="W657" t="str">
        <f>IF(V657 &lt; 3,"Very Low", IF(V657 &gt;= 3, IF(V657 &lt; 4, "Low", IF(V657 &gt;= 4, IF(V657 &lt; 6, "Medium", IF(V657 &gt;= 6, IF(V657 &lt; 8, "High", "Very High")))))))</f>
        <v>High</v>
      </c>
    </row>
    <row r="658" spans="1:23" x14ac:dyDescent="0.2">
      <c r="A658" t="s">
        <v>1226</v>
      </c>
      <c r="B658" s="2">
        <v>100</v>
      </c>
      <c r="C658" s="4" t="str">
        <f>IF(B658 &lt;= ($Z$9-$Z$11), "Short", IF(B658 &gt;= ($Z$9+$Z$11), "Long", "Medium"))</f>
        <v>Medium</v>
      </c>
      <c r="D658" t="s">
        <v>1535</v>
      </c>
      <c r="E658" t="s">
        <v>3871</v>
      </c>
      <c r="F658" t="s">
        <v>5982</v>
      </c>
      <c r="G658" t="s">
        <v>539</v>
      </c>
      <c r="M658">
        <f>COUNTA(Table1[[#This Row],[genre_1]:[genre_8]])</f>
        <v>3</v>
      </c>
      <c r="N658" t="s">
        <v>1267</v>
      </c>
      <c r="O658" t="s">
        <v>9156</v>
      </c>
      <c r="P658">
        <v>143121</v>
      </c>
      <c r="Q658" t="s">
        <v>1536</v>
      </c>
      <c r="R658">
        <v>279</v>
      </c>
      <c r="S658" t="s">
        <v>16</v>
      </c>
      <c r="T658" t="s">
        <v>17</v>
      </c>
      <c r="U658" s="3">
        <v>39814</v>
      </c>
      <c r="V658" s="2">
        <v>7.7</v>
      </c>
      <c r="W658" t="str">
        <f>IF(V658 &lt; 3,"Very Low", IF(V658 &gt;= 3, IF(V658 &lt; 4, "Low", IF(V658 &gt;= 4, IF(V658 &lt; 6, "Medium", IF(V658 &gt;= 6, IF(V658 &lt; 8, "High", "Very High")))))))</f>
        <v>High</v>
      </c>
    </row>
    <row r="659" spans="1:23" x14ac:dyDescent="0.2">
      <c r="A659" t="s">
        <v>4802</v>
      </c>
      <c r="B659" s="2">
        <v>86</v>
      </c>
      <c r="C659" s="4" t="str">
        <f>IF(B659 &lt;= ($Z$9-$Z$11), "Short", IF(B659 &gt;= ($Z$9+$Z$11), "Long", "Medium"))</f>
        <v>Medium</v>
      </c>
      <c r="D659" t="s">
        <v>1414</v>
      </c>
      <c r="E659" t="s">
        <v>691</v>
      </c>
      <c r="F659" t="s">
        <v>13206</v>
      </c>
      <c r="M659">
        <f>COUNTA(Table1[[#This Row],[genre_1]:[genre_8]])</f>
        <v>2</v>
      </c>
      <c r="N659" t="s">
        <v>1356</v>
      </c>
      <c r="O659" t="s">
        <v>11350</v>
      </c>
      <c r="P659">
        <v>10966</v>
      </c>
      <c r="Q659" t="s">
        <v>103</v>
      </c>
      <c r="R659">
        <v>100</v>
      </c>
      <c r="S659" t="s">
        <v>16</v>
      </c>
      <c r="T659" t="s">
        <v>17</v>
      </c>
      <c r="U659" s="3">
        <v>36892</v>
      </c>
      <c r="V659" s="2">
        <v>4.5999999999999996</v>
      </c>
      <c r="W659" t="str">
        <f>IF(V659 &lt; 3,"Very Low", IF(V659 &gt;= 3, IF(V659 &lt; 4, "Low", IF(V659 &gt;= 4, IF(V659 &lt; 6, "Medium", IF(V659 &gt;= 6, IF(V659 &lt; 8, "High", "Very High")))))))</f>
        <v>Medium</v>
      </c>
    </row>
    <row r="660" spans="1:23" x14ac:dyDescent="0.2">
      <c r="A660" t="s">
        <v>116</v>
      </c>
      <c r="B660" s="2">
        <v>77</v>
      </c>
      <c r="C660" s="4" t="str">
        <f>IF(B660 &lt;= ($Z$9-$Z$11), "Short", IF(B660 &gt;= ($Z$9+$Z$11), "Long", "Medium"))</f>
        <v>Short</v>
      </c>
      <c r="D660" t="s">
        <v>93</v>
      </c>
      <c r="E660" t="s">
        <v>3871</v>
      </c>
      <c r="F660" t="s">
        <v>1302</v>
      </c>
      <c r="G660" t="s">
        <v>5982</v>
      </c>
      <c r="H660" t="s">
        <v>539</v>
      </c>
      <c r="I660" t="s">
        <v>5727</v>
      </c>
      <c r="J660" t="s">
        <v>6549</v>
      </c>
      <c r="M660">
        <f>COUNTA(Table1[[#This Row],[genre_1]:[genre_8]])</f>
        <v>6</v>
      </c>
      <c r="N660" t="s">
        <v>20</v>
      </c>
      <c r="O660" t="s">
        <v>10023</v>
      </c>
      <c r="P660">
        <v>188785</v>
      </c>
      <c r="Q660" t="s">
        <v>2654</v>
      </c>
      <c r="R660">
        <v>467</v>
      </c>
      <c r="S660" t="s">
        <v>16</v>
      </c>
      <c r="T660" t="s">
        <v>17</v>
      </c>
      <c r="U660" s="3">
        <v>38353</v>
      </c>
      <c r="V660" s="2">
        <v>7.4</v>
      </c>
      <c r="W660" t="str">
        <f>IF(V660 &lt; 3,"Very Low", IF(V660 &gt;= 3, IF(V660 &lt; 4, "Low", IF(V660 &gt;= 4, IF(V660 &lt; 6, "Medium", IF(V660 &gt;= 6, IF(V660 &lt; 8, "High", "Very High")))))))</f>
        <v>High</v>
      </c>
    </row>
    <row r="661" spans="1:23" x14ac:dyDescent="0.2">
      <c r="A661" t="s">
        <v>5613</v>
      </c>
      <c r="B661" s="2">
        <v>97</v>
      </c>
      <c r="C661" s="4" t="str">
        <f>IF(B661 &lt;= ($Z$9-$Z$11), "Short", IF(B661 &gt;= ($Z$9+$Z$11), "Long", "Medium"))</f>
        <v>Medium</v>
      </c>
      <c r="D661" t="s">
        <v>7222</v>
      </c>
      <c r="E661" t="s">
        <v>562</v>
      </c>
      <c r="F661" t="s">
        <v>691</v>
      </c>
      <c r="M661">
        <f>COUNTA(Table1[[#This Row],[genre_1]:[genre_8]])</f>
        <v>2</v>
      </c>
      <c r="N661" t="s">
        <v>7223</v>
      </c>
      <c r="O661" t="s">
        <v>12716</v>
      </c>
      <c r="P661">
        <v>1172</v>
      </c>
      <c r="Q661" t="s">
        <v>7224</v>
      </c>
      <c r="R661">
        <v>27</v>
      </c>
      <c r="S661" t="s">
        <v>16</v>
      </c>
      <c r="T661" t="s">
        <v>17</v>
      </c>
      <c r="U661" s="3">
        <v>25569</v>
      </c>
      <c r="V661" s="2">
        <v>6.6</v>
      </c>
      <c r="W661" t="str">
        <f>IF(V661 &lt; 3,"Very Low", IF(V661 &gt;= 3, IF(V661 &lt; 4, "Low", IF(V661 &gt;= 4, IF(V661 &lt; 6, "Medium", IF(V661 &gt;= 6, IF(V661 &lt; 8, "High", "Very High")))))))</f>
        <v>High</v>
      </c>
    </row>
    <row r="662" spans="1:23" x14ac:dyDescent="0.2">
      <c r="A662" t="s">
        <v>8302</v>
      </c>
      <c r="B662" s="2">
        <v>111</v>
      </c>
      <c r="C662" s="4" t="str">
        <f>IF(B662 &lt;= ($Z$9-$Z$11), "Short", IF(B662 &gt;= ($Z$9+$Z$11), "Long", "Medium"))</f>
        <v>Medium</v>
      </c>
      <c r="D662"/>
      <c r="E662" t="s">
        <v>31</v>
      </c>
      <c r="M662">
        <f>COUNTA(Table1[[#This Row],[genre_1]:[genre_8]])</f>
        <v>1</v>
      </c>
      <c r="O662" t="s">
        <v>13153</v>
      </c>
      <c r="P662">
        <v>61</v>
      </c>
      <c r="R662">
        <v>1</v>
      </c>
      <c r="S662" t="s">
        <v>16</v>
      </c>
      <c r="T662" t="s">
        <v>17</v>
      </c>
      <c r="U662" s="3">
        <v>42005</v>
      </c>
      <c r="V662" s="2">
        <v>6</v>
      </c>
      <c r="W662" t="str">
        <f>IF(V662 &lt; 3,"Very Low", IF(V662 &gt;= 3, IF(V662 &lt; 4, "Low", IF(V662 &gt;= 4, IF(V662 &lt; 6, "Medium", IF(V662 &gt;= 6, IF(V662 &lt; 8, "High", "Very High")))))))</f>
        <v>High</v>
      </c>
    </row>
    <row r="663" spans="1:23" x14ac:dyDescent="0.2">
      <c r="A663" t="s">
        <v>1511</v>
      </c>
      <c r="B663" s="2">
        <v>113</v>
      </c>
      <c r="C663" s="4" t="str">
        <f>IF(B663 &lt;= ($Z$9-$Z$11), "Short", IF(B663 &gt;= ($Z$9+$Z$11), "Long", "Medium"))</f>
        <v>Medium</v>
      </c>
      <c r="D663" t="s">
        <v>809</v>
      </c>
      <c r="E663" t="s">
        <v>691</v>
      </c>
      <c r="M663">
        <f>COUNTA(Table1[[#This Row],[genre_1]:[genre_8]])</f>
        <v>1</v>
      </c>
      <c r="N663" t="s">
        <v>114</v>
      </c>
      <c r="O663" t="s">
        <v>9139</v>
      </c>
      <c r="P663">
        <v>83506</v>
      </c>
      <c r="Q663" t="s">
        <v>1512</v>
      </c>
      <c r="R663">
        <v>144</v>
      </c>
      <c r="S663" t="s">
        <v>16</v>
      </c>
      <c r="T663" t="s">
        <v>17</v>
      </c>
      <c r="U663" s="3">
        <v>39814</v>
      </c>
      <c r="V663" s="2">
        <v>5.5</v>
      </c>
      <c r="W663" t="str">
        <f>IF(V663 &lt; 3,"Very Low", IF(V663 &gt;= 3, IF(V663 &lt; 4, "Low", IF(V663 &gt;= 4, IF(V663 &lt; 6, "Medium", IF(V663 &gt;= 6, IF(V663 &lt; 8, "High", "Very High")))))))</f>
        <v>Medium</v>
      </c>
    </row>
    <row r="664" spans="1:23" x14ac:dyDescent="0.2">
      <c r="A664" t="s">
        <v>3830</v>
      </c>
      <c r="B664" s="2">
        <v>118</v>
      </c>
      <c r="C664" s="4" t="str">
        <f>IF(B664 &lt;= ($Z$9-$Z$11), "Short", IF(B664 &gt;= ($Z$9+$Z$11), "Long", "Medium"))</f>
        <v>Medium</v>
      </c>
      <c r="D664" t="s">
        <v>1399</v>
      </c>
      <c r="E664" t="s">
        <v>4426</v>
      </c>
      <c r="F664" t="s">
        <v>1302</v>
      </c>
      <c r="G664" t="s">
        <v>13205</v>
      </c>
      <c r="M664">
        <f>COUNTA(Table1[[#This Row],[genre_1]:[genre_8]])</f>
        <v>3</v>
      </c>
      <c r="N664" t="s">
        <v>3831</v>
      </c>
      <c r="O664" t="s">
        <v>10677</v>
      </c>
      <c r="P664">
        <v>2302</v>
      </c>
      <c r="Q664" t="s">
        <v>3832</v>
      </c>
      <c r="R664">
        <v>20</v>
      </c>
      <c r="S664" t="s">
        <v>16</v>
      </c>
      <c r="T664" t="s">
        <v>17</v>
      </c>
      <c r="U664" s="3">
        <v>42005</v>
      </c>
      <c r="V664" s="2">
        <v>7</v>
      </c>
      <c r="W664" t="str">
        <f>IF(V664 &lt; 3,"Very Low", IF(V664 &gt;= 3, IF(V664 &lt; 4, "Low", IF(V664 &gt;= 4, IF(V664 &lt; 6, "Medium", IF(V664 &gt;= 6, IF(V664 &lt; 8, "High", "Very High")))))))</f>
        <v>High</v>
      </c>
    </row>
    <row r="665" spans="1:23" x14ac:dyDescent="0.2">
      <c r="A665" t="s">
        <v>451</v>
      </c>
      <c r="B665" s="2">
        <v>116</v>
      </c>
      <c r="C665" s="4" t="str">
        <f>IF(B665 &lt;= ($Z$9-$Z$11), "Short", IF(B665 &gt;= ($Z$9+$Z$11), "Long", "Medium"))</f>
        <v>Medium</v>
      </c>
      <c r="D665" t="s">
        <v>502</v>
      </c>
      <c r="E665" t="s">
        <v>562</v>
      </c>
      <c r="F665" t="s">
        <v>1302</v>
      </c>
      <c r="G665" t="s">
        <v>13204</v>
      </c>
      <c r="H665" t="s">
        <v>3538</v>
      </c>
      <c r="I665" t="s">
        <v>10321</v>
      </c>
      <c r="M665">
        <f>COUNTA(Table1[[#This Row],[genre_1]:[genre_8]])</f>
        <v>5</v>
      </c>
      <c r="N665" t="s">
        <v>709</v>
      </c>
      <c r="O665" t="s">
        <v>9470</v>
      </c>
      <c r="P665">
        <v>40126</v>
      </c>
      <c r="Q665" t="s">
        <v>559</v>
      </c>
      <c r="R665">
        <v>107</v>
      </c>
      <c r="S665" t="s">
        <v>16</v>
      </c>
      <c r="T665" t="s">
        <v>17</v>
      </c>
      <c r="U665" s="3">
        <v>35065</v>
      </c>
      <c r="V665" s="2">
        <v>6.6</v>
      </c>
      <c r="W665" t="str">
        <f>IF(V665 &lt; 3,"Very Low", IF(V665 &gt;= 3, IF(V665 &lt; 4, "Low", IF(V665 &gt;= 4, IF(V665 &lt; 6, "Medium", IF(V665 &gt;= 6, IF(V665 &lt; 8, "High", "Very High")))))))</f>
        <v>High</v>
      </c>
    </row>
    <row r="666" spans="1:23" x14ac:dyDescent="0.2">
      <c r="A666" t="s">
        <v>6043</v>
      </c>
      <c r="B666" s="2">
        <v>129</v>
      </c>
      <c r="C666" s="4" t="str">
        <f>IF(B666 &lt;= ($Z$9-$Z$11), "Short", IF(B666 &gt;= ($Z$9+$Z$11), "Long", "Medium"))</f>
        <v>Medium</v>
      </c>
      <c r="D666" t="s">
        <v>6043</v>
      </c>
      <c r="E666" t="s">
        <v>1302</v>
      </c>
      <c r="M666">
        <f>COUNTA(Table1[[#This Row],[genre_1]:[genre_8]])</f>
        <v>1</v>
      </c>
      <c r="N666" t="s">
        <v>6740</v>
      </c>
      <c r="O666" t="s">
        <v>12485</v>
      </c>
      <c r="P666">
        <v>15401</v>
      </c>
      <c r="Q666" t="s">
        <v>6741</v>
      </c>
      <c r="R666">
        <v>175</v>
      </c>
      <c r="S666" t="s">
        <v>16</v>
      </c>
      <c r="T666" t="s">
        <v>17</v>
      </c>
      <c r="U666" s="3">
        <v>40544</v>
      </c>
      <c r="V666" s="2">
        <v>7</v>
      </c>
      <c r="W666" t="str">
        <f>IF(V666 &lt; 3,"Very Low", IF(V666 &gt;= 3, IF(V666 &lt; 4, "Low", IF(V666 &gt;= 4, IF(V666 &lt; 6, "Medium", IF(V666 &gt;= 6, IF(V666 &lt; 8, "High", "Very High")))))))</f>
        <v>High</v>
      </c>
    </row>
    <row r="667" spans="1:23" x14ac:dyDescent="0.2">
      <c r="A667" t="s">
        <v>1532</v>
      </c>
      <c r="B667" s="2">
        <v>107</v>
      </c>
      <c r="C667" s="4" t="str">
        <f>IF(B667 &lt;= ($Z$9-$Z$11), "Short", IF(B667 &gt;= ($Z$9+$Z$11), "Long", "Medium"))</f>
        <v>Medium</v>
      </c>
      <c r="D667" t="s">
        <v>2089</v>
      </c>
      <c r="E667" t="s">
        <v>691</v>
      </c>
      <c r="F667" t="s">
        <v>1302</v>
      </c>
      <c r="G667" t="s">
        <v>4034</v>
      </c>
      <c r="H667" t="s">
        <v>6549</v>
      </c>
      <c r="M667">
        <f>COUNTA(Table1[[#This Row],[genre_1]:[genre_8]])</f>
        <v>4</v>
      </c>
      <c r="N667" t="s">
        <v>2037</v>
      </c>
      <c r="O667" t="s">
        <v>9494</v>
      </c>
      <c r="P667">
        <v>90539</v>
      </c>
      <c r="Q667" t="s">
        <v>2090</v>
      </c>
      <c r="R667">
        <v>379</v>
      </c>
      <c r="S667" t="s">
        <v>16</v>
      </c>
      <c r="T667" t="s">
        <v>17</v>
      </c>
      <c r="U667" s="3">
        <v>36526</v>
      </c>
      <c r="V667" s="2">
        <v>5.6</v>
      </c>
      <c r="W667" t="str">
        <f>IF(V667 &lt; 3,"Very Low", IF(V667 &gt;= 3, IF(V667 &lt; 4, "Low", IF(V667 &gt;= 4, IF(V667 &lt; 6, "Medium", IF(V667 &gt;= 6, IF(V667 &lt; 8, "High", "Very High")))))))</f>
        <v>Medium</v>
      </c>
    </row>
    <row r="668" spans="1:23" x14ac:dyDescent="0.2">
      <c r="A668" t="s">
        <v>1313</v>
      </c>
      <c r="B668" s="2">
        <v>101</v>
      </c>
      <c r="C668" s="4" t="str">
        <f>IF(B668 &lt;= ($Z$9-$Z$11), "Short", IF(B668 &gt;= ($Z$9+$Z$11), "Long", "Medium"))</f>
        <v>Medium</v>
      </c>
      <c r="D668" t="s">
        <v>713</v>
      </c>
      <c r="E668" t="s">
        <v>562</v>
      </c>
      <c r="F668" t="s">
        <v>13206</v>
      </c>
      <c r="G668" t="s">
        <v>1302</v>
      </c>
      <c r="H668" t="s">
        <v>3538</v>
      </c>
      <c r="M668">
        <f>COUNTA(Table1[[#This Row],[genre_1]:[genre_8]])</f>
        <v>4</v>
      </c>
      <c r="N668" t="s">
        <v>231</v>
      </c>
      <c r="O668" t="s">
        <v>10295</v>
      </c>
      <c r="P668">
        <v>34942</v>
      </c>
      <c r="Q668" t="s">
        <v>3285</v>
      </c>
      <c r="R668">
        <v>185</v>
      </c>
      <c r="S668" t="s">
        <v>16</v>
      </c>
      <c r="T668" t="s">
        <v>17</v>
      </c>
      <c r="U668" s="3">
        <v>37622</v>
      </c>
      <c r="V668" s="2">
        <v>5.8</v>
      </c>
      <c r="W668" t="str">
        <f>IF(V668 &lt; 3,"Very Low", IF(V668 &gt;= 3, IF(V668 &lt; 4, "Low", IF(V668 &gt;= 4, IF(V668 &lt; 6, "Medium", IF(V668 &gt;= 6, IF(V668 &lt; 8, "High", "Very High")))))))</f>
        <v>Medium</v>
      </c>
    </row>
    <row r="669" spans="1:23" x14ac:dyDescent="0.2">
      <c r="A669" t="s">
        <v>2807</v>
      </c>
      <c r="B669" s="2">
        <v>132</v>
      </c>
      <c r="C669" s="4" t="str">
        <f>IF(B669 &lt;= ($Z$9-$Z$11), "Short", IF(B669 &gt;= ($Z$9+$Z$11), "Long", "Medium"))</f>
        <v>Long</v>
      </c>
      <c r="D669" t="s">
        <v>1010</v>
      </c>
      <c r="E669" t="s">
        <v>1302</v>
      </c>
      <c r="M669">
        <f>COUNTA(Table1[[#This Row],[genre_1]:[genre_8]])</f>
        <v>1</v>
      </c>
      <c r="N669" t="s">
        <v>252</v>
      </c>
      <c r="O669" t="s">
        <v>9951</v>
      </c>
      <c r="P669">
        <v>8039</v>
      </c>
      <c r="Q669" t="s">
        <v>1151</v>
      </c>
      <c r="R669">
        <v>161</v>
      </c>
      <c r="S669" t="s">
        <v>16</v>
      </c>
      <c r="T669" t="s">
        <v>17</v>
      </c>
      <c r="U669" s="3">
        <v>36161</v>
      </c>
      <c r="V669" s="2">
        <v>6.9</v>
      </c>
      <c r="W669" t="str">
        <f>IF(V669 &lt; 3,"Very Low", IF(V669 &gt;= 3, IF(V669 &lt; 4, "Low", IF(V669 &gt;= 4, IF(V669 &lt; 6, "Medium", IF(V669 &gt;= 6, IF(V669 &lt; 8, "High", "Very High")))))))</f>
        <v>High</v>
      </c>
    </row>
    <row r="670" spans="1:23" x14ac:dyDescent="0.2">
      <c r="A670" t="s">
        <v>1689</v>
      </c>
      <c r="B670" s="2">
        <v>93</v>
      </c>
      <c r="C670" s="4" t="str">
        <f>IF(B670 &lt;= ($Z$9-$Z$11), "Short", IF(B670 &gt;= ($Z$9+$Z$11), "Long", "Medium"))</f>
        <v>Medium</v>
      </c>
      <c r="D670" t="s">
        <v>3782</v>
      </c>
      <c r="E670" t="s">
        <v>562</v>
      </c>
      <c r="F670" t="s">
        <v>13206</v>
      </c>
      <c r="G670" t="s">
        <v>3538</v>
      </c>
      <c r="M670">
        <f>COUNTA(Table1[[#This Row],[genre_1]:[genre_8]])</f>
        <v>3</v>
      </c>
      <c r="N670" t="s">
        <v>155</v>
      </c>
      <c r="O670" t="s">
        <v>11274</v>
      </c>
      <c r="P670">
        <v>196422</v>
      </c>
      <c r="Q670" t="s">
        <v>1073</v>
      </c>
      <c r="R670">
        <v>444</v>
      </c>
      <c r="S670" t="s">
        <v>16</v>
      </c>
      <c r="T670" t="s">
        <v>17</v>
      </c>
      <c r="U670" s="3">
        <v>38718</v>
      </c>
      <c r="V670" s="2">
        <v>7</v>
      </c>
      <c r="W670" t="str">
        <f>IF(V670 &lt; 3,"Very Low", IF(V670 &gt;= 3, IF(V670 &lt; 4, "Low", IF(V670 &gt;= 4, IF(V670 &lt; 6, "Medium", IF(V670 &gt;= 6, IF(V670 &lt; 8, "High", "Very High")))))))</f>
        <v>High</v>
      </c>
    </row>
    <row r="671" spans="1:23" x14ac:dyDescent="0.2">
      <c r="A671" t="s">
        <v>1689</v>
      </c>
      <c r="B671" s="2">
        <v>96</v>
      </c>
      <c r="C671" s="4" t="str">
        <f>IF(B671 &lt;= ($Z$9-$Z$11), "Short", IF(B671 &gt;= ($Z$9+$Z$11), "Long", "Medium"))</f>
        <v>Medium</v>
      </c>
      <c r="D671" t="s">
        <v>177</v>
      </c>
      <c r="E671" t="s">
        <v>562</v>
      </c>
      <c r="F671" t="s">
        <v>13206</v>
      </c>
      <c r="G671" t="s">
        <v>4130</v>
      </c>
      <c r="H671" t="s">
        <v>3538</v>
      </c>
      <c r="M671">
        <f>COUNTA(Table1[[#This Row],[genre_1]:[genre_8]])</f>
        <v>4</v>
      </c>
      <c r="N671" t="s">
        <v>155</v>
      </c>
      <c r="O671" t="s">
        <v>10626</v>
      </c>
      <c r="P671">
        <v>112516</v>
      </c>
      <c r="Q671" t="s">
        <v>1726</v>
      </c>
      <c r="R671">
        <v>223</v>
      </c>
      <c r="S671" t="s">
        <v>16</v>
      </c>
      <c r="T671" t="s">
        <v>17</v>
      </c>
      <c r="U671" s="3">
        <v>39814</v>
      </c>
      <c r="V671" s="2">
        <v>6.2</v>
      </c>
      <c r="W671" t="str">
        <f>IF(V671 &lt; 3,"Very Low", IF(V671 &gt;= 3, IF(V671 &lt; 4, "Low", IF(V671 &gt;= 4, IF(V671 &lt; 6, "Medium", IF(V671 &gt;= 6, IF(V671 &lt; 8, "High", "Very High")))))))</f>
        <v>High</v>
      </c>
    </row>
    <row r="672" spans="1:23" x14ac:dyDescent="0.2">
      <c r="A672" t="s">
        <v>1808</v>
      </c>
      <c r="B672" s="2">
        <v>112</v>
      </c>
      <c r="C672" s="4" t="str">
        <f>IF(B672 &lt;= ($Z$9-$Z$11), "Short", IF(B672 &gt;= ($Z$9+$Z$11), "Long", "Medium"))</f>
        <v>Medium</v>
      </c>
      <c r="D672" t="s">
        <v>2492</v>
      </c>
      <c r="E672" t="s">
        <v>1302</v>
      </c>
      <c r="F672" t="s">
        <v>4034</v>
      </c>
      <c r="G672" t="s">
        <v>6549</v>
      </c>
      <c r="M672">
        <f>COUNTA(Table1[[#This Row],[genre_1]:[genre_8]])</f>
        <v>3</v>
      </c>
      <c r="N672" t="s">
        <v>138</v>
      </c>
      <c r="O672" t="s">
        <v>11627</v>
      </c>
      <c r="P672">
        <v>67760</v>
      </c>
      <c r="Q672" t="s">
        <v>5204</v>
      </c>
      <c r="R672">
        <v>226</v>
      </c>
      <c r="S672" t="s">
        <v>16</v>
      </c>
      <c r="T672" t="s">
        <v>17</v>
      </c>
      <c r="U672" s="3">
        <v>39814</v>
      </c>
      <c r="V672" s="2">
        <v>7.3</v>
      </c>
      <c r="W672" t="str">
        <f>IF(V672 &lt; 3,"Very Low", IF(V672 &gt;= 3, IF(V672 &lt; 4, "Low", IF(V672 &gt;= 4, IF(V672 &lt; 6, "Medium", IF(V672 &gt;= 6, IF(V672 &lt; 8, "High", "Very High")))))))</f>
        <v>High</v>
      </c>
    </row>
    <row r="673" spans="1:23" x14ac:dyDescent="0.2">
      <c r="A673" t="s">
        <v>4381</v>
      </c>
      <c r="B673" s="2">
        <v>111</v>
      </c>
      <c r="C673" s="4" t="str">
        <f>IF(B673 &lt;= ($Z$9-$Z$11), "Short", IF(B673 &gt;= ($Z$9+$Z$11), "Long", "Medium"))</f>
        <v>Medium</v>
      </c>
      <c r="D673" t="s">
        <v>1481</v>
      </c>
      <c r="E673" t="s">
        <v>691</v>
      </c>
      <c r="F673" t="s">
        <v>13206</v>
      </c>
      <c r="G673" t="s">
        <v>1302</v>
      </c>
      <c r="M673">
        <f>COUNTA(Table1[[#This Row],[genre_1]:[genre_8]])</f>
        <v>3</v>
      </c>
      <c r="N673" t="s">
        <v>1436</v>
      </c>
      <c r="O673" t="s">
        <v>11057</v>
      </c>
      <c r="P673">
        <v>5917</v>
      </c>
      <c r="Q673" t="s">
        <v>616</v>
      </c>
      <c r="R673">
        <v>71</v>
      </c>
      <c r="S673" t="s">
        <v>16</v>
      </c>
      <c r="T673" t="s">
        <v>17</v>
      </c>
      <c r="U673" s="3">
        <v>36161</v>
      </c>
      <c r="V673" s="2">
        <v>6.3</v>
      </c>
      <c r="W673" t="str">
        <f>IF(V673 &lt; 3,"Very Low", IF(V673 &gt;= 3, IF(V673 &lt; 4, "Low", IF(V673 &gt;= 4, IF(V673 &lt; 6, "Medium", IF(V673 &gt;= 6, IF(V673 &lt; 8, "High", "Very High")))))))</f>
        <v>High</v>
      </c>
    </row>
    <row r="674" spans="1:23" x14ac:dyDescent="0.2">
      <c r="A674" t="s">
        <v>1418</v>
      </c>
      <c r="B674" s="2">
        <v>118</v>
      </c>
      <c r="C674" s="4" t="str">
        <f>IF(B674 &lt;= ($Z$9-$Z$11), "Short", IF(B674 &gt;= ($Z$9+$Z$11), "Long", "Medium"))</f>
        <v>Medium</v>
      </c>
      <c r="D674" t="s">
        <v>85</v>
      </c>
      <c r="E674" t="s">
        <v>691</v>
      </c>
      <c r="F674" t="s">
        <v>1302</v>
      </c>
      <c r="G674" t="s">
        <v>6549</v>
      </c>
      <c r="M674">
        <f>COUNTA(Table1[[#This Row],[genre_1]:[genre_8]])</f>
        <v>3</v>
      </c>
      <c r="N674" t="s">
        <v>1580</v>
      </c>
      <c r="O674" t="s">
        <v>9359</v>
      </c>
      <c r="P674">
        <v>375456</v>
      </c>
      <c r="Q674" t="s">
        <v>238</v>
      </c>
      <c r="R674">
        <v>292</v>
      </c>
      <c r="S674" t="s">
        <v>16</v>
      </c>
      <c r="T674" t="s">
        <v>17</v>
      </c>
      <c r="U674" s="3">
        <v>40544</v>
      </c>
      <c r="V674" s="2">
        <v>7.4</v>
      </c>
      <c r="W674" t="str">
        <f>IF(V674 &lt; 3,"Very Low", IF(V674 &gt;= 3, IF(V674 &lt; 4, "Low", IF(V674 &gt;= 4, IF(V674 &lt; 6, "Medium", IF(V674 &gt;= 6, IF(V674 &lt; 8, "High", "Very High")))))))</f>
        <v>High</v>
      </c>
    </row>
    <row r="675" spans="1:23" x14ac:dyDescent="0.2">
      <c r="A675" t="s">
        <v>1970</v>
      </c>
      <c r="B675" s="2">
        <v>135</v>
      </c>
      <c r="C675" s="4" t="str">
        <f>IF(B675 &lt;= ($Z$9-$Z$11), "Short", IF(B675 &gt;= ($Z$9+$Z$11), "Long", "Medium"))</f>
        <v>Long</v>
      </c>
      <c r="D675" t="s">
        <v>1409</v>
      </c>
      <c r="E675" t="s">
        <v>1302</v>
      </c>
      <c r="F675" t="s">
        <v>6549</v>
      </c>
      <c r="M675">
        <f>COUNTA(Table1[[#This Row],[genre_1]:[genre_8]])</f>
        <v>2</v>
      </c>
      <c r="N675" t="s">
        <v>39</v>
      </c>
      <c r="O675" t="s">
        <v>11179</v>
      </c>
      <c r="P675">
        <v>21406</v>
      </c>
      <c r="Q675" t="s">
        <v>4560</v>
      </c>
      <c r="R675">
        <v>169</v>
      </c>
      <c r="S675" t="s">
        <v>16</v>
      </c>
      <c r="T675" t="s">
        <v>17</v>
      </c>
      <c r="U675" s="3">
        <v>36892</v>
      </c>
      <c r="V675" s="2">
        <v>6.5</v>
      </c>
      <c r="W675" t="str">
        <f>IF(V675 &lt; 3,"Very Low", IF(V675 &gt;= 3, IF(V675 &lt; 4, "Low", IF(V675 &gt;= 4, IF(V675 &lt; 6, "Medium", IF(V675 &gt;= 6, IF(V675 &lt; 8, "High", "Very High")))))))</f>
        <v>High</v>
      </c>
    </row>
    <row r="676" spans="1:23" x14ac:dyDescent="0.2">
      <c r="A676" t="s">
        <v>7407</v>
      </c>
      <c r="B676" s="2">
        <v>97</v>
      </c>
      <c r="C676" s="4" t="str">
        <f>IF(B676 &lt;= ($Z$9-$Z$11), "Short", IF(B676 &gt;= ($Z$9+$Z$11), "Long", "Medium"))</f>
        <v>Medium</v>
      </c>
      <c r="D676" t="s">
        <v>7408</v>
      </c>
      <c r="E676" t="s">
        <v>1302</v>
      </c>
      <c r="F676" t="s">
        <v>4130</v>
      </c>
      <c r="M676">
        <f>COUNTA(Table1[[#This Row],[genre_1]:[genre_8]])</f>
        <v>2</v>
      </c>
      <c r="N676" t="s">
        <v>3825</v>
      </c>
      <c r="O676" t="s">
        <v>12799</v>
      </c>
      <c r="P676">
        <v>1048</v>
      </c>
      <c r="Q676" t="s">
        <v>7409</v>
      </c>
      <c r="R676">
        <v>7</v>
      </c>
      <c r="S676" t="s">
        <v>16</v>
      </c>
      <c r="T676" t="s">
        <v>17</v>
      </c>
      <c r="U676" s="3">
        <v>42005</v>
      </c>
      <c r="V676" s="2">
        <v>5.5</v>
      </c>
      <c r="W676" t="str">
        <f>IF(V676 &lt; 3,"Very Low", IF(V676 &gt;= 3, IF(V676 &lt; 4, "Low", IF(V676 &gt;= 4, IF(V676 &lt; 6, "Medium", IF(V676 &gt;= 6, IF(V676 &lt; 8, "High", "Very High")))))))</f>
        <v>Medium</v>
      </c>
    </row>
    <row r="677" spans="1:23" x14ac:dyDescent="0.2">
      <c r="A677" t="s">
        <v>2519</v>
      </c>
      <c r="B677" s="2">
        <v>133</v>
      </c>
      <c r="C677" s="4" t="str">
        <f>IF(B677 &lt;= ($Z$9-$Z$11), "Short", IF(B677 &gt;= ($Z$9+$Z$11), "Long", "Medium"))</f>
        <v>Long</v>
      </c>
      <c r="D677" t="s">
        <v>2520</v>
      </c>
      <c r="E677" t="s">
        <v>1302</v>
      </c>
      <c r="F677" t="s">
        <v>13205</v>
      </c>
      <c r="M677">
        <f>COUNTA(Table1[[#This Row],[genre_1]:[genre_8]])</f>
        <v>2</v>
      </c>
      <c r="N677" t="s">
        <v>734</v>
      </c>
      <c r="O677" t="s">
        <v>9759</v>
      </c>
      <c r="P677">
        <v>146708</v>
      </c>
      <c r="Q677" t="s">
        <v>1368</v>
      </c>
      <c r="R677">
        <v>362</v>
      </c>
      <c r="S677" t="s">
        <v>16</v>
      </c>
      <c r="T677" t="s">
        <v>17</v>
      </c>
      <c r="U677" s="3">
        <v>42005</v>
      </c>
      <c r="V677" s="2">
        <v>7.7</v>
      </c>
      <c r="W677" t="str">
        <f>IF(V677 &lt; 3,"Very Low", IF(V677 &gt;= 3, IF(V677 &lt; 4, "Low", IF(V677 &gt;= 4, IF(V677 &lt; 6, "Medium", IF(V677 &gt;= 6, IF(V677 &lt; 8, "High", "Very High")))))))</f>
        <v>High</v>
      </c>
    </row>
    <row r="678" spans="1:23" x14ac:dyDescent="0.2">
      <c r="A678" t="s">
        <v>999</v>
      </c>
      <c r="B678" s="2">
        <v>130</v>
      </c>
      <c r="C678" s="4" t="str">
        <f>IF(B678 &lt;= ($Z$9-$Z$11), "Short", IF(B678 &gt;= ($Z$9+$Z$11), "Long", "Medium"))</f>
        <v>Medium</v>
      </c>
      <c r="D678" t="s">
        <v>1000</v>
      </c>
      <c r="E678" t="s">
        <v>691</v>
      </c>
      <c r="F678" t="s">
        <v>539</v>
      </c>
      <c r="G678" t="s">
        <v>2287</v>
      </c>
      <c r="M678">
        <f>COUNTA(Table1[[#This Row],[genre_1]:[genre_8]])</f>
        <v>3</v>
      </c>
      <c r="N678" t="s">
        <v>1001</v>
      </c>
      <c r="O678" t="s">
        <v>8853</v>
      </c>
      <c r="P678">
        <v>29932</v>
      </c>
      <c r="Q678" t="s">
        <v>1002</v>
      </c>
      <c r="R678">
        <v>211</v>
      </c>
      <c r="S678" t="s">
        <v>16</v>
      </c>
      <c r="T678" t="s">
        <v>17</v>
      </c>
      <c r="U678" s="3">
        <v>29952</v>
      </c>
      <c r="V678" s="2">
        <v>6.9</v>
      </c>
      <c r="W678" t="str">
        <f>IF(V678 &lt; 3,"Very Low", IF(V678 &gt;= 3, IF(V678 &lt; 4, "Low", IF(V678 &gt;= 4, IF(V678 &lt; 6, "Medium", IF(V678 &gt;= 6, IF(V678 &lt; 8, "High", "Very High")))))))</f>
        <v>High</v>
      </c>
    </row>
    <row r="679" spans="1:23" x14ac:dyDescent="0.2">
      <c r="A679" t="s">
        <v>6255</v>
      </c>
      <c r="B679" s="2">
        <v>85</v>
      </c>
      <c r="C679" s="4" t="str">
        <f>IF(B679 &lt;= ($Z$9-$Z$11), "Short", IF(B679 &gt;= ($Z$9+$Z$11), "Long", "Medium"))</f>
        <v>Short</v>
      </c>
      <c r="D679" t="s">
        <v>1742</v>
      </c>
      <c r="E679" t="s">
        <v>691</v>
      </c>
      <c r="F679" t="s">
        <v>539</v>
      </c>
      <c r="G679" t="s">
        <v>2287</v>
      </c>
      <c r="H679" t="s">
        <v>3538</v>
      </c>
      <c r="M679">
        <f>COUNTA(Table1[[#This Row],[genre_1]:[genre_8]])</f>
        <v>4</v>
      </c>
      <c r="N679" t="s">
        <v>2806</v>
      </c>
      <c r="O679" t="s">
        <v>12236</v>
      </c>
      <c r="P679">
        <v>15956</v>
      </c>
      <c r="Q679" t="s">
        <v>6106</v>
      </c>
      <c r="R679">
        <v>118</v>
      </c>
      <c r="S679" t="s">
        <v>16</v>
      </c>
      <c r="T679" t="s">
        <v>17</v>
      </c>
      <c r="U679" s="3">
        <v>31778</v>
      </c>
      <c r="V679" s="2">
        <v>6</v>
      </c>
      <c r="W679" t="str">
        <f>IF(V679 &lt; 3,"Very Low", IF(V679 &gt;= 3, IF(V679 &lt; 4, "Low", IF(V679 &gt;= 4, IF(V679 &lt; 6, "Medium", IF(V679 &gt;= 6, IF(V679 &lt; 8, "High", "Very High")))))))</f>
        <v>High</v>
      </c>
    </row>
    <row r="680" spans="1:23" x14ac:dyDescent="0.2">
      <c r="A680" t="s">
        <v>5523</v>
      </c>
      <c r="B680" s="2">
        <v>94</v>
      </c>
      <c r="C680" s="4" t="str">
        <f>IF(B680 &lt;= ($Z$9-$Z$11), "Short", IF(B680 &gt;= ($Z$9+$Z$11), "Long", "Medium"))</f>
        <v>Medium</v>
      </c>
      <c r="D680" t="s">
        <v>3782</v>
      </c>
      <c r="E680" t="s">
        <v>13206</v>
      </c>
      <c r="F680" t="s">
        <v>1302</v>
      </c>
      <c r="G680" t="s">
        <v>3538</v>
      </c>
      <c r="M680">
        <f>COUNTA(Table1[[#This Row],[genre_1]:[genre_8]])</f>
        <v>3</v>
      </c>
      <c r="N680" t="s">
        <v>5524</v>
      </c>
      <c r="O680" t="s">
        <v>11823</v>
      </c>
      <c r="P680">
        <v>5255</v>
      </c>
      <c r="Q680" t="s">
        <v>5525</v>
      </c>
      <c r="R680">
        <v>38</v>
      </c>
      <c r="S680" t="s">
        <v>16</v>
      </c>
      <c r="T680" t="s">
        <v>17</v>
      </c>
      <c r="U680" s="3">
        <v>42005</v>
      </c>
      <c r="V680" s="2">
        <v>5.8</v>
      </c>
      <c r="W680" t="str">
        <f>IF(V680 &lt; 3,"Very Low", IF(V680 &gt;= 3, IF(V680 &lt; 4, "Low", IF(V680 &gt;= 4, IF(V680 &lt; 6, "Medium", IF(V680 &gt;= 6, IF(V680 &lt; 8, "High", "Very High")))))))</f>
        <v>Medium</v>
      </c>
    </row>
    <row r="681" spans="1:23" x14ac:dyDescent="0.2">
      <c r="A681" t="s">
        <v>714</v>
      </c>
      <c r="B681" s="2">
        <v>123</v>
      </c>
      <c r="C681" s="4" t="str">
        <f>IF(B681 &lt;= ($Z$9-$Z$11), "Short", IF(B681 &gt;= ($Z$9+$Z$11), "Long", "Medium"))</f>
        <v>Medium</v>
      </c>
      <c r="D681" t="s">
        <v>1106</v>
      </c>
      <c r="E681" t="s">
        <v>562</v>
      </c>
      <c r="F681" t="s">
        <v>1302</v>
      </c>
      <c r="G681" t="s">
        <v>3538</v>
      </c>
      <c r="H681" t="s">
        <v>10321</v>
      </c>
      <c r="M681">
        <f>COUNTA(Table1[[#This Row],[genre_1]:[genre_8]])</f>
        <v>4</v>
      </c>
      <c r="N681" t="s">
        <v>709</v>
      </c>
      <c r="O681" t="s">
        <v>9257</v>
      </c>
      <c r="P681">
        <v>81026</v>
      </c>
      <c r="Q681" t="s">
        <v>1719</v>
      </c>
      <c r="R681">
        <v>194</v>
      </c>
      <c r="S681" t="s">
        <v>16</v>
      </c>
      <c r="T681" t="s">
        <v>17</v>
      </c>
      <c r="U681" s="3">
        <v>34700</v>
      </c>
      <c r="V681" s="2">
        <v>7.3</v>
      </c>
      <c r="W681" t="str">
        <f>IF(V681 &lt; 3,"Very Low", IF(V681 &gt;= 3, IF(V681 &lt; 4, "Low", IF(V681 &gt;= 4, IF(V681 &lt; 6, "Medium", IF(V681 &gt;= 6, IF(V681 &lt; 8, "High", "Very High")))))))</f>
        <v>High</v>
      </c>
    </row>
    <row r="682" spans="1:23" x14ac:dyDescent="0.2">
      <c r="A682" t="s">
        <v>1859</v>
      </c>
      <c r="B682" s="2">
        <v>115</v>
      </c>
      <c r="C682" s="4" t="str">
        <f>IF(B682 &lt;= ($Z$9-$Z$11), "Short", IF(B682 &gt;= ($Z$9+$Z$11), "Long", "Medium"))</f>
        <v>Medium</v>
      </c>
      <c r="D682" t="s">
        <v>219</v>
      </c>
      <c r="E682" t="s">
        <v>691</v>
      </c>
      <c r="F682" t="s">
        <v>1302</v>
      </c>
      <c r="M682">
        <f>COUNTA(Table1[[#This Row],[genre_1]:[genre_8]])</f>
        <v>2</v>
      </c>
      <c r="N682" t="s">
        <v>529</v>
      </c>
      <c r="O682" t="s">
        <v>11117</v>
      </c>
      <c r="P682">
        <v>6011</v>
      </c>
      <c r="Q682" t="s">
        <v>3679</v>
      </c>
      <c r="R682">
        <v>39</v>
      </c>
      <c r="S682" t="s">
        <v>16</v>
      </c>
      <c r="T682" t="s">
        <v>17</v>
      </c>
      <c r="U682" s="3">
        <v>34335</v>
      </c>
      <c r="V682" s="2">
        <v>6.9</v>
      </c>
      <c r="W682" t="str">
        <f>IF(V682 &lt; 3,"Very Low", IF(V682 &gt;= 3, IF(V682 &lt; 4, "Low", IF(V682 &gt;= 4, IF(V682 &lt; 6, "Medium", IF(V682 &gt;= 6, IF(V682 &lt; 8, "High", "Very High")))))))</f>
        <v>High</v>
      </c>
    </row>
    <row r="683" spans="1:23" x14ac:dyDescent="0.2">
      <c r="A683" t="s">
        <v>7652</v>
      </c>
      <c r="B683" s="2">
        <v>115</v>
      </c>
      <c r="C683" s="4" t="str">
        <f>IF(B683 &lt;= ($Z$9-$Z$11), "Short", IF(B683 &gt;= ($Z$9+$Z$11), "Long", "Medium"))</f>
        <v>Medium</v>
      </c>
      <c r="D683" t="s">
        <v>7653</v>
      </c>
      <c r="E683" t="s">
        <v>31</v>
      </c>
      <c r="M683">
        <f>COUNTA(Table1[[#This Row],[genre_1]:[genre_8]])</f>
        <v>1</v>
      </c>
      <c r="N683" t="s">
        <v>7654</v>
      </c>
      <c r="O683" t="s">
        <v>12902</v>
      </c>
      <c r="P683">
        <v>204</v>
      </c>
      <c r="Q683" t="s">
        <v>7655</v>
      </c>
      <c r="R683">
        <v>13</v>
      </c>
      <c r="S683" t="s">
        <v>16</v>
      </c>
      <c r="T683" t="s">
        <v>17</v>
      </c>
      <c r="U683" s="3">
        <v>37257</v>
      </c>
      <c r="V683" s="2">
        <v>7</v>
      </c>
      <c r="W683" t="str">
        <f>IF(V683 &lt; 3,"Very Low", IF(V683 &gt;= 3, IF(V683 &lt; 4, "Low", IF(V683 &gt;= 4, IF(V683 &lt; 6, "Medium", IF(V683 &gt;= 6, IF(V683 &lt; 8, "High", "Very High")))))))</f>
        <v>High</v>
      </c>
    </row>
    <row r="684" spans="1:23" x14ac:dyDescent="0.2">
      <c r="A684" t="s">
        <v>4540</v>
      </c>
      <c r="B684" s="2">
        <v>95</v>
      </c>
      <c r="C684" s="4" t="str">
        <f>IF(B684 &lt;= ($Z$9-$Z$11), "Short", IF(B684 &gt;= ($Z$9+$Z$11), "Long", "Medium"))</f>
        <v>Medium</v>
      </c>
      <c r="D684" t="s">
        <v>5716</v>
      </c>
      <c r="E684" t="s">
        <v>562</v>
      </c>
      <c r="F684" t="s">
        <v>13205</v>
      </c>
      <c r="M684">
        <f>COUNTA(Table1[[#This Row],[genre_1]:[genre_8]])</f>
        <v>2</v>
      </c>
      <c r="N684" t="s">
        <v>5717</v>
      </c>
      <c r="O684" t="s">
        <v>11934</v>
      </c>
      <c r="P684">
        <v>8707</v>
      </c>
      <c r="Q684" t="s">
        <v>5718</v>
      </c>
      <c r="R684">
        <v>36</v>
      </c>
      <c r="S684" t="s">
        <v>16</v>
      </c>
      <c r="T684" t="s">
        <v>17</v>
      </c>
      <c r="U684" s="3">
        <v>38718</v>
      </c>
      <c r="V684" s="2">
        <v>2.1</v>
      </c>
      <c r="W684" t="str">
        <f>IF(V684 &lt; 3,"Very Low", IF(V684 &gt;= 3, IF(V684 &lt; 4, "Low", IF(V684 &gt;= 4, IF(V684 &lt; 6, "Medium", IF(V684 &gt;= 6, IF(V684 &lt; 8, "High", "Very High")))))))</f>
        <v>Very Low</v>
      </c>
    </row>
    <row r="685" spans="1:23" x14ac:dyDescent="0.2">
      <c r="A685" t="s">
        <v>4651</v>
      </c>
      <c r="B685" s="2">
        <v>93</v>
      </c>
      <c r="C685" s="4" t="str">
        <f>IF(B685 &lt;= ($Z$9-$Z$11), "Short", IF(B685 &gt;= ($Z$9+$Z$11), "Long", "Medium"))</f>
        <v>Medium</v>
      </c>
      <c r="D685" t="s">
        <v>4652</v>
      </c>
      <c r="E685" t="s">
        <v>691</v>
      </c>
      <c r="F685" t="s">
        <v>1302</v>
      </c>
      <c r="M685">
        <f>COUNTA(Table1[[#This Row],[genre_1]:[genre_8]])</f>
        <v>2</v>
      </c>
      <c r="N685" t="s">
        <v>4653</v>
      </c>
      <c r="O685" t="s">
        <v>11248</v>
      </c>
      <c r="P685">
        <v>34219</v>
      </c>
      <c r="Q685" t="s">
        <v>4654</v>
      </c>
      <c r="R685">
        <v>578</v>
      </c>
      <c r="S685" t="s">
        <v>16</v>
      </c>
      <c r="T685" t="s">
        <v>17</v>
      </c>
      <c r="U685" s="3">
        <v>37257</v>
      </c>
      <c r="V685" s="2">
        <v>3.3</v>
      </c>
      <c r="W685" t="str">
        <f>IF(V685 &lt; 3,"Very Low", IF(V685 &gt;= 3, IF(V685 &lt; 4, "Low", IF(V685 &gt;= 4, IF(V685 &lt; 6, "Medium", IF(V685 &gt;= 6, IF(V685 &lt; 8, "High", "Very High")))))))</f>
        <v>Low</v>
      </c>
    </row>
    <row r="686" spans="1:23" x14ac:dyDescent="0.2">
      <c r="A686" t="s">
        <v>2178</v>
      </c>
      <c r="B686" s="2">
        <v>97</v>
      </c>
      <c r="C686" s="4" t="str">
        <f>IF(B686 &lt;= ($Z$9-$Z$11), "Short", IF(B686 &gt;= ($Z$9+$Z$11), "Long", "Medium"))</f>
        <v>Medium</v>
      </c>
      <c r="D686" t="s">
        <v>3943</v>
      </c>
      <c r="E686" t="s">
        <v>1302</v>
      </c>
      <c r="F686" t="s">
        <v>6549</v>
      </c>
      <c r="M686">
        <f>COUNTA(Table1[[#This Row],[genre_1]:[genre_8]])</f>
        <v>2</v>
      </c>
      <c r="N686" t="s">
        <v>991</v>
      </c>
      <c r="O686" t="s">
        <v>11346</v>
      </c>
      <c r="P686">
        <v>149222</v>
      </c>
      <c r="Q686" t="s">
        <v>4797</v>
      </c>
      <c r="R686">
        <v>749</v>
      </c>
      <c r="S686" t="s">
        <v>16</v>
      </c>
      <c r="T686" t="s">
        <v>17</v>
      </c>
      <c r="U686" s="3">
        <v>36161</v>
      </c>
      <c r="V686" s="2">
        <v>6.9</v>
      </c>
      <c r="W686" t="str">
        <f>IF(V686 &lt; 3,"Very Low", IF(V686 &gt;= 3, IF(V686 &lt; 4, "Low", IF(V686 &gt;= 4, IF(V686 &lt; 6, "Medium", IF(V686 &gt;= 6, IF(V686 &lt; 8, "High", "Very High")))))))</f>
        <v>High</v>
      </c>
    </row>
    <row r="687" spans="1:23" x14ac:dyDescent="0.2">
      <c r="A687" t="s">
        <v>3114</v>
      </c>
      <c r="B687" s="2">
        <v>90</v>
      </c>
      <c r="C687" s="4" t="str">
        <f>IF(B687 &lt;= ($Z$9-$Z$11), "Short", IF(B687 &gt;= ($Z$9+$Z$11), "Long", "Medium"))</f>
        <v>Medium</v>
      </c>
      <c r="D687" t="s">
        <v>1242</v>
      </c>
      <c r="E687" t="s">
        <v>1302</v>
      </c>
      <c r="F687" t="s">
        <v>2287</v>
      </c>
      <c r="G687" t="s">
        <v>13204</v>
      </c>
      <c r="H687" t="s">
        <v>3538</v>
      </c>
      <c r="M687">
        <f>COUNTA(Table1[[#This Row],[genre_1]:[genre_8]])</f>
        <v>4</v>
      </c>
      <c r="N687" t="s">
        <v>4614</v>
      </c>
      <c r="O687" t="s">
        <v>12743</v>
      </c>
      <c r="P687">
        <v>23021</v>
      </c>
      <c r="Q687" t="s">
        <v>4933</v>
      </c>
      <c r="R687">
        <v>220</v>
      </c>
      <c r="S687" t="s">
        <v>16</v>
      </c>
      <c r="T687" t="s">
        <v>17</v>
      </c>
      <c r="U687" s="3">
        <v>38353</v>
      </c>
      <c r="V687" s="2">
        <v>5.9</v>
      </c>
      <c r="W687" t="str">
        <f>IF(V687 &lt; 3,"Very Low", IF(V687 &gt;= 3, IF(V687 &lt; 4, "Low", IF(V687 &gt;= 4, IF(V687 &lt; 6, "Medium", IF(V687 &gt;= 6, IF(V687 &lt; 8, "High", "Very High")))))))</f>
        <v>Medium</v>
      </c>
    </row>
    <row r="688" spans="1:23" x14ac:dyDescent="0.2">
      <c r="A688" t="s">
        <v>1883</v>
      </c>
      <c r="B688" s="2">
        <v>78</v>
      </c>
      <c r="C688" s="4" t="str">
        <f>IF(B688 &lt;= ($Z$9-$Z$11), "Short", IF(B688 &gt;= ($Z$9+$Z$11), "Long", "Medium"))</f>
        <v>Short</v>
      </c>
      <c r="D688" t="s">
        <v>812</v>
      </c>
      <c r="E688" t="s">
        <v>426</v>
      </c>
      <c r="F688" t="s">
        <v>3871</v>
      </c>
      <c r="G688" t="s">
        <v>691</v>
      </c>
      <c r="H688" t="s">
        <v>5982</v>
      </c>
      <c r="M688">
        <f>COUNTA(Table1[[#This Row],[genre_1]:[genre_8]])</f>
        <v>4</v>
      </c>
      <c r="N688" t="s">
        <v>534</v>
      </c>
      <c r="O688" t="s">
        <v>9368</v>
      </c>
      <c r="P688">
        <v>12845</v>
      </c>
      <c r="Q688" t="s">
        <v>818</v>
      </c>
      <c r="R688">
        <v>118</v>
      </c>
      <c r="S688" t="s">
        <v>16</v>
      </c>
      <c r="T688" t="s">
        <v>17</v>
      </c>
      <c r="U688" s="3">
        <v>38718</v>
      </c>
      <c r="V688" s="2">
        <v>6.6</v>
      </c>
      <c r="W688" t="str">
        <f>IF(V688 &lt; 3,"Very Low", IF(V688 &gt;= 3, IF(V688 &lt; 4, "Low", IF(V688 &gt;= 4, IF(V688 &lt; 6, "Medium", IF(V688 &gt;= 6, IF(V688 &lt; 8, "High", "Very High")))))))</f>
        <v>High</v>
      </c>
    </row>
    <row r="689" spans="1:23" x14ac:dyDescent="0.2">
      <c r="A689" t="s">
        <v>2264</v>
      </c>
      <c r="B689" s="2">
        <v>99</v>
      </c>
      <c r="C689" s="4" t="str">
        <f>IF(B689 &lt;= ($Z$9-$Z$11), "Short", IF(B689 &gt;= ($Z$9+$Z$11), "Long", "Medium"))</f>
        <v>Medium</v>
      </c>
      <c r="D689" t="s">
        <v>2668</v>
      </c>
      <c r="E689" t="s">
        <v>691</v>
      </c>
      <c r="F689" t="s">
        <v>2287</v>
      </c>
      <c r="M689">
        <f>COUNTA(Table1[[#This Row],[genre_1]:[genre_8]])</f>
        <v>2</v>
      </c>
      <c r="N689" t="s">
        <v>2669</v>
      </c>
      <c r="O689" t="s">
        <v>9861</v>
      </c>
      <c r="P689">
        <v>26126</v>
      </c>
      <c r="Q689" t="s">
        <v>1890</v>
      </c>
      <c r="R689">
        <v>325</v>
      </c>
      <c r="S689" t="s">
        <v>16</v>
      </c>
      <c r="T689" t="s">
        <v>17</v>
      </c>
      <c r="U689" s="3">
        <v>38353</v>
      </c>
      <c r="V689" s="2">
        <v>5</v>
      </c>
      <c r="W689" t="str">
        <f>IF(V689 &lt; 3,"Very Low", IF(V689 &gt;= 3, IF(V689 &lt; 4, "Low", IF(V689 &gt;= 4, IF(V689 &lt; 6, "Medium", IF(V689 &gt;= 6, IF(V689 &lt; 8, "High", "Very High")))))))</f>
        <v>Medium</v>
      </c>
    </row>
    <row r="690" spans="1:23" x14ac:dyDescent="0.2">
      <c r="A690" t="s">
        <v>839</v>
      </c>
      <c r="B690" s="2">
        <v>124</v>
      </c>
      <c r="C690" s="4" t="str">
        <f>IF(B690 &lt;= ($Z$9-$Z$11), "Short", IF(B690 &gt;= ($Z$9+$Z$11), "Long", "Medium"))</f>
        <v>Medium</v>
      </c>
      <c r="D690" t="s">
        <v>59</v>
      </c>
      <c r="E690" t="s">
        <v>562</v>
      </c>
      <c r="F690" t="s">
        <v>426</v>
      </c>
      <c r="G690" t="s">
        <v>691</v>
      </c>
      <c r="M690">
        <f>COUNTA(Table1[[#This Row],[genre_1]:[genre_8]])</f>
        <v>3</v>
      </c>
      <c r="N690" t="s">
        <v>840</v>
      </c>
      <c r="O690" t="s">
        <v>8776</v>
      </c>
      <c r="P690">
        <v>21102</v>
      </c>
      <c r="Q690" t="s">
        <v>841</v>
      </c>
      <c r="R690">
        <v>169</v>
      </c>
      <c r="S690" t="s">
        <v>16</v>
      </c>
      <c r="T690" t="s">
        <v>17</v>
      </c>
      <c r="U690" s="3">
        <v>34700</v>
      </c>
      <c r="V690" s="2">
        <v>5.6</v>
      </c>
      <c r="W690" t="str">
        <f>IF(V690 &lt; 3,"Very Low", IF(V690 &gt;= 3, IF(V690 &lt; 4, "Low", IF(V690 &gt;= 4, IF(V690 &lt; 6, "Medium", IF(V690 &gt;= 6, IF(V690 &lt; 8, "High", "Very High")))))))</f>
        <v>Medium</v>
      </c>
    </row>
    <row r="691" spans="1:23" x14ac:dyDescent="0.2">
      <c r="A691" t="s">
        <v>2958</v>
      </c>
      <c r="B691" s="2">
        <v>95</v>
      </c>
      <c r="C691" s="4" t="str">
        <f>IF(B691 &lt;= ($Z$9-$Z$11), "Short", IF(B691 &gt;= ($Z$9+$Z$11), "Long", "Medium"))</f>
        <v>Medium</v>
      </c>
      <c r="D691" t="s">
        <v>1157</v>
      </c>
      <c r="E691" t="s">
        <v>13204</v>
      </c>
      <c r="F691" t="s">
        <v>6549</v>
      </c>
      <c r="G691" t="s">
        <v>4130</v>
      </c>
      <c r="H691" t="s">
        <v>3538</v>
      </c>
      <c r="M691">
        <f>COUNTA(Table1[[#This Row],[genre_1]:[genre_8]])</f>
        <v>4</v>
      </c>
      <c r="N691" t="s">
        <v>2959</v>
      </c>
      <c r="O691" t="s">
        <v>11316</v>
      </c>
      <c r="P691">
        <v>27052</v>
      </c>
      <c r="Q691" t="s">
        <v>2489</v>
      </c>
      <c r="R691">
        <v>124</v>
      </c>
      <c r="S691" t="s">
        <v>16</v>
      </c>
      <c r="T691" t="s">
        <v>17</v>
      </c>
      <c r="U691" s="3">
        <v>37257</v>
      </c>
      <c r="V691" s="2">
        <v>6.8</v>
      </c>
      <c r="W691" t="str">
        <f>IF(V691 &lt; 3,"Very Low", IF(V691 &gt;= 3, IF(V691 &lt; 4, "Low", IF(V691 &gt;= 4, IF(V691 &lt; 6, "Medium", IF(V691 &gt;= 6, IF(V691 &lt; 8, "High", "Very High")))))))</f>
        <v>High</v>
      </c>
    </row>
    <row r="692" spans="1:23" x14ac:dyDescent="0.2">
      <c r="A692" t="s">
        <v>4975</v>
      </c>
      <c r="B692" s="2">
        <v>91</v>
      </c>
      <c r="C692" s="4" t="str">
        <f>IF(B692 &lt;= ($Z$9-$Z$11), "Short", IF(B692 &gt;= ($Z$9+$Z$11), "Long", "Medium"))</f>
        <v>Medium</v>
      </c>
      <c r="D692" t="s">
        <v>2421</v>
      </c>
      <c r="E692" t="s">
        <v>691</v>
      </c>
      <c r="F692" t="s">
        <v>1302</v>
      </c>
      <c r="G692" t="s">
        <v>6549</v>
      </c>
      <c r="M692">
        <f>COUNTA(Table1[[#This Row],[genre_1]:[genre_8]])</f>
        <v>3</v>
      </c>
      <c r="N692" t="s">
        <v>1397</v>
      </c>
      <c r="O692" t="s">
        <v>11791</v>
      </c>
      <c r="P692">
        <v>29967</v>
      </c>
      <c r="Q692" t="s">
        <v>5476</v>
      </c>
      <c r="R692">
        <v>126</v>
      </c>
      <c r="S692" t="s">
        <v>16</v>
      </c>
      <c r="T692" t="s">
        <v>17</v>
      </c>
      <c r="U692" s="3">
        <v>40179</v>
      </c>
      <c r="V692" s="2">
        <v>6.3</v>
      </c>
      <c r="W692" t="str">
        <f>IF(V692 &lt; 3,"Very Low", IF(V692 &gt;= 3, IF(V692 &lt; 4, "Low", IF(V692 &gt;= 4, IF(V692 &lt; 6, "Medium", IF(V692 &gt;= 6, IF(V692 &lt; 8, "High", "Very High")))))))</f>
        <v>High</v>
      </c>
    </row>
    <row r="693" spans="1:23" x14ac:dyDescent="0.2">
      <c r="A693" t="s">
        <v>1884</v>
      </c>
      <c r="B693" s="2">
        <v>91</v>
      </c>
      <c r="C693" s="4" t="str">
        <f>IF(B693 &lt;= ($Z$9-$Z$11), "Short", IF(B693 &gt;= ($Z$9+$Z$11), "Long", "Medium"))</f>
        <v>Medium</v>
      </c>
      <c r="D693" t="s">
        <v>3702</v>
      </c>
      <c r="E693" t="s">
        <v>562</v>
      </c>
      <c r="F693" t="s">
        <v>691</v>
      </c>
      <c r="G693" t="s">
        <v>6549</v>
      </c>
      <c r="M693">
        <f>COUNTA(Table1[[#This Row],[genre_1]:[genre_8]])</f>
        <v>3</v>
      </c>
      <c r="N693" t="s">
        <v>310</v>
      </c>
      <c r="O693" t="s">
        <v>12255</v>
      </c>
      <c r="P693">
        <v>12188</v>
      </c>
      <c r="Q693" t="s">
        <v>1875</v>
      </c>
      <c r="R693">
        <v>135</v>
      </c>
      <c r="S693" t="s">
        <v>16</v>
      </c>
      <c r="T693" t="s">
        <v>17</v>
      </c>
      <c r="U693" s="3">
        <v>37987</v>
      </c>
      <c r="V693" s="2">
        <v>5.3</v>
      </c>
      <c r="W693" t="str">
        <f>IF(V693 &lt; 3,"Very Low", IF(V693 &gt;= 3, IF(V693 &lt; 4, "Low", IF(V693 &gt;= 4, IF(V693 &lt; 6, "Medium", IF(V693 &gt;= 6, IF(V693 &lt; 8, "High", "Very High")))))))</f>
        <v>Medium</v>
      </c>
    </row>
    <row r="694" spans="1:23" x14ac:dyDescent="0.2">
      <c r="A694" t="s">
        <v>1074</v>
      </c>
      <c r="B694" s="2">
        <v>117</v>
      </c>
      <c r="C694" s="4" t="str">
        <f>IF(B694 &lt;= ($Z$9-$Z$11), "Short", IF(B694 &gt;= ($Z$9+$Z$11), "Long", "Medium"))</f>
        <v>Medium</v>
      </c>
      <c r="D694" t="s">
        <v>900</v>
      </c>
      <c r="E694" t="s">
        <v>1302</v>
      </c>
      <c r="F694" t="s">
        <v>6549</v>
      </c>
      <c r="M694">
        <f>COUNTA(Table1[[#This Row],[genre_1]:[genre_8]])</f>
        <v>2</v>
      </c>
      <c r="N694" t="s">
        <v>1010</v>
      </c>
      <c r="O694" t="s">
        <v>8899</v>
      </c>
      <c r="P694">
        <v>666</v>
      </c>
      <c r="Q694" t="s">
        <v>1075</v>
      </c>
      <c r="R694">
        <v>40</v>
      </c>
      <c r="S694" t="s">
        <v>16</v>
      </c>
      <c r="T694" t="s">
        <v>17</v>
      </c>
      <c r="U694" s="3">
        <v>35431</v>
      </c>
      <c r="V694" s="2">
        <v>7</v>
      </c>
      <c r="W694" t="str">
        <f>IF(V694 &lt; 3,"Very Low", IF(V694 &gt;= 3, IF(V694 &lt; 4, "Low", IF(V694 &gt;= 4, IF(V694 &lt; 6, "Medium", IF(V694 &gt;= 6, IF(V694 &lt; 8, "High", "Very High")))))))</f>
        <v>High</v>
      </c>
    </row>
    <row r="695" spans="1:23" x14ac:dyDescent="0.2">
      <c r="A695" t="s">
        <v>1859</v>
      </c>
      <c r="B695" s="2">
        <v>123</v>
      </c>
      <c r="C695" s="4" t="str">
        <f>IF(B695 &lt;= ($Z$9-$Z$11), "Short", IF(B695 &gt;= ($Z$9+$Z$11), "Long", "Medium"))</f>
        <v>Medium</v>
      </c>
      <c r="D695" t="s">
        <v>7170</v>
      </c>
      <c r="E695" t="s">
        <v>691</v>
      </c>
      <c r="F695" t="s">
        <v>6549</v>
      </c>
      <c r="G695" t="s">
        <v>3538</v>
      </c>
      <c r="M695">
        <f>COUNTA(Table1[[#This Row],[genre_1]:[genre_8]])</f>
        <v>3</v>
      </c>
      <c r="N695" t="s">
        <v>362</v>
      </c>
      <c r="O695" t="s">
        <v>12689</v>
      </c>
      <c r="P695">
        <v>794</v>
      </c>
      <c r="Q695" t="s">
        <v>7171</v>
      </c>
      <c r="R695">
        <v>9</v>
      </c>
      <c r="S695" t="s">
        <v>16</v>
      </c>
      <c r="T695" t="s">
        <v>17</v>
      </c>
      <c r="U695" s="3">
        <v>41640</v>
      </c>
      <c r="V695" s="2">
        <v>4.0999999999999996</v>
      </c>
      <c r="W695" t="str">
        <f>IF(V695 &lt; 3,"Very Low", IF(V695 &gt;= 3, IF(V695 &lt; 4, "Low", IF(V695 &gt;= 4, IF(V695 &lt; 6, "Medium", IF(V695 &gt;= 6, IF(V695 &lt; 8, "High", "Very High")))))))</f>
        <v>Medium</v>
      </c>
    </row>
    <row r="696" spans="1:23" x14ac:dyDescent="0.2">
      <c r="A696" t="s">
        <v>5614</v>
      </c>
      <c r="B696" s="2">
        <v>89</v>
      </c>
      <c r="C696" s="4" t="str">
        <f>IF(B696 &lt;= ($Z$9-$Z$11), "Short", IF(B696 &gt;= ($Z$9+$Z$11), "Long", "Medium"))</f>
        <v>Medium</v>
      </c>
      <c r="D696" t="s">
        <v>2021</v>
      </c>
      <c r="E696" t="s">
        <v>691</v>
      </c>
      <c r="F696" t="s">
        <v>5982</v>
      </c>
      <c r="M696">
        <f>COUNTA(Table1[[#This Row],[genre_1]:[genre_8]])</f>
        <v>2</v>
      </c>
      <c r="N696" t="s">
        <v>2010</v>
      </c>
      <c r="O696" t="s">
        <v>11876</v>
      </c>
      <c r="P696">
        <v>12339</v>
      </c>
      <c r="Q696" t="s">
        <v>2536</v>
      </c>
      <c r="R696">
        <v>32</v>
      </c>
      <c r="S696" t="s">
        <v>16</v>
      </c>
      <c r="T696" t="s">
        <v>17</v>
      </c>
      <c r="U696" s="3">
        <v>39083</v>
      </c>
      <c r="V696" s="2">
        <v>2.9</v>
      </c>
      <c r="W696" t="str">
        <f>IF(V696 &lt; 3,"Very Low", IF(V696 &gt;= 3, IF(V696 &lt; 4, "Low", IF(V696 &gt;= 4, IF(V696 &lt; 6, "Medium", IF(V696 &gt;= 6, IF(V696 &lt; 8, "High", "Very High")))))))</f>
        <v>Very Low</v>
      </c>
    </row>
    <row r="697" spans="1:23" x14ac:dyDescent="0.2">
      <c r="A697" t="s">
        <v>1243</v>
      </c>
      <c r="B697" s="2">
        <v>92</v>
      </c>
      <c r="C697" s="4" t="str">
        <f>IF(B697 &lt;= ($Z$9-$Z$11), "Short", IF(B697 &gt;= ($Z$9+$Z$11), "Long", "Medium"))</f>
        <v>Medium</v>
      </c>
      <c r="D697" t="s">
        <v>1380</v>
      </c>
      <c r="E697" t="s">
        <v>691</v>
      </c>
      <c r="F697" t="s">
        <v>5982</v>
      </c>
      <c r="M697">
        <f>COUNTA(Table1[[#This Row],[genre_1]:[genre_8]])</f>
        <v>2</v>
      </c>
      <c r="N697" t="s">
        <v>1501</v>
      </c>
      <c r="O697" t="s">
        <v>9133</v>
      </c>
      <c r="P697">
        <v>49486</v>
      </c>
      <c r="Q697" t="s">
        <v>196</v>
      </c>
      <c r="R697">
        <v>116</v>
      </c>
      <c r="S697" t="s">
        <v>16</v>
      </c>
      <c r="T697" t="s">
        <v>17</v>
      </c>
      <c r="U697" s="3">
        <v>37622</v>
      </c>
      <c r="V697" s="2">
        <v>5.5</v>
      </c>
      <c r="W697" t="str">
        <f>IF(V697 &lt; 3,"Very Low", IF(V697 &gt;= 3, IF(V697 &lt; 4, "Low", IF(V697 &gt;= 4, IF(V697 &lt; 6, "Medium", IF(V697 &gt;= 6, IF(V697 &lt; 8, "High", "Very High")))))))</f>
        <v>Medium</v>
      </c>
    </row>
    <row r="698" spans="1:23" x14ac:dyDescent="0.2">
      <c r="A698" t="s">
        <v>1684</v>
      </c>
      <c r="B698" s="2">
        <v>96</v>
      </c>
      <c r="C698" s="4" t="str">
        <f>IF(B698 &lt;= ($Z$9-$Z$11), "Short", IF(B698 &gt;= ($Z$9+$Z$11), "Long", "Medium"))</f>
        <v>Medium</v>
      </c>
      <c r="D698" t="s">
        <v>990</v>
      </c>
      <c r="E698" t="s">
        <v>691</v>
      </c>
      <c r="F698" t="s">
        <v>5982</v>
      </c>
      <c r="M698">
        <f>COUNTA(Table1[[#This Row],[genre_1]:[genre_8]])</f>
        <v>2</v>
      </c>
      <c r="N698" t="s">
        <v>534</v>
      </c>
      <c r="O698" t="s">
        <v>9350</v>
      </c>
      <c r="P698">
        <v>54010</v>
      </c>
      <c r="Q698" t="s">
        <v>1858</v>
      </c>
      <c r="R698">
        <v>130</v>
      </c>
      <c r="S698" t="s">
        <v>16</v>
      </c>
      <c r="T698" t="s">
        <v>17</v>
      </c>
      <c r="U698" s="3">
        <v>42005</v>
      </c>
      <c r="V698" s="2">
        <v>6.1</v>
      </c>
      <c r="W698" t="str">
        <f>IF(V698 &lt; 3,"Very Low", IF(V698 &gt;= 3, IF(V698 &lt; 4, "Low", IF(V698 &gt;= 4, IF(V698 &lt; 6, "Medium", IF(V698 &gt;= 6, IF(V698 &lt; 8, "High", "Very High")))))))</f>
        <v>High</v>
      </c>
    </row>
    <row r="699" spans="1:23" x14ac:dyDescent="0.2">
      <c r="A699" t="s">
        <v>2689</v>
      </c>
      <c r="B699" s="2">
        <v>117</v>
      </c>
      <c r="C699" s="4" t="str">
        <f>IF(B699 &lt;= ($Z$9-$Z$11), "Short", IF(B699 &gt;= ($Z$9+$Z$11), "Long", "Medium"))</f>
        <v>Medium</v>
      </c>
      <c r="D699" t="s">
        <v>341</v>
      </c>
      <c r="E699" t="s">
        <v>4426</v>
      </c>
      <c r="F699" t="s">
        <v>1302</v>
      </c>
      <c r="M699">
        <f>COUNTA(Table1[[#This Row],[genre_1]:[genre_8]])</f>
        <v>2</v>
      </c>
      <c r="N699" t="s">
        <v>302</v>
      </c>
      <c r="O699" t="s">
        <v>11983</v>
      </c>
      <c r="P699">
        <v>326494</v>
      </c>
      <c r="Q699" t="s">
        <v>1587</v>
      </c>
      <c r="R699">
        <v>340</v>
      </c>
      <c r="S699" t="s">
        <v>16</v>
      </c>
      <c r="T699" t="s">
        <v>17</v>
      </c>
      <c r="U699" s="3">
        <v>41275</v>
      </c>
      <c r="V699" s="2">
        <v>8</v>
      </c>
      <c r="W699" t="str">
        <f>IF(V699 &lt; 3,"Very Low", IF(V699 &gt;= 3, IF(V699 &lt; 4, "Low", IF(V699 &gt;= 4, IF(V699 &lt; 6, "Medium", IF(V699 &gt;= 6, IF(V699 &lt; 8, "High", "Very High")))))))</f>
        <v>Very High</v>
      </c>
    </row>
    <row r="700" spans="1:23" x14ac:dyDescent="0.2">
      <c r="A700" t="s">
        <v>4128</v>
      </c>
      <c r="B700" s="2">
        <v>91</v>
      </c>
      <c r="C700" s="4" t="str">
        <f>IF(B700 &lt;= ($Z$9-$Z$11), "Short", IF(B700 &gt;= ($Z$9+$Z$11), "Long", "Medium"))</f>
        <v>Medium</v>
      </c>
      <c r="D700" t="s">
        <v>4129</v>
      </c>
      <c r="E700" t="s">
        <v>4130</v>
      </c>
      <c r="M700">
        <f>COUNTA(Table1[[#This Row],[genre_1]:[genre_8]])</f>
        <v>1</v>
      </c>
      <c r="N700" t="s">
        <v>652</v>
      </c>
      <c r="O700" t="s">
        <v>10870</v>
      </c>
      <c r="P700">
        <v>3701</v>
      </c>
      <c r="Q700" t="s">
        <v>4131</v>
      </c>
      <c r="R700">
        <v>71</v>
      </c>
      <c r="S700" t="s">
        <v>16</v>
      </c>
      <c r="T700" t="s">
        <v>17</v>
      </c>
      <c r="U700" s="3">
        <v>28126</v>
      </c>
      <c r="V700" s="2">
        <v>5.2</v>
      </c>
      <c r="W700" t="str">
        <f>IF(V700 &lt; 3,"Very Low", IF(V700 &gt;= 3, IF(V700 &lt; 4, "Low", IF(V700 &gt;= 4, IF(V700 &lt; 6, "Medium", IF(V700 &gt;= 6, IF(V700 &lt; 8, "High", "Very High")))))))</f>
        <v>Medium</v>
      </c>
    </row>
    <row r="701" spans="1:23" x14ac:dyDescent="0.2">
      <c r="A701" t="s">
        <v>6457</v>
      </c>
      <c r="B701" s="2">
        <v>99</v>
      </c>
      <c r="C701" s="4" t="str">
        <f>IF(B701 &lt;= ($Z$9-$Z$11), "Short", IF(B701 &gt;= ($Z$9+$Z$11), "Long", "Medium"))</f>
        <v>Medium</v>
      </c>
      <c r="D701" t="s">
        <v>834</v>
      </c>
      <c r="E701" t="s">
        <v>691</v>
      </c>
      <c r="F701" t="s">
        <v>1302</v>
      </c>
      <c r="G701" t="s">
        <v>6549</v>
      </c>
      <c r="M701">
        <f>COUNTA(Table1[[#This Row],[genre_1]:[genre_8]])</f>
        <v>3</v>
      </c>
      <c r="N701" t="s">
        <v>3247</v>
      </c>
      <c r="O701" t="s">
        <v>12350</v>
      </c>
      <c r="P701">
        <v>7625</v>
      </c>
      <c r="Q701" t="s">
        <v>436</v>
      </c>
      <c r="R701">
        <v>54</v>
      </c>
      <c r="S701" t="s">
        <v>16</v>
      </c>
      <c r="T701" t="s">
        <v>17</v>
      </c>
      <c r="U701" s="3">
        <v>40544</v>
      </c>
      <c r="V701" s="2">
        <v>5.7</v>
      </c>
      <c r="W701" t="str">
        <f>IF(V701 &lt; 3,"Very Low", IF(V701 &gt;= 3, IF(V701 &lt; 4, "Low", IF(V701 &gt;= 4, IF(V701 &lt; 6, "Medium", IF(V701 &gt;= 6, IF(V701 &lt; 8, "High", "Very High")))))))</f>
        <v>Medium</v>
      </c>
    </row>
    <row r="702" spans="1:23" x14ac:dyDescent="0.2">
      <c r="A702" t="s">
        <v>3314</v>
      </c>
      <c r="B702" s="2">
        <v>88</v>
      </c>
      <c r="C702" s="4" t="str">
        <f>IF(B702 &lt;= ($Z$9-$Z$11), "Short", IF(B702 &gt;= ($Z$9+$Z$11), "Long", "Medium"))</f>
        <v>Medium</v>
      </c>
      <c r="D702" t="s">
        <v>3315</v>
      </c>
      <c r="E702" t="s">
        <v>562</v>
      </c>
      <c r="F702" t="s">
        <v>691</v>
      </c>
      <c r="G702" t="s">
        <v>4034</v>
      </c>
      <c r="M702">
        <f>COUNTA(Table1[[#This Row],[genre_1]:[genre_8]])</f>
        <v>3</v>
      </c>
      <c r="N702" t="s">
        <v>281</v>
      </c>
      <c r="O702" t="s">
        <v>10307</v>
      </c>
      <c r="P702">
        <v>10161</v>
      </c>
      <c r="Q702" t="s">
        <v>989</v>
      </c>
      <c r="R702">
        <v>50</v>
      </c>
      <c r="S702" t="s">
        <v>16</v>
      </c>
      <c r="T702" t="s">
        <v>17</v>
      </c>
      <c r="U702" s="3">
        <v>39814</v>
      </c>
      <c r="V702" s="2">
        <v>3.5</v>
      </c>
      <c r="W702" t="str">
        <f>IF(V702 &lt; 3,"Very Low", IF(V702 &gt;= 3, IF(V702 &lt; 4, "Low", IF(V702 &gt;= 4, IF(V702 &lt; 6, "Medium", IF(V702 &gt;= 6, IF(V702 &lt; 8, "High", "Very High")))))))</f>
        <v>Low</v>
      </c>
    </row>
    <row r="703" spans="1:23" x14ac:dyDescent="0.2">
      <c r="A703" t="s">
        <v>2897</v>
      </c>
      <c r="B703" s="2">
        <v>97</v>
      </c>
      <c r="C703" s="4" t="str">
        <f>IF(B703 &lt;= ($Z$9-$Z$11), "Short", IF(B703 &gt;= ($Z$9+$Z$11), "Long", "Medium"))</f>
        <v>Medium</v>
      </c>
      <c r="D703" t="s">
        <v>343</v>
      </c>
      <c r="E703" t="s">
        <v>691</v>
      </c>
      <c r="F703" t="s">
        <v>1302</v>
      </c>
      <c r="G703" t="s">
        <v>5982</v>
      </c>
      <c r="M703">
        <f>COUNTA(Table1[[#This Row],[genre_1]:[genre_8]])</f>
        <v>3</v>
      </c>
      <c r="N703" t="s">
        <v>1041</v>
      </c>
      <c r="O703" t="s">
        <v>12448</v>
      </c>
      <c r="P703">
        <v>2189</v>
      </c>
      <c r="Q703" t="s">
        <v>4184</v>
      </c>
      <c r="R703">
        <v>63</v>
      </c>
      <c r="S703" t="s">
        <v>16</v>
      </c>
      <c r="T703" t="s">
        <v>17</v>
      </c>
      <c r="U703" s="3">
        <v>35796</v>
      </c>
      <c r="V703" s="2">
        <v>6.8</v>
      </c>
      <c r="W703" t="str">
        <f>IF(V703 &lt; 3,"Very Low", IF(V703 &gt;= 3, IF(V703 &lt; 4, "Low", IF(V703 &gt;= 4, IF(V703 &lt; 6, "Medium", IF(V703 &gt;= 6, IF(V703 &lt; 8, "High", "Very High")))))))</f>
        <v>High</v>
      </c>
    </row>
    <row r="704" spans="1:23" x14ac:dyDescent="0.2">
      <c r="A704" t="s">
        <v>1121</v>
      </c>
      <c r="B704" s="2">
        <v>236</v>
      </c>
      <c r="C704" s="4" t="str">
        <f>IF(B704 &lt;= ($Z$9-$Z$11), "Short", IF(B704 &gt;= ($Z$9+$Z$11), "Long", "Medium"))</f>
        <v>Long</v>
      </c>
      <c r="D704" t="s">
        <v>3879</v>
      </c>
      <c r="E704" t="s">
        <v>426</v>
      </c>
      <c r="F704" t="s">
        <v>1302</v>
      </c>
      <c r="G704" t="s">
        <v>4934</v>
      </c>
      <c r="M704">
        <f>COUNTA(Table1[[#This Row],[genre_1]:[genre_8]])</f>
        <v>3</v>
      </c>
      <c r="N704" t="s">
        <v>1167</v>
      </c>
      <c r="O704" t="s">
        <v>10705</v>
      </c>
      <c r="P704">
        <v>186485</v>
      </c>
      <c r="Q704" t="s">
        <v>1372</v>
      </c>
      <c r="R704">
        <v>382</v>
      </c>
      <c r="S704" t="s">
        <v>16</v>
      </c>
      <c r="T704" t="s">
        <v>17</v>
      </c>
      <c r="U704" s="3">
        <v>32874</v>
      </c>
      <c r="V704" s="2">
        <v>8</v>
      </c>
      <c r="W704" t="str">
        <f>IF(V704 &lt; 3,"Very Low", IF(V704 &gt;= 3, IF(V704 &lt; 4, "Low", IF(V704 &gt;= 4, IF(V704 &lt; 6, "Medium", IF(V704 &gt;= 6, IF(V704 &lt; 8, "High", "Very High")))))))</f>
        <v>Very High</v>
      </c>
    </row>
    <row r="705" spans="1:23" x14ac:dyDescent="0.2">
      <c r="A705" t="s">
        <v>4765</v>
      </c>
      <c r="B705" s="2">
        <v>89</v>
      </c>
      <c r="C705" s="4" t="str">
        <f>IF(B705 &lt;= ($Z$9-$Z$11), "Short", IF(B705 &gt;= ($Z$9+$Z$11), "Long", "Medium"))</f>
        <v>Medium</v>
      </c>
      <c r="D705" t="s">
        <v>4766</v>
      </c>
      <c r="E705" t="s">
        <v>5982</v>
      </c>
      <c r="F705" t="s">
        <v>5727</v>
      </c>
      <c r="M705">
        <f>COUNTA(Table1[[#This Row],[genre_1]:[genre_8]])</f>
        <v>2</v>
      </c>
      <c r="N705" t="s">
        <v>4767</v>
      </c>
      <c r="O705" t="s">
        <v>11325</v>
      </c>
      <c r="P705">
        <v>105</v>
      </c>
      <c r="Q705" t="s">
        <v>4768</v>
      </c>
      <c r="R705">
        <v>7</v>
      </c>
      <c r="S705" t="s">
        <v>16</v>
      </c>
      <c r="T705" t="s">
        <v>17</v>
      </c>
      <c r="U705" s="3">
        <v>42005</v>
      </c>
      <c r="V705" s="2">
        <v>2.8</v>
      </c>
      <c r="W705" t="str">
        <f>IF(V705 &lt; 3,"Very Low", IF(V705 &gt;= 3, IF(V705 &lt; 4, "Low", IF(V705 &gt;= 4, IF(V705 &lt; 6, "Medium", IF(V705 &gt;= 6, IF(V705 &lt; 8, "High", "Very High")))))))</f>
        <v>Very Low</v>
      </c>
    </row>
    <row r="706" spans="1:23" x14ac:dyDescent="0.2">
      <c r="A706" t="s">
        <v>2047</v>
      </c>
      <c r="B706" s="2">
        <v>119</v>
      </c>
      <c r="C706" s="4" t="str">
        <f>IF(B706 &lt;= ($Z$9-$Z$11), "Short", IF(B706 &gt;= ($Z$9+$Z$11), "Long", "Medium"))</f>
        <v>Medium</v>
      </c>
      <c r="D706" t="s">
        <v>158</v>
      </c>
      <c r="E706" t="s">
        <v>1302</v>
      </c>
      <c r="F706" t="s">
        <v>6549</v>
      </c>
      <c r="M706">
        <f>COUNTA(Table1[[#This Row],[genre_1]:[genre_8]])</f>
        <v>2</v>
      </c>
      <c r="N706" t="s">
        <v>269</v>
      </c>
      <c r="O706" t="s">
        <v>10384</v>
      </c>
      <c r="P706">
        <v>52846</v>
      </c>
      <c r="Q706" t="s">
        <v>2054</v>
      </c>
      <c r="R706">
        <v>143</v>
      </c>
      <c r="S706" t="s">
        <v>16</v>
      </c>
      <c r="T706" t="s">
        <v>17</v>
      </c>
      <c r="U706" s="3">
        <v>32143</v>
      </c>
      <c r="V706" s="2">
        <v>7.7</v>
      </c>
      <c r="W706" t="str">
        <f>IF(V706 &lt; 3,"Very Low", IF(V706 &gt;= 3, IF(V706 &lt; 4, "Low", IF(V706 &gt;= 4, IF(V706 &lt; 6, "Medium", IF(V706 &gt;= 6, IF(V706 &lt; 8, "High", "Very High")))))))</f>
        <v>High</v>
      </c>
    </row>
    <row r="707" spans="1:23" x14ac:dyDescent="0.2">
      <c r="A707" t="s">
        <v>4974</v>
      </c>
      <c r="B707" s="2">
        <v>106</v>
      </c>
      <c r="C707" s="4" t="str">
        <f>IF(B707 &lt;= ($Z$9-$Z$11), "Short", IF(B707 &gt;= ($Z$9+$Z$11), "Long", "Medium"))</f>
        <v>Medium</v>
      </c>
      <c r="D707" t="s">
        <v>341</v>
      </c>
      <c r="E707" t="s">
        <v>691</v>
      </c>
      <c r="F707" t="s">
        <v>1302</v>
      </c>
      <c r="G707" t="s">
        <v>4034</v>
      </c>
      <c r="M707">
        <f>COUNTA(Table1[[#This Row],[genre_1]:[genre_8]])</f>
        <v>3</v>
      </c>
      <c r="N707" t="s">
        <v>950</v>
      </c>
      <c r="O707" t="s">
        <v>11486</v>
      </c>
      <c r="P707">
        <v>20810</v>
      </c>
      <c r="Q707" t="s">
        <v>2738</v>
      </c>
      <c r="R707">
        <v>100</v>
      </c>
      <c r="S707" t="s">
        <v>16</v>
      </c>
      <c r="T707" t="s">
        <v>17</v>
      </c>
      <c r="U707" s="3">
        <v>42005</v>
      </c>
      <c r="V707" s="2">
        <v>7.1</v>
      </c>
      <c r="W707" t="str">
        <f>IF(V707 &lt; 3,"Very Low", IF(V707 &gt;= 3, IF(V707 &lt; 4, "Low", IF(V707 &gt;= 4, IF(V707 &lt; 6, "Medium", IF(V707 &gt;= 6, IF(V707 &lt; 8, "High", "Very High")))))))</f>
        <v>High</v>
      </c>
    </row>
    <row r="708" spans="1:23" x14ac:dyDescent="0.2">
      <c r="A708" t="s">
        <v>624</v>
      </c>
      <c r="B708" s="2">
        <v>108</v>
      </c>
      <c r="C708" s="4" t="str">
        <f>IF(B708 &lt;= ($Z$9-$Z$11), "Short", IF(B708 &gt;= ($Z$9+$Z$11), "Long", "Medium"))</f>
        <v>Medium</v>
      </c>
      <c r="D708" t="s">
        <v>625</v>
      </c>
      <c r="E708" t="s">
        <v>562</v>
      </c>
      <c r="F708" t="s">
        <v>426</v>
      </c>
      <c r="G708" t="s">
        <v>3538</v>
      </c>
      <c r="M708">
        <f>COUNTA(Table1[[#This Row],[genre_1]:[genre_8]])</f>
        <v>3</v>
      </c>
      <c r="N708" t="s">
        <v>626</v>
      </c>
      <c r="O708" t="s">
        <v>8676</v>
      </c>
      <c r="P708">
        <v>62271</v>
      </c>
      <c r="Q708" t="s">
        <v>198</v>
      </c>
      <c r="R708">
        <v>277</v>
      </c>
      <c r="S708" t="s">
        <v>16</v>
      </c>
      <c r="T708" t="s">
        <v>17</v>
      </c>
      <c r="U708" s="3">
        <v>35431</v>
      </c>
      <c r="V708" s="2">
        <v>5.8</v>
      </c>
      <c r="W708" t="str">
        <f>IF(V708 &lt; 3,"Very Low", IF(V708 &gt;= 3, IF(V708 &lt; 4, "Low", IF(V708 &gt;= 4, IF(V708 &lt; 6, "Medium", IF(V708 &gt;= 6, IF(V708 &lt; 8, "High", "Very High")))))))</f>
        <v>Medium</v>
      </c>
    </row>
    <row r="709" spans="1:23" x14ac:dyDescent="0.2">
      <c r="A709" t="s">
        <v>1220</v>
      </c>
      <c r="B709" s="2">
        <v>118</v>
      </c>
      <c r="C709" s="4" t="str">
        <f>IF(B709 &lt;= ($Z$9-$Z$11), "Short", IF(B709 &gt;= ($Z$9+$Z$11), "Long", "Medium"))</f>
        <v>Medium</v>
      </c>
      <c r="D709" t="s">
        <v>1821</v>
      </c>
      <c r="E709" t="s">
        <v>13206</v>
      </c>
      <c r="F709" t="s">
        <v>1302</v>
      </c>
      <c r="G709" t="s">
        <v>6549</v>
      </c>
      <c r="H709" t="s">
        <v>3538</v>
      </c>
      <c r="M709">
        <f>COUNTA(Table1[[#This Row],[genre_1]:[genre_8]])</f>
        <v>4</v>
      </c>
      <c r="N709" t="s">
        <v>4351</v>
      </c>
      <c r="O709" t="s">
        <v>11033</v>
      </c>
      <c r="P709">
        <v>17261</v>
      </c>
      <c r="Q709" t="s">
        <v>4352</v>
      </c>
      <c r="R709">
        <v>125</v>
      </c>
      <c r="S709" t="s">
        <v>16</v>
      </c>
      <c r="T709" t="s">
        <v>17</v>
      </c>
      <c r="U709" s="3">
        <v>37257</v>
      </c>
      <c r="V709" s="2">
        <v>6.6</v>
      </c>
      <c r="W709" t="str">
        <f>IF(V709 &lt; 3,"Very Low", IF(V709 &gt;= 3, IF(V709 &lt; 4, "Low", IF(V709 &gt;= 4, IF(V709 &lt; 6, "Medium", IF(V709 &gt;= 6, IF(V709 &lt; 8, "High", "Very High")))))))</f>
        <v>High</v>
      </c>
    </row>
    <row r="710" spans="1:23" x14ac:dyDescent="0.2">
      <c r="A710" t="s">
        <v>116</v>
      </c>
      <c r="B710" s="2">
        <v>113</v>
      </c>
      <c r="C710" s="4" t="str">
        <f>IF(B710 &lt;= ($Z$9-$Z$11), "Short", IF(B710 &gt;= ($Z$9+$Z$11), "Long", "Medium"))</f>
        <v>Medium</v>
      </c>
      <c r="D710" t="s">
        <v>226</v>
      </c>
      <c r="E710" t="s">
        <v>691</v>
      </c>
      <c r="F710" t="s">
        <v>539</v>
      </c>
      <c r="G710" t="s">
        <v>2287</v>
      </c>
      <c r="M710">
        <f>COUNTA(Table1[[#This Row],[genre_1]:[genre_8]])</f>
        <v>3</v>
      </c>
      <c r="N710" t="s">
        <v>20</v>
      </c>
      <c r="O710" t="s">
        <v>8570</v>
      </c>
      <c r="P710">
        <v>199039</v>
      </c>
      <c r="Q710" t="s">
        <v>93</v>
      </c>
      <c r="R710">
        <v>479</v>
      </c>
      <c r="S710" t="s">
        <v>16</v>
      </c>
      <c r="T710" t="s">
        <v>17</v>
      </c>
      <c r="U710" s="3">
        <v>40909</v>
      </c>
      <c r="V710" s="2">
        <v>6.2</v>
      </c>
      <c r="W710" t="str">
        <f>IF(V710 &lt; 3,"Very Low", IF(V710 &gt;= 3, IF(V710 &lt; 4, "Low", IF(V710 &gt;= 4, IF(V710 &lt; 6, "Medium", IF(V710 &gt;= 6, IF(V710 &lt; 8, "High", "Very High")))))))</f>
        <v>High</v>
      </c>
    </row>
    <row r="711" spans="1:23" x14ac:dyDescent="0.2">
      <c r="A711" t="s">
        <v>1637</v>
      </c>
      <c r="B711" s="2">
        <v>103</v>
      </c>
      <c r="C711" s="4" t="str">
        <f>IF(B711 &lt;= ($Z$9-$Z$11), "Short", IF(B711 &gt;= ($Z$9+$Z$11), "Long", "Medium"))</f>
        <v>Medium</v>
      </c>
      <c r="D711" t="s">
        <v>1638</v>
      </c>
      <c r="E711" t="s">
        <v>1302</v>
      </c>
      <c r="F711" t="s">
        <v>2287</v>
      </c>
      <c r="G711" t="s">
        <v>3538</v>
      </c>
      <c r="M711">
        <f>COUNTA(Table1[[#This Row],[genre_1]:[genre_8]])</f>
        <v>3</v>
      </c>
      <c r="N711" t="s">
        <v>569</v>
      </c>
      <c r="O711" t="s">
        <v>9213</v>
      </c>
      <c r="P711">
        <v>44966</v>
      </c>
      <c r="Q711" t="s">
        <v>1639</v>
      </c>
      <c r="R711">
        <v>411</v>
      </c>
      <c r="S711" t="s">
        <v>16</v>
      </c>
      <c r="T711" t="s">
        <v>17</v>
      </c>
      <c r="U711" s="3">
        <v>38353</v>
      </c>
      <c r="V711" s="2">
        <v>5.6</v>
      </c>
      <c r="W711" t="str">
        <f>IF(V711 &lt; 3,"Very Low", IF(V711 &gt;= 3, IF(V711 &lt; 4, "Low", IF(V711 &gt;= 4, IF(V711 &lt; 6, "Medium", IF(V711 &gt;= 6, IF(V711 &lt; 8, "High", "Very High")))))))</f>
        <v>Medium</v>
      </c>
    </row>
    <row r="712" spans="1:23" x14ac:dyDescent="0.2">
      <c r="A712" t="s">
        <v>4855</v>
      </c>
      <c r="B712" s="2">
        <v>103</v>
      </c>
      <c r="C712" s="4" t="str">
        <f>IF(B712 &lt;= ($Z$9-$Z$11), "Short", IF(B712 &gt;= ($Z$9+$Z$11), "Long", "Medium"))</f>
        <v>Medium</v>
      </c>
      <c r="D712" t="s">
        <v>62</v>
      </c>
      <c r="E712" t="s">
        <v>2287</v>
      </c>
      <c r="M712">
        <f>COUNTA(Table1[[#This Row],[genre_1]:[genre_8]])</f>
        <v>1</v>
      </c>
      <c r="N712" t="s">
        <v>1221</v>
      </c>
      <c r="O712" t="s">
        <v>11384</v>
      </c>
      <c r="P712">
        <v>16747</v>
      </c>
      <c r="Q712" t="s">
        <v>4856</v>
      </c>
      <c r="R712">
        <v>349</v>
      </c>
      <c r="S712" t="s">
        <v>16</v>
      </c>
      <c r="T712" t="s">
        <v>17</v>
      </c>
      <c r="U712" s="3">
        <v>37257</v>
      </c>
      <c r="V712" s="2">
        <v>5.4</v>
      </c>
      <c r="W712" t="str">
        <f>IF(V712 &lt; 3,"Very Low", IF(V712 &gt;= 3, IF(V712 &lt; 4, "Low", IF(V712 &gt;= 4, IF(V712 &lt; 6, "Medium", IF(V712 &gt;= 6, IF(V712 &lt; 8, "High", "Very High")))))))</f>
        <v>Medium</v>
      </c>
    </row>
    <row r="713" spans="1:23" x14ac:dyDescent="0.2">
      <c r="A713" t="s">
        <v>391</v>
      </c>
      <c r="B713" s="2">
        <v>96</v>
      </c>
      <c r="C713" s="4" t="str">
        <f>IF(B713 &lt;= ($Z$9-$Z$11), "Short", IF(B713 &gt;= ($Z$9+$Z$11), "Long", "Medium"))</f>
        <v>Medium</v>
      </c>
      <c r="D713" t="s">
        <v>5428</v>
      </c>
      <c r="E713" t="s">
        <v>2287</v>
      </c>
      <c r="F713" t="s">
        <v>13204</v>
      </c>
      <c r="G713" t="s">
        <v>3538</v>
      </c>
      <c r="M713">
        <f>COUNTA(Table1[[#This Row],[genre_1]:[genre_8]])</f>
        <v>3</v>
      </c>
      <c r="N713" t="s">
        <v>654</v>
      </c>
      <c r="O713" t="s">
        <v>11757</v>
      </c>
      <c r="P713">
        <v>25870</v>
      </c>
      <c r="Q713" t="s">
        <v>5429</v>
      </c>
      <c r="R713">
        <v>369</v>
      </c>
      <c r="S713" t="s">
        <v>16</v>
      </c>
      <c r="T713" t="s">
        <v>17</v>
      </c>
      <c r="U713" s="3">
        <v>37622</v>
      </c>
      <c r="V713" s="2">
        <v>4.9000000000000004</v>
      </c>
      <c r="W713" t="str">
        <f>IF(V713 &lt; 3,"Very Low", IF(V713 &gt;= 3, IF(V713 &lt; 4, "Low", IF(V713 &gt;= 4, IF(V713 &lt; 6, "Medium", IF(V713 &gt;= 6, IF(V713 &lt; 8, "High", "Very High")))))))</f>
        <v>Medium</v>
      </c>
    </row>
    <row r="714" spans="1:23" x14ac:dyDescent="0.2">
      <c r="A714" t="s">
        <v>1381</v>
      </c>
      <c r="B714" s="2">
        <v>103</v>
      </c>
      <c r="C714" s="4" t="str">
        <f>IF(B714 &lt;= ($Z$9-$Z$11), "Short", IF(B714 &gt;= ($Z$9+$Z$11), "Long", "Medium"))</f>
        <v>Medium</v>
      </c>
      <c r="D714" t="s">
        <v>3614</v>
      </c>
      <c r="E714" t="s">
        <v>691</v>
      </c>
      <c r="F714" t="s">
        <v>1302</v>
      </c>
      <c r="G714" t="s">
        <v>6549</v>
      </c>
      <c r="M714">
        <f>COUNTA(Table1[[#This Row],[genre_1]:[genre_8]])</f>
        <v>3</v>
      </c>
      <c r="N714" t="s">
        <v>1574</v>
      </c>
      <c r="O714" t="s">
        <v>11311</v>
      </c>
      <c r="P714">
        <v>2551</v>
      </c>
      <c r="Q714" t="s">
        <v>461</v>
      </c>
      <c r="R714">
        <v>25</v>
      </c>
      <c r="S714" t="s">
        <v>16</v>
      </c>
      <c r="T714" t="s">
        <v>17</v>
      </c>
      <c r="U714" s="3">
        <v>40909</v>
      </c>
      <c r="V714" s="2">
        <v>5.0999999999999996</v>
      </c>
      <c r="W714" t="str">
        <f>IF(V714 &lt; 3,"Very Low", IF(V714 &gt;= 3, IF(V714 &lt; 4, "Low", IF(V714 &gt;= 4, IF(V714 &lt; 6, "Medium", IF(V714 &gt;= 6, IF(V714 &lt; 8, "High", "Very High")))))))</f>
        <v>Medium</v>
      </c>
    </row>
    <row r="715" spans="1:23" x14ac:dyDescent="0.2">
      <c r="A715" t="s">
        <v>3553</v>
      </c>
      <c r="B715" s="2">
        <v>143</v>
      </c>
      <c r="C715" s="4" t="str">
        <f>IF(B715 &lt;= ($Z$9-$Z$11), "Short", IF(B715 &gt;= ($Z$9+$Z$11), "Long", "Medium"))</f>
        <v>Long</v>
      </c>
      <c r="D715" t="s">
        <v>3554</v>
      </c>
      <c r="E715" t="s">
        <v>691</v>
      </c>
      <c r="F715" t="s">
        <v>1302</v>
      </c>
      <c r="G715" t="s">
        <v>5727</v>
      </c>
      <c r="H715" t="s">
        <v>6549</v>
      </c>
      <c r="I715" t="s">
        <v>10321</v>
      </c>
      <c r="M715">
        <f>COUNTA(Table1[[#This Row],[genre_1]:[genre_8]])</f>
        <v>5</v>
      </c>
      <c r="N715" t="s">
        <v>3555</v>
      </c>
      <c r="O715" t="s">
        <v>10474</v>
      </c>
      <c r="P715">
        <v>1547</v>
      </c>
      <c r="Q715" t="s">
        <v>3556</v>
      </c>
      <c r="R715">
        <v>50</v>
      </c>
      <c r="S715" t="s">
        <v>16</v>
      </c>
      <c r="T715" t="s">
        <v>17</v>
      </c>
      <c r="U715" s="3">
        <v>25569</v>
      </c>
      <c r="V715" s="2">
        <v>6.2</v>
      </c>
      <c r="W715" t="str">
        <f>IF(V715 &lt; 3,"Very Low", IF(V715 &gt;= 3, IF(V715 &lt; 4, "Low", IF(V715 &gt;= 4, IF(V715 &lt; 6, "Medium", IF(V715 &gt;= 6, IF(V715 &lt; 8, "High", "Very High")))))))</f>
        <v>High</v>
      </c>
    </row>
    <row r="716" spans="1:23" x14ac:dyDescent="0.2">
      <c r="A716" t="s">
        <v>3631</v>
      </c>
      <c r="B716" s="2">
        <v>85</v>
      </c>
      <c r="C716" s="4" t="str">
        <f>IF(B716 &lt;= ($Z$9-$Z$11), "Short", IF(B716 &gt;= ($Z$9+$Z$11), "Long", "Medium"))</f>
        <v>Short</v>
      </c>
      <c r="D716" t="s">
        <v>1032</v>
      </c>
      <c r="E716" t="s">
        <v>691</v>
      </c>
      <c r="F716" t="s">
        <v>6549</v>
      </c>
      <c r="M716">
        <f>COUNTA(Table1[[#This Row],[genre_1]:[genre_8]])</f>
        <v>2</v>
      </c>
      <c r="N716" t="s">
        <v>1712</v>
      </c>
      <c r="O716" t="s">
        <v>10539</v>
      </c>
      <c r="P716">
        <v>50415</v>
      </c>
      <c r="Q716" t="s">
        <v>195</v>
      </c>
      <c r="R716">
        <v>613</v>
      </c>
      <c r="S716" t="s">
        <v>16</v>
      </c>
      <c r="T716" t="s">
        <v>17</v>
      </c>
      <c r="U716" s="3">
        <v>38718</v>
      </c>
      <c r="V716" s="2">
        <v>2.7</v>
      </c>
      <c r="W716" t="str">
        <f>IF(V716 &lt; 3,"Very Low", IF(V716 &gt;= 3, IF(V716 &lt; 4, "Low", IF(V716 &gt;= 4, IF(V716 &lt; 6, "Medium", IF(V716 &gt;= 6, IF(V716 &lt; 8, "High", "Very High")))))))</f>
        <v>Very Low</v>
      </c>
    </row>
    <row r="717" spans="1:23" x14ac:dyDescent="0.2">
      <c r="A717" t="s">
        <v>361</v>
      </c>
      <c r="B717" s="2">
        <v>101</v>
      </c>
      <c r="C717" s="4" t="str">
        <f>IF(B717 &lt;= ($Z$9-$Z$11), "Short", IF(B717 &gt;= ($Z$9+$Z$11), "Long", "Medium"))</f>
        <v>Medium</v>
      </c>
      <c r="D717" t="s">
        <v>37</v>
      </c>
      <c r="E717" t="s">
        <v>691</v>
      </c>
      <c r="F717" t="s">
        <v>13206</v>
      </c>
      <c r="G717" t="s">
        <v>6549</v>
      </c>
      <c r="H717" t="s">
        <v>3538</v>
      </c>
      <c r="M717">
        <f>COUNTA(Table1[[#This Row],[genre_1]:[genre_8]])</f>
        <v>4</v>
      </c>
      <c r="N717" t="s">
        <v>133</v>
      </c>
      <c r="O717" t="s">
        <v>9253</v>
      </c>
      <c r="P717">
        <v>127571</v>
      </c>
      <c r="Q717" t="s">
        <v>238</v>
      </c>
      <c r="R717">
        <v>207</v>
      </c>
      <c r="S717" t="s">
        <v>16</v>
      </c>
      <c r="T717" t="s">
        <v>17</v>
      </c>
      <c r="U717" s="3">
        <v>40179</v>
      </c>
      <c r="V717" s="2">
        <v>6.3</v>
      </c>
      <c r="W717" t="str">
        <f>IF(V717 &lt; 3,"Very Low", IF(V717 &gt;= 3, IF(V717 &lt; 4, "Low", IF(V717 &gt;= 4, IF(V717 &lt; 6, "Medium", IF(V717 &gt;= 6, IF(V717 &lt; 8, "High", "Very High")))))))</f>
        <v>High</v>
      </c>
    </row>
    <row r="718" spans="1:23" x14ac:dyDescent="0.2">
      <c r="A718" t="s">
        <v>650</v>
      </c>
      <c r="B718" s="2">
        <v>100</v>
      </c>
      <c r="C718" s="4" t="str">
        <f>IF(B718 &lt;= ($Z$9-$Z$11), "Short", IF(B718 &gt;= ($Z$9+$Z$11), "Long", "Medium"))</f>
        <v>Medium</v>
      </c>
      <c r="D718" t="s">
        <v>1039</v>
      </c>
      <c r="E718" t="s">
        <v>691</v>
      </c>
      <c r="F718" t="s">
        <v>31</v>
      </c>
      <c r="G718" t="s">
        <v>4034</v>
      </c>
      <c r="M718">
        <f>COUNTA(Table1[[#This Row],[genre_1]:[genre_8]])</f>
        <v>3</v>
      </c>
      <c r="N718" t="s">
        <v>152</v>
      </c>
      <c r="O718" t="s">
        <v>12313</v>
      </c>
      <c r="P718">
        <v>7721</v>
      </c>
      <c r="Q718" t="s">
        <v>6392</v>
      </c>
      <c r="R718">
        <v>72</v>
      </c>
      <c r="S718" t="s">
        <v>16</v>
      </c>
      <c r="T718" t="s">
        <v>17</v>
      </c>
      <c r="U718" s="3">
        <v>38353</v>
      </c>
      <c r="V718" s="2">
        <v>7.2</v>
      </c>
      <c r="W718" t="str">
        <f>IF(V718 &lt; 3,"Very Low", IF(V718 &gt;= 3, IF(V718 &lt; 4, "Low", IF(V718 &gt;= 4, IF(V718 &lt; 6, "Medium", IF(V718 &gt;= 6, IF(V718 &lt; 8, "High", "Very High")))))))</f>
        <v>High</v>
      </c>
    </row>
    <row r="719" spans="1:23" x14ac:dyDescent="0.2">
      <c r="A719" t="s">
        <v>8325</v>
      </c>
      <c r="B719" s="2">
        <v>95</v>
      </c>
      <c r="C719" s="4" t="str">
        <f>IF(B719 &lt;= ($Z$9-$Z$11), "Short", IF(B719 &gt;= ($Z$9+$Z$11), "Long", "Medium"))</f>
        <v>Medium</v>
      </c>
      <c r="D719" t="s">
        <v>8326</v>
      </c>
      <c r="E719" t="s">
        <v>1302</v>
      </c>
      <c r="F719" t="s">
        <v>4130</v>
      </c>
      <c r="G719" t="s">
        <v>3538</v>
      </c>
      <c r="M719">
        <f>COUNTA(Table1[[#This Row],[genre_1]:[genre_8]])</f>
        <v>3</v>
      </c>
      <c r="N719" t="s">
        <v>1696</v>
      </c>
      <c r="O719" t="s">
        <v>13162</v>
      </c>
      <c r="P719">
        <v>34</v>
      </c>
      <c r="Q719" t="s">
        <v>8327</v>
      </c>
      <c r="R719">
        <v>2</v>
      </c>
      <c r="S719" t="s">
        <v>16</v>
      </c>
      <c r="T719" t="s">
        <v>17</v>
      </c>
      <c r="U719" s="3">
        <v>41640</v>
      </c>
      <c r="V719" s="2">
        <v>5</v>
      </c>
      <c r="W719" t="str">
        <f>IF(V719 &lt; 3,"Very Low", IF(V719 &gt;= 3, IF(V719 &lt; 4, "Low", IF(V719 &gt;= 4, IF(V719 &lt; 6, "Medium", IF(V719 &gt;= 6, IF(V719 &lt; 8, "High", "Very High")))))))</f>
        <v>Medium</v>
      </c>
    </row>
    <row r="720" spans="1:23" x14ac:dyDescent="0.2">
      <c r="A720" t="s">
        <v>52</v>
      </c>
      <c r="B720" s="2">
        <v>110</v>
      </c>
      <c r="C720" s="4" t="str">
        <f>IF(B720 &lt;= ($Z$9-$Z$11), "Short", IF(B720 &gt;= ($Z$9+$Z$11), "Long", "Medium"))</f>
        <v>Medium</v>
      </c>
      <c r="D720" t="s">
        <v>1634</v>
      </c>
      <c r="E720" t="s">
        <v>562</v>
      </c>
      <c r="F720" t="s">
        <v>2287</v>
      </c>
      <c r="G720" t="s">
        <v>3538</v>
      </c>
      <c r="M720">
        <f>COUNTA(Table1[[#This Row],[genre_1]:[genre_8]])</f>
        <v>3</v>
      </c>
      <c r="N720" t="s">
        <v>424</v>
      </c>
      <c r="O720" t="s">
        <v>10134</v>
      </c>
      <c r="P720">
        <v>194422</v>
      </c>
      <c r="Q720" t="s">
        <v>644</v>
      </c>
      <c r="R720">
        <v>1057</v>
      </c>
      <c r="S720" t="s">
        <v>16</v>
      </c>
      <c r="T720" t="s">
        <v>17</v>
      </c>
      <c r="U720" s="3">
        <v>37987</v>
      </c>
      <c r="V720" s="2">
        <v>7.4</v>
      </c>
      <c r="W720" t="str">
        <f>IF(V720 &lt; 3,"Very Low", IF(V720 &gt;= 3, IF(V720 &lt; 4, "Low", IF(V720 &gt;= 4, IF(V720 &lt; 6, "Medium", IF(V720 &gt;= 6, IF(V720 &lt; 8, "High", "Very High")))))))</f>
        <v>High</v>
      </c>
    </row>
    <row r="721" spans="1:23" x14ac:dyDescent="0.2">
      <c r="A721" t="s">
        <v>260</v>
      </c>
      <c r="B721" s="2">
        <v>130</v>
      </c>
      <c r="C721" s="4" t="str">
        <f>IF(B721 &lt;= ($Z$9-$Z$11), "Short", IF(B721 &gt;= ($Z$9+$Z$11), "Long", "Medium"))</f>
        <v>Medium</v>
      </c>
      <c r="D721" t="s">
        <v>108</v>
      </c>
      <c r="E721" t="s">
        <v>562</v>
      </c>
      <c r="F721" t="s">
        <v>426</v>
      </c>
      <c r="G721" t="s">
        <v>1302</v>
      </c>
      <c r="H721" t="s">
        <v>4130</v>
      </c>
      <c r="M721">
        <f>COUNTA(Table1[[#This Row],[genre_1]:[genre_8]])</f>
        <v>4</v>
      </c>
      <c r="N721" t="s">
        <v>207</v>
      </c>
      <c r="O721" t="s">
        <v>8519</v>
      </c>
      <c r="P721">
        <v>317542</v>
      </c>
      <c r="Q721" t="s">
        <v>261</v>
      </c>
      <c r="R721">
        <v>620</v>
      </c>
      <c r="S721" t="s">
        <v>16</v>
      </c>
      <c r="T721" t="s">
        <v>17</v>
      </c>
      <c r="U721" s="3">
        <v>41640</v>
      </c>
      <c r="V721" s="2">
        <v>7.6</v>
      </c>
      <c r="W721" t="str">
        <f>IF(V721 &lt; 3,"Very Low", IF(V721 &gt;= 3, IF(V721 &lt; 4, "Low", IF(V721 &gt;= 4, IF(V721 &lt; 6, "Medium", IF(V721 &gt;= 6, IF(V721 &lt; 8, "High", "Very High")))))))</f>
        <v>High</v>
      </c>
    </row>
    <row r="722" spans="1:23" x14ac:dyDescent="0.2">
      <c r="A722" t="s">
        <v>999</v>
      </c>
      <c r="B722" s="2">
        <v>87</v>
      </c>
      <c r="C722" s="4" t="str">
        <f>IF(B722 &lt;= ($Z$9-$Z$11), "Short", IF(B722 &gt;= ($Z$9+$Z$11), "Long", "Medium"))</f>
        <v>Medium</v>
      </c>
      <c r="D722" t="s">
        <v>4044</v>
      </c>
      <c r="E722" t="s">
        <v>2287</v>
      </c>
      <c r="M722">
        <f>COUNTA(Table1[[#This Row],[genre_1]:[genre_8]])</f>
        <v>1</v>
      </c>
      <c r="N722" t="s">
        <v>4045</v>
      </c>
      <c r="O722" t="s">
        <v>10813</v>
      </c>
      <c r="P722">
        <v>49669</v>
      </c>
      <c r="Q722" t="s">
        <v>4046</v>
      </c>
      <c r="R722">
        <v>419</v>
      </c>
      <c r="S722" t="s">
        <v>16</v>
      </c>
      <c r="T722" t="s">
        <v>17</v>
      </c>
      <c r="U722" s="3">
        <v>31048</v>
      </c>
      <c r="V722" s="2">
        <v>7.2</v>
      </c>
      <c r="W722" t="str">
        <f>IF(V722 &lt; 3,"Very Low", IF(V722 &gt;= 3, IF(V722 &lt; 4, "Low", IF(V722 &gt;= 4, IF(V722 &lt; 6, "Medium", IF(V722 &gt;= 6, IF(V722 &lt; 8, "High", "Very High")))))))</f>
        <v>High</v>
      </c>
    </row>
    <row r="723" spans="1:23" x14ac:dyDescent="0.2">
      <c r="A723" t="s">
        <v>6325</v>
      </c>
      <c r="B723" s="2">
        <v>102</v>
      </c>
      <c r="C723" s="4" t="str">
        <f>IF(B723 &lt;= ($Z$9-$Z$11), "Short", IF(B723 &gt;= ($Z$9+$Z$11), "Long", "Medium"))</f>
        <v>Medium</v>
      </c>
      <c r="D723" t="s">
        <v>6326</v>
      </c>
      <c r="E723" t="s">
        <v>4426</v>
      </c>
      <c r="F723" t="s">
        <v>1302</v>
      </c>
      <c r="G723" t="s">
        <v>4034</v>
      </c>
      <c r="M723">
        <f>COUNTA(Table1[[#This Row],[genre_1]:[genre_8]])</f>
        <v>3</v>
      </c>
      <c r="N723" t="s">
        <v>3982</v>
      </c>
      <c r="O723" t="s">
        <v>12272</v>
      </c>
      <c r="P723">
        <v>2116</v>
      </c>
      <c r="Q723" t="s">
        <v>6327</v>
      </c>
      <c r="R723">
        <v>13</v>
      </c>
      <c r="S723" t="s">
        <v>16</v>
      </c>
      <c r="T723" t="s">
        <v>17</v>
      </c>
      <c r="U723" s="3">
        <v>40909</v>
      </c>
      <c r="V723" s="2">
        <v>6.6</v>
      </c>
      <c r="W723" t="str">
        <f>IF(V723 &lt; 3,"Very Low", IF(V723 &gt;= 3, IF(V723 &lt; 4, "Low", IF(V723 &gt;= 4, IF(V723 &lt; 6, "Medium", IF(V723 &gt;= 6, IF(V723 &lt; 8, "High", "Very High")))))))</f>
        <v>High</v>
      </c>
    </row>
    <row r="724" spans="1:23" x14ac:dyDescent="0.2">
      <c r="A724" t="s">
        <v>229</v>
      </c>
      <c r="B724" s="2">
        <v>114</v>
      </c>
      <c r="C724" s="4" t="str">
        <f>IF(B724 &lt;= ($Z$9-$Z$11), "Short", IF(B724 &gt;= ($Z$9+$Z$11), "Long", "Medium"))</f>
        <v>Medium</v>
      </c>
      <c r="D724" t="s">
        <v>1106</v>
      </c>
      <c r="E724" t="s">
        <v>562</v>
      </c>
      <c r="F724" t="s">
        <v>426</v>
      </c>
      <c r="G724" t="s">
        <v>1302</v>
      </c>
      <c r="H724" t="s">
        <v>3538</v>
      </c>
      <c r="M724">
        <f>COUNTA(Table1[[#This Row],[genre_1]:[genre_8]])</f>
        <v>4</v>
      </c>
      <c r="N724" t="s">
        <v>734</v>
      </c>
      <c r="O724" t="s">
        <v>8913</v>
      </c>
      <c r="P724">
        <v>53132</v>
      </c>
      <c r="Q724" t="s">
        <v>1107</v>
      </c>
      <c r="R724">
        <v>101</v>
      </c>
      <c r="S724" t="s">
        <v>16</v>
      </c>
      <c r="T724" t="s">
        <v>17</v>
      </c>
      <c r="U724" s="3">
        <v>35065</v>
      </c>
      <c r="V724" s="2">
        <v>5.8</v>
      </c>
      <c r="W724" t="str">
        <f>IF(V724 &lt; 3,"Very Low", IF(V724 &gt;= 3, IF(V724 &lt; 4, "Low", IF(V724 &gt;= 4, IF(V724 &lt; 6, "Medium", IF(V724 &gt;= 6, IF(V724 &lt; 8, "High", "Very High")))))))</f>
        <v>Medium</v>
      </c>
    </row>
    <row r="725" spans="1:23" x14ac:dyDescent="0.2">
      <c r="A725" t="s">
        <v>1820</v>
      </c>
      <c r="B725" s="2">
        <v>94</v>
      </c>
      <c r="C725" s="4" t="str">
        <f>IF(B725 &lt;= ($Z$9-$Z$11), "Short", IF(B725 &gt;= ($Z$9+$Z$11), "Long", "Medium"))</f>
        <v>Medium</v>
      </c>
      <c r="D725" t="s">
        <v>6430</v>
      </c>
      <c r="E725" t="s">
        <v>1302</v>
      </c>
      <c r="F725" t="s">
        <v>6549</v>
      </c>
      <c r="M725">
        <f>COUNTA(Table1[[#This Row],[genre_1]:[genre_8]])</f>
        <v>2</v>
      </c>
      <c r="N725" t="s">
        <v>461</v>
      </c>
      <c r="O725" t="s">
        <v>12335</v>
      </c>
      <c r="P725">
        <v>37594</v>
      </c>
      <c r="Q725" t="s">
        <v>6431</v>
      </c>
      <c r="R725">
        <v>181</v>
      </c>
      <c r="S725" t="s">
        <v>16</v>
      </c>
      <c r="T725" t="s">
        <v>17</v>
      </c>
      <c r="U725" s="3">
        <v>28491</v>
      </c>
      <c r="V725" s="2">
        <v>8</v>
      </c>
      <c r="W725" t="str">
        <f>IF(V725 &lt; 3,"Very Low", IF(V725 &gt;= 3, IF(V725 &lt; 4, "Low", IF(V725 &gt;= 4, IF(V725 &lt; 6, "Medium", IF(V725 &gt;= 6, IF(V725 &lt; 8, "High", "Very High")))))))</f>
        <v>Very High</v>
      </c>
    </row>
    <row r="726" spans="1:23" x14ac:dyDescent="0.2">
      <c r="A726" t="s">
        <v>714</v>
      </c>
      <c r="B726" s="2">
        <v>107</v>
      </c>
      <c r="C726" s="4" t="str">
        <f>IF(B726 &lt;= ($Z$9-$Z$11), "Short", IF(B726 &gt;= ($Z$9+$Z$11), "Long", "Medium"))</f>
        <v>Medium</v>
      </c>
      <c r="D726" t="s">
        <v>697</v>
      </c>
      <c r="E726" t="s">
        <v>562</v>
      </c>
      <c r="F726" t="s">
        <v>1302</v>
      </c>
      <c r="G726" t="s">
        <v>13205</v>
      </c>
      <c r="M726">
        <f>COUNTA(Table1[[#This Row],[genre_1]:[genre_8]])</f>
        <v>3</v>
      </c>
      <c r="N726" t="s">
        <v>241</v>
      </c>
      <c r="O726" t="s">
        <v>9140</v>
      </c>
      <c r="P726">
        <v>60476</v>
      </c>
      <c r="Q726" t="s">
        <v>778</v>
      </c>
      <c r="R726">
        <v>97</v>
      </c>
      <c r="S726" t="s">
        <v>16</v>
      </c>
      <c r="T726" t="s">
        <v>17</v>
      </c>
      <c r="U726" s="3">
        <v>32874</v>
      </c>
      <c r="V726" s="2">
        <v>5.9</v>
      </c>
      <c r="W726" t="str">
        <f>IF(V726 &lt; 3,"Very Low", IF(V726 &gt;= 3, IF(V726 &lt; 4, "Low", IF(V726 &gt;= 4, IF(V726 &lt; 6, "Medium", IF(V726 &gt;= 6, IF(V726 &lt; 8, "High", "Very High")))))))</f>
        <v>Medium</v>
      </c>
    </row>
    <row r="727" spans="1:23" x14ac:dyDescent="0.2">
      <c r="A727" t="s">
        <v>3155</v>
      </c>
      <c r="B727" s="2">
        <v>102</v>
      </c>
      <c r="C727" s="4" t="str">
        <f>IF(B727 &lt;= ($Z$9-$Z$11), "Short", IF(B727 &gt;= ($Z$9+$Z$11), "Long", "Medium"))</f>
        <v>Medium</v>
      </c>
      <c r="D727" t="s">
        <v>1124</v>
      </c>
      <c r="E727" t="s">
        <v>691</v>
      </c>
      <c r="M727">
        <f>COUNTA(Table1[[#This Row],[genre_1]:[genre_8]])</f>
        <v>1</v>
      </c>
      <c r="N727" t="s">
        <v>805</v>
      </c>
      <c r="O727" t="s">
        <v>11820</v>
      </c>
      <c r="P727">
        <v>120036</v>
      </c>
      <c r="Q727" t="s">
        <v>833</v>
      </c>
      <c r="R727">
        <v>408</v>
      </c>
      <c r="S727" t="s">
        <v>16</v>
      </c>
      <c r="T727" t="s">
        <v>17</v>
      </c>
      <c r="U727" s="3">
        <v>33970</v>
      </c>
      <c r="V727" s="2">
        <v>7.7</v>
      </c>
      <c r="W727" t="str">
        <f>IF(V727 &lt; 3,"Very Low", IF(V727 &gt;= 3, IF(V727 &lt; 4, "Low", IF(V727 &gt;= 4, IF(V727 &lt; 6, "Medium", IF(V727 &gt;= 6, IF(V727 &lt; 8, "High", "Very High")))))))</f>
        <v>High</v>
      </c>
    </row>
    <row r="728" spans="1:23" x14ac:dyDescent="0.2">
      <c r="A728" t="s">
        <v>2385</v>
      </c>
      <c r="B728" s="2">
        <v>125</v>
      </c>
      <c r="C728" s="4" t="str">
        <f>IF(B728 &lt;= ($Z$9-$Z$11), "Short", IF(B728 &gt;= ($Z$9+$Z$11), "Long", "Medium"))</f>
        <v>Medium</v>
      </c>
      <c r="D728" t="s">
        <v>4342</v>
      </c>
      <c r="E728" t="s">
        <v>4426</v>
      </c>
      <c r="F728" t="s">
        <v>1302</v>
      </c>
      <c r="G728" t="s">
        <v>4034</v>
      </c>
      <c r="H728" t="s">
        <v>5727</v>
      </c>
      <c r="M728">
        <f>COUNTA(Table1[[#This Row],[genre_1]:[genre_8]])</f>
        <v>4</v>
      </c>
      <c r="N728" t="s">
        <v>1371</v>
      </c>
      <c r="O728" t="s">
        <v>11024</v>
      </c>
      <c r="P728">
        <v>9649</v>
      </c>
      <c r="Q728" t="s">
        <v>4343</v>
      </c>
      <c r="R728">
        <v>226</v>
      </c>
      <c r="S728" t="s">
        <v>16</v>
      </c>
      <c r="T728" t="s">
        <v>17</v>
      </c>
      <c r="U728" s="3">
        <v>37987</v>
      </c>
      <c r="V728" s="2">
        <v>6.6</v>
      </c>
      <c r="W728" t="str">
        <f>IF(V728 &lt; 3,"Very Low", IF(V728 &gt;= 3, IF(V728 &lt; 4, "Low", IF(V728 &gt;= 4, IF(V728 &lt; 6, "Medium", IF(V728 &gt;= 6, IF(V728 &lt; 8, "High", "Very High")))))))</f>
        <v>High</v>
      </c>
    </row>
    <row r="729" spans="1:23" x14ac:dyDescent="0.2">
      <c r="A729" t="s">
        <v>1659</v>
      </c>
      <c r="B729" s="2">
        <v>87</v>
      </c>
      <c r="C729" s="4" t="str">
        <f>IF(B729 &lt;= ($Z$9-$Z$11), "Short", IF(B729 &gt;= ($Z$9+$Z$11), "Long", "Medium"))</f>
        <v>Medium</v>
      </c>
      <c r="D729" t="s">
        <v>2380</v>
      </c>
      <c r="E729" t="s">
        <v>691</v>
      </c>
      <c r="F729" t="s">
        <v>1302</v>
      </c>
      <c r="G729" t="s">
        <v>539</v>
      </c>
      <c r="M729">
        <f>COUNTA(Table1[[#This Row],[genre_1]:[genre_8]])</f>
        <v>3</v>
      </c>
      <c r="N729" t="s">
        <v>4059</v>
      </c>
      <c r="O729" t="s">
        <v>12071</v>
      </c>
      <c r="P729">
        <v>10734</v>
      </c>
      <c r="Q729" t="s">
        <v>2342</v>
      </c>
      <c r="R729">
        <v>80</v>
      </c>
      <c r="S729" t="s">
        <v>16</v>
      </c>
      <c r="T729" t="s">
        <v>17</v>
      </c>
      <c r="U729" s="3">
        <v>39814</v>
      </c>
      <c r="V729" s="2">
        <v>6.1</v>
      </c>
      <c r="W729" t="str">
        <f>IF(V729 &lt; 3,"Very Low", IF(V729 &gt;= 3, IF(V729 &lt; 4, "Low", IF(V729 &gt;= 4, IF(V729 &lt; 6, "Medium", IF(V729 &gt;= 6, IF(V729 &lt; 8, "High", "Very High")))))))</f>
        <v>High</v>
      </c>
    </row>
    <row r="730" spans="1:23" x14ac:dyDescent="0.2">
      <c r="A730" t="s">
        <v>2998</v>
      </c>
      <c r="B730" s="2">
        <v>118</v>
      </c>
      <c r="C730" s="4" t="str">
        <f>IF(B730 &lt;= ($Z$9-$Z$11), "Short", IF(B730 &gt;= ($Z$9+$Z$11), "Long", "Medium"))</f>
        <v>Medium</v>
      </c>
      <c r="D730" t="s">
        <v>2172</v>
      </c>
      <c r="E730" t="s">
        <v>562</v>
      </c>
      <c r="F730" t="s">
        <v>13206</v>
      </c>
      <c r="G730" t="s">
        <v>1302</v>
      </c>
      <c r="H730" t="s">
        <v>3538</v>
      </c>
      <c r="M730">
        <f>COUNTA(Table1[[#This Row],[genre_1]:[genre_8]])</f>
        <v>4</v>
      </c>
      <c r="N730" t="s">
        <v>332</v>
      </c>
      <c r="O730" t="s">
        <v>10092</v>
      </c>
      <c r="P730">
        <v>54147</v>
      </c>
      <c r="Q730" t="s">
        <v>2999</v>
      </c>
      <c r="R730">
        <v>127</v>
      </c>
      <c r="S730" t="s">
        <v>16</v>
      </c>
      <c r="T730" t="s">
        <v>17</v>
      </c>
      <c r="U730" s="3">
        <v>41275</v>
      </c>
      <c r="V730" s="2">
        <v>6.5</v>
      </c>
      <c r="W730" t="str">
        <f>IF(V730 &lt; 3,"Very Low", IF(V730 &gt;= 3, IF(V730 &lt; 4, "Low", IF(V730 &gt;= 4, IF(V730 &lt; 6, "Medium", IF(V730 &gt;= 6, IF(V730 &lt; 8, "High", "Very High")))))))</f>
        <v>High</v>
      </c>
    </row>
    <row r="731" spans="1:23" x14ac:dyDescent="0.2">
      <c r="A731" t="s">
        <v>4467</v>
      </c>
      <c r="B731" s="2">
        <v>96</v>
      </c>
      <c r="C731" s="4" t="str">
        <f>IF(B731 &lt;= ($Z$9-$Z$11), "Short", IF(B731 &gt;= ($Z$9+$Z$11), "Long", "Medium"))</f>
        <v>Medium</v>
      </c>
      <c r="D731" t="s">
        <v>990</v>
      </c>
      <c r="E731" t="s">
        <v>691</v>
      </c>
      <c r="M731">
        <f>COUNTA(Table1[[#This Row],[genre_1]:[genre_8]])</f>
        <v>1</v>
      </c>
      <c r="N731" t="s">
        <v>1712</v>
      </c>
      <c r="O731" t="s">
        <v>11113</v>
      </c>
      <c r="P731">
        <v>11729</v>
      </c>
      <c r="Q731" t="s">
        <v>4025</v>
      </c>
      <c r="R731">
        <v>106</v>
      </c>
      <c r="S731" t="s">
        <v>16</v>
      </c>
      <c r="T731" t="s">
        <v>17</v>
      </c>
      <c r="U731" s="3">
        <v>35796</v>
      </c>
      <c r="V731" s="2">
        <v>6</v>
      </c>
      <c r="W731" t="str">
        <f>IF(V731 &lt; 3,"Very Low", IF(V731 &gt;= 3, IF(V731 &lt; 4, "Low", IF(V731 &gt;= 4, IF(V731 &lt; 6, "Medium", IF(V731 &gt;= 6, IF(V731 &lt; 8, "High", "Very High")))))))</f>
        <v>High</v>
      </c>
    </row>
    <row r="732" spans="1:23" x14ac:dyDescent="0.2">
      <c r="A732" t="s">
        <v>481</v>
      </c>
      <c r="B732" s="2">
        <v>128</v>
      </c>
      <c r="C732" s="4" t="str">
        <f>IF(B732 &lt;= ($Z$9-$Z$11), "Short", IF(B732 &gt;= ($Z$9+$Z$11), "Long", "Medium"))</f>
        <v>Medium</v>
      </c>
      <c r="D732" t="s">
        <v>1281</v>
      </c>
      <c r="E732" t="s">
        <v>691</v>
      </c>
      <c r="F732" t="s">
        <v>1302</v>
      </c>
      <c r="M732">
        <f>COUNTA(Table1[[#This Row],[genre_1]:[genre_8]])</f>
        <v>2</v>
      </c>
      <c r="N732" t="s">
        <v>363</v>
      </c>
      <c r="O732" t="s">
        <v>10879</v>
      </c>
      <c r="P732">
        <v>277451</v>
      </c>
      <c r="Q732" t="s">
        <v>1670</v>
      </c>
      <c r="R732">
        <v>491</v>
      </c>
      <c r="S732" t="s">
        <v>16</v>
      </c>
      <c r="T732" t="s">
        <v>17</v>
      </c>
      <c r="U732" s="3">
        <v>32509</v>
      </c>
      <c r="V732" s="2">
        <v>8</v>
      </c>
      <c r="W732" t="str">
        <f>IF(V732 &lt; 3,"Very Low", IF(V732 &gt;= 3, IF(V732 &lt; 4, "Low", IF(V732 &gt;= 4, IF(V732 &lt; 6, "Medium", IF(V732 &gt;= 6, IF(V732 &lt; 8, "High", "Very High")))))))</f>
        <v>Very High</v>
      </c>
    </row>
    <row r="733" spans="1:23" x14ac:dyDescent="0.2">
      <c r="A733" t="s">
        <v>4411</v>
      </c>
      <c r="B733" s="2">
        <v>95</v>
      </c>
      <c r="C733" s="4" t="str">
        <f>IF(B733 &lt;= ($Z$9-$Z$11), "Short", IF(B733 &gt;= ($Z$9+$Z$11), "Long", "Medium"))</f>
        <v>Medium</v>
      </c>
      <c r="D733" t="s">
        <v>137</v>
      </c>
      <c r="E733" t="s">
        <v>13206</v>
      </c>
      <c r="F733" t="s">
        <v>1302</v>
      </c>
      <c r="G733" t="s">
        <v>3538</v>
      </c>
      <c r="M733">
        <f>COUNTA(Table1[[#This Row],[genre_1]:[genre_8]])</f>
        <v>3</v>
      </c>
      <c r="N733" t="s">
        <v>178</v>
      </c>
      <c r="O733" t="s">
        <v>11920</v>
      </c>
      <c r="P733">
        <v>32512</v>
      </c>
      <c r="Q733" t="s">
        <v>1868</v>
      </c>
      <c r="R733">
        <v>86</v>
      </c>
      <c r="S733" t="s">
        <v>16</v>
      </c>
      <c r="T733" t="s">
        <v>17</v>
      </c>
      <c r="U733" s="3">
        <v>40909</v>
      </c>
      <c r="V733" s="2">
        <v>6.3</v>
      </c>
      <c r="W733" t="str">
        <f>IF(V733 &lt; 3,"Very Low", IF(V733 &gt;= 3, IF(V733 &lt; 4, "Low", IF(V733 &gt;= 4, IF(V733 &lt; 6, "Medium", IF(V733 &gt;= 6, IF(V733 &lt; 8, "High", "Very High")))))))</f>
        <v>High</v>
      </c>
    </row>
    <row r="734" spans="1:23" x14ac:dyDescent="0.2">
      <c r="A734" t="s">
        <v>6256</v>
      </c>
      <c r="B734" s="2">
        <v>87</v>
      </c>
      <c r="C734" s="4" t="str">
        <f>IF(B734 &lt;= ($Z$9-$Z$11), "Short", IF(B734 &gt;= ($Z$9+$Z$11), "Long", "Medium"))</f>
        <v>Medium</v>
      </c>
      <c r="D734" t="s">
        <v>6951</v>
      </c>
      <c r="E734" t="s">
        <v>13206</v>
      </c>
      <c r="F734" t="s">
        <v>1302</v>
      </c>
      <c r="G734" t="s">
        <v>13209</v>
      </c>
      <c r="M734">
        <f>COUNTA(Table1[[#This Row],[genre_1]:[genre_8]])</f>
        <v>3</v>
      </c>
      <c r="N734" t="s">
        <v>6952</v>
      </c>
      <c r="O734" t="s">
        <v>12586</v>
      </c>
      <c r="P734">
        <v>1756</v>
      </c>
      <c r="Q734" t="s">
        <v>6928</v>
      </c>
      <c r="R734">
        <v>28</v>
      </c>
      <c r="S734" t="s">
        <v>16</v>
      </c>
      <c r="T734" t="s">
        <v>17</v>
      </c>
      <c r="U734" s="3">
        <v>18994</v>
      </c>
      <c r="V734" s="2">
        <v>7.2</v>
      </c>
      <c r="W734" t="str">
        <f>IF(V734 &lt; 3,"Very Low", IF(V734 &gt;= 3, IF(V734 &lt; 4, "Low", IF(V734 &gt;= 4, IF(V734 &lt; 6, "Medium", IF(V734 &gt;= 6, IF(V734 &lt; 8, "High", "Very High")))))))</f>
        <v>High</v>
      </c>
    </row>
    <row r="735" spans="1:23" x14ac:dyDescent="0.2">
      <c r="A735" t="s">
        <v>1656</v>
      </c>
      <c r="B735" s="2">
        <v>108</v>
      </c>
      <c r="C735" s="4" t="str">
        <f>IF(B735 &lt;= ($Z$9-$Z$11), "Short", IF(B735 &gt;= ($Z$9+$Z$11), "Long", "Medium"))</f>
        <v>Medium</v>
      </c>
      <c r="D735" t="s">
        <v>1657</v>
      </c>
      <c r="E735" t="s">
        <v>562</v>
      </c>
      <c r="F735" t="s">
        <v>426</v>
      </c>
      <c r="G735" t="s">
        <v>691</v>
      </c>
      <c r="H735" t="s">
        <v>6549</v>
      </c>
      <c r="I735" t="s">
        <v>4130</v>
      </c>
      <c r="M735">
        <f>COUNTA(Table1[[#This Row],[genre_1]:[genre_8]])</f>
        <v>5</v>
      </c>
      <c r="N735" t="s">
        <v>145</v>
      </c>
      <c r="O735" t="s">
        <v>9222</v>
      </c>
      <c r="P735">
        <v>479047</v>
      </c>
      <c r="Q735" t="s">
        <v>1658</v>
      </c>
      <c r="R735">
        <v>1058</v>
      </c>
      <c r="S735" t="s">
        <v>16</v>
      </c>
      <c r="T735" t="s">
        <v>17</v>
      </c>
      <c r="U735" s="3">
        <v>42370</v>
      </c>
      <c r="V735" s="2">
        <v>8.1</v>
      </c>
      <c r="W735" t="str">
        <f>IF(V735 &lt; 3,"Very Low", IF(V735 &gt;= 3, IF(V735 &lt; 4, "Low", IF(V735 &gt;= 4, IF(V735 &lt; 6, "Medium", IF(V735 &gt;= 6, IF(V735 &lt; 8, "High", "Very High")))))))</f>
        <v>Very High</v>
      </c>
    </row>
    <row r="736" spans="1:23" x14ac:dyDescent="0.2">
      <c r="A736" t="s">
        <v>2687</v>
      </c>
      <c r="B736" s="2">
        <v>108</v>
      </c>
      <c r="C736" s="4" t="str">
        <f>IF(B736 &lt;= ($Z$9-$Z$11), "Short", IF(B736 &gt;= ($Z$9+$Z$11), "Long", "Medium"))</f>
        <v>Medium</v>
      </c>
      <c r="D736" t="s">
        <v>2141</v>
      </c>
      <c r="E736" t="s">
        <v>1302</v>
      </c>
      <c r="F736" t="s">
        <v>6549</v>
      </c>
      <c r="G736" t="s">
        <v>10321</v>
      </c>
      <c r="M736">
        <f>COUNTA(Table1[[#This Row],[genre_1]:[genre_8]])</f>
        <v>3</v>
      </c>
      <c r="N736" t="s">
        <v>209</v>
      </c>
      <c r="O736" t="s">
        <v>10318</v>
      </c>
      <c r="P736">
        <v>104356</v>
      </c>
      <c r="Q736" t="s">
        <v>593</v>
      </c>
      <c r="R736">
        <v>186</v>
      </c>
      <c r="S736" t="s">
        <v>16</v>
      </c>
      <c r="T736" t="s">
        <v>17</v>
      </c>
      <c r="U736" s="3">
        <v>40179</v>
      </c>
      <c r="V736" s="2">
        <v>6.3</v>
      </c>
      <c r="W736" t="str">
        <f>IF(V736 &lt; 3,"Very Low", IF(V736 &gt;= 3, IF(V736 &lt; 4, "Low", IF(V736 &gt;= 4, IF(V736 &lt; 6, "Medium", IF(V736 &gt;= 6, IF(V736 &lt; 8, "High", "Very High")))))))</f>
        <v>High</v>
      </c>
    </row>
    <row r="737" spans="1:23" x14ac:dyDescent="0.2">
      <c r="A737" t="s">
        <v>798</v>
      </c>
      <c r="B737" s="2">
        <v>87</v>
      </c>
      <c r="C737" s="4" t="str">
        <f>IF(B737 &lt;= ($Z$9-$Z$11), "Short", IF(B737 &gt;= ($Z$9+$Z$11), "Long", "Medium"))</f>
        <v>Medium</v>
      </c>
      <c r="D737" t="s">
        <v>165</v>
      </c>
      <c r="E737" t="s">
        <v>691</v>
      </c>
      <c r="M737">
        <f>COUNTA(Table1[[#This Row],[genre_1]:[genre_8]])</f>
        <v>1</v>
      </c>
      <c r="N737" t="s">
        <v>69</v>
      </c>
      <c r="O737" t="s">
        <v>10494</v>
      </c>
      <c r="P737">
        <v>89547</v>
      </c>
      <c r="Q737" t="s">
        <v>2091</v>
      </c>
      <c r="R737">
        <v>199</v>
      </c>
      <c r="S737" t="s">
        <v>16</v>
      </c>
      <c r="T737" t="s">
        <v>17</v>
      </c>
      <c r="U737" s="3">
        <v>39083</v>
      </c>
      <c r="V737" s="2">
        <v>7.4</v>
      </c>
      <c r="W737" t="str">
        <f>IF(V737 &lt; 3,"Very Low", IF(V737 &gt;= 3, IF(V737 &lt; 4, "Low", IF(V737 &gt;= 4, IF(V737 &lt; 6, "Medium", IF(V737 &gt;= 6, IF(V737 &lt; 8, "High", "Very High")))))))</f>
        <v>High</v>
      </c>
    </row>
    <row r="738" spans="1:23" x14ac:dyDescent="0.2">
      <c r="A738" t="s">
        <v>204</v>
      </c>
      <c r="B738" s="2">
        <v>104</v>
      </c>
      <c r="C738" s="4" t="str">
        <f>IF(B738 &lt;= ($Z$9-$Z$11), "Short", IF(B738 &gt;= ($Z$9+$Z$11), "Long", "Medium"))</f>
        <v>Medium</v>
      </c>
      <c r="D738" t="s">
        <v>948</v>
      </c>
      <c r="E738" t="s">
        <v>691</v>
      </c>
      <c r="F738" t="s">
        <v>539</v>
      </c>
      <c r="G738" t="s">
        <v>2287</v>
      </c>
      <c r="M738">
        <f>COUNTA(Table1[[#This Row],[genre_1]:[genre_8]])</f>
        <v>3</v>
      </c>
      <c r="N738" t="s">
        <v>437</v>
      </c>
      <c r="O738" t="s">
        <v>9266</v>
      </c>
      <c r="P738">
        <v>78974</v>
      </c>
      <c r="Q738" t="s">
        <v>1462</v>
      </c>
      <c r="R738">
        <v>173</v>
      </c>
      <c r="S738" t="s">
        <v>16</v>
      </c>
      <c r="T738" t="s">
        <v>17</v>
      </c>
      <c r="U738" s="3">
        <v>33604</v>
      </c>
      <c r="V738" s="2">
        <v>6.4</v>
      </c>
      <c r="W738" t="str">
        <f>IF(V738 &lt; 3,"Very Low", IF(V738 &gt;= 3, IF(V738 &lt; 4, "Low", IF(V738 &gt;= 4, IF(V738 &lt; 6, "Medium", IF(V738 &gt;= 6, IF(V738 &lt; 8, "High", "Very High")))))))</f>
        <v>High</v>
      </c>
    </row>
    <row r="739" spans="1:23" x14ac:dyDescent="0.2">
      <c r="A739" t="s">
        <v>7965</v>
      </c>
      <c r="B739" s="2">
        <v>90</v>
      </c>
      <c r="C739" s="4" t="str">
        <f>IF(B739 &lt;= ($Z$9-$Z$11), "Short", IF(B739 &gt;= ($Z$9+$Z$11), "Long", "Medium"))</f>
        <v>Medium</v>
      </c>
      <c r="D739" t="s">
        <v>3748</v>
      </c>
      <c r="E739" t="s">
        <v>562</v>
      </c>
      <c r="F739" t="s">
        <v>426</v>
      </c>
      <c r="G739" t="s">
        <v>13204</v>
      </c>
      <c r="H739" t="s">
        <v>6549</v>
      </c>
      <c r="I739" t="s">
        <v>3538</v>
      </c>
      <c r="M739">
        <f>COUNTA(Table1[[#This Row],[genre_1]:[genre_8]])</f>
        <v>5</v>
      </c>
      <c r="N739" t="s">
        <v>7966</v>
      </c>
      <c r="O739" t="s">
        <v>13032</v>
      </c>
      <c r="P739">
        <v>30</v>
      </c>
      <c r="Q739" t="s">
        <v>7967</v>
      </c>
      <c r="S739" t="s">
        <v>16</v>
      </c>
      <c r="T739" t="s">
        <v>17</v>
      </c>
      <c r="U739" s="3">
        <v>40179</v>
      </c>
      <c r="V739" s="2">
        <v>4.3</v>
      </c>
      <c r="W739" t="str">
        <f>IF(V739 &lt; 3,"Very Low", IF(V739 &gt;= 3, IF(V739 &lt; 4, "Low", IF(V739 &gt;= 4, IF(V739 &lt; 6, "Medium", IF(V739 &gt;= 6, IF(V739 &lt; 8, "High", "Very High")))))))</f>
        <v>Medium</v>
      </c>
    </row>
    <row r="740" spans="1:23" x14ac:dyDescent="0.2">
      <c r="A740" t="s">
        <v>934</v>
      </c>
      <c r="B740" s="2">
        <v>111</v>
      </c>
      <c r="C740" s="4" t="str">
        <f>IF(B740 &lt;= ($Z$9-$Z$11), "Short", IF(B740 &gt;= ($Z$9+$Z$11), "Long", "Medium"))</f>
        <v>Medium</v>
      </c>
      <c r="D740" t="s">
        <v>1164</v>
      </c>
      <c r="E740" t="s">
        <v>562</v>
      </c>
      <c r="F740" t="s">
        <v>4130</v>
      </c>
      <c r="G740" t="s">
        <v>3538</v>
      </c>
      <c r="M740">
        <f>COUNTA(Table1[[#This Row],[genre_1]:[genre_8]])</f>
        <v>3</v>
      </c>
      <c r="N740" t="s">
        <v>155</v>
      </c>
      <c r="O740" t="s">
        <v>9093</v>
      </c>
      <c r="P740">
        <v>166610</v>
      </c>
      <c r="Q740" t="s">
        <v>930</v>
      </c>
      <c r="R740">
        <v>211</v>
      </c>
      <c r="S740" t="s">
        <v>16</v>
      </c>
      <c r="T740" t="s">
        <v>17</v>
      </c>
      <c r="U740" s="3">
        <v>39448</v>
      </c>
      <c r="V740" s="2">
        <v>6.4</v>
      </c>
      <c r="W740" t="str">
        <f>IF(V740 &lt; 3,"Very Low", IF(V740 &gt;= 3, IF(V740 &lt; 4, "Low", IF(V740 &gt;= 4, IF(V740 &lt; 6, "Medium", IF(V740 &gt;= 6, IF(V740 &lt; 8, "High", "Very High")))))))</f>
        <v>High</v>
      </c>
    </row>
    <row r="741" spans="1:23" x14ac:dyDescent="0.2">
      <c r="A741" t="s">
        <v>7945</v>
      </c>
      <c r="B741" s="2">
        <v>80</v>
      </c>
      <c r="C741" s="4" t="str">
        <f>IF(B741 &lt;= ($Z$9-$Z$11), "Short", IF(B741 &gt;= ($Z$9+$Z$11), "Long", "Medium"))</f>
        <v>Short</v>
      </c>
      <c r="D741" t="s">
        <v>1726</v>
      </c>
      <c r="E741" t="s">
        <v>562</v>
      </c>
      <c r="F741" t="s">
        <v>691</v>
      </c>
      <c r="G741" t="s">
        <v>4130</v>
      </c>
      <c r="H741" t="s">
        <v>13205</v>
      </c>
      <c r="M741">
        <f>COUNTA(Table1[[#This Row],[genre_1]:[genre_8]])</f>
        <v>4</v>
      </c>
      <c r="N741" t="s">
        <v>734</v>
      </c>
      <c r="O741" t="s">
        <v>13022</v>
      </c>
      <c r="P741">
        <v>19875</v>
      </c>
      <c r="Q741" t="s">
        <v>2165</v>
      </c>
      <c r="R741">
        <v>147</v>
      </c>
      <c r="S741" t="s">
        <v>16</v>
      </c>
      <c r="T741" t="s">
        <v>17</v>
      </c>
      <c r="U741" s="3">
        <v>27395</v>
      </c>
      <c r="V741" s="2">
        <v>6.2</v>
      </c>
      <c r="W741" t="str">
        <f>IF(V741 &lt; 3,"Very Low", IF(V741 &gt;= 3, IF(V741 &lt; 4, "Low", IF(V741 &gt;= 4, IF(V741 &lt; 6, "Medium", IF(V741 &gt;= 6, IF(V741 &lt; 8, "High", "Very High")))))))</f>
        <v>High</v>
      </c>
    </row>
    <row r="742" spans="1:23" x14ac:dyDescent="0.2">
      <c r="A742" t="s">
        <v>153</v>
      </c>
      <c r="B742" s="2">
        <v>111</v>
      </c>
      <c r="C742" s="4" t="str">
        <f>IF(B742 &lt;= ($Z$9-$Z$11), "Short", IF(B742 &gt;= ($Z$9+$Z$11), "Long", "Medium"))</f>
        <v>Medium</v>
      </c>
      <c r="D742" t="s">
        <v>680</v>
      </c>
      <c r="E742" t="s">
        <v>562</v>
      </c>
      <c r="F742" t="s">
        <v>13206</v>
      </c>
      <c r="G742" t="s">
        <v>3538</v>
      </c>
      <c r="M742">
        <f>COUNTA(Table1[[#This Row],[genre_1]:[genre_8]])</f>
        <v>3</v>
      </c>
      <c r="N742" t="s">
        <v>1388</v>
      </c>
      <c r="O742" t="s">
        <v>10644</v>
      </c>
      <c r="P742">
        <v>60156</v>
      </c>
      <c r="Q742" t="s">
        <v>3782</v>
      </c>
      <c r="R742">
        <v>299</v>
      </c>
      <c r="S742" t="s">
        <v>16</v>
      </c>
      <c r="T742" t="s">
        <v>17</v>
      </c>
      <c r="U742" s="3">
        <v>39083</v>
      </c>
      <c r="V742" s="2">
        <v>6.8</v>
      </c>
      <c r="W742" t="str">
        <f>IF(V742 &lt; 3,"Very Low", IF(V742 &gt;= 3, IF(V742 &lt; 4, "Low", IF(V742 &gt;= 4, IF(V742 &lt; 6, "Medium", IF(V742 &gt;= 6, IF(V742 &lt; 8, "High", "Very High")))))))</f>
        <v>High</v>
      </c>
    </row>
    <row r="743" spans="1:23" x14ac:dyDescent="0.2">
      <c r="A743" t="s">
        <v>7725</v>
      </c>
      <c r="B743" s="2">
        <v>88</v>
      </c>
      <c r="C743" s="4" t="str">
        <f>IF(B743 &lt;= ($Z$9-$Z$11), "Short", IF(B743 &gt;= ($Z$9+$Z$11), "Long", "Medium"))</f>
        <v>Medium</v>
      </c>
      <c r="D743" t="s">
        <v>7726</v>
      </c>
      <c r="E743" t="s">
        <v>31</v>
      </c>
      <c r="M743">
        <f>COUNTA(Table1[[#This Row],[genre_1]:[genre_8]])</f>
        <v>1</v>
      </c>
      <c r="N743" t="s">
        <v>786</v>
      </c>
      <c r="O743" t="s">
        <v>12933</v>
      </c>
      <c r="P743">
        <v>774</v>
      </c>
      <c r="Q743" t="s">
        <v>7727</v>
      </c>
      <c r="R743">
        <v>7</v>
      </c>
      <c r="S743" t="s">
        <v>16</v>
      </c>
      <c r="T743" t="s">
        <v>17</v>
      </c>
      <c r="U743" s="3">
        <v>40909</v>
      </c>
      <c r="V743" s="2">
        <v>7.1</v>
      </c>
      <c r="W743" t="str">
        <f>IF(V743 &lt; 3,"Very Low", IF(V743 &gt;= 3, IF(V743 &lt; 4, "Low", IF(V743 &gt;= 4, IF(V743 &lt; 6, "Medium", IF(V743 &gt;= 6, IF(V743 &lt; 8, "High", "Very High")))))))</f>
        <v>High</v>
      </c>
    </row>
    <row r="744" spans="1:23" x14ac:dyDescent="0.2">
      <c r="A744" t="s">
        <v>1838</v>
      </c>
      <c r="B744" s="2">
        <v>93</v>
      </c>
      <c r="C744" s="4" t="str">
        <f>IF(B744 &lt;= ($Z$9-$Z$11), "Short", IF(B744 &gt;= ($Z$9+$Z$11), "Long", "Medium"))</f>
        <v>Medium</v>
      </c>
      <c r="D744" t="s">
        <v>1839</v>
      </c>
      <c r="E744" t="s">
        <v>691</v>
      </c>
      <c r="F744" t="s">
        <v>5982</v>
      </c>
      <c r="M744">
        <f>COUNTA(Table1[[#This Row],[genre_1]:[genre_8]])</f>
        <v>2</v>
      </c>
      <c r="N744" t="s">
        <v>403</v>
      </c>
      <c r="O744" t="s">
        <v>9331</v>
      </c>
      <c r="P744">
        <v>15740</v>
      </c>
      <c r="Q744" t="s">
        <v>1840</v>
      </c>
      <c r="R744">
        <v>110</v>
      </c>
      <c r="S744" t="s">
        <v>16</v>
      </c>
      <c r="T744" t="s">
        <v>17</v>
      </c>
      <c r="U744" s="3">
        <v>38718</v>
      </c>
      <c r="V744" s="2">
        <v>4.9000000000000004</v>
      </c>
      <c r="W744" t="str">
        <f>IF(V744 &lt; 3,"Very Low", IF(V744 &gt;= 3, IF(V744 &lt; 4, "Low", IF(V744 &gt;= 4, IF(V744 &lt; 6, "Medium", IF(V744 &gt;= 6, IF(V744 &lt; 8, "High", "Very High")))))))</f>
        <v>Medium</v>
      </c>
    </row>
    <row r="745" spans="1:23" x14ac:dyDescent="0.2">
      <c r="A745" t="s">
        <v>1509</v>
      </c>
      <c r="B745" s="2">
        <v>96</v>
      </c>
      <c r="C745" s="4" t="str">
        <f>IF(B745 &lt;= ($Z$9-$Z$11), "Short", IF(B745 &gt;= ($Z$9+$Z$11), "Long", "Medium"))</f>
        <v>Medium</v>
      </c>
      <c r="D745" t="s">
        <v>3776</v>
      </c>
      <c r="E745" t="s">
        <v>691</v>
      </c>
      <c r="M745">
        <f>COUNTA(Table1[[#This Row],[genre_1]:[genre_8]])</f>
        <v>1</v>
      </c>
      <c r="N745" t="s">
        <v>1509</v>
      </c>
      <c r="O745" t="s">
        <v>10639</v>
      </c>
      <c r="P745">
        <v>35586</v>
      </c>
      <c r="Q745" t="s">
        <v>2790</v>
      </c>
      <c r="R745">
        <v>131</v>
      </c>
      <c r="S745" t="s">
        <v>16</v>
      </c>
      <c r="T745" t="s">
        <v>17</v>
      </c>
      <c r="U745" s="3">
        <v>35431</v>
      </c>
      <c r="V745" s="2">
        <v>7.4</v>
      </c>
      <c r="W745" t="str">
        <f>IF(V745 &lt; 3,"Very Low", IF(V745 &gt;= 3, IF(V745 &lt; 4, "Low", IF(V745 &gt;= 4, IF(V745 &lt; 6, "Medium", IF(V745 &gt;= 6, IF(V745 &lt; 8, "High", "Very High")))))))</f>
        <v>High</v>
      </c>
    </row>
    <row r="746" spans="1:23" x14ac:dyDescent="0.2">
      <c r="A746" t="s">
        <v>839</v>
      </c>
      <c r="B746" s="2">
        <v>105</v>
      </c>
      <c r="C746" s="4" t="str">
        <f>IF(B746 &lt;= ($Z$9-$Z$11), "Short", IF(B746 &gt;= ($Z$9+$Z$11), "Long", "Medium"))</f>
        <v>Medium</v>
      </c>
      <c r="D746" t="s">
        <v>1009</v>
      </c>
      <c r="E746" t="s">
        <v>562</v>
      </c>
      <c r="F746" t="s">
        <v>4130</v>
      </c>
      <c r="G746" t="s">
        <v>3538</v>
      </c>
      <c r="M746">
        <f>COUNTA(Table1[[#This Row],[genre_1]:[genre_8]])</f>
        <v>3</v>
      </c>
      <c r="N746" t="s">
        <v>858</v>
      </c>
      <c r="O746" t="s">
        <v>9152</v>
      </c>
      <c r="P746">
        <v>99043</v>
      </c>
      <c r="Q746" t="s">
        <v>1525</v>
      </c>
      <c r="R746">
        <v>643</v>
      </c>
      <c r="S746" t="s">
        <v>16</v>
      </c>
      <c r="T746" t="s">
        <v>17</v>
      </c>
      <c r="U746" s="3">
        <v>36161</v>
      </c>
      <c r="V746" s="2">
        <v>5.8</v>
      </c>
      <c r="W746" t="str">
        <f>IF(V746 &lt; 3,"Very Low", IF(V746 &gt;= 3, IF(V746 &lt; 4, "Low", IF(V746 &gt;= 4, IF(V746 &lt; 6, "Medium", IF(V746 &gt;= 6, IF(V746 &lt; 8, "High", "Very High")))))))</f>
        <v>Medium</v>
      </c>
    </row>
    <row r="747" spans="1:23" x14ac:dyDescent="0.2">
      <c r="A747" t="s">
        <v>1019</v>
      </c>
      <c r="B747" s="2">
        <v>120</v>
      </c>
      <c r="C747" s="4" t="str">
        <f>IF(B747 &lt;= ($Z$9-$Z$11), "Short", IF(B747 &gt;= ($Z$9+$Z$11), "Long", "Medium"))</f>
        <v>Medium</v>
      </c>
      <c r="D747" t="s">
        <v>114</v>
      </c>
      <c r="E747" t="s">
        <v>562</v>
      </c>
      <c r="F747" t="s">
        <v>1302</v>
      </c>
      <c r="G747" t="s">
        <v>6549</v>
      </c>
      <c r="H747" t="s">
        <v>4130</v>
      </c>
      <c r="I747" t="s">
        <v>3538</v>
      </c>
      <c r="M747">
        <f>COUNTA(Table1[[#This Row],[genre_1]:[genre_8]])</f>
        <v>5</v>
      </c>
      <c r="N747" t="s">
        <v>217</v>
      </c>
      <c r="O747" t="s">
        <v>8868</v>
      </c>
      <c r="P747">
        <v>135601</v>
      </c>
      <c r="Q747" t="s">
        <v>697</v>
      </c>
      <c r="R747">
        <v>493</v>
      </c>
      <c r="S747" t="s">
        <v>16</v>
      </c>
      <c r="T747" t="s">
        <v>17</v>
      </c>
      <c r="U747" s="3">
        <v>35796</v>
      </c>
      <c r="V747" s="2">
        <v>6.1</v>
      </c>
      <c r="W747" t="str">
        <f>IF(V747 &lt; 3,"Very Low", IF(V747 &gt;= 3, IF(V747 &lt; 4, "Low", IF(V747 &gt;= 4, IF(V747 &lt; 6, "Medium", IF(V747 &gt;= 6, IF(V747 &lt; 8, "High", "Very High")))))))</f>
        <v>High</v>
      </c>
    </row>
    <row r="748" spans="1:23" x14ac:dyDescent="0.2">
      <c r="A748" t="s">
        <v>247</v>
      </c>
      <c r="B748" s="2">
        <v>106</v>
      </c>
      <c r="C748" s="4" t="str">
        <f>IF(B748 &lt;= ($Z$9-$Z$11), "Short", IF(B748 &gt;= ($Z$9+$Z$11), "Long", "Medium"))</f>
        <v>Medium</v>
      </c>
      <c r="D748" t="s">
        <v>312</v>
      </c>
      <c r="E748" t="s">
        <v>562</v>
      </c>
      <c r="F748" t="s">
        <v>426</v>
      </c>
      <c r="G748" t="s">
        <v>2287</v>
      </c>
      <c r="H748" t="s">
        <v>4130</v>
      </c>
      <c r="M748">
        <f>COUNTA(Table1[[#This Row],[genre_1]:[genre_8]])</f>
        <v>4</v>
      </c>
      <c r="N748" t="s">
        <v>301</v>
      </c>
      <c r="O748" t="s">
        <v>9527</v>
      </c>
      <c r="P748">
        <v>26551</v>
      </c>
      <c r="Q748" t="s">
        <v>15</v>
      </c>
      <c r="R748">
        <v>273</v>
      </c>
      <c r="S748" t="s">
        <v>16</v>
      </c>
      <c r="T748" t="s">
        <v>17</v>
      </c>
      <c r="U748" s="3">
        <v>35796</v>
      </c>
      <c r="V748" s="2">
        <v>6</v>
      </c>
      <c r="W748" t="str">
        <f>IF(V748 &lt; 3,"Very Low", IF(V748 &gt;= 3, IF(V748 &lt; 4, "Low", IF(V748 &gt;= 4, IF(V748 &lt; 6, "Medium", IF(V748 &gt;= 6, IF(V748 &lt; 8, "High", "Very High")))))))</f>
        <v>High</v>
      </c>
    </row>
    <row r="749" spans="1:23" x14ac:dyDescent="0.2">
      <c r="A749" t="s">
        <v>2430</v>
      </c>
      <c r="B749" s="2">
        <v>94</v>
      </c>
      <c r="C749" s="4" t="str">
        <f>IF(B749 &lt;= ($Z$9-$Z$11), "Short", IF(B749 &gt;= ($Z$9+$Z$11), "Long", "Medium"))</f>
        <v>Medium</v>
      </c>
      <c r="D749" t="s">
        <v>1510</v>
      </c>
      <c r="E749" t="s">
        <v>426</v>
      </c>
      <c r="F749" t="s">
        <v>3871</v>
      </c>
      <c r="G749" t="s">
        <v>691</v>
      </c>
      <c r="H749" t="s">
        <v>539</v>
      </c>
      <c r="I749" t="s">
        <v>6549</v>
      </c>
      <c r="M749">
        <f>COUNTA(Table1[[#This Row],[genre_1]:[genre_8]])</f>
        <v>5</v>
      </c>
      <c r="N749" t="s">
        <v>327</v>
      </c>
      <c r="O749" t="s">
        <v>9709</v>
      </c>
      <c r="P749">
        <v>2458</v>
      </c>
      <c r="Q749" t="s">
        <v>2431</v>
      </c>
      <c r="R749">
        <v>26</v>
      </c>
      <c r="S749" t="s">
        <v>16</v>
      </c>
      <c r="T749" t="s">
        <v>17</v>
      </c>
      <c r="U749" s="3">
        <v>39448</v>
      </c>
      <c r="V749" s="2">
        <v>4.4000000000000004</v>
      </c>
      <c r="W749" t="str">
        <f>IF(V749 &lt; 3,"Very Low", IF(V749 &gt;= 3, IF(V749 &lt; 4, "Low", IF(V749 &gt;= 4, IF(V749 &lt; 6, "Medium", IF(V749 &gt;= 6, IF(V749 &lt; 8, "High", "Very High")))))))</f>
        <v>Medium</v>
      </c>
    </row>
    <row r="750" spans="1:23" x14ac:dyDescent="0.2">
      <c r="A750" t="s">
        <v>1055</v>
      </c>
      <c r="B750" s="2">
        <v>118</v>
      </c>
      <c r="C750" s="4" t="str">
        <f>IF(B750 &lt;= ($Z$9-$Z$11), "Short", IF(B750 &gt;= ($Z$9+$Z$11), "Long", "Medium"))</f>
        <v>Medium</v>
      </c>
      <c r="D750" t="s">
        <v>1072</v>
      </c>
      <c r="E750" t="s">
        <v>2287</v>
      </c>
      <c r="F750" t="s">
        <v>13204</v>
      </c>
      <c r="G750" t="s">
        <v>3538</v>
      </c>
      <c r="M750">
        <f>COUNTA(Table1[[#This Row],[genre_1]:[genre_8]])</f>
        <v>3</v>
      </c>
      <c r="N750" t="s">
        <v>1644</v>
      </c>
      <c r="O750" t="s">
        <v>10055</v>
      </c>
      <c r="P750">
        <v>54447</v>
      </c>
      <c r="Q750" t="s">
        <v>392</v>
      </c>
      <c r="R750">
        <v>201</v>
      </c>
      <c r="S750" t="s">
        <v>16</v>
      </c>
      <c r="T750" t="s">
        <v>17</v>
      </c>
      <c r="U750" s="3">
        <v>41640</v>
      </c>
      <c r="V750" s="2">
        <v>6.2</v>
      </c>
      <c r="W750" t="str">
        <f>IF(V750 &lt; 3,"Very Low", IF(V750 &gt;= 3, IF(V750 &lt; 4, "Low", IF(V750 &gt;= 4, IF(V750 &lt; 6, "Medium", IF(V750 &gt;= 6, IF(V750 &lt; 8, "High", "Very High")))))))</f>
        <v>High</v>
      </c>
    </row>
    <row r="751" spans="1:23" x14ac:dyDescent="0.2">
      <c r="A751" t="s">
        <v>2725</v>
      </c>
      <c r="B751" s="2">
        <v>105</v>
      </c>
      <c r="C751" s="4" t="str">
        <f>IF(B751 &lt;= ($Z$9-$Z$11), "Short", IF(B751 &gt;= ($Z$9+$Z$11), "Long", "Medium"))</f>
        <v>Medium</v>
      </c>
      <c r="D751" t="s">
        <v>3534</v>
      </c>
      <c r="E751" t="s">
        <v>691</v>
      </c>
      <c r="F751" t="s">
        <v>1302</v>
      </c>
      <c r="M751">
        <f>COUNTA(Table1[[#This Row],[genre_1]:[genre_8]])</f>
        <v>2</v>
      </c>
      <c r="N751" t="s">
        <v>3535</v>
      </c>
      <c r="O751" t="s">
        <v>10460</v>
      </c>
      <c r="P751">
        <v>59805</v>
      </c>
      <c r="Q751" t="s">
        <v>3536</v>
      </c>
      <c r="R751">
        <v>95</v>
      </c>
      <c r="S751" t="s">
        <v>16</v>
      </c>
      <c r="T751" t="s">
        <v>17</v>
      </c>
      <c r="U751" s="3">
        <v>41275</v>
      </c>
      <c r="V751" s="2">
        <v>6.4</v>
      </c>
      <c r="W751" t="str">
        <f>IF(V751 &lt; 3,"Very Low", IF(V751 &gt;= 3, IF(V751 &lt; 4, "Low", IF(V751 &gt;= 4, IF(V751 &lt; 6, "Medium", IF(V751 &gt;= 6, IF(V751 &lt; 8, "High", "Very High")))))))</f>
        <v>High</v>
      </c>
    </row>
    <row r="752" spans="1:23" x14ac:dyDescent="0.2">
      <c r="A752" t="s">
        <v>6473</v>
      </c>
      <c r="B752" s="2">
        <v>83</v>
      </c>
      <c r="C752" s="4" t="str">
        <f>IF(B752 &lt;= ($Z$9-$Z$11), "Short", IF(B752 &gt;= ($Z$9+$Z$11), "Long", "Medium"))</f>
        <v>Short</v>
      </c>
      <c r="D752" t="s">
        <v>3336</v>
      </c>
      <c r="E752" t="s">
        <v>2287</v>
      </c>
      <c r="F752" t="s">
        <v>3538</v>
      </c>
      <c r="M752">
        <f>COUNTA(Table1[[#This Row],[genre_1]:[genre_8]])</f>
        <v>2</v>
      </c>
      <c r="N752" t="s">
        <v>700</v>
      </c>
      <c r="O752" t="s">
        <v>12360</v>
      </c>
      <c r="P752">
        <v>7358</v>
      </c>
      <c r="Q752" t="s">
        <v>2435</v>
      </c>
      <c r="R752">
        <v>39</v>
      </c>
      <c r="S752" t="s">
        <v>16</v>
      </c>
      <c r="T752" t="s">
        <v>17</v>
      </c>
      <c r="U752" s="3">
        <v>42005</v>
      </c>
      <c r="V752" s="2">
        <v>5.3</v>
      </c>
      <c r="W752" t="str">
        <f>IF(V752 &lt; 3,"Very Low", IF(V752 &gt;= 3, IF(V752 &lt; 4, "Low", IF(V752 &gt;= 4, IF(V752 &lt; 6, "Medium", IF(V752 &gt;= 6, IF(V752 &lt; 8, "High", "Very High")))))))</f>
        <v>Medium</v>
      </c>
    </row>
    <row r="753" spans="1:23" x14ac:dyDescent="0.2">
      <c r="A753" t="s">
        <v>1344</v>
      </c>
      <c r="B753" s="2">
        <v>112</v>
      </c>
      <c r="C753" s="4" t="str">
        <f>IF(B753 &lt;= ($Z$9-$Z$11), "Short", IF(B753 &gt;= ($Z$9+$Z$11), "Long", "Medium"))</f>
        <v>Medium</v>
      </c>
      <c r="D753" t="s">
        <v>710</v>
      </c>
      <c r="E753" t="s">
        <v>1302</v>
      </c>
      <c r="F753" t="s">
        <v>3538</v>
      </c>
      <c r="M753">
        <f>COUNTA(Table1[[#This Row],[genre_1]:[genre_8]])</f>
        <v>2</v>
      </c>
      <c r="N753" t="s">
        <v>1587</v>
      </c>
      <c r="O753" t="s">
        <v>10456</v>
      </c>
      <c r="P753">
        <v>62584</v>
      </c>
      <c r="Q753" t="s">
        <v>1612</v>
      </c>
      <c r="R753">
        <v>375</v>
      </c>
      <c r="S753" t="s">
        <v>16</v>
      </c>
      <c r="T753" t="s">
        <v>17</v>
      </c>
      <c r="U753" s="3">
        <v>38353</v>
      </c>
      <c r="V753" s="2">
        <v>6.6</v>
      </c>
      <c r="W753" t="str">
        <f>IF(V753 &lt; 3,"Very Low", IF(V753 &gt;= 3, IF(V753 &lt; 4, "Low", IF(V753 &gt;= 4, IF(V753 &lt; 6, "Medium", IF(V753 &gt;= 6, IF(V753 &lt; 8, "High", "Very High")))))))</f>
        <v>High</v>
      </c>
    </row>
    <row r="754" spans="1:23" x14ac:dyDescent="0.2">
      <c r="A754" t="s">
        <v>5942</v>
      </c>
      <c r="B754" s="2">
        <v>90</v>
      </c>
      <c r="C754" s="4" t="str">
        <f>IF(B754 &lt;= ($Z$9-$Z$11), "Short", IF(B754 &gt;= ($Z$9+$Z$11), "Long", "Medium"))</f>
        <v>Medium</v>
      </c>
      <c r="D754" t="s">
        <v>1231</v>
      </c>
      <c r="E754" t="s">
        <v>1302</v>
      </c>
      <c r="M754">
        <f>COUNTA(Table1[[#This Row],[genre_1]:[genre_8]])</f>
        <v>1</v>
      </c>
      <c r="N754" t="s">
        <v>843</v>
      </c>
      <c r="O754" t="s">
        <v>12063</v>
      </c>
      <c r="P754">
        <v>1884</v>
      </c>
      <c r="Q754" t="s">
        <v>5943</v>
      </c>
      <c r="R754">
        <v>28</v>
      </c>
      <c r="S754" t="s">
        <v>16</v>
      </c>
      <c r="T754" t="s">
        <v>17</v>
      </c>
      <c r="U754" s="3">
        <v>35796</v>
      </c>
      <c r="V754" s="2">
        <v>6.2</v>
      </c>
      <c r="W754" t="str">
        <f>IF(V754 &lt; 3,"Very Low", IF(V754 &gt;= 3, IF(V754 &lt; 4, "Low", IF(V754 &gt;= 4, IF(V754 &lt; 6, "Medium", IF(V754 &gt;= 6, IF(V754 &lt; 8, "High", "Very High")))))))</f>
        <v>High</v>
      </c>
    </row>
    <row r="755" spans="1:23" x14ac:dyDescent="0.2">
      <c r="A755" t="s">
        <v>1809</v>
      </c>
      <c r="B755" s="2">
        <v>104</v>
      </c>
      <c r="C755" s="4" t="str">
        <f>IF(B755 &lt;= ($Z$9-$Z$11), "Short", IF(B755 &gt;= ($Z$9+$Z$11), "Long", "Medium"))</f>
        <v>Medium</v>
      </c>
      <c r="D755" t="s">
        <v>125</v>
      </c>
      <c r="E755" t="s">
        <v>562</v>
      </c>
      <c r="F755" t="s">
        <v>13206</v>
      </c>
      <c r="G755" t="s">
        <v>3538</v>
      </c>
      <c r="M755">
        <f>COUNTA(Table1[[#This Row],[genre_1]:[genre_8]])</f>
        <v>3</v>
      </c>
      <c r="N755" t="s">
        <v>725</v>
      </c>
      <c r="O755" t="s">
        <v>11764</v>
      </c>
      <c r="P755">
        <v>138707</v>
      </c>
      <c r="Q755" t="s">
        <v>227</v>
      </c>
      <c r="R755">
        <v>202</v>
      </c>
      <c r="S755" t="s">
        <v>16</v>
      </c>
      <c r="T755" t="s">
        <v>17</v>
      </c>
      <c r="U755" s="3">
        <v>34700</v>
      </c>
      <c r="V755" s="2">
        <v>7.2</v>
      </c>
      <c r="W755" t="str">
        <f>IF(V755 &lt; 3,"Very Low", IF(V755 &gt;= 3, IF(V755 &lt; 4, "Low", IF(V755 &gt;= 4, IF(V755 &lt; 6, "Medium", IF(V755 &gt;= 6, IF(V755 &lt; 8, "High", "Very High")))))))</f>
        <v>High</v>
      </c>
    </row>
    <row r="756" spans="1:23" x14ac:dyDescent="0.2">
      <c r="A756" t="s">
        <v>1165</v>
      </c>
      <c r="B756" s="2">
        <v>87</v>
      </c>
      <c r="C756" s="4" t="str">
        <f>IF(B756 &lt;= ($Z$9-$Z$11), "Short", IF(B756 &gt;= ($Z$9+$Z$11), "Long", "Medium"))</f>
        <v>Medium</v>
      </c>
      <c r="D756" t="s">
        <v>1166</v>
      </c>
      <c r="E756" t="s">
        <v>3871</v>
      </c>
      <c r="F756" t="s">
        <v>691</v>
      </c>
      <c r="G756" t="s">
        <v>5982</v>
      </c>
      <c r="M756">
        <f>COUNTA(Table1[[#This Row],[genre_1]:[genre_8]])</f>
        <v>3</v>
      </c>
      <c r="N756" t="s">
        <v>238</v>
      </c>
      <c r="O756" t="s">
        <v>9049</v>
      </c>
      <c r="P756">
        <v>385943</v>
      </c>
      <c r="Q756" t="s">
        <v>285</v>
      </c>
      <c r="R756">
        <v>296</v>
      </c>
      <c r="S756" t="s">
        <v>16</v>
      </c>
      <c r="T756" t="s">
        <v>17</v>
      </c>
      <c r="U756" s="3">
        <v>40179</v>
      </c>
      <c r="V756" s="2">
        <v>7.7</v>
      </c>
      <c r="W756" t="str">
        <f>IF(V756 &lt; 3,"Very Low", IF(V756 &gt;= 3, IF(V756 &lt; 4, "Low", IF(V756 &gt;= 4, IF(V756 &lt; 6, "Medium", IF(V756 &gt;= 6, IF(V756 &lt; 8, "High", "Very High")))))))</f>
        <v>High</v>
      </c>
    </row>
    <row r="757" spans="1:23" x14ac:dyDescent="0.2">
      <c r="A757" t="s">
        <v>1165</v>
      </c>
      <c r="B757" s="2">
        <v>98</v>
      </c>
      <c r="C757" s="4" t="str">
        <f>IF(B757 &lt;= ($Z$9-$Z$11), "Short", IF(B757 &gt;= ($Z$9+$Z$11), "Long", "Medium"))</f>
        <v>Medium</v>
      </c>
      <c r="D757" t="s">
        <v>1166</v>
      </c>
      <c r="E757" t="s">
        <v>3871</v>
      </c>
      <c r="F757" t="s">
        <v>691</v>
      </c>
      <c r="G757" t="s">
        <v>5982</v>
      </c>
      <c r="H757" t="s">
        <v>4130</v>
      </c>
      <c r="M757">
        <f>COUNTA(Table1[[#This Row],[genre_1]:[genre_8]])</f>
        <v>4</v>
      </c>
      <c r="N757" t="s">
        <v>238</v>
      </c>
      <c r="O757" t="s">
        <v>8941</v>
      </c>
      <c r="P757">
        <v>286877</v>
      </c>
      <c r="Q757" t="s">
        <v>364</v>
      </c>
      <c r="R757">
        <v>284</v>
      </c>
      <c r="S757" t="s">
        <v>16</v>
      </c>
      <c r="T757" t="s">
        <v>17</v>
      </c>
      <c r="U757" s="3">
        <v>41275</v>
      </c>
      <c r="V757" s="2">
        <v>7.5</v>
      </c>
      <c r="W757" t="str">
        <f>IF(V757 &lt; 3,"Very Low", IF(V757 &gt;= 3, IF(V757 &lt; 4, "Low", IF(V757 &gt;= 4, IF(V757 &lt; 6, "Medium", IF(V757 &gt;= 6, IF(V757 &lt; 8, "High", "Very High")))))))</f>
        <v>High</v>
      </c>
    </row>
    <row r="758" spans="1:23" x14ac:dyDescent="0.2">
      <c r="A758" t="s">
        <v>2388</v>
      </c>
      <c r="B758" s="2">
        <v>93</v>
      </c>
      <c r="C758" s="4" t="str">
        <f>IF(B758 &lt;= ($Z$9-$Z$11), "Short", IF(B758 &gt;= ($Z$9+$Z$11), "Long", "Medium"))</f>
        <v>Medium</v>
      </c>
      <c r="D758" t="s">
        <v>5129</v>
      </c>
      <c r="E758" t="s">
        <v>691</v>
      </c>
      <c r="F758" t="s">
        <v>2287</v>
      </c>
      <c r="G758" t="s">
        <v>4130</v>
      </c>
      <c r="M758">
        <f>COUNTA(Table1[[#This Row],[genre_1]:[genre_8]])</f>
        <v>3</v>
      </c>
      <c r="N758" t="s">
        <v>317</v>
      </c>
      <c r="O758" t="s">
        <v>11580</v>
      </c>
      <c r="P758">
        <v>12520</v>
      </c>
      <c r="Q758" t="s">
        <v>5130</v>
      </c>
      <c r="R758">
        <v>76</v>
      </c>
      <c r="S758" t="s">
        <v>16</v>
      </c>
      <c r="T758" t="s">
        <v>17</v>
      </c>
      <c r="U758" s="3">
        <v>40544</v>
      </c>
      <c r="V758" s="2">
        <v>5.8</v>
      </c>
      <c r="W758" t="str">
        <f>IF(V758 &lt; 3,"Very Low", IF(V758 &gt;= 3, IF(V758 &lt; 4, "Low", IF(V758 &gt;= 4, IF(V758 &lt; 6, "Medium", IF(V758 &gt;= 6, IF(V758 &lt; 8, "High", "Very High")))))))</f>
        <v>Medium</v>
      </c>
    </row>
    <row r="759" spans="1:23" x14ac:dyDescent="0.2">
      <c r="A759" t="s">
        <v>7753</v>
      </c>
      <c r="B759" s="2">
        <v>87</v>
      </c>
      <c r="C759" s="4" t="str">
        <f>IF(B759 &lt;= ($Z$9-$Z$11), "Short", IF(B759 &gt;= ($Z$9+$Z$11), "Long", "Medium"))</f>
        <v>Medium</v>
      </c>
      <c r="D759" t="s">
        <v>2864</v>
      </c>
      <c r="E759" t="s">
        <v>691</v>
      </c>
      <c r="F759" t="s">
        <v>2287</v>
      </c>
      <c r="M759">
        <f>COUNTA(Table1[[#This Row],[genre_1]:[genre_8]])</f>
        <v>2</v>
      </c>
      <c r="N759" t="s">
        <v>4573</v>
      </c>
      <c r="O759" t="s">
        <v>12944</v>
      </c>
      <c r="P759">
        <v>2038</v>
      </c>
      <c r="Q759" t="s">
        <v>7754</v>
      </c>
      <c r="R759">
        <v>20</v>
      </c>
      <c r="S759" t="s">
        <v>16</v>
      </c>
      <c r="T759" t="s">
        <v>17</v>
      </c>
      <c r="U759" s="3">
        <v>40909</v>
      </c>
      <c r="V759" s="2">
        <v>4.5999999999999996</v>
      </c>
      <c r="W759" t="str">
        <f>IF(V759 &lt; 3,"Very Low", IF(V759 &gt;= 3, IF(V759 &lt; 4, "Low", IF(V759 &gt;= 4, IF(V759 &lt; 6, "Medium", IF(V759 &gt;= 6, IF(V759 &lt; 8, "High", "Very High")))))))</f>
        <v>Medium</v>
      </c>
    </row>
    <row r="760" spans="1:23" x14ac:dyDescent="0.2">
      <c r="A760" t="s">
        <v>4194</v>
      </c>
      <c r="B760" s="2">
        <v>95</v>
      </c>
      <c r="C760" s="4" t="str">
        <f>IF(B760 &lt;= ($Z$9-$Z$11), "Short", IF(B760 &gt;= ($Z$9+$Z$11), "Long", "Medium"))</f>
        <v>Medium</v>
      </c>
      <c r="D760" t="s">
        <v>2586</v>
      </c>
      <c r="E760" t="s">
        <v>691</v>
      </c>
      <c r="F760" t="s">
        <v>4034</v>
      </c>
      <c r="M760">
        <f>COUNTA(Table1[[#This Row],[genre_1]:[genre_8]])</f>
        <v>2</v>
      </c>
      <c r="N760" t="s">
        <v>1423</v>
      </c>
      <c r="O760" t="s">
        <v>10915</v>
      </c>
      <c r="P760">
        <v>30682</v>
      </c>
      <c r="Q760" t="s">
        <v>4195</v>
      </c>
      <c r="R760">
        <v>194</v>
      </c>
      <c r="S760" t="s">
        <v>16</v>
      </c>
      <c r="T760" t="s">
        <v>17</v>
      </c>
      <c r="U760" s="3">
        <v>36161</v>
      </c>
      <c r="V760" s="2">
        <v>6.8</v>
      </c>
      <c r="W760" t="str">
        <f>IF(V760 &lt; 3,"Very Low", IF(V760 &gt;= 3, IF(V760 &lt; 4, "Low", IF(V760 &gt;= 4, IF(V760 &lt; 6, "Medium", IF(V760 &gt;= 6, IF(V760 &lt; 8, "High", "Very High")))))))</f>
        <v>High</v>
      </c>
    </row>
    <row r="761" spans="1:23" x14ac:dyDescent="0.2">
      <c r="A761" t="s">
        <v>3532</v>
      </c>
      <c r="B761" s="2">
        <v>83</v>
      </c>
      <c r="C761" s="4" t="str">
        <f>IF(B761 &lt;= ($Z$9-$Z$11), "Short", IF(B761 &gt;= ($Z$9+$Z$11), "Long", "Medium"))</f>
        <v>Short</v>
      </c>
      <c r="D761" t="s">
        <v>3272</v>
      </c>
      <c r="E761" t="s">
        <v>691</v>
      </c>
      <c r="M761">
        <f>COUNTA(Table1[[#This Row],[genre_1]:[genre_8]])</f>
        <v>1</v>
      </c>
      <c r="N761" t="s">
        <v>1741</v>
      </c>
      <c r="O761" t="s">
        <v>10459</v>
      </c>
      <c r="P761">
        <v>41239</v>
      </c>
      <c r="Q761" t="s">
        <v>3533</v>
      </c>
      <c r="R761">
        <v>166</v>
      </c>
      <c r="S761" t="s">
        <v>16</v>
      </c>
      <c r="T761" t="s">
        <v>17</v>
      </c>
      <c r="U761" s="3">
        <v>38353</v>
      </c>
      <c r="V761" s="2">
        <v>4.5999999999999996</v>
      </c>
      <c r="W761" t="str">
        <f>IF(V761 &lt; 3,"Very Low", IF(V761 &gt;= 3, IF(V761 &lt; 4, "Low", IF(V761 &gt;= 4, IF(V761 &lt; 6, "Medium", IF(V761 &gt;= 6, IF(V761 &lt; 8, "High", "Very High")))))))</f>
        <v>Medium</v>
      </c>
    </row>
    <row r="762" spans="1:23" x14ac:dyDescent="0.2">
      <c r="A762" t="s">
        <v>272</v>
      </c>
      <c r="B762" s="2">
        <v>88</v>
      </c>
      <c r="C762" s="4" t="str">
        <f>IF(B762 &lt;= ($Z$9-$Z$11), "Short", IF(B762 &gt;= ($Z$9+$Z$11), "Long", "Medium"))</f>
        <v>Medium</v>
      </c>
      <c r="D762" t="s">
        <v>3272</v>
      </c>
      <c r="E762" t="s">
        <v>691</v>
      </c>
      <c r="F762" t="s">
        <v>6549</v>
      </c>
      <c r="M762">
        <f>COUNTA(Table1[[#This Row],[genre_1]:[genre_8]])</f>
        <v>2</v>
      </c>
      <c r="N762" t="s">
        <v>223</v>
      </c>
      <c r="O762" t="s">
        <v>10746</v>
      </c>
      <c r="P762">
        <v>59380</v>
      </c>
      <c r="Q762" t="s">
        <v>3940</v>
      </c>
      <c r="R762">
        <v>202</v>
      </c>
      <c r="S762" t="s">
        <v>16</v>
      </c>
      <c r="T762" t="s">
        <v>17</v>
      </c>
      <c r="U762" s="3">
        <v>36161</v>
      </c>
      <c r="V762" s="2">
        <v>5.7</v>
      </c>
      <c r="W762" t="str">
        <f>IF(V762 &lt; 3,"Very Low", IF(V762 &gt;= 3, IF(V762 &lt; 4, "Low", IF(V762 &gt;= 4, IF(V762 &lt; 6, "Medium", IF(V762 &gt;= 6, IF(V762 &lt; 8, "High", "Very High")))))))</f>
        <v>Medium</v>
      </c>
    </row>
    <row r="763" spans="1:23" x14ac:dyDescent="0.2">
      <c r="A763" t="s">
        <v>4964</v>
      </c>
      <c r="B763" s="2">
        <v>96</v>
      </c>
      <c r="C763" s="4" t="str">
        <f>IF(B763 &lt;= ($Z$9-$Z$11), "Short", IF(B763 &gt;= ($Z$9+$Z$11), "Long", "Medium"))</f>
        <v>Medium</v>
      </c>
      <c r="D763" t="s">
        <v>37</v>
      </c>
      <c r="E763" t="s">
        <v>562</v>
      </c>
      <c r="F763" t="s">
        <v>13206</v>
      </c>
      <c r="G763" t="s">
        <v>1302</v>
      </c>
      <c r="M763">
        <f>COUNTA(Table1[[#This Row],[genre_1]:[genre_8]])</f>
        <v>3</v>
      </c>
      <c r="N763" t="s">
        <v>1792</v>
      </c>
      <c r="O763" t="s">
        <v>11479</v>
      </c>
      <c r="P763">
        <v>6200</v>
      </c>
      <c r="Q763" t="s">
        <v>2882</v>
      </c>
      <c r="R763">
        <v>92</v>
      </c>
      <c r="S763" t="s">
        <v>16</v>
      </c>
      <c r="T763" t="s">
        <v>17</v>
      </c>
      <c r="U763" s="3">
        <v>37257</v>
      </c>
      <c r="V763" s="2">
        <v>5.6</v>
      </c>
      <c r="W763" t="str">
        <f>IF(V763 &lt; 3,"Very Low", IF(V763 &gt;= 3, IF(V763 &lt; 4, "Low", IF(V763 &gt;= 4, IF(V763 &lt; 6, "Medium", IF(V763 &gt;= 6, IF(V763 &lt; 8, "High", "Very High")))))))</f>
        <v>Medium</v>
      </c>
    </row>
    <row r="764" spans="1:23" x14ac:dyDescent="0.2">
      <c r="A764" t="s">
        <v>4660</v>
      </c>
      <c r="B764" s="2">
        <v>80</v>
      </c>
      <c r="C764" s="4" t="str">
        <f>IF(B764 &lt;= ($Z$9-$Z$11), "Short", IF(B764 &gt;= ($Z$9+$Z$11), "Long", "Medium"))</f>
        <v>Short</v>
      </c>
      <c r="D764" t="s">
        <v>1175</v>
      </c>
      <c r="E764" t="s">
        <v>2287</v>
      </c>
      <c r="F764" t="s">
        <v>13204</v>
      </c>
      <c r="G764" t="s">
        <v>3538</v>
      </c>
      <c r="M764">
        <f>COUNTA(Table1[[#This Row],[genre_1]:[genre_8]])</f>
        <v>3</v>
      </c>
      <c r="N764" t="s">
        <v>1602</v>
      </c>
      <c r="O764" t="s">
        <v>11416</v>
      </c>
      <c r="P764">
        <v>104089</v>
      </c>
      <c r="Q764" t="s">
        <v>3801</v>
      </c>
      <c r="R764">
        <v>319</v>
      </c>
      <c r="S764" t="s">
        <v>16</v>
      </c>
      <c r="T764" t="s">
        <v>17</v>
      </c>
      <c r="U764" s="3">
        <v>40179</v>
      </c>
      <c r="V764" s="2">
        <v>6.3</v>
      </c>
      <c r="W764" t="str">
        <f>IF(V764 &lt; 3,"Very Low", IF(V764 &gt;= 3, IF(V764 &lt; 4, "Low", IF(V764 &gt;= 4, IF(V764 &lt; 6, "Medium", IF(V764 &gt;= 6, IF(V764 &lt; 8, "High", "Very High")))))))</f>
        <v>High</v>
      </c>
    </row>
    <row r="765" spans="1:23" x14ac:dyDescent="0.2">
      <c r="A765" t="s">
        <v>5444</v>
      </c>
      <c r="B765" s="2">
        <v>89</v>
      </c>
      <c r="C765" s="4" t="str">
        <f>IF(B765 &lt;= ($Z$9-$Z$11), "Short", IF(B765 &gt;= ($Z$9+$Z$11), "Long", "Medium"))</f>
        <v>Medium</v>
      </c>
      <c r="D765" t="s">
        <v>5445</v>
      </c>
      <c r="E765" t="s">
        <v>2287</v>
      </c>
      <c r="F765" t="s">
        <v>13204</v>
      </c>
      <c r="M765">
        <f>COUNTA(Table1[[#This Row],[genre_1]:[genre_8]])</f>
        <v>2</v>
      </c>
      <c r="N765" t="s">
        <v>2856</v>
      </c>
      <c r="O765" t="s">
        <v>11770</v>
      </c>
      <c r="P765">
        <v>13913</v>
      </c>
      <c r="Q765" t="s">
        <v>5446</v>
      </c>
      <c r="R765">
        <v>120</v>
      </c>
      <c r="S765" t="s">
        <v>16</v>
      </c>
      <c r="T765" t="s">
        <v>17</v>
      </c>
      <c r="U765" s="3">
        <v>41640</v>
      </c>
      <c r="V765" s="2">
        <v>4</v>
      </c>
      <c r="W765" t="str">
        <f>IF(V765 &lt; 3,"Very Low", IF(V765 &gt;= 3, IF(V765 &lt; 4, "Low", IF(V765 &gt;= 4, IF(V765 &lt; 6, "Medium", IF(V765 &gt;= 6, IF(V765 &lt; 8, "High", "Very High")))))))</f>
        <v>Medium</v>
      </c>
    </row>
    <row r="766" spans="1:23" x14ac:dyDescent="0.2">
      <c r="A766" t="s">
        <v>7805</v>
      </c>
      <c r="B766" s="2">
        <v>82</v>
      </c>
      <c r="C766" s="4" t="str">
        <f>IF(B766 &lt;= ($Z$9-$Z$11), "Short", IF(B766 &gt;= ($Z$9+$Z$11), "Long", "Medium"))</f>
        <v>Short</v>
      </c>
      <c r="D766" t="s">
        <v>7806</v>
      </c>
      <c r="E766" t="s">
        <v>562</v>
      </c>
      <c r="M766">
        <f>COUNTA(Table1[[#This Row],[genre_1]:[genre_8]])</f>
        <v>1</v>
      </c>
      <c r="N766" t="s">
        <v>7807</v>
      </c>
      <c r="O766" t="s">
        <v>12966</v>
      </c>
      <c r="P766">
        <v>53</v>
      </c>
      <c r="Q766" t="s">
        <v>4525</v>
      </c>
      <c r="R766">
        <v>5</v>
      </c>
      <c r="S766" t="s">
        <v>16</v>
      </c>
      <c r="T766" t="s">
        <v>17</v>
      </c>
      <c r="U766" s="3">
        <v>42005</v>
      </c>
      <c r="V766" s="2">
        <v>4.3</v>
      </c>
      <c r="W766" t="str">
        <f>IF(V766 &lt; 3,"Very Low", IF(V766 &gt;= 3, IF(V766 &lt; 4, "Low", IF(V766 &gt;= 4, IF(V766 &lt; 6, "Medium", IF(V766 &gt;= 6, IF(V766 &lt; 8, "High", "Very High")))))))</f>
        <v>Medium</v>
      </c>
    </row>
    <row r="767" spans="1:23" x14ac:dyDescent="0.2">
      <c r="A767" t="s">
        <v>5730</v>
      </c>
      <c r="B767" s="2">
        <v>116</v>
      </c>
      <c r="C767" s="4" t="str">
        <f>IF(B767 &lt;= ($Z$9-$Z$11), "Short", IF(B767 &gt;= ($Z$9+$Z$11), "Long", "Medium"))</f>
        <v>Medium</v>
      </c>
      <c r="D767" t="s">
        <v>1810</v>
      </c>
      <c r="E767" t="s">
        <v>691</v>
      </c>
      <c r="F767" t="s">
        <v>1302</v>
      </c>
      <c r="G767" t="s">
        <v>6549</v>
      </c>
      <c r="M767">
        <f>COUNTA(Table1[[#This Row],[genre_1]:[genre_8]])</f>
        <v>3</v>
      </c>
      <c r="N767" t="s">
        <v>2643</v>
      </c>
      <c r="O767" t="s">
        <v>11940</v>
      </c>
      <c r="P767">
        <v>10472</v>
      </c>
      <c r="Q767" t="s">
        <v>4955</v>
      </c>
      <c r="R767">
        <v>202</v>
      </c>
      <c r="S767" t="s">
        <v>16</v>
      </c>
      <c r="T767" t="s">
        <v>17</v>
      </c>
      <c r="U767" s="3">
        <v>38353</v>
      </c>
      <c r="V767" s="2">
        <v>5.6</v>
      </c>
      <c r="W767" t="str">
        <f>IF(V767 &lt; 3,"Very Low", IF(V767 &gt;= 3, IF(V767 &lt; 4, "Low", IF(V767 &gt;= 4, IF(V767 &lt; 6, "Medium", IF(V767 &gt;= 6, IF(V767 &lt; 8, "High", "Very High")))))))</f>
        <v>Medium</v>
      </c>
    </row>
    <row r="768" spans="1:23" x14ac:dyDescent="0.2">
      <c r="A768" t="s">
        <v>894</v>
      </c>
      <c r="B768" s="2">
        <v>94</v>
      </c>
      <c r="C768" s="4" t="str">
        <f>IF(B768 &lt;= ($Z$9-$Z$11), "Short", IF(B768 &gt;= ($Z$9+$Z$11), "Long", "Medium"))</f>
        <v>Medium</v>
      </c>
      <c r="D768" t="s">
        <v>3543</v>
      </c>
      <c r="E768" t="s">
        <v>691</v>
      </c>
      <c r="F768" t="s">
        <v>5982</v>
      </c>
      <c r="M768">
        <f>COUNTA(Table1[[#This Row],[genre_1]:[genre_8]])</f>
        <v>2</v>
      </c>
      <c r="N768" t="s">
        <v>226</v>
      </c>
      <c r="O768" t="s">
        <v>10950</v>
      </c>
      <c r="P768">
        <v>32002</v>
      </c>
      <c r="Q768" t="s">
        <v>882</v>
      </c>
      <c r="R768">
        <v>103</v>
      </c>
      <c r="S768" t="s">
        <v>16</v>
      </c>
      <c r="T768" t="s">
        <v>17</v>
      </c>
      <c r="U768" s="3">
        <v>40179</v>
      </c>
      <c r="V768" s="2">
        <v>6.2</v>
      </c>
      <c r="W768" t="str">
        <f>IF(V768 &lt; 3,"Very Low", IF(V768 &gt;= 3, IF(V768 &lt; 4, "Low", IF(V768 &gt;= 4, IF(V768 &lt; 6, "Medium", IF(V768 &gt;= 6, IF(V768 &lt; 8, "High", "Very High")))))))</f>
        <v>High</v>
      </c>
    </row>
    <row r="769" spans="1:23" x14ac:dyDescent="0.2">
      <c r="A769" t="s">
        <v>417</v>
      </c>
      <c r="B769" s="2">
        <v>94</v>
      </c>
      <c r="C769" s="4" t="str">
        <f>IF(B769 &lt;= ($Z$9-$Z$11), "Short", IF(B769 &gt;= ($Z$9+$Z$11), "Long", "Medium"))</f>
        <v>Medium</v>
      </c>
      <c r="D769" t="s">
        <v>882</v>
      </c>
      <c r="E769" t="s">
        <v>691</v>
      </c>
      <c r="F769" t="s">
        <v>5982</v>
      </c>
      <c r="M769">
        <f>COUNTA(Table1[[#This Row],[genre_1]:[genre_8]])</f>
        <v>2</v>
      </c>
      <c r="N769" t="s">
        <v>3543</v>
      </c>
      <c r="O769" t="s">
        <v>10463</v>
      </c>
      <c r="P769">
        <v>15665</v>
      </c>
      <c r="Q769" t="s">
        <v>425</v>
      </c>
      <c r="R769">
        <v>35</v>
      </c>
      <c r="S769" t="s">
        <v>16</v>
      </c>
      <c r="T769" t="s">
        <v>17</v>
      </c>
      <c r="U769" s="3">
        <v>40909</v>
      </c>
      <c r="V769" s="2">
        <v>6.4</v>
      </c>
      <c r="W769" t="str">
        <f>IF(V769 &lt; 3,"Very Low", IF(V769 &gt;= 3, IF(V769 &lt; 4, "Low", IF(V769 &gt;= 4, IF(V769 &lt; 6, "Medium", IF(V769 &gt;= 6, IF(V769 &lt; 8, "High", "Very High")))))))</f>
        <v>High</v>
      </c>
    </row>
    <row r="770" spans="1:23" x14ac:dyDescent="0.2">
      <c r="A770" t="s">
        <v>417</v>
      </c>
      <c r="B770" s="2">
        <v>99</v>
      </c>
      <c r="C770" s="4" t="str">
        <f>IF(B770 &lt;= ($Z$9-$Z$11), "Short", IF(B770 &gt;= ($Z$9+$Z$11), "Long", "Medium"))</f>
        <v>Medium</v>
      </c>
      <c r="D770" t="s">
        <v>882</v>
      </c>
      <c r="E770" t="s">
        <v>691</v>
      </c>
      <c r="F770" t="s">
        <v>5982</v>
      </c>
      <c r="M770">
        <f>COUNTA(Table1[[#This Row],[genre_1]:[genre_8]])</f>
        <v>2</v>
      </c>
      <c r="N770" t="s">
        <v>3543</v>
      </c>
      <c r="O770" t="s">
        <v>10753</v>
      </c>
      <c r="P770">
        <v>18727</v>
      </c>
      <c r="Q770" t="s">
        <v>3947</v>
      </c>
      <c r="R770">
        <v>45</v>
      </c>
      <c r="S770" t="s">
        <v>16</v>
      </c>
      <c r="T770" t="s">
        <v>17</v>
      </c>
      <c r="U770" s="3">
        <v>40544</v>
      </c>
      <c r="V770" s="2">
        <v>6.6</v>
      </c>
      <c r="W770" t="str">
        <f>IF(V770 &lt; 3,"Very Low", IF(V770 &gt;= 3, IF(V770 &lt; 4, "Low", IF(V770 &gt;= 4, IF(V770 &lt; 6, "Medium", IF(V770 &gt;= 6, IF(V770 &lt; 8, "High", "Very High")))))))</f>
        <v>High</v>
      </c>
    </row>
    <row r="771" spans="1:23" x14ac:dyDescent="0.2">
      <c r="A771" t="s">
        <v>999</v>
      </c>
      <c r="B771" s="2">
        <v>95</v>
      </c>
      <c r="C771" s="4" t="str">
        <f>IF(B771 &lt;= ($Z$9-$Z$11), "Short", IF(B771 &gt;= ($Z$9+$Z$11), "Long", "Medium"))</f>
        <v>Medium</v>
      </c>
      <c r="D771" t="s">
        <v>1679</v>
      </c>
      <c r="E771" t="s">
        <v>2287</v>
      </c>
      <c r="M771">
        <f>COUNTA(Table1[[#This Row],[genre_1]:[genre_8]])</f>
        <v>1</v>
      </c>
      <c r="N771" t="s">
        <v>1856</v>
      </c>
      <c r="O771" t="s">
        <v>12390</v>
      </c>
      <c r="P771">
        <v>40800</v>
      </c>
      <c r="Q771" t="s">
        <v>6539</v>
      </c>
      <c r="R771">
        <v>332</v>
      </c>
      <c r="S771" t="s">
        <v>16</v>
      </c>
      <c r="T771" t="s">
        <v>17</v>
      </c>
      <c r="U771" s="3">
        <v>39083</v>
      </c>
      <c r="V771" s="2">
        <v>5.7</v>
      </c>
      <c r="W771" t="str">
        <f>IF(V771 &lt; 3,"Very Low", IF(V771 &gt;= 3, IF(V771 &lt; 4, "Low", IF(V771 &gt;= 4, IF(V771 &lt; 6, "Medium", IF(V771 &gt;= 6, IF(V771 &lt; 8, "High", "Very High")))))))</f>
        <v>Medium</v>
      </c>
    </row>
    <row r="772" spans="1:23" x14ac:dyDescent="0.2">
      <c r="A772" t="s">
        <v>693</v>
      </c>
      <c r="B772" s="2">
        <v>105</v>
      </c>
      <c r="C772" s="4" t="str">
        <f>IF(B772 &lt;= ($Z$9-$Z$11), "Short", IF(B772 &gt;= ($Z$9+$Z$11), "Long", "Medium"))</f>
        <v>Medium</v>
      </c>
      <c r="D772" t="s">
        <v>693</v>
      </c>
      <c r="E772" t="s">
        <v>562</v>
      </c>
      <c r="F772" t="s">
        <v>691</v>
      </c>
      <c r="G772" t="s">
        <v>13206</v>
      </c>
      <c r="H772" t="s">
        <v>4034</v>
      </c>
      <c r="I772" t="s">
        <v>6549</v>
      </c>
      <c r="J772" t="s">
        <v>3538</v>
      </c>
      <c r="M772">
        <f>COUNTA(Table1[[#This Row],[genre_1]:[genre_8]])</f>
        <v>6</v>
      </c>
      <c r="N772" t="s">
        <v>2034</v>
      </c>
      <c r="O772" t="s">
        <v>9458</v>
      </c>
      <c r="P772">
        <v>47819</v>
      </c>
      <c r="Q772" t="s">
        <v>1762</v>
      </c>
      <c r="R772">
        <v>164</v>
      </c>
      <c r="S772" t="s">
        <v>16</v>
      </c>
      <c r="T772" t="s">
        <v>17</v>
      </c>
      <c r="U772" s="3">
        <v>32874</v>
      </c>
      <c r="V772" s="2">
        <v>6.1</v>
      </c>
      <c r="W772" t="str">
        <f>IF(V772 &lt; 3,"Very Low", IF(V772 &gt;= 3, IF(V772 &lt; 4, "Low", IF(V772 &gt;= 4, IF(V772 &lt; 6, "Medium", IF(V772 &gt;= 6, IF(V772 &lt; 8, "High", "Very High")))))))</f>
        <v>High</v>
      </c>
    </row>
    <row r="773" spans="1:23" x14ac:dyDescent="0.2">
      <c r="A773" t="s">
        <v>1708</v>
      </c>
      <c r="B773" s="2">
        <v>98</v>
      </c>
      <c r="C773" s="4" t="str">
        <f>IF(B773 &lt;= ($Z$9-$Z$11), "Short", IF(B773 &gt;= ($Z$9+$Z$11), "Long", "Medium"))</f>
        <v>Medium</v>
      </c>
      <c r="D773" t="s">
        <v>1758</v>
      </c>
      <c r="E773" t="s">
        <v>691</v>
      </c>
      <c r="M773">
        <f>COUNTA(Table1[[#This Row],[genre_1]:[genre_8]])</f>
        <v>1</v>
      </c>
      <c r="N773" t="s">
        <v>1443</v>
      </c>
      <c r="O773" t="s">
        <v>10844</v>
      </c>
      <c r="P773">
        <v>11815</v>
      </c>
      <c r="Q773" t="s">
        <v>3101</v>
      </c>
      <c r="R773">
        <v>117</v>
      </c>
      <c r="S773" t="s">
        <v>16</v>
      </c>
      <c r="T773" t="s">
        <v>17</v>
      </c>
      <c r="U773" s="3">
        <v>37622</v>
      </c>
      <c r="V773" s="2">
        <v>5.6</v>
      </c>
      <c r="W773" t="str">
        <f>IF(V773 &lt; 3,"Very Low", IF(V773 &gt;= 3, IF(V773 &lt; 4, "Low", IF(V773 &gt;= 4, IF(V773 &lt; 6, "Medium", IF(V773 &gt;= 6, IF(V773 &lt; 8, "High", "Very High")))))))</f>
        <v>Medium</v>
      </c>
    </row>
    <row r="774" spans="1:23" x14ac:dyDescent="0.2">
      <c r="A774" t="s">
        <v>1507</v>
      </c>
      <c r="B774" s="2">
        <v>103</v>
      </c>
      <c r="C774" s="4" t="str">
        <f>IF(B774 &lt;= ($Z$9-$Z$11), "Short", IF(B774 &gt;= ($Z$9+$Z$11), "Long", "Medium"))</f>
        <v>Medium</v>
      </c>
      <c r="D774" t="s">
        <v>1675</v>
      </c>
      <c r="E774" t="s">
        <v>691</v>
      </c>
      <c r="F774" t="s">
        <v>1302</v>
      </c>
      <c r="G774" t="s">
        <v>6549</v>
      </c>
      <c r="M774">
        <f>COUNTA(Table1[[#This Row],[genre_1]:[genre_8]])</f>
        <v>3</v>
      </c>
      <c r="N774" t="s">
        <v>1186</v>
      </c>
      <c r="O774" t="s">
        <v>9231</v>
      </c>
      <c r="P774">
        <v>29523</v>
      </c>
      <c r="Q774" t="s">
        <v>1676</v>
      </c>
      <c r="R774">
        <v>121</v>
      </c>
      <c r="S774" t="s">
        <v>16</v>
      </c>
      <c r="T774" t="s">
        <v>17</v>
      </c>
      <c r="U774" s="3">
        <v>39814</v>
      </c>
      <c r="V774" s="2">
        <v>4.7</v>
      </c>
      <c r="W774" t="str">
        <f>IF(V774 &lt; 3,"Very Low", IF(V774 &gt;= 3, IF(V774 &lt; 4, "Low", IF(V774 &gt;= 4, IF(V774 &lt; 6, "Medium", IF(V774 &gt;= 6, IF(V774 &lt; 8, "High", "Very High")))))))</f>
        <v>Medium</v>
      </c>
    </row>
    <row r="775" spans="1:23" x14ac:dyDescent="0.2">
      <c r="A775" t="s">
        <v>555</v>
      </c>
      <c r="B775" s="2">
        <v>131</v>
      </c>
      <c r="C775" s="4" t="str">
        <f>IF(B775 &lt;= ($Z$9-$Z$11), "Short", IF(B775 &gt;= ($Z$9+$Z$11), "Long", "Medium"))</f>
        <v>Long</v>
      </c>
      <c r="D775" t="s">
        <v>437</v>
      </c>
      <c r="E775" t="s">
        <v>562</v>
      </c>
      <c r="F775" t="s">
        <v>3538</v>
      </c>
      <c r="M775">
        <f>COUNTA(Table1[[#This Row],[genre_1]:[genre_8]])</f>
        <v>2</v>
      </c>
      <c r="N775" t="s">
        <v>50</v>
      </c>
      <c r="O775" t="s">
        <v>10129</v>
      </c>
      <c r="P775">
        <v>592582</v>
      </c>
      <c r="Q775" t="s">
        <v>3060</v>
      </c>
      <c r="R775">
        <v>722</v>
      </c>
      <c r="S775" t="s">
        <v>16</v>
      </c>
      <c r="T775" t="s">
        <v>17</v>
      </c>
      <c r="U775" s="3">
        <v>32143</v>
      </c>
      <c r="V775" s="2">
        <v>8.1999999999999993</v>
      </c>
      <c r="W775" t="str">
        <f>IF(V775 &lt; 3,"Very Low", IF(V775 &gt;= 3, IF(V775 &lt; 4, "Low", IF(V775 &gt;= 4, IF(V775 &lt; 6, "Medium", IF(V775 &gt;= 6, IF(V775 &lt; 8, "High", "Very High")))))))</f>
        <v>Very High</v>
      </c>
    </row>
    <row r="776" spans="1:23" x14ac:dyDescent="0.2">
      <c r="A776" t="s">
        <v>839</v>
      </c>
      <c r="B776" s="2">
        <v>124</v>
      </c>
      <c r="C776" s="4" t="str">
        <f>IF(B776 &lt;= ($Z$9-$Z$11), "Short", IF(B776 &gt;= ($Z$9+$Z$11), "Long", "Medium"))</f>
        <v>Medium</v>
      </c>
      <c r="D776" t="s">
        <v>1278</v>
      </c>
      <c r="E776" t="s">
        <v>562</v>
      </c>
      <c r="F776" t="s">
        <v>3538</v>
      </c>
      <c r="M776">
        <f>COUNTA(Table1[[#This Row],[genre_1]:[genre_8]])</f>
        <v>2</v>
      </c>
      <c r="N776" t="s">
        <v>437</v>
      </c>
      <c r="O776" t="s">
        <v>9008</v>
      </c>
      <c r="P776">
        <v>269858</v>
      </c>
      <c r="Q776" t="s">
        <v>1279</v>
      </c>
      <c r="R776">
        <v>316</v>
      </c>
      <c r="S776" t="s">
        <v>16</v>
      </c>
      <c r="T776" t="s">
        <v>17</v>
      </c>
      <c r="U776" s="3">
        <v>32874</v>
      </c>
      <c r="V776" s="2">
        <v>7.1</v>
      </c>
      <c r="W776" t="str">
        <f>IF(V776 &lt; 3,"Very Low", IF(V776 &gt;= 3, IF(V776 &lt; 4, "Low", IF(V776 &gt;= 4, IF(V776 &lt; 6, "Medium", IF(V776 &gt;= 6, IF(V776 &lt; 8, "High", "Very High")))))))</f>
        <v>High</v>
      </c>
    </row>
    <row r="777" spans="1:23" x14ac:dyDescent="0.2">
      <c r="A777" t="s">
        <v>555</v>
      </c>
      <c r="B777" s="2">
        <v>128</v>
      </c>
      <c r="C777" s="4" t="str">
        <f>IF(B777 &lt;= ($Z$9-$Z$11), "Short", IF(B777 &gt;= ($Z$9+$Z$11), "Long", "Medium"))</f>
        <v>Medium</v>
      </c>
      <c r="D777" t="s">
        <v>866</v>
      </c>
      <c r="E777" t="s">
        <v>562</v>
      </c>
      <c r="F777" t="s">
        <v>426</v>
      </c>
      <c r="G777" t="s">
        <v>3538</v>
      </c>
      <c r="M777">
        <f>COUNTA(Table1[[#This Row],[genre_1]:[genre_8]])</f>
        <v>3</v>
      </c>
      <c r="N777" t="s">
        <v>437</v>
      </c>
      <c r="O777" t="s">
        <v>8791</v>
      </c>
      <c r="P777">
        <v>299258</v>
      </c>
      <c r="Q777" t="s">
        <v>867</v>
      </c>
      <c r="R777">
        <v>346</v>
      </c>
      <c r="S777" t="s">
        <v>16</v>
      </c>
      <c r="T777" t="s">
        <v>17</v>
      </c>
      <c r="U777" s="3">
        <v>34700</v>
      </c>
      <c r="V777" s="2">
        <v>7.6</v>
      </c>
      <c r="W777" t="str">
        <f>IF(V777 &lt; 3,"Very Low", IF(V777 &gt;= 3, IF(V777 &lt; 4, "Low", IF(V777 &gt;= 4, IF(V777 &lt; 6, "Medium", IF(V777 &gt;= 6, IF(V777 &lt; 8, "High", "Very High")))))))</f>
        <v>High</v>
      </c>
    </row>
    <row r="778" spans="1:23" x14ac:dyDescent="0.2">
      <c r="A778" t="s">
        <v>5877</v>
      </c>
      <c r="B778" s="2">
        <v>82</v>
      </c>
      <c r="C778" s="4" t="str">
        <f>IF(B778 &lt;= ($Z$9-$Z$11), "Short", IF(B778 &gt;= ($Z$9+$Z$11), "Long", "Medium"))</f>
        <v>Short</v>
      </c>
      <c r="D778" t="s">
        <v>5878</v>
      </c>
      <c r="E778" t="s">
        <v>562</v>
      </c>
      <c r="F778" t="s">
        <v>426</v>
      </c>
      <c r="G778" t="s">
        <v>3871</v>
      </c>
      <c r="H778" t="s">
        <v>5982</v>
      </c>
      <c r="I778" t="s">
        <v>4130</v>
      </c>
      <c r="M778">
        <f>COUNTA(Table1[[#This Row],[genre_1]:[genre_8]])</f>
        <v>5</v>
      </c>
      <c r="N778" t="s">
        <v>5879</v>
      </c>
      <c r="O778" t="s">
        <v>12025</v>
      </c>
      <c r="P778">
        <v>5164</v>
      </c>
      <c r="Q778" t="s">
        <v>5880</v>
      </c>
      <c r="R778">
        <v>65</v>
      </c>
      <c r="S778" t="s">
        <v>16</v>
      </c>
      <c r="T778" t="s">
        <v>17</v>
      </c>
      <c r="U778" s="3">
        <v>36526</v>
      </c>
      <c r="V778" s="2">
        <v>5.9</v>
      </c>
      <c r="W778" t="str">
        <f>IF(V778 &lt; 3,"Very Low", IF(V778 &gt;= 3, IF(V778 &lt; 4, "Low", IF(V778 &gt;= 4, IF(V778 &lt; 6, "Medium", IF(V778 &gt;= 6, IF(V778 &lt; 8, "High", "Very High")))))))</f>
        <v>Medium</v>
      </c>
    </row>
    <row r="779" spans="1:23" x14ac:dyDescent="0.2">
      <c r="A779" t="s">
        <v>1206</v>
      </c>
      <c r="B779" s="2">
        <v>110</v>
      </c>
      <c r="C779" s="4" t="str">
        <f>IF(B779 &lt;= ($Z$9-$Z$11), "Short", IF(B779 &gt;= ($Z$9+$Z$11), "Long", "Medium"))</f>
        <v>Medium</v>
      </c>
      <c r="D779" t="s">
        <v>2946</v>
      </c>
      <c r="E779" t="s">
        <v>691</v>
      </c>
      <c r="F779" t="s">
        <v>1302</v>
      </c>
      <c r="M779">
        <f>COUNTA(Table1[[#This Row],[genre_1]:[genre_8]])</f>
        <v>2</v>
      </c>
      <c r="N779" t="s">
        <v>3732</v>
      </c>
      <c r="O779" t="s">
        <v>12014</v>
      </c>
      <c r="P779">
        <v>14995</v>
      </c>
      <c r="Q779" t="s">
        <v>1766</v>
      </c>
      <c r="R779">
        <v>87</v>
      </c>
      <c r="S779" t="s">
        <v>16</v>
      </c>
      <c r="T779" t="s">
        <v>17</v>
      </c>
      <c r="U779" s="3">
        <v>29952</v>
      </c>
      <c r="V779" s="2">
        <v>7.2</v>
      </c>
      <c r="W779" t="str">
        <f>IF(V779 &lt; 3,"Very Low", IF(V779 &gt;= 3, IF(V779 &lt; 4, "Low", IF(V779 &gt;= 4, IF(V779 &lt; 6, "Medium", IF(V779 &gt;= 6, IF(V779 &lt; 8, "High", "Very High")))))))</f>
        <v>High</v>
      </c>
    </row>
    <row r="780" spans="1:23" x14ac:dyDescent="0.2">
      <c r="A780" t="s">
        <v>801</v>
      </c>
      <c r="B780" s="2">
        <v>114</v>
      </c>
      <c r="C780" s="4" t="str">
        <f>IF(B780 &lt;= ($Z$9-$Z$11), "Short", IF(B780 &gt;= ($Z$9+$Z$11), "Long", "Medium"))</f>
        <v>Medium</v>
      </c>
      <c r="D780" t="s">
        <v>538</v>
      </c>
      <c r="E780" t="s">
        <v>691</v>
      </c>
      <c r="M780">
        <f>COUNTA(Table1[[#This Row],[genre_1]:[genre_8]])</f>
        <v>1</v>
      </c>
      <c r="N780" t="s">
        <v>238</v>
      </c>
      <c r="O780" t="s">
        <v>9058</v>
      </c>
      <c r="P780">
        <v>80338</v>
      </c>
      <c r="Q780" t="s">
        <v>162</v>
      </c>
      <c r="R780">
        <v>264</v>
      </c>
      <c r="S780" t="s">
        <v>16</v>
      </c>
      <c r="T780" t="s">
        <v>17</v>
      </c>
      <c r="U780" s="3">
        <v>40179</v>
      </c>
      <c r="V780" s="2">
        <v>5.9</v>
      </c>
      <c r="W780" t="str">
        <f>IF(V780 &lt; 3,"Very Low", IF(V780 &gt;= 3, IF(V780 &lt; 4, "Low", IF(V780 &gt;= 4, IF(V780 &lt; 6, "Medium", IF(V780 &gt;= 6, IF(V780 &lt; 8, "High", "Very High")))))))</f>
        <v>Medium</v>
      </c>
    </row>
    <row r="781" spans="1:23" x14ac:dyDescent="0.2">
      <c r="A781" t="s">
        <v>6801</v>
      </c>
      <c r="B781" s="2">
        <v>99</v>
      </c>
      <c r="C781" s="4" t="str">
        <f>IF(B781 &lt;= ($Z$9-$Z$11), "Short", IF(B781 &gt;= ($Z$9+$Z$11), "Long", "Medium"))</f>
        <v>Medium</v>
      </c>
      <c r="D781" t="s">
        <v>6802</v>
      </c>
      <c r="E781" t="s">
        <v>13206</v>
      </c>
      <c r="F781" t="s">
        <v>1302</v>
      </c>
      <c r="G781" t="s">
        <v>6549</v>
      </c>
      <c r="M781">
        <f>COUNTA(Table1[[#This Row],[genre_1]:[genre_8]])</f>
        <v>3</v>
      </c>
      <c r="N781" t="s">
        <v>5746</v>
      </c>
      <c r="O781" t="s">
        <v>12514</v>
      </c>
      <c r="P781">
        <v>4359</v>
      </c>
      <c r="Q781" t="s">
        <v>5608</v>
      </c>
      <c r="R781">
        <v>73</v>
      </c>
      <c r="S781" t="s">
        <v>16</v>
      </c>
      <c r="T781" t="s">
        <v>17</v>
      </c>
      <c r="U781" s="3">
        <v>36526</v>
      </c>
      <c r="V781" s="2">
        <v>7.3</v>
      </c>
      <c r="W781" t="str">
        <f>IF(V781 &lt; 3,"Very Low", IF(V781 &gt;= 3, IF(V781 &lt; 4, "Low", IF(V781 &gt;= 4, IF(V781 &lt; 6, "Medium", IF(V781 &gt;= 6, IF(V781 &lt; 8, "High", "Very High")))))))</f>
        <v>High</v>
      </c>
    </row>
    <row r="782" spans="1:23" x14ac:dyDescent="0.2">
      <c r="A782" t="s">
        <v>527</v>
      </c>
      <c r="B782" s="2">
        <v>82</v>
      </c>
      <c r="C782" s="4" t="str">
        <f>IF(B782 &lt;= ($Z$9-$Z$11), "Short", IF(B782 &gt;= ($Z$9+$Z$11), "Long", "Medium"))</f>
        <v>Short</v>
      </c>
      <c r="D782" t="s">
        <v>528</v>
      </c>
      <c r="E782" t="s">
        <v>426</v>
      </c>
      <c r="F782" t="s">
        <v>3871</v>
      </c>
      <c r="G782" t="s">
        <v>5982</v>
      </c>
      <c r="H782" t="s">
        <v>3538</v>
      </c>
      <c r="M782">
        <f>COUNTA(Table1[[#This Row],[genre_1]:[genre_8]])</f>
        <v>4</v>
      </c>
      <c r="N782" t="s">
        <v>529</v>
      </c>
      <c r="O782" t="s">
        <v>8630</v>
      </c>
      <c r="P782">
        <v>38438</v>
      </c>
      <c r="Q782" t="s">
        <v>530</v>
      </c>
      <c r="R782">
        <v>241</v>
      </c>
      <c r="S782" t="s">
        <v>16</v>
      </c>
      <c r="T782" t="s">
        <v>17</v>
      </c>
      <c r="U782" s="3">
        <v>36526</v>
      </c>
      <c r="V782" s="2">
        <v>6.5</v>
      </c>
      <c r="W782" t="str">
        <f>IF(V782 &lt; 3,"Very Low", IF(V782 &gt;= 3, IF(V782 &lt; 4, "Low", IF(V782 &gt;= 4, IF(V782 &lt; 6, "Medium", IF(V782 &gt;= 6, IF(V782 &lt; 8, "High", "Very High")))))))</f>
        <v>High</v>
      </c>
    </row>
    <row r="783" spans="1:23" x14ac:dyDescent="0.2">
      <c r="A783" t="s">
        <v>4781</v>
      </c>
      <c r="B783" s="2">
        <v>109</v>
      </c>
      <c r="C783" s="4" t="str">
        <f>IF(B783 &lt;= ($Z$9-$Z$11), "Short", IF(B783 &gt;= ($Z$9+$Z$11), "Long", "Medium"))</f>
        <v>Medium</v>
      </c>
      <c r="D783" t="s">
        <v>1986</v>
      </c>
      <c r="E783" t="s">
        <v>691</v>
      </c>
      <c r="M783">
        <f>COUNTA(Table1[[#This Row],[genre_1]:[genre_8]])</f>
        <v>1</v>
      </c>
      <c r="N783" t="s">
        <v>718</v>
      </c>
      <c r="O783" t="s">
        <v>11332</v>
      </c>
      <c r="P783">
        <v>49671</v>
      </c>
      <c r="Q783" t="s">
        <v>4782</v>
      </c>
      <c r="R783">
        <v>166</v>
      </c>
      <c r="S783" t="s">
        <v>16</v>
      </c>
      <c r="T783" t="s">
        <v>17</v>
      </c>
      <c r="U783" s="3">
        <v>42370</v>
      </c>
      <c r="V783" s="2">
        <v>6</v>
      </c>
      <c r="W783" t="str">
        <f>IF(V783 &lt; 3,"Very Low", IF(V783 &gt;= 3, IF(V783 &lt; 4, "Low", IF(V783 &gt;= 4, IF(V783 &lt; 6, "Medium", IF(V783 &gt;= 6, IF(V783 &lt; 8, "High", "Very High")))))))</f>
        <v>High</v>
      </c>
    </row>
    <row r="784" spans="1:23" x14ac:dyDescent="0.2">
      <c r="A784" t="s">
        <v>2906</v>
      </c>
      <c r="B784" s="2">
        <v>88</v>
      </c>
      <c r="C784" s="4" t="str">
        <f>IF(B784 &lt;= ($Z$9-$Z$11), "Short", IF(B784 &gt;= ($Z$9+$Z$11), "Long", "Medium"))</f>
        <v>Medium</v>
      </c>
      <c r="D784" t="s">
        <v>1834</v>
      </c>
      <c r="E784" t="s">
        <v>691</v>
      </c>
      <c r="M784">
        <f>COUNTA(Table1[[#This Row],[genre_1]:[genre_8]])</f>
        <v>1</v>
      </c>
      <c r="N784" t="s">
        <v>1032</v>
      </c>
      <c r="O784" t="s">
        <v>10620</v>
      </c>
      <c r="P784">
        <v>74945</v>
      </c>
      <c r="Q784" t="s">
        <v>235</v>
      </c>
      <c r="R784">
        <v>359</v>
      </c>
      <c r="S784" t="s">
        <v>16</v>
      </c>
      <c r="T784" t="s">
        <v>17</v>
      </c>
      <c r="U784" s="3">
        <v>39448</v>
      </c>
      <c r="V784" s="2">
        <v>1.9</v>
      </c>
      <c r="W784" t="str">
        <f>IF(V784 &lt; 3,"Very Low", IF(V784 &gt;= 3, IF(V784 &lt; 4, "Low", IF(V784 &gt;= 4, IF(V784 &lt; 6, "Medium", IF(V784 &gt;= 6, IF(V784 &lt; 8, "High", "Very High")))))))</f>
        <v>Very Low</v>
      </c>
    </row>
    <row r="785" spans="1:23" x14ac:dyDescent="0.2">
      <c r="A785" t="s">
        <v>1206</v>
      </c>
      <c r="B785" s="2">
        <v>128</v>
      </c>
      <c r="C785" s="4" t="str">
        <f>IF(B785 &lt;= ($Z$9-$Z$11), "Short", IF(B785 &gt;= ($Z$9+$Z$11), "Long", "Medium"))</f>
        <v>Medium</v>
      </c>
      <c r="D785" t="s">
        <v>1725</v>
      </c>
      <c r="E785" t="s">
        <v>1302</v>
      </c>
      <c r="F785" t="s">
        <v>3538</v>
      </c>
      <c r="M785">
        <f>COUNTA(Table1[[#This Row],[genre_1]:[genre_8]])</f>
        <v>2</v>
      </c>
      <c r="N785" t="s">
        <v>582</v>
      </c>
      <c r="O785" t="s">
        <v>9260</v>
      </c>
      <c r="P785">
        <v>36587</v>
      </c>
      <c r="Q785" t="s">
        <v>724</v>
      </c>
      <c r="R785">
        <v>95</v>
      </c>
      <c r="S785" t="s">
        <v>16</v>
      </c>
      <c r="T785" t="s">
        <v>17</v>
      </c>
      <c r="U785" s="3">
        <v>34335</v>
      </c>
      <c r="V785" s="2">
        <v>6</v>
      </c>
      <c r="W785" t="str">
        <f>IF(V785 &lt; 3,"Very Low", IF(V785 &gt;= 3, IF(V785 &lt; 4, "Low", IF(V785 &gt;= 4, IF(V785 &lt; 6, "Medium", IF(V785 &gt;= 6, IF(V785 &lt; 8, "High", "Very High")))))))</f>
        <v>High</v>
      </c>
    </row>
    <row r="786" spans="1:23" x14ac:dyDescent="0.2">
      <c r="A786" t="s">
        <v>1040</v>
      </c>
      <c r="B786" s="2">
        <v>105</v>
      </c>
      <c r="C786" s="4" t="str">
        <f>IF(B786 &lt;= ($Z$9-$Z$11), "Short", IF(B786 &gt;= ($Z$9+$Z$11), "Long", "Medium"))</f>
        <v>Medium</v>
      </c>
      <c r="D786" t="s">
        <v>2435</v>
      </c>
      <c r="E786" t="s">
        <v>1302</v>
      </c>
      <c r="F786" t="s">
        <v>13204</v>
      </c>
      <c r="G786" t="s">
        <v>3538</v>
      </c>
      <c r="M786">
        <f>COUNTA(Table1[[#This Row],[genre_1]:[genre_8]])</f>
        <v>3</v>
      </c>
      <c r="N786" t="s">
        <v>2436</v>
      </c>
      <c r="O786" t="s">
        <v>9712</v>
      </c>
      <c r="P786">
        <v>186982</v>
      </c>
      <c r="Q786" t="s">
        <v>1073</v>
      </c>
      <c r="R786">
        <v>491</v>
      </c>
      <c r="S786" t="s">
        <v>16</v>
      </c>
      <c r="T786" t="s">
        <v>17</v>
      </c>
      <c r="U786" s="3">
        <v>39083</v>
      </c>
      <c r="V786" s="2">
        <v>6.9</v>
      </c>
      <c r="W786" t="str">
        <f>IF(V786 &lt; 3,"Very Low", IF(V786 &gt;= 3, IF(V786 &lt; 4, "Low", IF(V786 &gt;= 4, IF(V786 &lt; 6, "Medium", IF(V786 &gt;= 6, IF(V786 &lt; 8, "High", "Very High")))))))</f>
        <v>High</v>
      </c>
    </row>
    <row r="787" spans="1:23" x14ac:dyDescent="0.2">
      <c r="A787" t="s">
        <v>954</v>
      </c>
      <c r="B787" s="2">
        <v>139</v>
      </c>
      <c r="C787" s="4" t="str">
        <f>IF(B787 &lt;= ($Z$9-$Z$11), "Short", IF(B787 &gt;= ($Z$9+$Z$11), "Long", "Medium"))</f>
        <v>Long</v>
      </c>
      <c r="D787" t="s">
        <v>643</v>
      </c>
      <c r="E787" t="s">
        <v>426</v>
      </c>
      <c r="F787" t="s">
        <v>13204</v>
      </c>
      <c r="G787" t="s">
        <v>4130</v>
      </c>
      <c r="M787">
        <f>COUNTA(Table1[[#This Row],[genre_1]:[genre_8]])</f>
        <v>3</v>
      </c>
      <c r="N787" t="s">
        <v>98</v>
      </c>
      <c r="O787" t="s">
        <v>8836</v>
      </c>
      <c r="P787">
        <v>341058</v>
      </c>
      <c r="Q787" t="s">
        <v>644</v>
      </c>
      <c r="R787">
        <v>713</v>
      </c>
      <c r="S787" t="s">
        <v>16</v>
      </c>
      <c r="T787" t="s">
        <v>17</v>
      </c>
      <c r="U787" s="3">
        <v>41640</v>
      </c>
      <c r="V787" s="2">
        <v>6.7</v>
      </c>
      <c r="W787" t="str">
        <f>IF(V787 &lt; 3,"Very Low", IF(V787 &gt;= 3, IF(V787 &lt; 4, "Low", IF(V787 &gt;= 4, IF(V787 &lt; 6, "Medium", IF(V787 &gt;= 6, IF(V787 &lt; 8, "High", "Very High")))))))</f>
        <v>High</v>
      </c>
    </row>
    <row r="788" spans="1:23" x14ac:dyDescent="0.2">
      <c r="A788" t="s">
        <v>3133</v>
      </c>
      <c r="B788" s="2">
        <v>116</v>
      </c>
      <c r="C788" s="4" t="str">
        <f>IF(B788 &lt;= ($Z$9-$Z$11), "Short", IF(B788 &gt;= ($Z$9+$Z$11), "Long", "Medium"))</f>
        <v>Medium</v>
      </c>
      <c r="D788" t="s">
        <v>2858</v>
      </c>
      <c r="E788" t="s">
        <v>1302</v>
      </c>
      <c r="M788">
        <f>COUNTA(Table1[[#This Row],[genre_1]:[genre_8]])</f>
        <v>1</v>
      </c>
      <c r="N788" t="s">
        <v>2728</v>
      </c>
      <c r="O788" t="s">
        <v>10178</v>
      </c>
      <c r="P788">
        <v>15352</v>
      </c>
      <c r="Q788" t="s">
        <v>3134</v>
      </c>
      <c r="R788">
        <v>199</v>
      </c>
      <c r="S788" t="s">
        <v>16</v>
      </c>
      <c r="T788" t="s">
        <v>17</v>
      </c>
      <c r="U788" s="3">
        <v>37257</v>
      </c>
      <c r="V788" s="2">
        <v>6</v>
      </c>
      <c r="W788" t="str">
        <f>IF(V788 &lt; 3,"Very Low", IF(V788 &gt;= 3, IF(V788 &lt; 4, "Low", IF(V788 &gt;= 4, IF(V788 &lt; 6, "Medium", IF(V788 &gt;= 6, IF(V788 &lt; 8, "High", "Very High")))))))</f>
        <v>High</v>
      </c>
    </row>
    <row r="789" spans="1:23" x14ac:dyDescent="0.2">
      <c r="A789" t="s">
        <v>725</v>
      </c>
      <c r="B789" s="2">
        <v>165</v>
      </c>
      <c r="C789" s="4" t="str">
        <f>IF(B789 &lt;= ($Z$9-$Z$11), "Short", IF(B789 &gt;= ($Z$9+$Z$11), "Long", "Medium"))</f>
        <v>Long</v>
      </c>
      <c r="D789" t="s">
        <v>24</v>
      </c>
      <c r="E789" t="s">
        <v>1302</v>
      </c>
      <c r="F789" t="s">
        <v>4934</v>
      </c>
      <c r="M789">
        <f>COUNTA(Table1[[#This Row],[genre_1]:[genre_8]])</f>
        <v>2</v>
      </c>
      <c r="N789" t="s">
        <v>99</v>
      </c>
      <c r="O789" t="s">
        <v>8723</v>
      </c>
      <c r="P789">
        <v>955174</v>
      </c>
      <c r="Q789" t="s">
        <v>581</v>
      </c>
      <c r="R789">
        <v>1193</v>
      </c>
      <c r="S789" t="s">
        <v>16</v>
      </c>
      <c r="T789" t="s">
        <v>17</v>
      </c>
      <c r="U789" s="3">
        <v>40909</v>
      </c>
      <c r="V789" s="2">
        <v>8.5</v>
      </c>
      <c r="W789" t="str">
        <f>IF(V789 &lt; 3,"Very Low", IF(V789 &gt;= 3, IF(V789 &lt; 4, "Low", IF(V789 &gt;= 4, IF(V789 &lt; 6, "Medium", IF(V789 &gt;= 6, IF(V789 &lt; 8, "High", "Very High")))))))</f>
        <v>Very High</v>
      </c>
    </row>
    <row r="790" spans="1:23" x14ac:dyDescent="0.2">
      <c r="A790" t="s">
        <v>1859</v>
      </c>
      <c r="B790" s="2">
        <v>120</v>
      </c>
      <c r="C790" s="4" t="str">
        <f>IF(B790 &lt;= ($Z$9-$Z$11), "Short", IF(B790 &gt;= ($Z$9+$Z$11), "Long", "Medium"))</f>
        <v>Medium</v>
      </c>
      <c r="D790" t="s">
        <v>2869</v>
      </c>
      <c r="E790" t="s">
        <v>1302</v>
      </c>
      <c r="M790">
        <f>COUNTA(Table1[[#This Row],[genre_1]:[genre_8]])</f>
        <v>1</v>
      </c>
      <c r="N790" t="s">
        <v>708</v>
      </c>
      <c r="O790" t="s">
        <v>11950</v>
      </c>
      <c r="P790">
        <v>59524</v>
      </c>
      <c r="Q790" t="s">
        <v>5746</v>
      </c>
      <c r="R790">
        <v>418</v>
      </c>
      <c r="S790" t="s">
        <v>16</v>
      </c>
      <c r="T790" t="s">
        <v>17</v>
      </c>
      <c r="U790" s="3">
        <v>32509</v>
      </c>
      <c r="V790" s="2">
        <v>7.9</v>
      </c>
      <c r="W790" t="str">
        <f>IF(V790 &lt; 3,"Very Low", IF(V790 &gt;= 3, IF(V790 &lt; 4, "Low", IF(V790 &gt;= 4, IF(V790 &lt; 6, "Medium", IF(V790 &gt;= 6, IF(V790 &lt; 8, "High", "Very High")))))))</f>
        <v>High</v>
      </c>
    </row>
    <row r="791" spans="1:23" x14ac:dyDescent="0.2">
      <c r="A791" t="s">
        <v>6676</v>
      </c>
      <c r="B791" s="2">
        <v>120</v>
      </c>
      <c r="C791" s="4" t="str">
        <f>IF(B791 &lt;= ($Z$9-$Z$11), "Short", IF(B791 &gt;= ($Z$9+$Z$11), "Long", "Medium"))</f>
        <v>Medium</v>
      </c>
      <c r="D791" t="s">
        <v>219</v>
      </c>
      <c r="E791" t="s">
        <v>1302</v>
      </c>
      <c r="M791">
        <f>COUNTA(Table1[[#This Row],[genre_1]:[genre_8]])</f>
        <v>1</v>
      </c>
      <c r="N791" t="s">
        <v>2127</v>
      </c>
      <c r="O791" t="s">
        <v>12458</v>
      </c>
      <c r="P791">
        <v>4977</v>
      </c>
      <c r="Q791" t="s">
        <v>1793</v>
      </c>
      <c r="R791">
        <v>63</v>
      </c>
      <c r="S791" t="s">
        <v>16</v>
      </c>
      <c r="T791" t="s">
        <v>17</v>
      </c>
      <c r="U791" s="3">
        <v>42005</v>
      </c>
      <c r="V791" s="2">
        <v>5.9</v>
      </c>
      <c r="W791" t="str">
        <f>IF(V791 &lt; 3,"Very Low", IF(V791 &gt;= 3, IF(V791 &lt; 4, "Low", IF(V791 &gt;= 4, IF(V791 &lt; 6, "Medium", IF(V791 &gt;= 6, IF(V791 &lt; 8, "High", "Very High")))))))</f>
        <v>Medium</v>
      </c>
    </row>
    <row r="792" spans="1:23" x14ac:dyDescent="0.2">
      <c r="A792" t="s">
        <v>3009</v>
      </c>
      <c r="B792" s="2">
        <v>87</v>
      </c>
      <c r="C792" s="4" t="str">
        <f>IF(B792 &lt;= ($Z$9-$Z$11), "Short", IF(B792 &gt;= ($Z$9+$Z$11), "Long", "Medium"))</f>
        <v>Medium</v>
      </c>
      <c r="D792" t="s">
        <v>3010</v>
      </c>
      <c r="E792" t="s">
        <v>562</v>
      </c>
      <c r="F792" t="s">
        <v>426</v>
      </c>
      <c r="M792">
        <f>COUNTA(Table1[[#This Row],[genre_1]:[genre_8]])</f>
        <v>2</v>
      </c>
      <c r="N792" t="s">
        <v>2612</v>
      </c>
      <c r="O792" t="s">
        <v>10098</v>
      </c>
      <c r="P792">
        <v>38503</v>
      </c>
      <c r="Q792" t="s">
        <v>3011</v>
      </c>
      <c r="R792">
        <v>180</v>
      </c>
      <c r="S792" t="s">
        <v>16</v>
      </c>
      <c r="T792" t="s">
        <v>17</v>
      </c>
      <c r="U792" s="3">
        <v>38718</v>
      </c>
      <c r="V792" s="2">
        <v>4.8</v>
      </c>
      <c r="W792" t="str">
        <f>IF(V792 &lt; 3,"Very Low", IF(V792 &gt;= 3, IF(V792 &lt; 4, "Low", IF(V792 &gt;= 4, IF(V792 &lt; 6, "Medium", IF(V792 &gt;= 6, IF(V792 &lt; 8, "High", "Very High")))))))</f>
        <v>Medium</v>
      </c>
    </row>
    <row r="793" spans="1:23" x14ac:dyDescent="0.2">
      <c r="A793" t="s">
        <v>7442</v>
      </c>
      <c r="B793" s="2">
        <v>84</v>
      </c>
      <c r="C793" s="4" t="str">
        <f>IF(B793 &lt;= ($Z$9-$Z$11), "Short", IF(B793 &gt;= ($Z$9+$Z$11), "Long", "Medium"))</f>
        <v>Short</v>
      </c>
      <c r="D793" t="s">
        <v>1791</v>
      </c>
      <c r="E793" t="s">
        <v>4934</v>
      </c>
      <c r="M793">
        <f>COUNTA(Table1[[#This Row],[genre_1]:[genre_8]])</f>
        <v>1</v>
      </c>
      <c r="N793" t="s">
        <v>3671</v>
      </c>
      <c r="O793" t="s">
        <v>12819</v>
      </c>
      <c r="P793">
        <v>93</v>
      </c>
      <c r="Q793" t="s">
        <v>7453</v>
      </c>
      <c r="R793">
        <v>6</v>
      </c>
      <c r="S793" t="s">
        <v>16</v>
      </c>
      <c r="T793" t="s">
        <v>17</v>
      </c>
      <c r="U793" s="3">
        <v>41640</v>
      </c>
      <c r="V793" s="2">
        <v>3.8</v>
      </c>
      <c r="W793" t="str">
        <f>IF(V793 &lt; 3,"Very Low", IF(V793 &gt;= 3, IF(V793 &lt; 4, "Low", IF(V793 &gt;= 4, IF(V793 &lt; 6, "Medium", IF(V793 &gt;= 6, IF(V793 &lt; 8, "High", "Very High")))))))</f>
        <v>Low</v>
      </c>
    </row>
    <row r="794" spans="1:23" x14ac:dyDescent="0.2">
      <c r="A794" t="s">
        <v>1262</v>
      </c>
      <c r="B794" s="2">
        <v>85</v>
      </c>
      <c r="C794" s="4" t="str">
        <f>IF(B794 &lt;= ($Z$9-$Z$11), "Short", IF(B794 &gt;= ($Z$9+$Z$11), "Long", "Medium"))</f>
        <v>Short</v>
      </c>
      <c r="D794" t="s">
        <v>1244</v>
      </c>
      <c r="E794" t="s">
        <v>691</v>
      </c>
      <c r="F794" t="s">
        <v>5982</v>
      </c>
      <c r="G794" t="s">
        <v>539</v>
      </c>
      <c r="M794">
        <f>COUNTA(Table1[[#This Row],[genre_1]:[genre_8]])</f>
        <v>3</v>
      </c>
      <c r="N794" t="s">
        <v>202</v>
      </c>
      <c r="O794" t="s">
        <v>8998</v>
      </c>
      <c r="P794">
        <v>74343</v>
      </c>
      <c r="Q794" t="s">
        <v>1263</v>
      </c>
      <c r="R794">
        <v>98</v>
      </c>
      <c r="S794" t="s">
        <v>16</v>
      </c>
      <c r="T794" t="s">
        <v>17</v>
      </c>
      <c r="U794" s="3">
        <v>35796</v>
      </c>
      <c r="V794" s="2">
        <v>5.3</v>
      </c>
      <c r="W794" t="str">
        <f>IF(V794 &lt; 3,"Very Low", IF(V794 &gt;= 3, IF(V794 &lt; 4, "Low", IF(V794 &gt;= 4, IF(V794 &lt; 6, "Medium", IF(V794 &gt;= 6, IF(V794 &lt; 8, "High", "Very High")))))))</f>
        <v>Medium</v>
      </c>
    </row>
    <row r="795" spans="1:23" x14ac:dyDescent="0.2">
      <c r="A795" t="s">
        <v>3126</v>
      </c>
      <c r="B795" s="2">
        <v>200</v>
      </c>
      <c r="C795" s="4" t="str">
        <f>IF(B795 &lt;= ($Z$9-$Z$11), "Short", IF(B795 &gt;= ($Z$9+$Z$11), "Long", "Medium"))</f>
        <v>Long</v>
      </c>
      <c r="D795" t="s">
        <v>4783</v>
      </c>
      <c r="E795" t="s">
        <v>1302</v>
      </c>
      <c r="F795" t="s">
        <v>6549</v>
      </c>
      <c r="G795" t="s">
        <v>10321</v>
      </c>
      <c r="M795">
        <f>COUNTA(Table1[[#This Row],[genre_1]:[genre_8]])</f>
        <v>3</v>
      </c>
      <c r="N795" t="s">
        <v>4017</v>
      </c>
      <c r="O795" t="s">
        <v>11333</v>
      </c>
      <c r="P795">
        <v>55816</v>
      </c>
      <c r="Q795" t="s">
        <v>2396</v>
      </c>
      <c r="R795">
        <v>255</v>
      </c>
      <c r="S795" t="s">
        <v>16</v>
      </c>
      <c r="T795" t="s">
        <v>17</v>
      </c>
      <c r="U795" s="3">
        <v>23743</v>
      </c>
      <c r="V795" s="2">
        <v>8</v>
      </c>
      <c r="W795" t="str">
        <f>IF(V795 &lt; 3,"Very Low", IF(V795 &gt;= 3, IF(V795 &lt; 4, "Low", IF(V795 &gt;= 4, IF(V795 &lt; 6, "Medium", IF(V795 &gt;= 6, IF(V795 &lt; 8, "High", "Very High")))))))</f>
        <v>Very High</v>
      </c>
    </row>
    <row r="796" spans="1:23" x14ac:dyDescent="0.2">
      <c r="A796" t="s">
        <v>1855</v>
      </c>
      <c r="B796" s="2">
        <v>92</v>
      </c>
      <c r="C796" s="4" t="str">
        <f>IF(B796 &lt;= ($Z$9-$Z$11), "Short", IF(B796 &gt;= ($Z$9+$Z$11), "Long", "Medium"))</f>
        <v>Medium</v>
      </c>
      <c r="D796" t="s">
        <v>498</v>
      </c>
      <c r="E796" t="s">
        <v>691</v>
      </c>
      <c r="F796" t="s">
        <v>13205</v>
      </c>
      <c r="M796">
        <f>COUNTA(Table1[[#This Row],[genre_1]:[genre_8]])</f>
        <v>2</v>
      </c>
      <c r="N796" t="s">
        <v>1242</v>
      </c>
      <c r="O796" t="s">
        <v>9977</v>
      </c>
      <c r="P796">
        <v>185338</v>
      </c>
      <c r="Q796" t="s">
        <v>13</v>
      </c>
      <c r="R796">
        <v>392</v>
      </c>
      <c r="S796" t="s">
        <v>16</v>
      </c>
      <c r="T796" t="s">
        <v>17</v>
      </c>
      <c r="U796" s="3">
        <v>37987</v>
      </c>
      <c r="V796" s="2">
        <v>6.7</v>
      </c>
      <c r="W796" t="str">
        <f>IF(V796 &lt; 3,"Very Low", IF(V796 &gt;= 3, IF(V796 &lt; 4, "Low", IF(V796 &gt;= 4, IF(V796 &lt; 6, "Medium", IF(V796 &gt;= 6, IF(V796 &lt; 8, "High", "Very High")))))))</f>
        <v>High</v>
      </c>
    </row>
    <row r="797" spans="1:23" x14ac:dyDescent="0.2">
      <c r="A797" t="s">
        <v>2531</v>
      </c>
      <c r="B797" s="2">
        <v>130</v>
      </c>
      <c r="C797" s="4" t="str">
        <f>IF(B797 &lt;= ($Z$9-$Z$11), "Short", IF(B797 &gt;= ($Z$9+$Z$11), "Long", "Medium"))</f>
        <v>Medium</v>
      </c>
      <c r="D797" t="s">
        <v>355</v>
      </c>
      <c r="E797" t="s">
        <v>426</v>
      </c>
      <c r="F797" t="s">
        <v>691</v>
      </c>
      <c r="G797" t="s">
        <v>1302</v>
      </c>
      <c r="H797" t="s">
        <v>539</v>
      </c>
      <c r="M797">
        <f>COUNTA(Table1[[#This Row],[genre_1]:[genre_8]])</f>
        <v>4</v>
      </c>
      <c r="N797" t="s">
        <v>502</v>
      </c>
      <c r="O797" t="s">
        <v>11422</v>
      </c>
      <c r="P797">
        <v>181737</v>
      </c>
      <c r="Q797" t="s">
        <v>1270</v>
      </c>
      <c r="R797">
        <v>1015</v>
      </c>
      <c r="S797" t="s">
        <v>16</v>
      </c>
      <c r="T797" t="s">
        <v>17</v>
      </c>
      <c r="U797" s="3">
        <v>36161</v>
      </c>
      <c r="V797" s="2">
        <v>7.4</v>
      </c>
      <c r="W797" t="str">
        <f>IF(V797 &lt; 3,"Very Low", IF(V797 &gt;= 3, IF(V797 &lt; 4, "Low", IF(V797 &gt;= 4, IF(V797 &lt; 6, "Medium", IF(V797 &gt;= 6, IF(V797 &lt; 8, "High", "Very High")))))))</f>
        <v>High</v>
      </c>
    </row>
    <row r="798" spans="1:23" x14ac:dyDescent="0.2">
      <c r="A798" t="s">
        <v>6572</v>
      </c>
      <c r="B798" s="2">
        <v>91</v>
      </c>
      <c r="C798" s="4" t="str">
        <f>IF(B798 &lt;= ($Z$9-$Z$11), "Short", IF(B798 &gt;= ($Z$9+$Z$11), "Long", "Medium"))</f>
        <v>Medium</v>
      </c>
      <c r="D798" t="s">
        <v>7836</v>
      </c>
      <c r="E798" t="s">
        <v>31</v>
      </c>
      <c r="F798" t="s">
        <v>13205</v>
      </c>
      <c r="M798">
        <f>COUNTA(Table1[[#This Row],[genre_1]:[genre_8]])</f>
        <v>2</v>
      </c>
      <c r="N798" t="s">
        <v>7837</v>
      </c>
      <c r="O798" t="s">
        <v>12978</v>
      </c>
      <c r="P798">
        <v>10366</v>
      </c>
      <c r="Q798" t="s">
        <v>7838</v>
      </c>
      <c r="R798">
        <v>88</v>
      </c>
      <c r="S798" t="s">
        <v>16</v>
      </c>
      <c r="T798" t="s">
        <v>17</v>
      </c>
      <c r="U798" s="3">
        <v>36892</v>
      </c>
      <c r="V798" s="2">
        <v>7.7</v>
      </c>
      <c r="W798" t="str">
        <f>IF(V798 &lt; 3,"Very Low", IF(V798 &gt;= 3, IF(V798 &lt; 4, "Low", IF(V798 &gt;= 4, IF(V798 &lt; 6, "Medium", IF(V798 &gt;= 6, IF(V798 &lt; 8, "High", "Very High")))))))</f>
        <v>High</v>
      </c>
    </row>
    <row r="799" spans="1:23" x14ac:dyDescent="0.2">
      <c r="A799" t="s">
        <v>2533</v>
      </c>
      <c r="B799" s="2">
        <v>113</v>
      </c>
      <c r="C799" s="4" t="str">
        <f>IF(B799 &lt;= ($Z$9-$Z$11), "Short", IF(B799 &gt;= ($Z$9+$Z$11), "Long", "Medium"))</f>
        <v>Medium</v>
      </c>
      <c r="D799" t="s">
        <v>2534</v>
      </c>
      <c r="E799" t="s">
        <v>1302</v>
      </c>
      <c r="F799" t="s">
        <v>5982</v>
      </c>
      <c r="M799">
        <f>COUNTA(Table1[[#This Row],[genre_1]:[genre_8]])</f>
        <v>2</v>
      </c>
      <c r="N799" t="s">
        <v>217</v>
      </c>
      <c r="O799" t="s">
        <v>9768</v>
      </c>
      <c r="P799">
        <v>17948</v>
      </c>
      <c r="Q799" t="s">
        <v>1956</v>
      </c>
      <c r="R799">
        <v>86</v>
      </c>
      <c r="S799" t="s">
        <v>16</v>
      </c>
      <c r="T799" t="s">
        <v>17</v>
      </c>
      <c r="U799" s="3">
        <v>40544</v>
      </c>
      <c r="V799" s="2">
        <v>6.9</v>
      </c>
      <c r="W799" t="str">
        <f>IF(V799 &lt; 3,"Very Low", IF(V799 &gt;= 3, IF(V799 &lt; 4, "Low", IF(V799 &gt;= 4, IF(V799 &lt; 6, "Medium", IF(V799 &gt;= 6, IF(V799 &lt; 8, "High", "Very High")))))))</f>
        <v>High</v>
      </c>
    </row>
    <row r="800" spans="1:23" x14ac:dyDescent="0.2">
      <c r="A800" t="s">
        <v>2533</v>
      </c>
      <c r="B800" s="2">
        <v>107</v>
      </c>
      <c r="C800" s="4" t="str">
        <f>IF(B800 &lt;= ($Z$9-$Z$11), "Short", IF(B800 &gt;= ($Z$9+$Z$11), "Long", "Medium"))</f>
        <v>Medium</v>
      </c>
      <c r="D800" t="s">
        <v>2550</v>
      </c>
      <c r="E800" t="s">
        <v>1302</v>
      </c>
      <c r="F800" t="s">
        <v>5982</v>
      </c>
      <c r="M800">
        <f>COUNTA(Table1[[#This Row],[genre_1]:[genre_8]])</f>
        <v>2</v>
      </c>
      <c r="N800" t="s">
        <v>217</v>
      </c>
      <c r="O800" t="s">
        <v>9777</v>
      </c>
      <c r="P800">
        <v>6069</v>
      </c>
      <c r="Q800" t="s">
        <v>1956</v>
      </c>
      <c r="R800">
        <v>33</v>
      </c>
      <c r="S800" t="s">
        <v>16</v>
      </c>
      <c r="T800" t="s">
        <v>17</v>
      </c>
      <c r="U800" s="3">
        <v>41640</v>
      </c>
      <c r="V800" s="2">
        <v>6.4</v>
      </c>
      <c r="W800" t="str">
        <f>IF(V800 &lt; 3,"Very Low", IF(V800 &gt;= 3, IF(V800 &lt; 4, "Low", IF(V800 &gt;= 4, IF(V800 &lt; 6, "Medium", IF(V800 &gt;= 6, IF(V800 &lt; 8, "High", "Very High")))))))</f>
        <v>High</v>
      </c>
    </row>
    <row r="801" spans="1:23" x14ac:dyDescent="0.2">
      <c r="A801" t="s">
        <v>1608</v>
      </c>
      <c r="B801" s="2">
        <v>89</v>
      </c>
      <c r="C801" s="4" t="str">
        <f>IF(B801 &lt;= ($Z$9-$Z$11), "Short", IF(B801 &gt;= ($Z$9+$Z$11), "Long", "Medium"))</f>
        <v>Medium</v>
      </c>
      <c r="D801" t="s">
        <v>719</v>
      </c>
      <c r="E801" t="s">
        <v>13206</v>
      </c>
      <c r="F801" t="s">
        <v>13204</v>
      </c>
      <c r="G801" t="s">
        <v>3538</v>
      </c>
      <c r="M801">
        <f>COUNTA(Table1[[#This Row],[genre_1]:[genre_8]])</f>
        <v>3</v>
      </c>
      <c r="N801" t="s">
        <v>125</v>
      </c>
      <c r="O801" t="s">
        <v>9310</v>
      </c>
      <c r="P801">
        <v>21283</v>
      </c>
      <c r="Q801" t="s">
        <v>1807</v>
      </c>
      <c r="R801">
        <v>190</v>
      </c>
      <c r="S801" t="s">
        <v>16</v>
      </c>
      <c r="T801" t="s">
        <v>17</v>
      </c>
      <c r="U801" s="3">
        <v>36892</v>
      </c>
      <c r="V801" s="2">
        <v>5.5</v>
      </c>
      <c r="W801" t="str">
        <f>IF(V801 &lt; 3,"Very Low", IF(V801 &gt;= 3, IF(V801 &lt; 4, "Low", IF(V801 &gt;= 4, IF(V801 &lt; 6, "Medium", IF(V801 &gt;= 6, IF(V801 &lt; 8, "High", "Very High")))))))</f>
        <v>Medium</v>
      </c>
    </row>
    <row r="802" spans="1:23" x14ac:dyDescent="0.2">
      <c r="A802" t="s">
        <v>30</v>
      </c>
      <c r="B802" s="2">
        <v>90</v>
      </c>
      <c r="C802" s="4" t="str">
        <f>IF(B802 &lt;= ($Z$9-$Z$11), "Short", IF(B802 &gt;= ($Z$9+$Z$11), "Long", "Medium"))</f>
        <v>Medium</v>
      </c>
      <c r="D802" t="s">
        <v>47</v>
      </c>
      <c r="E802" t="s">
        <v>691</v>
      </c>
      <c r="F802" t="s">
        <v>1302</v>
      </c>
      <c r="G802" t="s">
        <v>6549</v>
      </c>
      <c r="M802">
        <f>COUNTA(Table1[[#This Row],[genre_1]:[genre_8]])</f>
        <v>3</v>
      </c>
      <c r="N802" t="s">
        <v>30</v>
      </c>
      <c r="O802" t="s">
        <v>11942</v>
      </c>
      <c r="P802">
        <v>190494</v>
      </c>
      <c r="Q802" t="s">
        <v>5732</v>
      </c>
      <c r="R802">
        <v>314</v>
      </c>
      <c r="S802" t="s">
        <v>16</v>
      </c>
      <c r="T802" t="s">
        <v>17</v>
      </c>
      <c r="U802" s="3">
        <v>41275</v>
      </c>
      <c r="V802" s="2">
        <v>6.6</v>
      </c>
      <c r="W802" t="str">
        <f>IF(V802 &lt; 3,"Very Low", IF(V802 &gt;= 3, IF(V802 &lt; 4, "Low", IF(V802 &gt;= 4, IF(V802 &lt; 6, "Medium", IF(V802 &gt;= 6, IF(V802 &lt; 8, "High", "Very High")))))))</f>
        <v>High</v>
      </c>
    </row>
    <row r="803" spans="1:23" x14ac:dyDescent="0.2">
      <c r="A803" t="s">
        <v>3329</v>
      </c>
      <c r="B803" s="2">
        <v>97</v>
      </c>
      <c r="C803" s="4" t="str">
        <f>IF(B803 &lt;= ($Z$9-$Z$11), "Short", IF(B803 &gt;= ($Z$9+$Z$11), "Long", "Medium"))</f>
        <v>Medium</v>
      </c>
      <c r="D803" t="s">
        <v>57</v>
      </c>
      <c r="E803" t="s">
        <v>691</v>
      </c>
      <c r="F803" t="s">
        <v>1302</v>
      </c>
      <c r="G803" t="s">
        <v>6549</v>
      </c>
      <c r="M803">
        <f>COUNTA(Table1[[#This Row],[genre_1]:[genre_8]])</f>
        <v>3</v>
      </c>
      <c r="N803" t="s">
        <v>20</v>
      </c>
      <c r="O803" t="s">
        <v>10317</v>
      </c>
      <c r="P803">
        <v>41310</v>
      </c>
      <c r="Q803" t="s">
        <v>2035</v>
      </c>
      <c r="R803">
        <v>117</v>
      </c>
      <c r="S803" t="s">
        <v>16</v>
      </c>
      <c r="T803" t="s">
        <v>17</v>
      </c>
      <c r="U803" s="3">
        <v>34335</v>
      </c>
      <c r="V803" s="2">
        <v>6.8</v>
      </c>
      <c r="W803" t="str">
        <f>IF(V803 &lt; 3,"Very Low", IF(V803 &gt;= 3, IF(V803 &lt; 4, "Low", IF(V803 &gt;= 4, IF(V803 &lt; 6, "Medium", IF(V803 &gt;= 6, IF(V803 &lt; 8, "High", "Very High")))))))</f>
        <v>High</v>
      </c>
    </row>
    <row r="804" spans="1:23" x14ac:dyDescent="0.2">
      <c r="A804" t="s">
        <v>5689</v>
      </c>
      <c r="B804" s="2">
        <v>87</v>
      </c>
      <c r="C804" s="4" t="str">
        <f>IF(B804 &lt;= ($Z$9-$Z$11), "Short", IF(B804 &gt;= ($Z$9+$Z$11), "Long", "Medium"))</f>
        <v>Medium</v>
      </c>
      <c r="D804" t="s">
        <v>1963</v>
      </c>
      <c r="E804" t="s">
        <v>1302</v>
      </c>
      <c r="F804" t="s">
        <v>13204</v>
      </c>
      <c r="G804" t="s">
        <v>3538</v>
      </c>
      <c r="M804">
        <f>COUNTA(Table1[[#This Row],[genre_1]:[genre_8]])</f>
        <v>3</v>
      </c>
      <c r="N804" t="s">
        <v>1988</v>
      </c>
      <c r="O804" t="s">
        <v>11919</v>
      </c>
      <c r="P804">
        <v>2050</v>
      </c>
      <c r="Q804" t="s">
        <v>5690</v>
      </c>
      <c r="R804">
        <v>17</v>
      </c>
      <c r="S804" t="s">
        <v>16</v>
      </c>
      <c r="T804" t="s">
        <v>17</v>
      </c>
      <c r="U804" s="3">
        <v>39814</v>
      </c>
      <c r="V804" s="2">
        <v>5.9</v>
      </c>
      <c r="W804" t="str">
        <f>IF(V804 &lt; 3,"Very Low", IF(V804 &gt;= 3, IF(V804 &lt; 4, "Low", IF(V804 &gt;= 4, IF(V804 &lt; 6, "Medium", IF(V804 &gt;= 6, IF(V804 &lt; 8, "High", "Very High")))))))</f>
        <v>Medium</v>
      </c>
    </row>
    <row r="805" spans="1:23" x14ac:dyDescent="0.2">
      <c r="A805" t="s">
        <v>3332</v>
      </c>
      <c r="B805" s="2">
        <v>99</v>
      </c>
      <c r="C805" s="4" t="str">
        <f>IF(B805 &lt;= ($Z$9-$Z$11), "Short", IF(B805 &gt;= ($Z$9+$Z$11), "Long", "Medium"))</f>
        <v>Medium</v>
      </c>
      <c r="D805" t="s">
        <v>1614</v>
      </c>
      <c r="E805" t="s">
        <v>539</v>
      </c>
      <c r="F805" t="s">
        <v>2287</v>
      </c>
      <c r="G805" t="s">
        <v>3538</v>
      </c>
      <c r="M805">
        <f>COUNTA(Table1[[#This Row],[genre_1]:[genre_8]])</f>
        <v>3</v>
      </c>
      <c r="N805" t="s">
        <v>1036</v>
      </c>
      <c r="O805" t="s">
        <v>10320</v>
      </c>
      <c r="P805">
        <v>40776</v>
      </c>
      <c r="Q805" t="s">
        <v>3197</v>
      </c>
      <c r="R805">
        <v>250</v>
      </c>
      <c r="S805" t="s">
        <v>16</v>
      </c>
      <c r="T805" t="s">
        <v>17</v>
      </c>
      <c r="U805" s="3">
        <v>40179</v>
      </c>
      <c r="V805" s="2">
        <v>5.6</v>
      </c>
      <c r="W805" t="str">
        <f>IF(V805 &lt; 3,"Very Low", IF(V805 &gt;= 3, IF(V805 &lt; 4, "Low", IF(V805 &gt;= 4, IF(V805 &lt; 6, "Medium", IF(V805 &gt;= 6, IF(V805 &lt; 8, "High", "Very High")))))))</f>
        <v>Medium</v>
      </c>
    </row>
    <row r="806" spans="1:23" x14ac:dyDescent="0.2">
      <c r="A806" t="s">
        <v>1886</v>
      </c>
      <c r="B806" s="2">
        <v>113</v>
      </c>
      <c r="C806" s="4" t="str">
        <f>IF(B806 &lt;= ($Z$9-$Z$11), "Short", IF(B806 &gt;= ($Z$9+$Z$11), "Long", "Medium"))</f>
        <v>Medium</v>
      </c>
      <c r="D806" t="s">
        <v>1887</v>
      </c>
      <c r="E806" t="s">
        <v>13206</v>
      </c>
      <c r="F806" t="s">
        <v>1302</v>
      </c>
      <c r="G806" t="s">
        <v>13204</v>
      </c>
      <c r="H806" t="s">
        <v>3538</v>
      </c>
      <c r="M806">
        <f>COUNTA(Table1[[#This Row],[genre_1]:[genre_8]])</f>
        <v>4</v>
      </c>
      <c r="N806" t="s">
        <v>202</v>
      </c>
      <c r="O806" t="s">
        <v>9370</v>
      </c>
      <c r="P806">
        <v>40362</v>
      </c>
      <c r="Q806" t="s">
        <v>1888</v>
      </c>
      <c r="R806">
        <v>248</v>
      </c>
      <c r="S806" t="s">
        <v>16</v>
      </c>
      <c r="T806" t="s">
        <v>17</v>
      </c>
      <c r="U806" s="3">
        <v>36892</v>
      </c>
      <c r="V806" s="2">
        <v>6.3</v>
      </c>
      <c r="W806" t="str">
        <f>IF(V806 &lt; 3,"Very Low", IF(V806 &gt;= 3, IF(V806 &lt; 4, "Low", IF(V806 &gt;= 4, IF(V806 &lt; 6, "Medium", IF(V806 &gt;= 6, IF(V806 &lt; 8, "High", "Very High")))))))</f>
        <v>High</v>
      </c>
    </row>
    <row r="807" spans="1:23" x14ac:dyDescent="0.2">
      <c r="A807" t="s">
        <v>172</v>
      </c>
      <c r="B807" s="2">
        <v>147</v>
      </c>
      <c r="C807" s="4" t="str">
        <f>IF(B807 &lt;= ($Z$9-$Z$11), "Short", IF(B807 &gt;= ($Z$9+$Z$11), "Long", "Medium"))</f>
        <v>Long</v>
      </c>
      <c r="D807" t="s">
        <v>950</v>
      </c>
      <c r="E807" t="s">
        <v>4426</v>
      </c>
      <c r="F807" t="s">
        <v>13206</v>
      </c>
      <c r="G807" t="s">
        <v>1302</v>
      </c>
      <c r="M807">
        <f>COUNTA(Table1[[#This Row],[genre_1]:[genre_8]])</f>
        <v>3</v>
      </c>
      <c r="N807" t="s">
        <v>20</v>
      </c>
      <c r="O807" t="s">
        <v>9825</v>
      </c>
      <c r="P807">
        <v>225122</v>
      </c>
      <c r="Q807" t="s">
        <v>907</v>
      </c>
      <c r="R807">
        <v>234</v>
      </c>
      <c r="S807" t="s">
        <v>16</v>
      </c>
      <c r="T807" t="s">
        <v>17</v>
      </c>
      <c r="U807" s="3">
        <v>35431</v>
      </c>
      <c r="V807" s="2">
        <v>7.8</v>
      </c>
      <c r="W807" t="str">
        <f>IF(V807 &lt; 3,"Very Low", IF(V807 &gt;= 3, IF(V807 &lt; 4, "Low", IF(V807 &gt;= 4, IF(V807 &lt; 6, "Medium", IF(V807 &gt;= 6, IF(V807 &lt; 8, "High", "Very High")))))))</f>
        <v>High</v>
      </c>
    </row>
    <row r="808" spans="1:23" x14ac:dyDescent="0.2">
      <c r="A808" t="s">
        <v>3350</v>
      </c>
      <c r="B808" s="2">
        <v>133</v>
      </c>
      <c r="C808" s="4" t="str">
        <f>IF(B808 &lt;= ($Z$9-$Z$11), "Short", IF(B808 &gt;= ($Z$9+$Z$11), "Long", "Medium"))</f>
        <v>Long</v>
      </c>
      <c r="D808" t="s">
        <v>1167</v>
      </c>
      <c r="E808" t="s">
        <v>1302</v>
      </c>
      <c r="F808" t="s">
        <v>4130</v>
      </c>
      <c r="G808" t="s">
        <v>3538</v>
      </c>
      <c r="M808">
        <f>COUNTA(Table1[[#This Row],[genre_1]:[genre_8]])</f>
        <v>3</v>
      </c>
      <c r="N808" t="s">
        <v>174</v>
      </c>
      <c r="O808" t="s">
        <v>12116</v>
      </c>
      <c r="P808">
        <v>580999</v>
      </c>
      <c r="Q808" t="s">
        <v>6044</v>
      </c>
      <c r="R808">
        <v>2110</v>
      </c>
      <c r="S808" t="s">
        <v>16</v>
      </c>
      <c r="T808" t="s">
        <v>17</v>
      </c>
      <c r="U808" s="3">
        <v>36892</v>
      </c>
      <c r="V808" s="2">
        <v>8.1</v>
      </c>
      <c r="W808" t="str">
        <f>IF(V808 &lt; 3,"Very Low", IF(V808 &gt;= 3, IF(V808 &lt; 4, "Low", IF(V808 &gt;= 4, IF(V808 &lt; 6, "Medium", IF(V808 &gt;= 6, IF(V808 &lt; 8, "High", "Very High")))))))</f>
        <v>Very High</v>
      </c>
    </row>
    <row r="809" spans="1:23" x14ac:dyDescent="0.2">
      <c r="A809" t="s">
        <v>6343</v>
      </c>
      <c r="B809" s="2">
        <v>109</v>
      </c>
      <c r="C809" s="4" t="str">
        <f>IF(B809 &lt;= ($Z$9-$Z$11), "Short", IF(B809 &gt;= ($Z$9+$Z$11), "Long", "Medium"))</f>
        <v>Medium</v>
      </c>
      <c r="D809" t="s">
        <v>6556</v>
      </c>
      <c r="E809" t="s">
        <v>426</v>
      </c>
      <c r="F809" t="s">
        <v>691</v>
      </c>
      <c r="G809" t="s">
        <v>6549</v>
      </c>
      <c r="M809">
        <f>COUNTA(Table1[[#This Row],[genre_1]:[genre_8]])</f>
        <v>3</v>
      </c>
      <c r="N809" t="s">
        <v>3674</v>
      </c>
      <c r="O809" t="s">
        <v>12396</v>
      </c>
      <c r="P809">
        <v>5786</v>
      </c>
      <c r="Q809" t="s">
        <v>4150</v>
      </c>
      <c r="R809">
        <v>65</v>
      </c>
      <c r="S809" t="s">
        <v>16</v>
      </c>
      <c r="T809" t="s">
        <v>17</v>
      </c>
      <c r="U809" s="3">
        <v>23012</v>
      </c>
      <c r="V809" s="2">
        <v>6.9</v>
      </c>
      <c r="W809" t="str">
        <f>IF(V809 &lt; 3,"Very Low", IF(V809 &gt;= 3, IF(V809 &lt; 4, "Low", IF(V809 &gt;= 4, IF(V809 &lt; 6, "Medium", IF(V809 &gt;= 6, IF(V809 &lt; 8, "High", "Very High")))))))</f>
        <v>High</v>
      </c>
    </row>
    <row r="810" spans="1:23" x14ac:dyDescent="0.2">
      <c r="A810" t="s">
        <v>3796</v>
      </c>
      <c r="B810" s="2">
        <v>77</v>
      </c>
      <c r="C810" s="4" t="str">
        <f>IF(B810 &lt;= ($Z$9-$Z$11), "Short", IF(B810 &gt;= ($Z$9+$Z$11), "Long", "Medium"))</f>
        <v>Short</v>
      </c>
      <c r="D810" t="s">
        <v>1806</v>
      </c>
      <c r="E810" t="s">
        <v>426</v>
      </c>
      <c r="F810" t="s">
        <v>3871</v>
      </c>
      <c r="G810" t="s">
        <v>691</v>
      </c>
      <c r="H810" t="s">
        <v>5982</v>
      </c>
      <c r="I810" t="s">
        <v>539</v>
      </c>
      <c r="M810">
        <f>COUNTA(Table1[[#This Row],[genre_1]:[genre_8]])</f>
        <v>5</v>
      </c>
      <c r="N810" t="s">
        <v>2353</v>
      </c>
      <c r="O810" t="s">
        <v>10652</v>
      </c>
      <c r="P810">
        <v>3851</v>
      </c>
      <c r="Q810" t="s">
        <v>1844</v>
      </c>
      <c r="R810">
        <v>114</v>
      </c>
      <c r="S810" t="s">
        <v>16</v>
      </c>
      <c r="T810" t="s">
        <v>17</v>
      </c>
      <c r="U810" s="3">
        <v>38718</v>
      </c>
      <c r="V810" s="2">
        <v>2.8</v>
      </c>
      <c r="W810" t="str">
        <f>IF(V810 &lt; 3,"Very Low", IF(V810 &gt;= 3, IF(V810 &lt; 4, "Low", IF(V810 &gt;= 4, IF(V810 &lt; 6, "Medium", IF(V810 &gt;= 6, IF(V810 &lt; 8, "High", "Very High")))))))</f>
        <v>Very Low</v>
      </c>
    </row>
    <row r="811" spans="1:23" x14ac:dyDescent="0.2">
      <c r="A811" t="s">
        <v>4465</v>
      </c>
      <c r="B811" s="2">
        <v>103</v>
      </c>
      <c r="C811" s="4" t="str">
        <f>IF(B811 &lt;= ($Z$9-$Z$11), "Short", IF(B811 &gt;= ($Z$9+$Z$11), "Long", "Medium"))</f>
        <v>Medium</v>
      </c>
      <c r="D811" t="s">
        <v>5449</v>
      </c>
      <c r="E811" t="s">
        <v>691</v>
      </c>
      <c r="F811" t="s">
        <v>13206</v>
      </c>
      <c r="G811" t="s">
        <v>1302</v>
      </c>
      <c r="M811">
        <f>COUNTA(Table1[[#This Row],[genre_1]:[genre_8]])</f>
        <v>3</v>
      </c>
      <c r="N811" t="s">
        <v>1810</v>
      </c>
      <c r="O811" t="s">
        <v>11773</v>
      </c>
      <c r="P811">
        <v>56605</v>
      </c>
      <c r="Q811" t="s">
        <v>2593</v>
      </c>
      <c r="R811">
        <v>89</v>
      </c>
      <c r="S811" t="s">
        <v>16</v>
      </c>
      <c r="T811" t="s">
        <v>17</v>
      </c>
      <c r="U811" s="3">
        <v>42005</v>
      </c>
      <c r="V811" s="2">
        <v>7.3</v>
      </c>
      <c r="W811" t="str">
        <f>IF(V811 &lt; 3,"Very Low", IF(V811 &gt;= 3, IF(V811 &lt; 4, "Low", IF(V811 &gt;= 4, IF(V811 &lt; 6, "Medium", IF(V811 &gt;= 6, IF(V811 &lt; 8, "High", "Very High")))))))</f>
        <v>High</v>
      </c>
    </row>
    <row r="812" spans="1:23" x14ac:dyDescent="0.2">
      <c r="A812" t="s">
        <v>4164</v>
      </c>
      <c r="B812" s="2">
        <v>110</v>
      </c>
      <c r="C812" s="4" t="str">
        <f>IF(B812 &lt;= ($Z$9-$Z$11), "Short", IF(B812 &gt;= ($Z$9+$Z$11), "Long", "Medium"))</f>
        <v>Medium</v>
      </c>
      <c r="D812" t="s">
        <v>4165</v>
      </c>
      <c r="E812" t="s">
        <v>562</v>
      </c>
      <c r="F812" t="s">
        <v>13206</v>
      </c>
      <c r="M812">
        <f>COUNTA(Table1[[#This Row],[genre_1]:[genre_8]])</f>
        <v>2</v>
      </c>
      <c r="N812" t="s">
        <v>4166</v>
      </c>
      <c r="O812" t="s">
        <v>10896</v>
      </c>
      <c r="P812">
        <v>28736</v>
      </c>
      <c r="Q812" t="s">
        <v>4167</v>
      </c>
      <c r="R812">
        <v>72</v>
      </c>
      <c r="S812" t="s">
        <v>16</v>
      </c>
      <c r="T812" t="s">
        <v>17</v>
      </c>
      <c r="U812" s="3">
        <v>33239</v>
      </c>
      <c r="V812" s="2">
        <v>5.5</v>
      </c>
      <c r="W812" t="str">
        <f>IF(V812 &lt; 3,"Very Low", IF(V812 &gt;= 3, IF(V812 &lt; 4, "Low", IF(V812 &gt;= 4, IF(V812 &lt; 6, "Medium", IF(V812 &gt;= 6, IF(V812 &lt; 8, "High", "Very High")))))))</f>
        <v>Medium</v>
      </c>
    </row>
    <row r="813" spans="1:23" x14ac:dyDescent="0.2">
      <c r="A813" t="s">
        <v>2245</v>
      </c>
      <c r="B813" s="2">
        <v>105</v>
      </c>
      <c r="C813" s="4" t="str">
        <f>IF(B813 &lt;= ($Z$9-$Z$11), "Short", IF(B813 &gt;= ($Z$9+$Z$11), "Long", "Medium"))</f>
        <v>Medium</v>
      </c>
      <c r="D813" t="s">
        <v>2246</v>
      </c>
      <c r="E813" t="s">
        <v>13206</v>
      </c>
      <c r="F813" t="s">
        <v>13204</v>
      </c>
      <c r="G813" t="s">
        <v>3538</v>
      </c>
      <c r="M813">
        <f>COUNTA(Table1[[#This Row],[genre_1]:[genre_8]])</f>
        <v>3</v>
      </c>
      <c r="N813" t="s">
        <v>162</v>
      </c>
      <c r="O813" t="s">
        <v>9585</v>
      </c>
      <c r="P813">
        <v>56646</v>
      </c>
      <c r="Q813" t="s">
        <v>2247</v>
      </c>
      <c r="R813">
        <v>336</v>
      </c>
      <c r="S813" t="s">
        <v>16</v>
      </c>
      <c r="T813" t="s">
        <v>17</v>
      </c>
      <c r="U813" s="3">
        <v>36161</v>
      </c>
      <c r="V813" s="2">
        <v>6.4</v>
      </c>
      <c r="W813" t="str">
        <f>IF(V813 &lt; 3,"Very Low", IF(V813 &gt;= 3, IF(V813 &lt; 4, "Low", IF(V813 &gt;= 4, IF(V813 &lt; 6, "Medium", IF(V813 &gt;= 6, IF(V813 &lt; 8, "High", "Very High")))))))</f>
        <v>High</v>
      </c>
    </row>
    <row r="814" spans="1:23" x14ac:dyDescent="0.2">
      <c r="A814" t="s">
        <v>3452</v>
      </c>
      <c r="B814" s="2">
        <v>88</v>
      </c>
      <c r="C814" s="4" t="str">
        <f>IF(B814 &lt;= ($Z$9-$Z$11), "Short", IF(B814 &gt;= ($Z$9+$Z$11), "Long", "Medium"))</f>
        <v>Medium</v>
      </c>
      <c r="D814" t="s">
        <v>3272</v>
      </c>
      <c r="E814" t="s">
        <v>562</v>
      </c>
      <c r="F814" t="s">
        <v>691</v>
      </c>
      <c r="G814" t="s">
        <v>13206</v>
      </c>
      <c r="H814" t="s">
        <v>3538</v>
      </c>
      <c r="M814">
        <f>COUNTA(Table1[[#This Row],[genre_1]:[genre_8]])</f>
        <v>4</v>
      </c>
      <c r="N814" t="s">
        <v>2163</v>
      </c>
      <c r="O814" t="s">
        <v>10400</v>
      </c>
      <c r="P814">
        <v>5431</v>
      </c>
      <c r="Q814" t="s">
        <v>1312</v>
      </c>
      <c r="R814">
        <v>50</v>
      </c>
      <c r="S814" t="s">
        <v>16</v>
      </c>
      <c r="T814" t="s">
        <v>17</v>
      </c>
      <c r="U814" s="3">
        <v>36892</v>
      </c>
      <c r="V814" s="2">
        <v>5.3</v>
      </c>
      <c r="W814" t="str">
        <f>IF(V814 &lt; 3,"Very Low", IF(V814 &gt;= 3, IF(V814 &lt; 4, "Low", IF(V814 &gt;= 4, IF(V814 &lt; 6, "Medium", IF(V814 &gt;= 6, IF(V814 &lt; 8, "High", "Very High")))))))</f>
        <v>Medium</v>
      </c>
    </row>
    <row r="815" spans="1:23" x14ac:dyDescent="0.2">
      <c r="A815" t="s">
        <v>3666</v>
      </c>
      <c r="B815" s="2">
        <v>104</v>
      </c>
      <c r="C815" s="4" t="str">
        <f>IF(B815 &lt;= ($Z$9-$Z$11), "Short", IF(B815 &gt;= ($Z$9+$Z$11), "Long", "Medium"))</f>
        <v>Medium</v>
      </c>
      <c r="D815" t="s">
        <v>948</v>
      </c>
      <c r="E815" t="s">
        <v>1302</v>
      </c>
      <c r="F815" t="s">
        <v>13204</v>
      </c>
      <c r="M815">
        <f>COUNTA(Table1[[#This Row],[genre_1]:[genre_8]])</f>
        <v>2</v>
      </c>
      <c r="N815" t="s">
        <v>316</v>
      </c>
      <c r="O815" t="s">
        <v>10561</v>
      </c>
      <c r="P815">
        <v>99236</v>
      </c>
      <c r="Q815" t="s">
        <v>1609</v>
      </c>
      <c r="R815">
        <v>321</v>
      </c>
      <c r="S815" t="s">
        <v>16</v>
      </c>
      <c r="T815" t="s">
        <v>17</v>
      </c>
      <c r="U815" s="3">
        <v>39448</v>
      </c>
      <c r="V815" s="2">
        <v>7.5</v>
      </c>
      <c r="W815" t="str">
        <f>IF(V815 &lt; 3,"Very Low", IF(V815 &gt;= 3, IF(V815 &lt; 4, "Low", IF(V815 &gt;= 4, IF(V815 &lt; 6, "Medium", IF(V815 &gt;= 6, IF(V815 &lt; 8, "High", "Very High")))))))</f>
        <v>High</v>
      </c>
    </row>
    <row r="816" spans="1:23" x14ac:dyDescent="0.2">
      <c r="A816" t="s">
        <v>5819</v>
      </c>
      <c r="B816" s="2">
        <v>77</v>
      </c>
      <c r="C816" s="4" t="str">
        <f>IF(B816 &lt;= ($Z$9-$Z$11), "Short", IF(B816 &gt;= ($Z$9+$Z$11), "Long", "Medium"))</f>
        <v>Short</v>
      </c>
      <c r="D816" t="s">
        <v>5820</v>
      </c>
      <c r="E816" t="s">
        <v>3871</v>
      </c>
      <c r="F816" t="s">
        <v>691</v>
      </c>
      <c r="G816" t="s">
        <v>5982</v>
      </c>
      <c r="M816">
        <f>COUNTA(Table1[[#This Row],[genre_1]:[genre_8]])</f>
        <v>3</v>
      </c>
      <c r="N816" t="s">
        <v>812</v>
      </c>
      <c r="O816" t="s">
        <v>11992</v>
      </c>
      <c r="P816">
        <v>2448</v>
      </c>
      <c r="Q816" t="s">
        <v>5821</v>
      </c>
      <c r="R816">
        <v>18</v>
      </c>
      <c r="S816" t="s">
        <v>16</v>
      </c>
      <c r="T816" t="s">
        <v>17</v>
      </c>
      <c r="U816" s="3">
        <v>36161</v>
      </c>
      <c r="V816" s="2">
        <v>5</v>
      </c>
      <c r="W816" t="str">
        <f>IF(V816 &lt; 3,"Very Low", IF(V816 &gt;= 3, IF(V816 &lt; 4, "Low", IF(V816 &gt;= 4, IF(V816 &lt; 6, "Medium", IF(V816 &gt;= 6, IF(V816 &lt; 8, "High", "Very High")))))))</f>
        <v>Medium</v>
      </c>
    </row>
    <row r="817" spans="1:23" x14ac:dyDescent="0.2">
      <c r="A817" t="s">
        <v>7196</v>
      </c>
      <c r="B817" s="2">
        <v>88</v>
      </c>
      <c r="C817" s="4" t="str">
        <f>IF(B817 &lt;= ($Z$9-$Z$11), "Short", IF(B817 &gt;= ($Z$9+$Z$11), "Long", "Medium"))</f>
        <v>Medium</v>
      </c>
      <c r="D817" t="s">
        <v>7197</v>
      </c>
      <c r="E817" t="s">
        <v>691</v>
      </c>
      <c r="F817" t="s">
        <v>4034</v>
      </c>
      <c r="M817">
        <f>COUNTA(Table1[[#This Row],[genre_1]:[genre_8]])</f>
        <v>2</v>
      </c>
      <c r="N817" t="s">
        <v>7198</v>
      </c>
      <c r="O817" t="s">
        <v>12705</v>
      </c>
      <c r="P817">
        <v>91</v>
      </c>
      <c r="Q817" t="s">
        <v>7199</v>
      </c>
      <c r="R817">
        <v>4</v>
      </c>
      <c r="S817" t="s">
        <v>16</v>
      </c>
      <c r="T817" t="s">
        <v>17</v>
      </c>
      <c r="U817" s="3">
        <v>36892</v>
      </c>
      <c r="V817" s="2">
        <v>6.1</v>
      </c>
      <c r="W817" t="str">
        <f>IF(V817 &lt; 3,"Very Low", IF(V817 &gt;= 3, IF(V817 &lt; 4, "Low", IF(V817 &gt;= 4, IF(V817 &lt; 6, "Medium", IF(V817 &gt;= 6, IF(V817 &lt; 8, "High", "Very High")))))))</f>
        <v>High</v>
      </c>
    </row>
    <row r="818" spans="1:23" x14ac:dyDescent="0.2">
      <c r="A818" t="s">
        <v>6227</v>
      </c>
      <c r="B818" s="2">
        <v>92</v>
      </c>
      <c r="C818" s="4" t="str">
        <f>IF(B818 &lt;= ($Z$9-$Z$11), "Short", IF(B818 &gt;= ($Z$9+$Z$11), "Long", "Medium"))</f>
        <v>Medium</v>
      </c>
      <c r="D818" t="s">
        <v>2143</v>
      </c>
      <c r="E818" t="s">
        <v>1302</v>
      </c>
      <c r="M818">
        <f>COUNTA(Table1[[#This Row],[genre_1]:[genre_8]])</f>
        <v>1</v>
      </c>
      <c r="N818" t="s">
        <v>496</v>
      </c>
      <c r="O818" t="s">
        <v>12222</v>
      </c>
      <c r="P818">
        <v>257</v>
      </c>
      <c r="Q818" t="s">
        <v>3294</v>
      </c>
      <c r="R818">
        <v>6</v>
      </c>
      <c r="S818" t="s">
        <v>16</v>
      </c>
      <c r="T818" t="s">
        <v>17</v>
      </c>
      <c r="U818" s="3">
        <v>39814</v>
      </c>
      <c r="V818" s="2">
        <v>7.3</v>
      </c>
      <c r="W818" t="str">
        <f>IF(V818 &lt; 3,"Very Low", IF(V818 &gt;= 3, IF(V818 &lt; 4, "Low", IF(V818 &gt;= 4, IF(V818 &lt; 6, "Medium", IF(V818 &gt;= 6, IF(V818 &lt; 8, "High", "Very High")))))))</f>
        <v>High</v>
      </c>
    </row>
    <row r="819" spans="1:23" x14ac:dyDescent="0.2">
      <c r="A819" t="s">
        <v>5331</v>
      </c>
      <c r="B819" s="2">
        <v>108</v>
      </c>
      <c r="C819" s="4" t="str">
        <f>IF(B819 &lt;= ($Z$9-$Z$11), "Short", IF(B819 &gt;= ($Z$9+$Z$11), "Long", "Medium"))</f>
        <v>Medium</v>
      </c>
      <c r="D819" t="s">
        <v>3546</v>
      </c>
      <c r="E819" t="s">
        <v>1302</v>
      </c>
      <c r="F819" t="s">
        <v>6549</v>
      </c>
      <c r="G819" t="s">
        <v>3538</v>
      </c>
      <c r="M819">
        <f>COUNTA(Table1[[#This Row],[genre_1]:[genre_8]])</f>
        <v>3</v>
      </c>
      <c r="N819" t="s">
        <v>947</v>
      </c>
      <c r="O819" t="s">
        <v>11699</v>
      </c>
      <c r="P819">
        <v>16617</v>
      </c>
      <c r="Q819" t="s">
        <v>1265</v>
      </c>
      <c r="R819">
        <v>110</v>
      </c>
      <c r="S819" t="s">
        <v>16</v>
      </c>
      <c r="T819" t="s">
        <v>17</v>
      </c>
      <c r="U819" s="3">
        <v>38353</v>
      </c>
      <c r="V819" s="2">
        <v>6.5</v>
      </c>
      <c r="W819" t="str">
        <f>IF(V819 &lt; 3,"Very Low", IF(V819 &gt;= 3, IF(V819 &lt; 4, "Low", IF(V819 &gt;= 4, IF(V819 &lt; 6, "Medium", IF(V819 &gt;= 6, IF(V819 &lt; 8, "High", "Very High")))))))</f>
        <v>High</v>
      </c>
    </row>
    <row r="820" spans="1:23" x14ac:dyDescent="0.2">
      <c r="A820" t="s">
        <v>91</v>
      </c>
      <c r="B820" s="2">
        <v>87</v>
      </c>
      <c r="C820" s="4" t="str">
        <f>IF(B820 &lt;= ($Z$9-$Z$11), "Short", IF(B820 &gt;= ($Z$9+$Z$11), "Long", "Medium"))</f>
        <v>Medium</v>
      </c>
      <c r="D820" t="s">
        <v>89</v>
      </c>
      <c r="E820" t="s">
        <v>691</v>
      </c>
      <c r="F820" t="s">
        <v>539</v>
      </c>
      <c r="M820">
        <f>COUNTA(Table1[[#This Row],[genre_1]:[genre_8]])</f>
        <v>2</v>
      </c>
      <c r="N820" t="s">
        <v>684</v>
      </c>
      <c r="O820" t="s">
        <v>9998</v>
      </c>
      <c r="P820">
        <v>19079</v>
      </c>
      <c r="Q820" t="s">
        <v>904</v>
      </c>
      <c r="R820">
        <v>122</v>
      </c>
      <c r="S820" t="s">
        <v>16</v>
      </c>
      <c r="T820" t="s">
        <v>17</v>
      </c>
      <c r="U820" s="3">
        <v>36892</v>
      </c>
      <c r="V820" s="2">
        <v>5.4</v>
      </c>
      <c r="W820" t="str">
        <f>IF(V820 &lt; 3,"Very Low", IF(V820 &gt;= 3, IF(V820 &lt; 4, "Low", IF(V820 &gt;= 4, IF(V820 &lt; 6, "Medium", IF(V820 &gt;= 6, IF(V820 &lt; 8, "High", "Very High")))))))</f>
        <v>Medium</v>
      </c>
    </row>
    <row r="821" spans="1:23" x14ac:dyDescent="0.2">
      <c r="A821" t="s">
        <v>5141</v>
      </c>
      <c r="B821" s="2">
        <v>91</v>
      </c>
      <c r="C821" s="4" t="str">
        <f>IF(B821 &lt;= ($Z$9-$Z$11), "Short", IF(B821 &gt;= ($Z$9+$Z$11), "Long", "Medium"))</f>
        <v>Medium</v>
      </c>
      <c r="D821" t="s">
        <v>4795</v>
      </c>
      <c r="E821" t="s">
        <v>691</v>
      </c>
      <c r="F821" t="s">
        <v>1302</v>
      </c>
      <c r="G821" t="s">
        <v>6549</v>
      </c>
      <c r="M821">
        <f>COUNTA(Table1[[#This Row],[genre_1]:[genre_8]])</f>
        <v>3</v>
      </c>
      <c r="N821" t="s">
        <v>439</v>
      </c>
      <c r="O821" t="s">
        <v>11587</v>
      </c>
      <c r="P821">
        <v>12324</v>
      </c>
      <c r="Q821" t="s">
        <v>3424</v>
      </c>
      <c r="R821">
        <v>173</v>
      </c>
      <c r="S821" t="s">
        <v>16</v>
      </c>
      <c r="T821" t="s">
        <v>17</v>
      </c>
      <c r="U821" s="3">
        <v>36526</v>
      </c>
      <c r="V821" s="2">
        <v>4.9000000000000004</v>
      </c>
      <c r="W821" t="str">
        <f>IF(V821 &lt; 3,"Very Low", IF(V821 &gt;= 3, IF(V821 &lt; 4, "Low", IF(V821 &gt;= 4, IF(V821 &lt; 6, "Medium", IF(V821 &gt;= 6, IF(V821 &lt; 8, "High", "Very High")))))))</f>
        <v>Medium</v>
      </c>
    </row>
    <row r="822" spans="1:23" x14ac:dyDescent="0.2">
      <c r="A822" t="s">
        <v>1243</v>
      </c>
      <c r="B822" s="2">
        <v>87</v>
      </c>
      <c r="C822" s="4" t="str">
        <f>IF(B822 &lt;= ($Z$9-$Z$11), "Short", IF(B822 &gt;= ($Z$9+$Z$11), "Long", "Medium"))</f>
        <v>Medium</v>
      </c>
      <c r="D822" t="s">
        <v>685</v>
      </c>
      <c r="E822" t="s">
        <v>691</v>
      </c>
      <c r="F822" t="s">
        <v>5982</v>
      </c>
      <c r="G822" t="s">
        <v>539</v>
      </c>
      <c r="M822">
        <f>COUNTA(Table1[[#This Row],[genre_1]:[genre_8]])</f>
        <v>3</v>
      </c>
      <c r="N822" t="s">
        <v>1244</v>
      </c>
      <c r="O822" t="s">
        <v>8990</v>
      </c>
      <c r="P822">
        <v>33884</v>
      </c>
      <c r="Q822" t="s">
        <v>1245</v>
      </c>
      <c r="R822">
        <v>79</v>
      </c>
      <c r="S822" t="s">
        <v>16</v>
      </c>
      <c r="T822" t="s">
        <v>17</v>
      </c>
      <c r="U822" s="3">
        <v>36892</v>
      </c>
      <c r="V822" s="2">
        <v>4.5999999999999996</v>
      </c>
      <c r="W822" t="str">
        <f>IF(V822 &lt; 3,"Very Low", IF(V822 &gt;= 3, IF(V822 &lt; 4, "Low", IF(V822 &gt;= 4, IF(V822 &lt; 6, "Medium", IF(V822 &gt;= 6, IF(V822 &lt; 8, "High", "Very High")))))))</f>
        <v>Medium</v>
      </c>
    </row>
    <row r="823" spans="1:23" x14ac:dyDescent="0.2">
      <c r="A823" t="s">
        <v>1413</v>
      </c>
      <c r="B823" s="2">
        <v>95</v>
      </c>
      <c r="C823" s="4" t="str">
        <f>IF(B823 &lt;= ($Z$9-$Z$11), "Short", IF(B823 &gt;= ($Z$9+$Z$11), "Long", "Medium"))</f>
        <v>Medium</v>
      </c>
      <c r="D823" t="s">
        <v>6226</v>
      </c>
      <c r="E823" t="s">
        <v>691</v>
      </c>
      <c r="M823">
        <f>COUNTA(Table1[[#This Row],[genre_1]:[genre_8]])</f>
        <v>1</v>
      </c>
      <c r="N823" t="s">
        <v>4322</v>
      </c>
      <c r="O823" t="s">
        <v>12575</v>
      </c>
      <c r="P823">
        <v>342585</v>
      </c>
      <c r="Q823" t="s">
        <v>6230</v>
      </c>
      <c r="R823">
        <v>839</v>
      </c>
      <c r="S823" t="s">
        <v>16</v>
      </c>
      <c r="T823" t="s">
        <v>17</v>
      </c>
      <c r="U823" s="3">
        <v>23377</v>
      </c>
      <c r="V823" s="2">
        <v>8.5</v>
      </c>
      <c r="W823" t="str">
        <f>IF(V823 &lt; 3,"Very Low", IF(V823 &gt;= 3, IF(V823 &lt; 4, "Low", IF(V823 &gt;= 4, IF(V823 &lt; 6, "Medium", IF(V823 &gt;= 6, IF(V823 &lt; 8, "High", "Very High")))))))</f>
        <v>Very High</v>
      </c>
    </row>
    <row r="824" spans="1:23" x14ac:dyDescent="0.2">
      <c r="A824" t="s">
        <v>1993</v>
      </c>
      <c r="B824" s="2">
        <v>99</v>
      </c>
      <c r="C824" s="4" t="str">
        <f>IF(B824 &lt;= ($Z$9-$Z$11), "Short", IF(B824 &gt;= ($Z$9+$Z$11), "Long", "Medium"))</f>
        <v>Medium</v>
      </c>
      <c r="D824" t="s">
        <v>1854</v>
      </c>
      <c r="E824" t="s">
        <v>562</v>
      </c>
      <c r="F824" t="s">
        <v>539</v>
      </c>
      <c r="G824" t="s">
        <v>2287</v>
      </c>
      <c r="H824" t="s">
        <v>3538</v>
      </c>
      <c r="M824">
        <f>COUNTA(Table1[[#This Row],[genre_1]:[genre_8]])</f>
        <v>4</v>
      </c>
      <c r="N824" t="s">
        <v>294</v>
      </c>
      <c r="O824" t="s">
        <v>10149</v>
      </c>
      <c r="P824">
        <v>27378</v>
      </c>
      <c r="Q824" t="s">
        <v>3086</v>
      </c>
      <c r="R824">
        <v>365</v>
      </c>
      <c r="S824" t="s">
        <v>16</v>
      </c>
      <c r="T824" t="s">
        <v>17</v>
      </c>
      <c r="U824" s="3">
        <v>36526</v>
      </c>
      <c r="V824" s="2">
        <v>4.9000000000000004</v>
      </c>
      <c r="W824" t="str">
        <f>IF(V824 &lt; 3,"Very Low", IF(V824 &gt;= 3, IF(V824 &lt; 4, "Low", IF(V824 &gt;= 4, IF(V824 &lt; 6, "Medium", IF(V824 &gt;= 6, IF(V824 &lt; 8, "High", "Very High")))))))</f>
        <v>Medium</v>
      </c>
    </row>
    <row r="825" spans="1:23" x14ac:dyDescent="0.2">
      <c r="A825" t="s">
        <v>1304</v>
      </c>
      <c r="B825" s="2">
        <v>92</v>
      </c>
      <c r="C825" s="4" t="str">
        <f>IF(B825 &lt;= ($Z$9-$Z$11), "Short", IF(B825 &gt;= ($Z$9+$Z$11), "Long", "Medium"))</f>
        <v>Medium</v>
      </c>
      <c r="D825" t="s">
        <v>1305</v>
      </c>
      <c r="E825" t="s">
        <v>562</v>
      </c>
      <c r="F825" t="s">
        <v>1302</v>
      </c>
      <c r="G825" t="s">
        <v>539</v>
      </c>
      <c r="H825" t="s">
        <v>2287</v>
      </c>
      <c r="I825" t="s">
        <v>10321</v>
      </c>
      <c r="M825">
        <f>COUNTA(Table1[[#This Row],[genre_1]:[genre_8]])</f>
        <v>5</v>
      </c>
      <c r="N825" t="s">
        <v>332</v>
      </c>
      <c r="O825" t="s">
        <v>9024</v>
      </c>
      <c r="P825">
        <v>138582</v>
      </c>
      <c r="Q825" t="s">
        <v>1306</v>
      </c>
      <c r="R825">
        <v>423</v>
      </c>
      <c r="S825" t="s">
        <v>16</v>
      </c>
      <c r="T825" t="s">
        <v>17</v>
      </c>
      <c r="U825" s="3">
        <v>41640</v>
      </c>
      <c r="V825" s="2">
        <v>6.3</v>
      </c>
      <c r="W825" t="str">
        <f>IF(V825 &lt; 3,"Very Low", IF(V825 &gt;= 3, IF(V825 &lt; 4, "Low", IF(V825 &gt;= 4, IF(V825 &lt; 6, "Medium", IF(V825 &gt;= 6, IF(V825 &lt; 8, "High", "Very High")))))))</f>
        <v>High</v>
      </c>
    </row>
    <row r="826" spans="1:23" x14ac:dyDescent="0.2">
      <c r="A826" t="s">
        <v>1060</v>
      </c>
      <c r="B826" s="2">
        <v>110</v>
      </c>
      <c r="C826" s="4" t="str">
        <f>IF(B826 &lt;= ($Z$9-$Z$11), "Short", IF(B826 &gt;= ($Z$9+$Z$11), "Long", "Medium"))</f>
        <v>Medium</v>
      </c>
      <c r="D826" t="s">
        <v>682</v>
      </c>
      <c r="E826" t="s">
        <v>1302</v>
      </c>
      <c r="F826" t="s">
        <v>13205</v>
      </c>
      <c r="M826">
        <f>COUNTA(Table1[[#This Row],[genre_1]:[genre_8]])</f>
        <v>2</v>
      </c>
      <c r="N826" t="s">
        <v>341</v>
      </c>
      <c r="O826" t="s">
        <v>10340</v>
      </c>
      <c r="P826">
        <v>39357</v>
      </c>
      <c r="Q826" t="s">
        <v>3370</v>
      </c>
      <c r="R826">
        <v>113</v>
      </c>
      <c r="S826" t="s">
        <v>16</v>
      </c>
      <c r="T826" t="s">
        <v>17</v>
      </c>
      <c r="U826" s="3">
        <v>41640</v>
      </c>
      <c r="V826" s="2">
        <v>6.8</v>
      </c>
      <c r="W826" t="str">
        <f>IF(V826 &lt; 3,"Very Low", IF(V826 &gt;= 3, IF(V826 &lt; 4, "Low", IF(V826 &gt;= 4, IF(V826 &lt; 6, "Medium", IF(V826 &gt;= 6, IF(V826 &lt; 8, "High", "Very High")))))))</f>
        <v>High</v>
      </c>
    </row>
    <row r="827" spans="1:23" x14ac:dyDescent="0.2">
      <c r="A827" t="s">
        <v>36</v>
      </c>
      <c r="B827" s="2">
        <v>99</v>
      </c>
      <c r="C827" s="4" t="str">
        <f>IF(B827 &lt;= ($Z$9-$Z$11), "Short", IF(B827 &gt;= ($Z$9+$Z$11), "Long", "Medium"))</f>
        <v>Medium</v>
      </c>
      <c r="D827" t="s">
        <v>1295</v>
      </c>
      <c r="E827" t="s">
        <v>2287</v>
      </c>
      <c r="F827" t="s">
        <v>3538</v>
      </c>
      <c r="M827">
        <f>COUNTA(Table1[[#This Row],[genre_1]:[genre_8]])</f>
        <v>2</v>
      </c>
      <c r="N827" t="s">
        <v>1602</v>
      </c>
      <c r="O827" t="s">
        <v>10027</v>
      </c>
      <c r="P827">
        <v>158354</v>
      </c>
      <c r="Q827" t="s">
        <v>2199</v>
      </c>
      <c r="R827">
        <v>691</v>
      </c>
      <c r="S827" t="s">
        <v>16</v>
      </c>
      <c r="T827" t="s">
        <v>17</v>
      </c>
      <c r="U827" s="3">
        <v>39814</v>
      </c>
      <c r="V827" s="2">
        <v>6.6</v>
      </c>
      <c r="W827" t="str">
        <f>IF(V827 &lt; 3,"Very Low", IF(V827 &gt;= 3, IF(V827 &lt; 4, "Low", IF(V827 &gt;= 4, IF(V827 &lt; 6, "Medium", IF(V827 &gt;= 6, IF(V827 &lt; 8, "High", "Very High")))))))</f>
        <v>High</v>
      </c>
    </row>
    <row r="828" spans="1:23" x14ac:dyDescent="0.2">
      <c r="A828" t="s">
        <v>1996</v>
      </c>
      <c r="B828" s="2">
        <v>100</v>
      </c>
      <c r="C828" s="4" t="str">
        <f>IF(B828 &lt;= ($Z$9-$Z$11), "Short", IF(B828 &gt;= ($Z$9+$Z$11), "Long", "Medium"))</f>
        <v>Medium</v>
      </c>
      <c r="D828" t="s">
        <v>2977</v>
      </c>
      <c r="E828" t="s">
        <v>562</v>
      </c>
      <c r="F828" t="s">
        <v>426</v>
      </c>
      <c r="G828" t="s">
        <v>539</v>
      </c>
      <c r="H828" t="s">
        <v>4130</v>
      </c>
      <c r="I828" t="s">
        <v>3538</v>
      </c>
      <c r="M828">
        <f>COUNTA(Table1[[#This Row],[genre_1]:[genre_8]])</f>
        <v>5</v>
      </c>
      <c r="N828" t="s">
        <v>2331</v>
      </c>
      <c r="O828" t="s">
        <v>10080</v>
      </c>
      <c r="P828">
        <v>56451</v>
      </c>
      <c r="Q828" t="s">
        <v>1214</v>
      </c>
      <c r="R828">
        <v>524</v>
      </c>
      <c r="S828" t="s">
        <v>16</v>
      </c>
      <c r="T828" t="s">
        <v>17</v>
      </c>
      <c r="U828" s="3">
        <v>39814</v>
      </c>
      <c r="V828" s="2">
        <v>2.7</v>
      </c>
      <c r="W828" t="str">
        <f>IF(V828 &lt; 3,"Very Low", IF(V828 &gt;= 3, IF(V828 &lt; 4, "Low", IF(V828 &gt;= 4, IF(V828 &lt; 6, "Medium", IF(V828 &gt;= 6, IF(V828 &lt; 8, "High", "Very High")))))))</f>
        <v>Very Low</v>
      </c>
    </row>
    <row r="829" spans="1:23" x14ac:dyDescent="0.2">
      <c r="A829" t="s">
        <v>236</v>
      </c>
      <c r="B829" s="2">
        <v>104</v>
      </c>
      <c r="C829" s="4" t="str">
        <f>IF(B829 &lt;= ($Z$9-$Z$11), "Short", IF(B829 &gt;= ($Z$9+$Z$11), "Long", "Medium"))</f>
        <v>Medium</v>
      </c>
      <c r="D829" t="s">
        <v>1620</v>
      </c>
      <c r="E829" t="s">
        <v>1302</v>
      </c>
      <c r="F829" t="s">
        <v>539</v>
      </c>
      <c r="G829" t="s">
        <v>13204</v>
      </c>
      <c r="H829" t="s">
        <v>6549</v>
      </c>
      <c r="I829" t="s">
        <v>3538</v>
      </c>
      <c r="M829">
        <f>COUNTA(Table1[[#This Row],[genre_1]:[genre_8]])</f>
        <v>5</v>
      </c>
      <c r="N829" t="s">
        <v>460</v>
      </c>
      <c r="O829" t="s">
        <v>9205</v>
      </c>
      <c r="P829">
        <v>31788</v>
      </c>
      <c r="Q829" t="s">
        <v>412</v>
      </c>
      <c r="R829">
        <v>243</v>
      </c>
      <c r="S829" t="s">
        <v>16</v>
      </c>
      <c r="T829" t="s">
        <v>17</v>
      </c>
      <c r="U829" s="3">
        <v>37257</v>
      </c>
      <c r="V829" s="2">
        <v>6.1</v>
      </c>
      <c r="W829" t="str">
        <f>IF(V829 &lt; 3,"Very Low", IF(V829 &gt;= 3, IF(V829 &lt; 4, "Low", IF(V829 &gt;= 4, IF(V829 &lt; 6, "Medium", IF(V829 &gt;= 6, IF(V829 &lt; 8, "High", "Very High")))))))</f>
        <v>High</v>
      </c>
    </row>
    <row r="830" spans="1:23" x14ac:dyDescent="0.2">
      <c r="A830" t="s">
        <v>229</v>
      </c>
      <c r="B830" s="2">
        <v>103</v>
      </c>
      <c r="C830" s="4" t="str">
        <f>IF(B830 &lt;= ($Z$9-$Z$11), "Short", IF(B830 &gt;= ($Z$9+$Z$11), "Long", "Medium"))</f>
        <v>Medium</v>
      </c>
      <c r="D830" t="s">
        <v>1686</v>
      </c>
      <c r="E830" t="s">
        <v>562</v>
      </c>
      <c r="F830" t="s">
        <v>426</v>
      </c>
      <c r="G830" t="s">
        <v>539</v>
      </c>
      <c r="M830">
        <f>COUNTA(Table1[[#This Row],[genre_1]:[genre_8]])</f>
        <v>3</v>
      </c>
      <c r="N830" t="s">
        <v>248</v>
      </c>
      <c r="O830" t="s">
        <v>9237</v>
      </c>
      <c r="P830">
        <v>78343</v>
      </c>
      <c r="Q830" t="s">
        <v>1687</v>
      </c>
      <c r="R830">
        <v>139</v>
      </c>
      <c r="S830" t="s">
        <v>16</v>
      </c>
      <c r="T830" t="s">
        <v>17</v>
      </c>
      <c r="U830" s="3">
        <v>35065</v>
      </c>
      <c r="V830" s="2">
        <v>6.4</v>
      </c>
      <c r="W830" t="str">
        <f>IF(V830 &lt; 3,"Very Low", IF(V830 &gt;= 3, IF(V830 &lt; 4, "Low", IF(V830 &gt;= 4, IF(V830 &lt; 6, "Medium", IF(V830 &gt;= 6, IF(V830 &lt; 8, "High", "Very High")))))))</f>
        <v>High</v>
      </c>
    </row>
    <row r="831" spans="1:23" x14ac:dyDescent="0.2">
      <c r="A831" t="s">
        <v>4006</v>
      </c>
      <c r="B831" s="2">
        <v>108</v>
      </c>
      <c r="C831" s="4" t="str">
        <f>IF(B831 &lt;= ($Z$9-$Z$11), "Short", IF(B831 &gt;= ($Z$9+$Z$11), "Long", "Medium"))</f>
        <v>Medium</v>
      </c>
      <c r="D831" t="s">
        <v>4007</v>
      </c>
      <c r="E831" t="s">
        <v>562</v>
      </c>
      <c r="F831" t="s">
        <v>426</v>
      </c>
      <c r="G831" t="s">
        <v>539</v>
      </c>
      <c r="M831">
        <f>COUNTA(Table1[[#This Row],[genre_1]:[genre_8]])</f>
        <v>3</v>
      </c>
      <c r="N831" t="s">
        <v>607</v>
      </c>
      <c r="O831" t="s">
        <v>10793</v>
      </c>
      <c r="P831">
        <v>10832</v>
      </c>
      <c r="Q831" t="s">
        <v>4008</v>
      </c>
      <c r="R831">
        <v>102</v>
      </c>
      <c r="S831" t="s">
        <v>16</v>
      </c>
      <c r="T831" t="s">
        <v>17</v>
      </c>
      <c r="U831" s="3">
        <v>29587</v>
      </c>
      <c r="V831" s="2">
        <v>6.7</v>
      </c>
      <c r="W831" t="str">
        <f>IF(V831 &lt; 3,"Very Low", IF(V831 &gt;= 3, IF(V831 &lt; 4, "Low", IF(V831 &gt;= 4, IF(V831 &lt; 6, "Medium", IF(V831 &gt;= 6, IF(V831 &lt; 8, "High", "Very High")))))))</f>
        <v>High</v>
      </c>
    </row>
    <row r="832" spans="1:23" x14ac:dyDescent="0.2">
      <c r="A832" t="s">
        <v>1975</v>
      </c>
      <c r="B832" s="2">
        <v>84</v>
      </c>
      <c r="C832" s="4" t="str">
        <f>IF(B832 &lt;= ($Z$9-$Z$11), "Short", IF(B832 &gt;= ($Z$9+$Z$11), "Long", "Medium"))</f>
        <v>Short</v>
      </c>
      <c r="D832" t="s">
        <v>1976</v>
      </c>
      <c r="E832" t="s">
        <v>1302</v>
      </c>
      <c r="F832" t="s">
        <v>13204</v>
      </c>
      <c r="G832" t="s">
        <v>3538</v>
      </c>
      <c r="M832">
        <f>COUNTA(Table1[[#This Row],[genre_1]:[genre_8]])</f>
        <v>3</v>
      </c>
      <c r="N832" t="s">
        <v>96</v>
      </c>
      <c r="O832" t="s">
        <v>9421</v>
      </c>
      <c r="P832">
        <v>46239</v>
      </c>
      <c r="Q832" t="s">
        <v>1305</v>
      </c>
      <c r="R832">
        <v>137</v>
      </c>
      <c r="S832" t="s">
        <v>16</v>
      </c>
      <c r="T832" t="s">
        <v>17</v>
      </c>
      <c r="U832" s="3">
        <v>40544</v>
      </c>
      <c r="V832" s="2">
        <v>6</v>
      </c>
      <c r="W832" t="str">
        <f>IF(V832 &lt; 3,"Very Low", IF(V832 &gt;= 3, IF(V832 &lt; 4, "Low", IF(V832 &gt;= 4, IF(V832 &lt; 6, "Medium", IF(V832 &gt;= 6, IF(V832 &lt; 8, "High", "Very High")))))))</f>
        <v>High</v>
      </c>
    </row>
    <row r="833" spans="1:23" x14ac:dyDescent="0.2">
      <c r="A833" t="s">
        <v>7351</v>
      </c>
      <c r="B833" s="2">
        <v>97</v>
      </c>
      <c r="C833" s="4" t="str">
        <f>IF(B833 &lt;= ($Z$9-$Z$11), "Short", IF(B833 &gt;= ($Z$9+$Z$11), "Long", "Medium"))</f>
        <v>Medium</v>
      </c>
      <c r="D833" t="s">
        <v>1606</v>
      </c>
      <c r="E833" t="s">
        <v>691</v>
      </c>
      <c r="F833" t="s">
        <v>1302</v>
      </c>
      <c r="M833">
        <f>COUNTA(Table1[[#This Row],[genre_1]:[genre_8]])</f>
        <v>2</v>
      </c>
      <c r="N833" t="s">
        <v>3453</v>
      </c>
      <c r="O833" t="s">
        <v>12774</v>
      </c>
      <c r="P833">
        <v>1524</v>
      </c>
      <c r="Q833" t="s">
        <v>4674</v>
      </c>
      <c r="R833">
        <v>29</v>
      </c>
      <c r="S833" t="s">
        <v>16</v>
      </c>
      <c r="T833" t="s">
        <v>17</v>
      </c>
      <c r="U833" s="3">
        <v>35431</v>
      </c>
      <c r="V833" s="2">
        <v>7</v>
      </c>
      <c r="W833" t="str">
        <f>IF(V833 &lt; 3,"Very Low", IF(V833 &gt;= 3, IF(V833 &lt; 4, "Low", IF(V833 &gt;= 4, IF(V833 &lt; 6, "Medium", IF(V833 &gt;= 6, IF(V833 &lt; 8, "High", "Very High")))))))</f>
        <v>High</v>
      </c>
    </row>
    <row r="834" spans="1:23" x14ac:dyDescent="0.2">
      <c r="A834" t="s">
        <v>1381</v>
      </c>
      <c r="B834" s="2">
        <v>136</v>
      </c>
      <c r="C834" s="4" t="str">
        <f>IF(B834 &lt;= ($Z$9-$Z$11), "Short", IF(B834 &gt;= ($Z$9+$Z$11), "Long", "Medium"))</f>
        <v>Long</v>
      </c>
      <c r="D834" t="s">
        <v>343</v>
      </c>
      <c r="E834" t="s">
        <v>1302</v>
      </c>
      <c r="F834" t="s">
        <v>2287</v>
      </c>
      <c r="G834" t="s">
        <v>4130</v>
      </c>
      <c r="H834" t="s">
        <v>3538</v>
      </c>
      <c r="M834">
        <f>COUNTA(Table1[[#This Row],[genre_1]:[genre_8]])</f>
        <v>4</v>
      </c>
      <c r="N834" t="s">
        <v>217</v>
      </c>
      <c r="O834" t="s">
        <v>9067</v>
      </c>
      <c r="P834">
        <v>75573</v>
      </c>
      <c r="Q834" t="s">
        <v>1382</v>
      </c>
      <c r="R834">
        <v>662</v>
      </c>
      <c r="S834" t="s">
        <v>16</v>
      </c>
      <c r="T834" t="s">
        <v>17</v>
      </c>
      <c r="U834" s="3">
        <v>37622</v>
      </c>
      <c r="V834" s="2">
        <v>5.5</v>
      </c>
      <c r="W834" t="str">
        <f>IF(V834 &lt; 3,"Very Low", IF(V834 &gt;= 3, IF(V834 &lt; 4, "Low", IF(V834 &gt;= 4, IF(V834 &lt; 6, "Medium", IF(V834 &gt;= 6, IF(V834 &lt; 8, "High", "Very High")))))))</f>
        <v>Medium</v>
      </c>
    </row>
    <row r="835" spans="1:23" x14ac:dyDescent="0.2">
      <c r="A835" t="s">
        <v>2428</v>
      </c>
      <c r="B835" s="2">
        <v>98</v>
      </c>
      <c r="C835" s="4" t="str">
        <f>IF(B835 &lt;= ($Z$9-$Z$11), "Short", IF(B835 &gt;= ($Z$9+$Z$11), "Long", "Medium"))</f>
        <v>Medium</v>
      </c>
      <c r="D835" t="s">
        <v>1285</v>
      </c>
      <c r="E835" t="s">
        <v>1302</v>
      </c>
      <c r="F835" t="s">
        <v>5982</v>
      </c>
      <c r="G835" t="s">
        <v>13205</v>
      </c>
      <c r="M835">
        <f>COUNTA(Table1[[#This Row],[genre_1]:[genre_8]])</f>
        <v>3</v>
      </c>
      <c r="N835" t="s">
        <v>2792</v>
      </c>
      <c r="O835" t="s">
        <v>9940</v>
      </c>
      <c r="P835">
        <v>10018</v>
      </c>
      <c r="Q835" t="s">
        <v>2793</v>
      </c>
      <c r="R835">
        <v>108</v>
      </c>
      <c r="S835" t="s">
        <v>16</v>
      </c>
      <c r="T835" t="s">
        <v>17</v>
      </c>
      <c r="U835" s="3">
        <v>38353</v>
      </c>
      <c r="V835" s="2">
        <v>6.9</v>
      </c>
      <c r="W835" t="str">
        <f>IF(V835 &lt; 3,"Very Low", IF(V835 &gt;= 3, IF(V835 &lt; 4, "Low", IF(V835 &gt;= 4, IF(V835 &lt; 6, "Medium", IF(V835 &gt;= 6, IF(V835 &lt; 8, "High", "Very High")))))))</f>
        <v>High</v>
      </c>
    </row>
    <row r="836" spans="1:23" x14ac:dyDescent="0.2">
      <c r="A836" t="s">
        <v>485</v>
      </c>
      <c r="B836" s="2">
        <v>130</v>
      </c>
      <c r="C836" s="4" t="str">
        <f>IF(B836 &lt;= ($Z$9-$Z$11), "Short", IF(B836 &gt;= ($Z$9+$Z$11), "Long", "Medium"))</f>
        <v>Medium</v>
      </c>
      <c r="D836" t="s">
        <v>1193</v>
      </c>
      <c r="E836" t="s">
        <v>1302</v>
      </c>
      <c r="F836" t="s">
        <v>4034</v>
      </c>
      <c r="G836" t="s">
        <v>5727</v>
      </c>
      <c r="M836">
        <f>COUNTA(Table1[[#This Row],[genre_1]:[genre_8]])</f>
        <v>3</v>
      </c>
      <c r="N836" t="s">
        <v>1194</v>
      </c>
      <c r="O836" t="s">
        <v>8961</v>
      </c>
      <c r="P836">
        <v>55901</v>
      </c>
      <c r="Q836" t="s">
        <v>688</v>
      </c>
      <c r="R836">
        <v>503</v>
      </c>
      <c r="S836" t="s">
        <v>16</v>
      </c>
      <c r="T836" t="s">
        <v>17</v>
      </c>
      <c r="U836" s="3">
        <v>38718</v>
      </c>
      <c r="V836" s="2">
        <v>6.5</v>
      </c>
      <c r="W836" t="str">
        <f>IF(V836 &lt; 3,"Very Low", IF(V836 &gt;= 3, IF(V836 &lt; 4, "Low", IF(V836 &gt;= 4, IF(V836 &lt; 6, "Medium", IF(V836 &gt;= 6, IF(V836 &lt; 8, "High", "Very High")))))))</f>
        <v>High</v>
      </c>
    </row>
    <row r="837" spans="1:23" x14ac:dyDescent="0.2">
      <c r="A837" t="s">
        <v>6337</v>
      </c>
      <c r="B837" s="2">
        <v>92</v>
      </c>
      <c r="C837" s="4" t="str">
        <f>IF(B837 &lt;= ($Z$9-$Z$11), "Short", IF(B837 &gt;= ($Z$9+$Z$11), "Long", "Medium"))</f>
        <v>Medium</v>
      </c>
      <c r="D837" t="s">
        <v>1879</v>
      </c>
      <c r="E837" t="s">
        <v>1302</v>
      </c>
      <c r="F837" t="s">
        <v>6549</v>
      </c>
      <c r="M837">
        <f>COUNTA(Table1[[#This Row],[genre_1]:[genre_8]])</f>
        <v>2</v>
      </c>
      <c r="N837" t="s">
        <v>33</v>
      </c>
      <c r="O837" t="s">
        <v>12279</v>
      </c>
      <c r="P837">
        <v>704</v>
      </c>
      <c r="Q837" t="s">
        <v>1505</v>
      </c>
      <c r="R837">
        <v>18</v>
      </c>
      <c r="S837" t="s">
        <v>16</v>
      </c>
      <c r="T837" t="s">
        <v>17</v>
      </c>
      <c r="U837" s="3">
        <v>36161</v>
      </c>
      <c r="V837" s="2">
        <v>6.4</v>
      </c>
      <c r="W837" t="str">
        <f>IF(V837 &lt; 3,"Very Low", IF(V837 &gt;= 3, IF(V837 &lt; 4, "Low", IF(V837 &gt;= 4, IF(V837 &lt; 6, "Medium", IF(V837 &gt;= 6, IF(V837 &lt; 8, "High", "Very High")))))))</f>
        <v>High</v>
      </c>
    </row>
    <row r="838" spans="1:23" x14ac:dyDescent="0.2">
      <c r="A838" t="s">
        <v>902</v>
      </c>
      <c r="B838" s="2">
        <v>104</v>
      </c>
      <c r="C838" s="4" t="str">
        <f>IF(B838 &lt;= ($Z$9-$Z$11), "Short", IF(B838 &gt;= ($Z$9+$Z$11), "Long", "Medium"))</f>
        <v>Medium</v>
      </c>
      <c r="D838" t="s">
        <v>4004</v>
      </c>
      <c r="E838" t="s">
        <v>13204</v>
      </c>
      <c r="F838" t="s">
        <v>6549</v>
      </c>
      <c r="G838" t="s">
        <v>3538</v>
      </c>
      <c r="M838">
        <f>COUNTA(Table1[[#This Row],[genre_1]:[genre_8]])</f>
        <v>3</v>
      </c>
      <c r="N838" t="s">
        <v>2351</v>
      </c>
      <c r="O838" t="s">
        <v>11837</v>
      </c>
      <c r="P838">
        <v>23986</v>
      </c>
      <c r="Q838" t="s">
        <v>3990</v>
      </c>
      <c r="R838">
        <v>201</v>
      </c>
      <c r="S838" t="s">
        <v>16</v>
      </c>
      <c r="T838" t="s">
        <v>17</v>
      </c>
      <c r="U838" s="3">
        <v>29221</v>
      </c>
      <c r="V838" s="2">
        <v>7.1</v>
      </c>
      <c r="W838" t="str">
        <f>IF(V838 &lt; 3,"Very Low", IF(V838 &gt;= 3, IF(V838 &lt; 4, "Low", IF(V838 &gt;= 4, IF(V838 &lt; 6, "Medium", IF(V838 &gt;= 6, IF(V838 &lt; 8, "High", "Very High")))))))</f>
        <v>High</v>
      </c>
    </row>
    <row r="839" spans="1:23" x14ac:dyDescent="0.2">
      <c r="A839" t="s">
        <v>1093</v>
      </c>
      <c r="B839" s="2">
        <v>102</v>
      </c>
      <c r="C839" s="4" t="str">
        <f>IF(B839 &lt;= ($Z$9-$Z$11), "Short", IF(B839 &gt;= ($Z$9+$Z$11), "Long", "Medium"))</f>
        <v>Medium</v>
      </c>
      <c r="D839" t="s">
        <v>2355</v>
      </c>
      <c r="E839" t="s">
        <v>691</v>
      </c>
      <c r="F839" t="s">
        <v>1302</v>
      </c>
      <c r="M839">
        <f>COUNTA(Table1[[#This Row],[genre_1]:[genre_8]])</f>
        <v>2</v>
      </c>
      <c r="N839" t="s">
        <v>511</v>
      </c>
      <c r="O839" t="s">
        <v>9660</v>
      </c>
      <c r="P839">
        <v>50199</v>
      </c>
      <c r="Q839" t="s">
        <v>1397</v>
      </c>
      <c r="R839">
        <v>101</v>
      </c>
      <c r="S839" t="s">
        <v>16</v>
      </c>
      <c r="T839" t="s">
        <v>17</v>
      </c>
      <c r="U839" s="3">
        <v>39448</v>
      </c>
      <c r="V839" s="2">
        <v>5.7</v>
      </c>
      <c r="W839" t="str">
        <f>IF(V839 &lt; 3,"Very Low", IF(V839 &gt;= 3, IF(V839 &lt; 4, "Low", IF(V839 &gt;= 4, IF(V839 &lt; 6, "Medium", IF(V839 &gt;= 6, IF(V839 &lt; 8, "High", "Very High")))))))</f>
        <v>Medium</v>
      </c>
    </row>
    <row r="840" spans="1:23" x14ac:dyDescent="0.2">
      <c r="A840" t="s">
        <v>7724</v>
      </c>
      <c r="B840" s="2">
        <v>90</v>
      </c>
      <c r="C840" s="4" t="str">
        <f>IF(B840 &lt;= ($Z$9-$Z$11), "Short", IF(B840 &gt;= ($Z$9+$Z$11), "Long", "Medium"))</f>
        <v>Medium</v>
      </c>
      <c r="D840" t="s">
        <v>981</v>
      </c>
      <c r="E840" t="s">
        <v>691</v>
      </c>
      <c r="F840" t="s">
        <v>1302</v>
      </c>
      <c r="G840" t="s">
        <v>6549</v>
      </c>
      <c r="M840">
        <f>COUNTA(Table1[[#This Row],[genre_1]:[genre_8]])</f>
        <v>3</v>
      </c>
      <c r="N840" t="s">
        <v>137</v>
      </c>
      <c r="O840" t="s">
        <v>12932</v>
      </c>
      <c r="P840">
        <v>45928</v>
      </c>
      <c r="Q840" t="s">
        <v>7389</v>
      </c>
      <c r="R840">
        <v>106</v>
      </c>
      <c r="S840" t="s">
        <v>16</v>
      </c>
      <c r="T840" t="s">
        <v>17</v>
      </c>
      <c r="U840" s="3">
        <v>41275</v>
      </c>
      <c r="V840" s="2">
        <v>6.1</v>
      </c>
      <c r="W840" t="str">
        <f>IF(V840 &lt; 3,"Very Low", IF(V840 &gt;= 3, IF(V840 &lt; 4, "Low", IF(V840 &gt;= 4, IF(V840 &lt; 6, "Medium", IF(V840 &gt;= 6, IF(V840 &lt; 8, "High", "Very High")))))))</f>
        <v>High</v>
      </c>
    </row>
    <row r="841" spans="1:23" x14ac:dyDescent="0.2">
      <c r="A841" t="s">
        <v>4280</v>
      </c>
      <c r="B841" s="2">
        <v>100</v>
      </c>
      <c r="C841" s="4" t="str">
        <f>IF(B841 &lt;= ($Z$9-$Z$11), "Short", IF(B841 &gt;= ($Z$9+$Z$11), "Long", "Medium"))</f>
        <v>Medium</v>
      </c>
      <c r="D841" t="s">
        <v>1162</v>
      </c>
      <c r="E841" t="s">
        <v>13206</v>
      </c>
      <c r="F841" t="s">
        <v>1302</v>
      </c>
      <c r="M841">
        <f>COUNTA(Table1[[#This Row],[genre_1]:[genre_8]])</f>
        <v>2</v>
      </c>
      <c r="N841" t="s">
        <v>1580</v>
      </c>
      <c r="O841" t="s">
        <v>10983</v>
      </c>
      <c r="P841">
        <v>431578</v>
      </c>
      <c r="Q841" t="s">
        <v>4281</v>
      </c>
      <c r="R841">
        <v>1264</v>
      </c>
      <c r="S841" t="s">
        <v>16</v>
      </c>
      <c r="T841" t="s">
        <v>17</v>
      </c>
      <c r="U841" s="3">
        <v>40544</v>
      </c>
      <c r="V841" s="2">
        <v>7.8</v>
      </c>
      <c r="W841" t="str">
        <f>IF(V841 &lt; 3,"Very Low", IF(V841 &gt;= 3, IF(V841 &lt; 4, "Low", IF(V841 &gt;= 4, IF(V841 &lt; 6, "Medium", IF(V841 &gt;= 6, IF(V841 &lt; 8, "High", "Very High")))))))</f>
        <v>High</v>
      </c>
    </row>
    <row r="842" spans="1:23" x14ac:dyDescent="0.2">
      <c r="A842" t="s">
        <v>1993</v>
      </c>
      <c r="B842" s="2">
        <v>104</v>
      </c>
      <c r="C842" s="4" t="str">
        <f>IF(B842 &lt;= ($Z$9-$Z$11), "Short", IF(B842 &gt;= ($Z$9+$Z$11), "Long", "Medium"))</f>
        <v>Medium</v>
      </c>
      <c r="D842" t="s">
        <v>1523</v>
      </c>
      <c r="E842" t="s">
        <v>562</v>
      </c>
      <c r="F842" t="s">
        <v>539</v>
      </c>
      <c r="G842" t="s">
        <v>3538</v>
      </c>
      <c r="M842">
        <f>COUNTA(Table1[[#This Row],[genre_1]:[genre_8]])</f>
        <v>3</v>
      </c>
      <c r="N842" t="s">
        <v>320</v>
      </c>
      <c r="O842" t="s">
        <v>9434</v>
      </c>
      <c r="P842">
        <v>81800</v>
      </c>
      <c r="Q842" t="s">
        <v>1028</v>
      </c>
      <c r="R842">
        <v>211</v>
      </c>
      <c r="S842" t="s">
        <v>16</v>
      </c>
      <c r="T842" t="s">
        <v>17</v>
      </c>
      <c r="U842" s="3">
        <v>40544</v>
      </c>
      <c r="V842" s="2">
        <v>5.5</v>
      </c>
      <c r="W842" t="str">
        <f>IF(V842 &lt; 3,"Very Low", IF(V842 &gt;= 3, IF(V842 &lt; 4, "Low", IF(V842 &gt;= 4, IF(V842 &lt; 6, "Medium", IF(V842 &gt;= 6, IF(V842 &lt; 8, "High", "Very High")))))))</f>
        <v>Medium</v>
      </c>
    </row>
    <row r="843" spans="1:23" x14ac:dyDescent="0.2">
      <c r="A843" t="s">
        <v>2130</v>
      </c>
      <c r="B843" s="2">
        <v>91</v>
      </c>
      <c r="C843" s="4" t="str">
        <f>IF(B843 &lt;= ($Z$9-$Z$11), "Short", IF(B843 &gt;= ($Z$9+$Z$11), "Long", "Medium"))</f>
        <v>Medium</v>
      </c>
      <c r="D843" t="s">
        <v>3853</v>
      </c>
      <c r="E843" t="s">
        <v>691</v>
      </c>
      <c r="F843" t="s">
        <v>1302</v>
      </c>
      <c r="G843" t="s">
        <v>6549</v>
      </c>
      <c r="M843">
        <f>COUNTA(Table1[[#This Row],[genre_1]:[genre_8]])</f>
        <v>3</v>
      </c>
      <c r="N843" t="s">
        <v>752</v>
      </c>
      <c r="O843" t="s">
        <v>11669</v>
      </c>
      <c r="P843">
        <v>14904</v>
      </c>
      <c r="Q843" t="s">
        <v>5292</v>
      </c>
      <c r="R843">
        <v>147</v>
      </c>
      <c r="S843" t="s">
        <v>16</v>
      </c>
      <c r="T843" t="s">
        <v>17</v>
      </c>
      <c r="U843" s="3">
        <v>36161</v>
      </c>
      <c r="V843" s="2">
        <v>5.7</v>
      </c>
      <c r="W843" t="str">
        <f>IF(V843 &lt; 3,"Very Low", IF(V843 &gt;= 3, IF(V843 &lt; 4, "Low", IF(V843 &gt;= 4, IF(V843 &lt; 6, "Medium", IF(V843 &gt;= 6, IF(V843 &lt; 8, "High", "Very High")))))))</f>
        <v>Medium</v>
      </c>
    </row>
    <row r="844" spans="1:23" x14ac:dyDescent="0.2">
      <c r="A844" t="s">
        <v>839</v>
      </c>
      <c r="B844" s="2">
        <v>116</v>
      </c>
      <c r="C844" s="4" t="str">
        <f>IF(B844 &lt;= ($Z$9-$Z$11), "Short", IF(B844 &gt;= ($Z$9+$Z$11), "Long", "Medium"))</f>
        <v>Medium</v>
      </c>
      <c r="D844" t="s">
        <v>704</v>
      </c>
      <c r="E844" t="s">
        <v>562</v>
      </c>
      <c r="F844" t="s">
        <v>1302</v>
      </c>
      <c r="G844" t="s">
        <v>13205</v>
      </c>
      <c r="M844">
        <f>COUNTA(Table1[[#This Row],[genre_1]:[genre_8]])</f>
        <v>3</v>
      </c>
      <c r="N844" t="s">
        <v>734</v>
      </c>
      <c r="O844" t="s">
        <v>8995</v>
      </c>
      <c r="P844">
        <v>34435</v>
      </c>
      <c r="Q844" t="s">
        <v>1258</v>
      </c>
      <c r="R844">
        <v>346</v>
      </c>
      <c r="S844" t="s">
        <v>16</v>
      </c>
      <c r="T844" t="s">
        <v>17</v>
      </c>
      <c r="U844" s="3">
        <v>36892</v>
      </c>
      <c r="V844" s="2">
        <v>4.5</v>
      </c>
      <c r="W844" t="str">
        <f>IF(V844 &lt; 3,"Very Low", IF(V844 &gt;= 3, IF(V844 &lt; 4, "Low", IF(V844 &gt;= 4, IF(V844 &lt; 6, "Medium", IF(V844 &gt;= 6, IF(V844 &lt; 8, "High", "Very High")))))))</f>
        <v>Medium</v>
      </c>
    </row>
    <row r="845" spans="1:23" x14ac:dyDescent="0.2">
      <c r="A845" t="s">
        <v>2245</v>
      </c>
      <c r="B845" s="2">
        <v>99</v>
      </c>
      <c r="C845" s="4" t="str">
        <f>IF(B845 &lt;= ($Z$9-$Z$11), "Short", IF(B845 &gt;= ($Z$9+$Z$11), "Long", "Medium"))</f>
        <v>Medium</v>
      </c>
      <c r="D845" t="s">
        <v>5375</v>
      </c>
      <c r="E845" t="s">
        <v>691</v>
      </c>
      <c r="F845" t="s">
        <v>1302</v>
      </c>
      <c r="G845" t="s">
        <v>5982</v>
      </c>
      <c r="M845">
        <f>COUNTA(Table1[[#This Row],[genre_1]:[genre_8]])</f>
        <v>3</v>
      </c>
      <c r="N845" t="s">
        <v>217</v>
      </c>
      <c r="O845" t="s">
        <v>11722</v>
      </c>
      <c r="P845">
        <v>72324</v>
      </c>
      <c r="Q845" t="s">
        <v>5376</v>
      </c>
      <c r="R845">
        <v>134</v>
      </c>
      <c r="S845" t="s">
        <v>16</v>
      </c>
      <c r="T845" t="s">
        <v>17</v>
      </c>
      <c r="U845" s="3">
        <v>32509</v>
      </c>
      <c r="V845" s="2">
        <v>7.4</v>
      </c>
      <c r="W845" t="str">
        <f>IF(V845 &lt; 3,"Very Low", IF(V845 &gt;= 3, IF(V845 &lt; 4, "Low", IF(V845 &gt;= 4, IF(V845 &lt; 6, "Medium", IF(V845 &gt;= 6, IF(V845 &lt; 8, "High", "Very High")))))))</f>
        <v>High</v>
      </c>
    </row>
    <row r="846" spans="1:23" x14ac:dyDescent="0.2">
      <c r="A846" t="s">
        <v>3769</v>
      </c>
      <c r="B846" s="2">
        <v>96</v>
      </c>
      <c r="C846" s="4" t="str">
        <f>IF(B846 &lt;= ($Z$9-$Z$11), "Short", IF(B846 &gt;= ($Z$9+$Z$11), "Long", "Medium"))</f>
        <v>Medium</v>
      </c>
      <c r="D846" t="s">
        <v>712</v>
      </c>
      <c r="E846" t="s">
        <v>691</v>
      </c>
      <c r="F846" t="s">
        <v>13206</v>
      </c>
      <c r="G846" t="s">
        <v>13204</v>
      </c>
      <c r="M846">
        <f>COUNTA(Table1[[#This Row],[genre_1]:[genre_8]])</f>
        <v>3</v>
      </c>
      <c r="N846" t="s">
        <v>534</v>
      </c>
      <c r="O846" t="s">
        <v>10904</v>
      </c>
      <c r="P846">
        <v>11768</v>
      </c>
      <c r="Q846" t="s">
        <v>4179</v>
      </c>
      <c r="R846">
        <v>148</v>
      </c>
      <c r="S846" t="s">
        <v>16</v>
      </c>
      <c r="T846" t="s">
        <v>17</v>
      </c>
      <c r="U846" s="3">
        <v>36526</v>
      </c>
      <c r="V846" s="2">
        <v>5.6</v>
      </c>
      <c r="W846" t="str">
        <f>IF(V846 &lt; 3,"Very Low", IF(V846 &gt;= 3, IF(V846 &lt; 4, "Low", IF(V846 &gt;= 4, IF(V846 &lt; 6, "Medium", IF(V846 &gt;= 6, IF(V846 &lt; 8, "High", "Very High")))))))</f>
        <v>Medium</v>
      </c>
    </row>
    <row r="847" spans="1:23" x14ac:dyDescent="0.2">
      <c r="A847" t="s">
        <v>2944</v>
      </c>
      <c r="B847" s="2">
        <v>118</v>
      </c>
      <c r="C847" s="4" t="str">
        <f>IF(B847 &lt;= ($Z$9-$Z$11), "Short", IF(B847 &gt;= ($Z$9+$Z$11), "Long", "Medium"))</f>
        <v>Medium</v>
      </c>
      <c r="D847" t="s">
        <v>2296</v>
      </c>
      <c r="E847" t="s">
        <v>691</v>
      </c>
      <c r="F847" t="s">
        <v>1302</v>
      </c>
      <c r="G847" t="s">
        <v>4034</v>
      </c>
      <c r="H847" t="s">
        <v>6549</v>
      </c>
      <c r="M847">
        <f>COUNTA(Table1[[#This Row],[genre_1]:[genre_8]])</f>
        <v>4</v>
      </c>
      <c r="N847" t="s">
        <v>1662</v>
      </c>
      <c r="O847" t="s">
        <v>10532</v>
      </c>
      <c r="P847">
        <v>28649</v>
      </c>
      <c r="Q847" t="s">
        <v>3624</v>
      </c>
      <c r="R847">
        <v>185</v>
      </c>
      <c r="S847" t="s">
        <v>16</v>
      </c>
      <c r="T847" t="s">
        <v>17</v>
      </c>
      <c r="U847" s="3">
        <v>37257</v>
      </c>
      <c r="V847" s="2">
        <v>5.7</v>
      </c>
      <c r="W847" t="str">
        <f>IF(V847 &lt; 3,"Very Low", IF(V847 &gt;= 3, IF(V847 &lt; 4, "Low", IF(V847 &gt;= 4, IF(V847 &lt; 6, "Medium", IF(V847 &gt;= 6, IF(V847 &lt; 8, "High", "Very High")))))))</f>
        <v>Medium</v>
      </c>
    </row>
    <row r="848" spans="1:23" x14ac:dyDescent="0.2">
      <c r="A848" t="s">
        <v>8328</v>
      </c>
      <c r="B848" s="2">
        <v>90</v>
      </c>
      <c r="C848" s="4" t="str">
        <f>IF(B848 &lt;= ($Z$9-$Z$11), "Short", IF(B848 &gt;= ($Z$9+$Z$11), "Long", "Medium"))</f>
        <v>Medium</v>
      </c>
      <c r="D848" t="s">
        <v>8364</v>
      </c>
      <c r="E848" t="s">
        <v>691</v>
      </c>
      <c r="F848" t="s">
        <v>6549</v>
      </c>
      <c r="M848">
        <f>COUNTA(Table1[[#This Row],[genre_1]:[genre_8]])</f>
        <v>2</v>
      </c>
      <c r="N848" t="s">
        <v>8365</v>
      </c>
      <c r="O848" t="s">
        <v>13179</v>
      </c>
      <c r="P848">
        <v>114</v>
      </c>
      <c r="Q848" t="s">
        <v>8328</v>
      </c>
      <c r="R848">
        <v>3</v>
      </c>
      <c r="S848" t="s">
        <v>16</v>
      </c>
      <c r="T848" t="s">
        <v>17</v>
      </c>
      <c r="U848" s="3">
        <v>41275</v>
      </c>
      <c r="V848" s="2">
        <v>3.3</v>
      </c>
      <c r="W848" t="str">
        <f>IF(V848 &lt; 3,"Very Low", IF(V848 &gt;= 3, IF(V848 &lt; 4, "Low", IF(V848 &gt;= 4, IF(V848 &lt; 6, "Medium", IF(V848 &gt;= 6, IF(V848 &lt; 8, "High", "Very High")))))))</f>
        <v>Low</v>
      </c>
    </row>
    <row r="849" spans="1:23" x14ac:dyDescent="0.2">
      <c r="A849" t="s">
        <v>4530</v>
      </c>
      <c r="B849" s="2">
        <v>83</v>
      </c>
      <c r="C849" s="4" t="str">
        <f>IF(B849 &lt;= ($Z$9-$Z$11), "Short", IF(B849 &gt;= ($Z$9+$Z$11), "Long", "Medium"))</f>
        <v>Short</v>
      </c>
      <c r="D849" t="s">
        <v>1906</v>
      </c>
      <c r="E849" t="s">
        <v>691</v>
      </c>
      <c r="F849" t="s">
        <v>13204</v>
      </c>
      <c r="M849">
        <f>COUNTA(Table1[[#This Row],[genre_1]:[genre_8]])</f>
        <v>2</v>
      </c>
      <c r="N849" t="s">
        <v>341</v>
      </c>
      <c r="O849" t="s">
        <v>11158</v>
      </c>
      <c r="P849">
        <v>116625</v>
      </c>
      <c r="Q849" t="s">
        <v>4355</v>
      </c>
      <c r="R849">
        <v>469</v>
      </c>
      <c r="S849" t="s">
        <v>16</v>
      </c>
      <c r="T849" t="s">
        <v>17</v>
      </c>
      <c r="U849" s="3">
        <v>36526</v>
      </c>
      <c r="V849" s="2">
        <v>5.5</v>
      </c>
      <c r="W849" t="str">
        <f>IF(V849 &lt; 3,"Very Low", IF(V849 &gt;= 3, IF(V849 &lt; 4, "Low", IF(V849 &gt;= 4, IF(V849 &lt; 6, "Medium", IF(V849 &gt;= 6, IF(V849 &lt; 8, "High", "Very High")))))))</f>
        <v>Medium</v>
      </c>
    </row>
    <row r="850" spans="1:23" x14ac:dyDescent="0.2">
      <c r="A850" t="s">
        <v>8231</v>
      </c>
      <c r="B850" s="2">
        <v>82</v>
      </c>
      <c r="C850" s="4" t="str">
        <f>IF(B850 &lt;= ($Z$9-$Z$11), "Short", IF(B850 &gt;= ($Z$9+$Z$11), "Long", "Medium"))</f>
        <v>Short</v>
      </c>
      <c r="D850" t="s">
        <v>8232</v>
      </c>
      <c r="E850" t="s">
        <v>5982</v>
      </c>
      <c r="M850">
        <f>COUNTA(Table1[[#This Row],[genre_1]:[genre_8]])</f>
        <v>1</v>
      </c>
      <c r="N850" t="s">
        <v>8233</v>
      </c>
      <c r="O850" t="s">
        <v>13128</v>
      </c>
      <c r="P850">
        <v>73</v>
      </c>
      <c r="Q850" t="s">
        <v>8234</v>
      </c>
      <c r="R850">
        <v>4</v>
      </c>
      <c r="S850" t="s">
        <v>16</v>
      </c>
      <c r="T850" t="s">
        <v>17</v>
      </c>
      <c r="U850" s="3">
        <v>41640</v>
      </c>
      <c r="V850" s="2">
        <v>3.2</v>
      </c>
      <c r="W850" t="str">
        <f>IF(V850 &lt; 3,"Very Low", IF(V850 &gt;= 3, IF(V850 &lt; 4, "Low", IF(V850 &gt;= 4, IF(V850 &lt; 6, "Medium", IF(V850 &gt;= 6, IF(V850 &lt; 8, "High", "Very High")))))))</f>
        <v>Low</v>
      </c>
    </row>
    <row r="851" spans="1:23" x14ac:dyDescent="0.2">
      <c r="A851" t="s">
        <v>2639</v>
      </c>
      <c r="B851" s="2">
        <v>77</v>
      </c>
      <c r="C851" s="4" t="str">
        <f>IF(B851 &lt;= ($Z$9-$Z$11), "Short", IF(B851 &gt;= ($Z$9+$Z$11), "Long", "Medium"))</f>
        <v>Short</v>
      </c>
      <c r="D851" t="s">
        <v>3065</v>
      </c>
      <c r="E851" t="s">
        <v>691</v>
      </c>
      <c r="F851" t="s">
        <v>5982</v>
      </c>
      <c r="G851" t="s">
        <v>6549</v>
      </c>
      <c r="M851">
        <f>COUNTA(Table1[[#This Row],[genre_1]:[genre_8]])</f>
        <v>3</v>
      </c>
      <c r="N851" t="s">
        <v>230</v>
      </c>
      <c r="O851" t="s">
        <v>10475</v>
      </c>
      <c r="P851">
        <v>8176</v>
      </c>
      <c r="Q851" t="s">
        <v>327</v>
      </c>
      <c r="R851">
        <v>77</v>
      </c>
      <c r="S851" t="s">
        <v>16</v>
      </c>
      <c r="T851" t="s">
        <v>17</v>
      </c>
      <c r="U851" s="3">
        <v>36161</v>
      </c>
      <c r="V851" s="2">
        <v>3.8</v>
      </c>
      <c r="W851" t="str">
        <f>IF(V851 &lt; 3,"Very Low", IF(V851 &gt;= 3, IF(V851 &lt; 4, "Low", IF(V851 &gt;= 4, IF(V851 &lt; 6, "Medium", IF(V851 &gt;= 6, IF(V851 &lt; 8, "High", "Very High")))))))</f>
        <v>Low</v>
      </c>
    </row>
    <row r="852" spans="1:23" x14ac:dyDescent="0.2">
      <c r="A852" t="s">
        <v>1012</v>
      </c>
      <c r="B852" s="2">
        <v>95</v>
      </c>
      <c r="C852" s="4" t="str">
        <f>IF(B852 &lt;= ($Z$9-$Z$11), "Short", IF(B852 &gt;= ($Z$9+$Z$11), "Long", "Medium"))</f>
        <v>Medium</v>
      </c>
      <c r="D852" t="s">
        <v>710</v>
      </c>
      <c r="E852" t="s">
        <v>691</v>
      </c>
      <c r="F852" t="s">
        <v>1302</v>
      </c>
      <c r="M852">
        <f>COUNTA(Table1[[#This Row],[genre_1]:[genre_8]])</f>
        <v>2</v>
      </c>
      <c r="N852" t="s">
        <v>45</v>
      </c>
      <c r="O852" t="s">
        <v>9076</v>
      </c>
      <c r="P852">
        <v>272789</v>
      </c>
      <c r="Q852" t="s">
        <v>1397</v>
      </c>
      <c r="R852">
        <v>285</v>
      </c>
      <c r="S852" t="s">
        <v>16</v>
      </c>
      <c r="T852" t="s">
        <v>17</v>
      </c>
      <c r="U852" s="3">
        <v>40179</v>
      </c>
      <c r="V852" s="2">
        <v>6.6</v>
      </c>
      <c r="W852" t="str">
        <f>IF(V852 &lt; 3,"Very Low", IF(V852 &gt;= 3, IF(V852 &lt; 4, "Low", IF(V852 &gt;= 4, IF(V852 &lt; 6, "Medium", IF(V852 &gt;= 6, IF(V852 &lt; 8, "High", "Very High")))))))</f>
        <v>High</v>
      </c>
    </row>
    <row r="853" spans="1:23" x14ac:dyDescent="0.2">
      <c r="A853" t="s">
        <v>5609</v>
      </c>
      <c r="B853" s="2">
        <v>144</v>
      </c>
      <c r="C853" s="4" t="str">
        <f>IF(B853 &lt;= ($Z$9-$Z$11), "Short", IF(B853 &gt;= ($Z$9+$Z$11), "Long", "Medium"))</f>
        <v>Long</v>
      </c>
      <c r="D853" t="s">
        <v>5610</v>
      </c>
      <c r="E853" t="s">
        <v>1302</v>
      </c>
      <c r="F853" t="s">
        <v>6549</v>
      </c>
      <c r="G853" t="s">
        <v>4934</v>
      </c>
      <c r="M853">
        <f>COUNTA(Table1[[#This Row],[genre_1]:[genre_8]])</f>
        <v>3</v>
      </c>
      <c r="N853" t="s">
        <v>3306</v>
      </c>
      <c r="O853" t="s">
        <v>11872</v>
      </c>
      <c r="P853">
        <v>6304</v>
      </c>
      <c r="Q853" t="s">
        <v>5611</v>
      </c>
      <c r="R853">
        <v>87</v>
      </c>
      <c r="S853" t="s">
        <v>16</v>
      </c>
      <c r="T853" t="s">
        <v>17</v>
      </c>
      <c r="U853" s="3">
        <v>16803</v>
      </c>
      <c r="V853" s="2">
        <v>6.9</v>
      </c>
      <c r="W853" t="str">
        <f>IF(V853 &lt; 3,"Very Low", IF(V853 &gt;= 3, IF(V853 &lt; 4, "Low", IF(V853 &gt;= 4, IF(V853 &lt; 6, "Medium", IF(V853 &gt;= 6, IF(V853 &lt; 8, "High", "Very High")))))))</f>
        <v>High</v>
      </c>
    </row>
    <row r="854" spans="1:23" x14ac:dyDescent="0.2">
      <c r="A854" t="s">
        <v>4193</v>
      </c>
      <c r="B854" s="2">
        <v>112</v>
      </c>
      <c r="C854" s="4" t="str">
        <f>IF(B854 &lt;= ($Z$9-$Z$11), "Short", IF(B854 &gt;= ($Z$9+$Z$11), "Long", "Medium"))</f>
        <v>Medium</v>
      </c>
      <c r="D854" t="s">
        <v>1410</v>
      </c>
      <c r="E854" t="s">
        <v>691</v>
      </c>
      <c r="F854" t="s">
        <v>1302</v>
      </c>
      <c r="G854" t="s">
        <v>4034</v>
      </c>
      <c r="M854">
        <f>COUNTA(Table1[[#This Row],[genre_1]:[genre_8]])</f>
        <v>3</v>
      </c>
      <c r="N854" t="s">
        <v>2010</v>
      </c>
      <c r="O854" t="s">
        <v>10913</v>
      </c>
      <c r="P854">
        <v>8217</v>
      </c>
      <c r="Q854" t="s">
        <v>1234</v>
      </c>
      <c r="R854">
        <v>123</v>
      </c>
      <c r="S854" t="s">
        <v>16</v>
      </c>
      <c r="T854" t="s">
        <v>17</v>
      </c>
      <c r="U854" s="3">
        <v>36526</v>
      </c>
      <c r="V854" s="2">
        <v>6</v>
      </c>
      <c r="W854" t="str">
        <f>IF(V854 &lt; 3,"Very Low", IF(V854 &gt;= 3, IF(V854 &lt; 4, "Low", IF(V854 &gt;= 4, IF(V854 &lt; 6, "Medium", IF(V854 &gt;= 6, IF(V854 &lt; 8, "High", "Very High")))))))</f>
        <v>High</v>
      </c>
    </row>
    <row r="855" spans="1:23" x14ac:dyDescent="0.2">
      <c r="A855" t="s">
        <v>4731</v>
      </c>
      <c r="B855" s="2">
        <v>100</v>
      </c>
      <c r="C855" s="4" t="str">
        <f>IF(B855 &lt;= ($Z$9-$Z$11), "Short", IF(B855 &gt;= ($Z$9+$Z$11), "Long", "Medium"))</f>
        <v>Medium</v>
      </c>
      <c r="D855" t="s">
        <v>2816</v>
      </c>
      <c r="E855" t="s">
        <v>426</v>
      </c>
      <c r="F855" t="s">
        <v>1302</v>
      </c>
      <c r="G855" t="s">
        <v>5982</v>
      </c>
      <c r="M855">
        <f>COUNTA(Table1[[#This Row],[genre_1]:[genre_8]])</f>
        <v>3</v>
      </c>
      <c r="N855" t="s">
        <v>4732</v>
      </c>
      <c r="O855" t="s">
        <v>11305</v>
      </c>
      <c r="P855">
        <v>6454</v>
      </c>
      <c r="Q855" t="s">
        <v>789</v>
      </c>
      <c r="R855">
        <v>43</v>
      </c>
      <c r="S855" t="s">
        <v>16</v>
      </c>
      <c r="T855" t="s">
        <v>17</v>
      </c>
      <c r="U855" s="3">
        <v>38353</v>
      </c>
      <c r="V855" s="2">
        <v>7.3</v>
      </c>
      <c r="W855" t="str">
        <f>IF(V855 &lt; 3,"Very Low", IF(V855 &gt;= 3, IF(V855 &lt; 4, "Low", IF(V855 &gt;= 4, IF(V855 &lt; 6, "Medium", IF(V855 &gt;= 6, IF(V855 &lt; 8, "High", "Very High")))))))</f>
        <v>High</v>
      </c>
    </row>
    <row r="856" spans="1:23" x14ac:dyDescent="0.2">
      <c r="A856" t="s">
        <v>4146</v>
      </c>
      <c r="B856" s="2">
        <v>113</v>
      </c>
      <c r="C856" s="4" t="str">
        <f>IF(B856 &lt;= ($Z$9-$Z$11), "Short", IF(B856 &gt;= ($Z$9+$Z$11), "Long", "Medium"))</f>
        <v>Medium</v>
      </c>
      <c r="D856" t="s">
        <v>1230</v>
      </c>
      <c r="E856" t="s">
        <v>691</v>
      </c>
      <c r="M856">
        <f>COUNTA(Table1[[#This Row],[genre_1]:[genre_8]])</f>
        <v>1</v>
      </c>
      <c r="N856" t="s">
        <v>1776</v>
      </c>
      <c r="O856" t="s">
        <v>10880</v>
      </c>
      <c r="P856">
        <v>288451</v>
      </c>
      <c r="Q856" t="s">
        <v>3599</v>
      </c>
      <c r="R856">
        <v>438</v>
      </c>
      <c r="S856" t="s">
        <v>16</v>
      </c>
      <c r="T856" t="s">
        <v>17</v>
      </c>
      <c r="U856" s="3">
        <v>34335</v>
      </c>
      <c r="V856" s="2">
        <v>7.3</v>
      </c>
      <c r="W856" t="str">
        <f>IF(V856 &lt; 3,"Very Low", IF(V856 &gt;= 3, IF(V856 &lt; 4, "Low", IF(V856 &gt;= 4, IF(V856 &lt; 6, "Medium", IF(V856 &gt;= 6, IF(V856 &lt; 8, "High", "Very High")))))))</f>
        <v>High</v>
      </c>
    </row>
    <row r="857" spans="1:23" x14ac:dyDescent="0.2">
      <c r="A857" t="s">
        <v>1332</v>
      </c>
      <c r="B857" s="2">
        <v>109</v>
      </c>
      <c r="C857" s="4" t="str">
        <f>IF(B857 &lt;= ($Z$9-$Z$11), "Short", IF(B857 &gt;= ($Z$9+$Z$11), "Long", "Medium"))</f>
        <v>Medium</v>
      </c>
      <c r="D857" t="s">
        <v>1485</v>
      </c>
      <c r="E857" t="s">
        <v>691</v>
      </c>
      <c r="M857">
        <f>COUNTA(Table1[[#This Row],[genre_1]:[genre_8]])</f>
        <v>1</v>
      </c>
      <c r="N857" t="s">
        <v>252</v>
      </c>
      <c r="O857" t="s">
        <v>9603</v>
      </c>
      <c r="P857">
        <v>97045</v>
      </c>
      <c r="Q857" t="s">
        <v>1678</v>
      </c>
      <c r="R857">
        <v>285</v>
      </c>
      <c r="S857" t="s">
        <v>16</v>
      </c>
      <c r="T857" t="s">
        <v>17</v>
      </c>
      <c r="U857" s="3">
        <v>41640</v>
      </c>
      <c r="V857" s="2">
        <v>5.7</v>
      </c>
      <c r="W857" t="str">
        <f>IF(V857 &lt; 3,"Very Low", IF(V857 &gt;= 3, IF(V857 &lt; 4, "Low", IF(V857 &gt;= 4, IF(V857 &lt; 6, "Medium", IF(V857 &gt;= 6, IF(V857 &lt; 8, "High", "Very High")))))))</f>
        <v>Medium</v>
      </c>
    </row>
    <row r="858" spans="1:23" x14ac:dyDescent="0.2">
      <c r="A858" t="s">
        <v>2931</v>
      </c>
      <c r="B858" s="2">
        <v>85</v>
      </c>
      <c r="C858" s="4" t="str">
        <f>IF(B858 &lt;= ($Z$9-$Z$11), "Short", IF(B858 &gt;= ($Z$9+$Z$11), "Long", "Medium"))</f>
        <v>Short</v>
      </c>
      <c r="D858" t="s">
        <v>2202</v>
      </c>
      <c r="E858" t="s">
        <v>691</v>
      </c>
      <c r="M858">
        <f>COUNTA(Table1[[#This Row],[genre_1]:[genre_8]])</f>
        <v>1</v>
      </c>
      <c r="N858" t="s">
        <v>1037</v>
      </c>
      <c r="O858" t="s">
        <v>10049</v>
      </c>
      <c r="P858">
        <v>30651</v>
      </c>
      <c r="Q858" t="s">
        <v>2932</v>
      </c>
      <c r="R858">
        <v>267</v>
      </c>
      <c r="S858" t="s">
        <v>16</v>
      </c>
      <c r="T858" t="s">
        <v>17</v>
      </c>
      <c r="U858" s="3">
        <v>37622</v>
      </c>
      <c r="V858" s="2">
        <v>3.4</v>
      </c>
      <c r="W858" t="str">
        <f>IF(V858 &lt; 3,"Very Low", IF(V858 &gt;= 3, IF(V858 &lt; 4, "Low", IF(V858 &gt;= 4, IF(V858 &lt; 6, "Medium", IF(V858 &gt;= 6, IF(V858 &lt; 8, "High", "Very High")))))))</f>
        <v>Low</v>
      </c>
    </row>
    <row r="859" spans="1:23" x14ac:dyDescent="0.2">
      <c r="A859" t="s">
        <v>2118</v>
      </c>
      <c r="B859" s="2">
        <v>177</v>
      </c>
      <c r="C859" s="4" t="str">
        <f>IF(B859 &lt;= ($Z$9-$Z$11), "Short", IF(B859 &gt;= ($Z$9+$Z$11), "Long", "Medium"))</f>
        <v>Long</v>
      </c>
      <c r="D859" t="s">
        <v>541</v>
      </c>
      <c r="E859" t="s">
        <v>562</v>
      </c>
      <c r="F859" t="s">
        <v>426</v>
      </c>
      <c r="G859" t="s">
        <v>4130</v>
      </c>
      <c r="M859">
        <f>COUNTA(Table1[[#This Row],[genre_1]:[genre_8]])</f>
        <v>3</v>
      </c>
      <c r="N859" t="s">
        <v>1049</v>
      </c>
      <c r="O859" t="s">
        <v>9513</v>
      </c>
      <c r="P859">
        <v>97087</v>
      </c>
      <c r="Q859" t="s">
        <v>2119</v>
      </c>
      <c r="R859">
        <v>569</v>
      </c>
      <c r="S859" t="s">
        <v>16</v>
      </c>
      <c r="T859" t="s">
        <v>17</v>
      </c>
      <c r="U859" s="3">
        <v>30682</v>
      </c>
      <c r="V859" s="2">
        <v>6.6</v>
      </c>
      <c r="W859" t="str">
        <f>IF(V859 &lt; 3,"Very Low", IF(V859 &gt;= 3, IF(V859 &lt; 4, "Low", IF(V859 &gt;= 4, IF(V859 &lt; 6, "Medium", IF(V859 &gt;= 6, IF(V859 &lt; 8, "High", "Very High")))))))</f>
        <v>High</v>
      </c>
    </row>
    <row r="860" spans="1:23" x14ac:dyDescent="0.2">
      <c r="A860" t="s">
        <v>1989</v>
      </c>
      <c r="B860" s="2">
        <v>89</v>
      </c>
      <c r="C860" s="4" t="str">
        <f>IF(B860 &lt;= ($Z$9-$Z$11), "Short", IF(B860 &gt;= ($Z$9+$Z$11), "Long", "Medium"))</f>
        <v>Medium</v>
      </c>
      <c r="D860" t="s">
        <v>847</v>
      </c>
      <c r="E860" t="s">
        <v>691</v>
      </c>
      <c r="M860">
        <f>COUNTA(Table1[[#This Row],[genre_1]:[genre_8]])</f>
        <v>1</v>
      </c>
      <c r="N860" t="s">
        <v>583</v>
      </c>
      <c r="O860" t="s">
        <v>9699</v>
      </c>
      <c r="P860">
        <v>46205</v>
      </c>
      <c r="Q860" t="s">
        <v>861</v>
      </c>
      <c r="R860">
        <v>147</v>
      </c>
      <c r="S860" t="s">
        <v>16</v>
      </c>
      <c r="T860" t="s">
        <v>17</v>
      </c>
      <c r="U860" s="3">
        <v>37622</v>
      </c>
      <c r="V860" s="2">
        <v>5.8</v>
      </c>
      <c r="W860" t="str">
        <f>IF(V860 &lt; 3,"Very Low", IF(V860 &gt;= 3, IF(V860 &lt; 4, "Low", IF(V860 &gt;= 4, IF(V860 &lt; 6, "Medium", IF(V860 &gt;= 6, IF(V860 &lt; 8, "High", "Very High")))))))</f>
        <v>Medium</v>
      </c>
    </row>
    <row r="861" spans="1:23" x14ac:dyDescent="0.2">
      <c r="A861" t="s">
        <v>558</v>
      </c>
      <c r="B861" s="2">
        <v>125</v>
      </c>
      <c r="C861" s="4" t="str">
        <f>IF(B861 &lt;= ($Z$9-$Z$11), "Short", IF(B861 &gt;= ($Z$9+$Z$11), "Long", "Medium"))</f>
        <v>Medium</v>
      </c>
      <c r="D861" t="s">
        <v>64</v>
      </c>
      <c r="E861" t="s">
        <v>691</v>
      </c>
      <c r="F861" t="s">
        <v>13206</v>
      </c>
      <c r="G861" t="s">
        <v>6549</v>
      </c>
      <c r="H861" t="s">
        <v>3538</v>
      </c>
      <c r="M861">
        <f>COUNTA(Table1[[#This Row],[genre_1]:[genre_8]])</f>
        <v>4</v>
      </c>
      <c r="N861" t="s">
        <v>640</v>
      </c>
      <c r="O861" t="s">
        <v>9185</v>
      </c>
      <c r="P861">
        <v>41727</v>
      </c>
      <c r="Q861" t="s">
        <v>1587</v>
      </c>
      <c r="R861">
        <v>184</v>
      </c>
      <c r="S861" t="s">
        <v>16</v>
      </c>
      <c r="T861" t="s">
        <v>17</v>
      </c>
      <c r="U861" s="3">
        <v>39814</v>
      </c>
      <c r="V861" s="2">
        <v>6.2</v>
      </c>
      <c r="W861" t="str">
        <f>IF(V861 &lt; 3,"Very Low", IF(V861 &gt;= 3, IF(V861 &lt; 4, "Low", IF(V861 &gt;= 4, IF(V861 &lt; 6, "Medium", IF(V861 &gt;= 6, IF(V861 &lt; 8, "High", "Very High")))))))</f>
        <v>High</v>
      </c>
    </row>
    <row r="862" spans="1:23" x14ac:dyDescent="0.2">
      <c r="A862" t="s">
        <v>8360</v>
      </c>
      <c r="B862" s="2">
        <v>90</v>
      </c>
      <c r="C862" s="4" t="str">
        <f>IF(B862 &lt;= ($Z$9-$Z$11), "Short", IF(B862 &gt;= ($Z$9+$Z$11), "Long", "Medium"))</f>
        <v>Medium</v>
      </c>
      <c r="D862" t="s">
        <v>8361</v>
      </c>
      <c r="E862" t="s">
        <v>13206</v>
      </c>
      <c r="F862" t="s">
        <v>1302</v>
      </c>
      <c r="G862" t="s">
        <v>3538</v>
      </c>
      <c r="M862">
        <f>COUNTA(Table1[[#This Row],[genre_1]:[genre_8]])</f>
        <v>3</v>
      </c>
      <c r="N862" t="s">
        <v>8362</v>
      </c>
      <c r="O862" t="s">
        <v>13178</v>
      </c>
      <c r="P862">
        <v>57</v>
      </c>
      <c r="Q862" t="s">
        <v>8363</v>
      </c>
      <c r="R862">
        <v>2</v>
      </c>
      <c r="S862" t="s">
        <v>16</v>
      </c>
      <c r="T862" t="s">
        <v>17</v>
      </c>
      <c r="U862" s="3">
        <v>42005</v>
      </c>
      <c r="V862" s="2">
        <v>4.8</v>
      </c>
      <c r="W862" t="str">
        <f>IF(V862 &lt; 3,"Very Low", IF(V862 &gt;= 3, IF(V862 &lt; 4, "Low", IF(V862 &gt;= 4, IF(V862 &lt; 6, "Medium", IF(V862 &gt;= 6, IF(V862 &lt; 8, "High", "Very High")))))))</f>
        <v>Medium</v>
      </c>
    </row>
    <row r="863" spans="1:23" x14ac:dyDescent="0.2">
      <c r="A863" t="s">
        <v>3869</v>
      </c>
      <c r="B863" s="2">
        <v>98</v>
      </c>
      <c r="C863" s="4" t="str">
        <f>IF(B863 &lt;= ($Z$9-$Z$11), "Short", IF(B863 &gt;= ($Z$9+$Z$11), "Long", "Medium"))</f>
        <v>Medium</v>
      </c>
      <c r="D863" t="s">
        <v>3870</v>
      </c>
      <c r="E863" t="s">
        <v>3871</v>
      </c>
      <c r="M863">
        <f>COUNTA(Table1[[#This Row],[genre_1]:[genre_8]])</f>
        <v>1</v>
      </c>
      <c r="N863" t="s">
        <v>3872</v>
      </c>
      <c r="O863" t="s">
        <v>10699</v>
      </c>
      <c r="P863">
        <v>50</v>
      </c>
      <c r="Q863" t="s">
        <v>3873</v>
      </c>
      <c r="R863">
        <v>3</v>
      </c>
      <c r="S863" t="s">
        <v>16</v>
      </c>
      <c r="T863" t="s">
        <v>17</v>
      </c>
      <c r="U863" s="3">
        <v>41640</v>
      </c>
      <c r="V863" s="2">
        <v>4.8</v>
      </c>
      <c r="W863" t="str">
        <f>IF(V863 &lt; 3,"Very Low", IF(V863 &gt;= 3, IF(V863 &lt; 4, "Low", IF(V863 &gt;= 4, IF(V863 &lt; 6, "Medium", IF(V863 &gt;= 6, IF(V863 &lt; 8, "High", "Very High")))))))</f>
        <v>Medium</v>
      </c>
    </row>
    <row r="864" spans="1:23" x14ac:dyDescent="0.2">
      <c r="A864" t="s">
        <v>2591</v>
      </c>
      <c r="B864" s="2">
        <v>107</v>
      </c>
      <c r="C864" s="4" t="str">
        <f>IF(B864 &lt;= ($Z$9-$Z$11), "Short", IF(B864 &gt;= ($Z$9+$Z$11), "Long", "Medium"))</f>
        <v>Medium</v>
      </c>
      <c r="D864" t="s">
        <v>3851</v>
      </c>
      <c r="E864" t="s">
        <v>562</v>
      </c>
      <c r="F864" t="s">
        <v>691</v>
      </c>
      <c r="G864" t="s">
        <v>13206</v>
      </c>
      <c r="H864" t="s">
        <v>539</v>
      </c>
      <c r="I864" t="s">
        <v>2287</v>
      </c>
      <c r="J864" t="s">
        <v>13204</v>
      </c>
      <c r="K864" t="s">
        <v>4130</v>
      </c>
      <c r="L864" t="s">
        <v>3538</v>
      </c>
      <c r="M864">
        <f>COUNTA(Table1[[#This Row],[genre_1]:[genre_8]])</f>
        <v>8</v>
      </c>
      <c r="N864" t="s">
        <v>2762</v>
      </c>
      <c r="O864" t="s">
        <v>10690</v>
      </c>
      <c r="P864">
        <v>13026</v>
      </c>
      <c r="Q864" t="s">
        <v>2070</v>
      </c>
      <c r="R864">
        <v>75</v>
      </c>
      <c r="S864" t="s">
        <v>16</v>
      </c>
      <c r="T864" t="s">
        <v>17</v>
      </c>
      <c r="U864" s="3">
        <v>40179</v>
      </c>
      <c r="V864" s="2">
        <v>5.0999999999999996</v>
      </c>
      <c r="W864" t="str">
        <f>IF(V864 &lt; 3,"Very Low", IF(V864 &gt;= 3, IF(V864 &lt; 4, "Low", IF(V864 &gt;= 4, IF(V864 &lt; 6, "Medium", IF(V864 &gt;= 6, IF(V864 &lt; 8, "High", "Very High")))))))</f>
        <v>Medium</v>
      </c>
    </row>
    <row r="865" spans="1:23" x14ac:dyDescent="0.2">
      <c r="A865" t="s">
        <v>6961</v>
      </c>
      <c r="B865" s="2">
        <v>111</v>
      </c>
      <c r="C865" s="4" t="str">
        <f>IF(B865 &lt;= ($Z$9-$Z$11), "Short", IF(B865 &gt;= ($Z$9+$Z$11), "Long", "Medium"))</f>
        <v>Medium</v>
      </c>
      <c r="D865" t="s">
        <v>3315</v>
      </c>
      <c r="E865" t="s">
        <v>691</v>
      </c>
      <c r="F865" t="s">
        <v>1302</v>
      </c>
      <c r="M865">
        <f>COUNTA(Table1[[#This Row],[genre_1]:[genre_8]])</f>
        <v>2</v>
      </c>
      <c r="N865" t="s">
        <v>6962</v>
      </c>
      <c r="O865" t="s">
        <v>12590</v>
      </c>
      <c r="P865">
        <v>686</v>
      </c>
      <c r="Q865" t="s">
        <v>3135</v>
      </c>
      <c r="R865">
        <v>8</v>
      </c>
      <c r="S865" t="s">
        <v>16</v>
      </c>
      <c r="T865" t="s">
        <v>17</v>
      </c>
      <c r="U865" s="3">
        <v>40909</v>
      </c>
      <c r="V865" s="2">
        <v>5.4</v>
      </c>
      <c r="W865" t="str">
        <f>IF(V865 &lt; 3,"Very Low", IF(V865 &gt;= 3, IF(V865 &lt; 4, "Low", IF(V865 &gt;= 4, IF(V865 &lt; 6, "Medium", IF(V865 &gt;= 6, IF(V865 &lt; 8, "High", "Very High")))))))</f>
        <v>Medium</v>
      </c>
    </row>
    <row r="866" spans="1:23" x14ac:dyDescent="0.2">
      <c r="A866" t="s">
        <v>3452</v>
      </c>
      <c r="B866" s="2">
        <v>89</v>
      </c>
      <c r="C866" s="4" t="str">
        <f>IF(B866 &lt;= ($Z$9-$Z$11), "Short", IF(B866 &gt;= ($Z$9+$Z$11), "Long", "Medium"))</f>
        <v>Medium</v>
      </c>
      <c r="D866" t="s">
        <v>6440</v>
      </c>
      <c r="E866" t="s">
        <v>691</v>
      </c>
      <c r="F866" t="s">
        <v>31</v>
      </c>
      <c r="M866">
        <f>COUNTA(Table1[[#This Row],[genre_1]:[genre_8]])</f>
        <v>2</v>
      </c>
      <c r="N866" t="s">
        <v>3272</v>
      </c>
      <c r="O866" t="s">
        <v>12342</v>
      </c>
      <c r="P866">
        <v>761</v>
      </c>
      <c r="Q866" t="s">
        <v>6441</v>
      </c>
      <c r="R866">
        <v>14</v>
      </c>
      <c r="S866" t="s">
        <v>16</v>
      </c>
      <c r="T866" t="s">
        <v>17</v>
      </c>
      <c r="U866" s="3">
        <v>37622</v>
      </c>
      <c r="V866" s="2">
        <v>6.6</v>
      </c>
      <c r="W866" t="str">
        <f>IF(V866 &lt; 3,"Very Low", IF(V866 &gt;= 3, IF(V866 &lt; 4, "Low", IF(V866 &gt;= 4, IF(V866 &lt; 6, "Medium", IF(V866 &gt;= 6, IF(V866 &lt; 8, "High", "Very High")))))))</f>
        <v>High</v>
      </c>
    </row>
    <row r="867" spans="1:23" x14ac:dyDescent="0.2">
      <c r="A867" t="s">
        <v>181</v>
      </c>
      <c r="B867" s="2">
        <v>120</v>
      </c>
      <c r="C867" s="4" t="str">
        <f>IF(B867 &lt;= ($Z$9-$Z$11), "Short", IF(B867 &gt;= ($Z$9+$Z$11), "Long", "Medium"))</f>
        <v>Medium</v>
      </c>
      <c r="D867" t="s">
        <v>4860</v>
      </c>
      <c r="E867" t="s">
        <v>5982</v>
      </c>
      <c r="F867" t="s">
        <v>4130</v>
      </c>
      <c r="M867">
        <f>COUNTA(Table1[[#This Row],[genre_1]:[genre_8]])</f>
        <v>2</v>
      </c>
      <c r="N867" t="s">
        <v>2141</v>
      </c>
      <c r="O867" t="s">
        <v>11386</v>
      </c>
      <c r="P867">
        <v>281842</v>
      </c>
      <c r="Q867" t="s">
        <v>1233</v>
      </c>
      <c r="R867">
        <v>515</v>
      </c>
      <c r="S867" t="s">
        <v>16</v>
      </c>
      <c r="T867" t="s">
        <v>17</v>
      </c>
      <c r="U867" s="3">
        <v>29952</v>
      </c>
      <c r="V867" s="2">
        <v>7.9</v>
      </c>
      <c r="W867" t="str">
        <f>IF(V867 &lt; 3,"Very Low", IF(V867 &gt;= 3, IF(V867 &lt; 4, "Low", IF(V867 &gt;= 4, IF(V867 &lt; 6, "Medium", IF(V867 &gt;= 6, IF(V867 &lt; 8, "High", "Very High")))))))</f>
        <v>High</v>
      </c>
    </row>
    <row r="868" spans="1:23" x14ac:dyDescent="0.2">
      <c r="A868" t="s">
        <v>1040</v>
      </c>
      <c r="B868" s="2">
        <v>118</v>
      </c>
      <c r="C868" s="4" t="str">
        <f>IF(B868 &lt;= ($Z$9-$Z$11), "Short", IF(B868 &gt;= ($Z$9+$Z$11), "Long", "Medium"))</f>
        <v>Medium</v>
      </c>
      <c r="D868" t="s">
        <v>1041</v>
      </c>
      <c r="E868" t="s">
        <v>562</v>
      </c>
      <c r="F868" t="s">
        <v>13204</v>
      </c>
      <c r="G868" t="s">
        <v>3538</v>
      </c>
      <c r="M868">
        <f>COUNTA(Table1[[#This Row],[genre_1]:[genre_8]])</f>
        <v>3</v>
      </c>
      <c r="N868" t="s">
        <v>439</v>
      </c>
      <c r="O868" t="s">
        <v>8883</v>
      </c>
      <c r="P868">
        <v>150764</v>
      </c>
      <c r="Q868" t="s">
        <v>1042</v>
      </c>
      <c r="R868">
        <v>318</v>
      </c>
      <c r="S868" t="s">
        <v>16</v>
      </c>
      <c r="T868" t="s">
        <v>17</v>
      </c>
      <c r="U868" s="3">
        <v>39448</v>
      </c>
      <c r="V868" s="2">
        <v>6.6</v>
      </c>
      <c r="W868" t="str">
        <f>IF(V868 &lt; 3,"Very Low", IF(V868 &gt;= 3, IF(V868 &lt; 4, "Low", IF(V868 &gt;= 4, IF(V868 &lt; 6, "Medium", IF(V868 &gt;= 6, IF(V868 &lt; 8, "High", "Very High")))))))</f>
        <v>High</v>
      </c>
    </row>
    <row r="869" spans="1:23" x14ac:dyDescent="0.2">
      <c r="A869" t="s">
        <v>627</v>
      </c>
      <c r="B869" s="2">
        <v>91</v>
      </c>
      <c r="C869" s="4" t="str">
        <f>IF(B869 &lt;= ($Z$9-$Z$11), "Short", IF(B869 &gt;= ($Z$9+$Z$11), "Long", "Medium"))</f>
        <v>Medium</v>
      </c>
      <c r="D869" t="s">
        <v>4557</v>
      </c>
      <c r="E869" t="s">
        <v>426</v>
      </c>
      <c r="F869" t="s">
        <v>5982</v>
      </c>
      <c r="G869" t="s">
        <v>4130</v>
      </c>
      <c r="M869">
        <f>COUNTA(Table1[[#This Row],[genre_1]:[genre_8]])</f>
        <v>3</v>
      </c>
      <c r="N869" t="s">
        <v>4558</v>
      </c>
      <c r="O869" t="s">
        <v>11178</v>
      </c>
      <c r="P869">
        <v>15664</v>
      </c>
      <c r="Q869" t="s">
        <v>4559</v>
      </c>
      <c r="R869">
        <v>149</v>
      </c>
      <c r="S869" t="s">
        <v>16</v>
      </c>
      <c r="T869" t="s">
        <v>17</v>
      </c>
      <c r="U869" s="3">
        <v>41640</v>
      </c>
      <c r="V869" s="2">
        <v>5.8</v>
      </c>
      <c r="W869" t="str">
        <f>IF(V869 &lt; 3,"Very Low", IF(V869 &gt;= 3, IF(V869 &lt; 4, "Low", IF(V869 &gt;= 4, IF(V869 &lt; 6, "Medium", IF(V869 &gt;= 6, IF(V869 &lt; 8, "High", "Very High")))))))</f>
        <v>Medium</v>
      </c>
    </row>
    <row r="870" spans="1:23" x14ac:dyDescent="0.2">
      <c r="A870" t="s">
        <v>1968</v>
      </c>
      <c r="B870" s="2">
        <v>96</v>
      </c>
      <c r="C870" s="4" t="str">
        <f>IF(B870 &lt;= ($Z$9-$Z$11), "Short", IF(B870 &gt;= ($Z$9+$Z$11), "Long", "Medium"))</f>
        <v>Medium</v>
      </c>
      <c r="D870" t="s">
        <v>96</v>
      </c>
      <c r="E870" t="s">
        <v>13206</v>
      </c>
      <c r="F870" t="s">
        <v>13204</v>
      </c>
      <c r="G870" t="s">
        <v>3538</v>
      </c>
      <c r="M870">
        <f>COUNTA(Table1[[#This Row],[genre_1]:[genre_8]])</f>
        <v>3</v>
      </c>
      <c r="N870" t="s">
        <v>1106</v>
      </c>
      <c r="O870" t="s">
        <v>9417</v>
      </c>
      <c r="P870">
        <v>189249</v>
      </c>
      <c r="Q870" t="s">
        <v>1969</v>
      </c>
      <c r="R870">
        <v>398</v>
      </c>
      <c r="S870" t="s">
        <v>16</v>
      </c>
      <c r="T870" t="s">
        <v>17</v>
      </c>
      <c r="U870" s="3">
        <v>39083</v>
      </c>
      <c r="V870" s="2">
        <v>7.7</v>
      </c>
      <c r="W870" t="str">
        <f>IF(V870 &lt; 3,"Very Low", IF(V870 &gt;= 3, IF(V870 &lt; 4, "Low", IF(V870 &gt;= 4, IF(V870 &lt; 6, "Medium", IF(V870 &gt;= 6, IF(V870 &lt; 8, "High", "Very High")))))))</f>
        <v>High</v>
      </c>
    </row>
    <row r="871" spans="1:23" x14ac:dyDescent="0.2">
      <c r="A871" t="s">
        <v>1415</v>
      </c>
      <c r="B871" s="2">
        <v>92</v>
      </c>
      <c r="C871" s="4" t="str">
        <f>IF(B871 &lt;= ($Z$9-$Z$11), "Short", IF(B871 &gt;= ($Z$9+$Z$11), "Long", "Medium"))</f>
        <v>Medium</v>
      </c>
      <c r="D871" t="s">
        <v>3881</v>
      </c>
      <c r="E871" t="s">
        <v>691</v>
      </c>
      <c r="F871" t="s">
        <v>6549</v>
      </c>
      <c r="M871">
        <f>COUNTA(Table1[[#This Row],[genre_1]:[genre_8]])</f>
        <v>2</v>
      </c>
      <c r="N871" t="s">
        <v>85</v>
      </c>
      <c r="O871" t="s">
        <v>11679</v>
      </c>
      <c r="P871">
        <v>276746</v>
      </c>
      <c r="Q871" t="s">
        <v>5306</v>
      </c>
      <c r="R871">
        <v>264</v>
      </c>
      <c r="S871" t="s">
        <v>16</v>
      </c>
      <c r="T871" t="s">
        <v>17</v>
      </c>
      <c r="U871" s="3">
        <v>40179</v>
      </c>
      <c r="V871" s="2">
        <v>7.1</v>
      </c>
      <c r="W871" t="str">
        <f>IF(V871 &lt; 3,"Very Low", IF(V871 &gt;= 3, IF(V871 &lt; 4, "Low", IF(V871 &gt;= 4, IF(V871 &lt; 6, "Medium", IF(V871 &gt;= 6, IF(V871 &lt; 8, "High", "Very High")))))))</f>
        <v>High</v>
      </c>
    </row>
    <row r="872" spans="1:23" x14ac:dyDescent="0.2">
      <c r="A872" t="s">
        <v>1518</v>
      </c>
      <c r="B872" s="2">
        <v>140</v>
      </c>
      <c r="C872" s="4" t="str">
        <f>IF(B872 &lt;= ($Z$9-$Z$11), "Short", IF(B872 &gt;= ($Z$9+$Z$11), "Long", "Medium"))</f>
        <v>Long</v>
      </c>
      <c r="D872" t="s">
        <v>640</v>
      </c>
      <c r="E872" t="s">
        <v>1302</v>
      </c>
      <c r="F872" t="s">
        <v>6549</v>
      </c>
      <c r="M872">
        <f>COUNTA(Table1[[#This Row],[genre_1]:[genre_8]])</f>
        <v>2</v>
      </c>
      <c r="N872" t="s">
        <v>37</v>
      </c>
      <c r="O872" t="s">
        <v>9143</v>
      </c>
      <c r="P872">
        <v>63493</v>
      </c>
      <c r="Q872" t="s">
        <v>463</v>
      </c>
      <c r="R872">
        <v>302</v>
      </c>
      <c r="S872" t="s">
        <v>16</v>
      </c>
      <c r="T872" t="s">
        <v>17</v>
      </c>
      <c r="U872" s="3">
        <v>40179</v>
      </c>
      <c r="V872" s="2">
        <v>5.7</v>
      </c>
      <c r="W872" t="str">
        <f>IF(V872 &lt; 3,"Very Low", IF(V872 &gt;= 3, IF(V872 &lt; 4, "Low", IF(V872 &gt;= 4, IF(V872 &lt; 6, "Medium", IF(V872 &gt;= 6, IF(V872 &lt; 8, "High", "Very High")))))))</f>
        <v>Medium</v>
      </c>
    </row>
    <row r="873" spans="1:23" x14ac:dyDescent="0.2">
      <c r="A873" t="s">
        <v>8246</v>
      </c>
      <c r="B873" s="2">
        <v>81</v>
      </c>
      <c r="C873" s="4" t="str">
        <f>IF(B873 &lt;= ($Z$9-$Z$11), "Short", IF(B873 &gt;= ($Z$9+$Z$11), "Long", "Medium"))</f>
        <v>Short</v>
      </c>
      <c r="D873" t="s">
        <v>8247</v>
      </c>
      <c r="E873" t="s">
        <v>562</v>
      </c>
      <c r="F873" t="s">
        <v>1302</v>
      </c>
      <c r="G873" t="s">
        <v>4130</v>
      </c>
      <c r="H873" t="s">
        <v>3538</v>
      </c>
      <c r="M873">
        <f>COUNTA(Table1[[#This Row],[genre_1]:[genre_8]])</f>
        <v>4</v>
      </c>
      <c r="N873" t="s">
        <v>8248</v>
      </c>
      <c r="O873" t="s">
        <v>13133</v>
      </c>
      <c r="P873">
        <v>101</v>
      </c>
      <c r="Q873" t="s">
        <v>8249</v>
      </c>
      <c r="R873">
        <v>1</v>
      </c>
      <c r="S873" t="s">
        <v>16</v>
      </c>
      <c r="T873" t="s">
        <v>17</v>
      </c>
      <c r="U873" s="3">
        <v>41275</v>
      </c>
      <c r="V873" s="2">
        <v>3.6</v>
      </c>
      <c r="W873" t="str">
        <f>IF(V873 &lt; 3,"Very Low", IF(V873 &gt;= 3, IF(V873 &lt; 4, "Low", IF(V873 &gt;= 4, IF(V873 &lt; 6, "Medium", IF(V873 &gt;= 6, IF(V873 &lt; 8, "High", "Very High")))))))</f>
        <v>Low</v>
      </c>
    </row>
    <row r="874" spans="1:23" x14ac:dyDescent="0.2">
      <c r="A874" t="s">
        <v>6944</v>
      </c>
      <c r="B874" s="2">
        <v>93</v>
      </c>
      <c r="C874" s="4" t="str">
        <f>IF(B874 &lt;= ($Z$9-$Z$11), "Short", IF(B874 &gt;= ($Z$9+$Z$11), "Long", "Medium"))</f>
        <v>Medium</v>
      </c>
      <c r="D874" t="s">
        <v>1353</v>
      </c>
      <c r="E874" t="s">
        <v>691</v>
      </c>
      <c r="F874" t="s">
        <v>2287</v>
      </c>
      <c r="M874">
        <f>COUNTA(Table1[[#This Row],[genre_1]:[genre_8]])</f>
        <v>2</v>
      </c>
      <c r="N874" t="s">
        <v>125</v>
      </c>
      <c r="O874" t="s">
        <v>12583</v>
      </c>
      <c r="P874">
        <v>1435</v>
      </c>
      <c r="Q874" t="s">
        <v>2025</v>
      </c>
      <c r="R874">
        <v>17</v>
      </c>
      <c r="S874" t="s">
        <v>16</v>
      </c>
      <c r="T874" t="s">
        <v>17</v>
      </c>
      <c r="U874" s="3">
        <v>33970</v>
      </c>
      <c r="V874" s="2">
        <v>6.1</v>
      </c>
      <c r="W874" t="str">
        <f>IF(V874 &lt; 3,"Very Low", IF(V874 &gt;= 3, IF(V874 &lt; 4, "Low", IF(V874 &gt;= 4, IF(V874 &lt; 6, "Medium", IF(V874 &gt;= 6, IF(V874 &lt; 8, "High", "Very High")))))))</f>
        <v>High</v>
      </c>
    </row>
    <row r="875" spans="1:23" x14ac:dyDescent="0.2">
      <c r="A875" t="s">
        <v>116</v>
      </c>
      <c r="B875" s="2">
        <v>127</v>
      </c>
      <c r="C875" s="4" t="str">
        <f>IF(B875 &lt;= ($Z$9-$Z$11), "Short", IF(B875 &gt;= ($Z$9+$Z$11), "Long", "Medium"))</f>
        <v>Medium</v>
      </c>
      <c r="D875" t="s">
        <v>252</v>
      </c>
      <c r="E875" t="s">
        <v>4426</v>
      </c>
      <c r="F875" t="s">
        <v>691</v>
      </c>
      <c r="G875" t="s">
        <v>1302</v>
      </c>
      <c r="M875">
        <f>COUNTA(Table1[[#This Row],[genre_1]:[genre_8]])</f>
        <v>3</v>
      </c>
      <c r="N875" t="s">
        <v>20</v>
      </c>
      <c r="O875" t="s">
        <v>10795</v>
      </c>
      <c r="P875">
        <v>142416</v>
      </c>
      <c r="Q875" t="s">
        <v>1256</v>
      </c>
      <c r="R875">
        <v>420</v>
      </c>
      <c r="S875" t="s">
        <v>16</v>
      </c>
      <c r="T875" t="s">
        <v>17</v>
      </c>
      <c r="U875" s="3">
        <v>34335</v>
      </c>
      <c r="V875" s="2">
        <v>7.9</v>
      </c>
      <c r="W875" t="str">
        <f>IF(V875 &lt; 3,"Very Low", IF(V875 &gt;= 3, IF(V875 &lt; 4, "Low", IF(V875 &gt;= 4, IF(V875 &lt; 6, "Medium", IF(V875 &gt;= 6, IF(V875 &lt; 8, "High", "Very High")))))))</f>
        <v>High</v>
      </c>
    </row>
    <row r="876" spans="1:23" x14ac:dyDescent="0.2">
      <c r="A876" t="s">
        <v>239</v>
      </c>
      <c r="B876" s="2">
        <v>113</v>
      </c>
      <c r="C876" s="4" t="str">
        <f>IF(B876 &lt;= ($Z$9-$Z$11), "Short", IF(B876 &gt;= ($Z$9+$Z$11), "Long", "Medium"))</f>
        <v>Medium</v>
      </c>
      <c r="D876" t="s">
        <v>240</v>
      </c>
      <c r="E876" t="s">
        <v>562</v>
      </c>
      <c r="F876" t="s">
        <v>426</v>
      </c>
      <c r="G876" t="s">
        <v>4130</v>
      </c>
      <c r="M876">
        <f>COUNTA(Table1[[#This Row],[genre_1]:[genre_8]])</f>
        <v>3</v>
      </c>
      <c r="N876" t="s">
        <v>241</v>
      </c>
      <c r="O876" t="s">
        <v>8511</v>
      </c>
      <c r="P876">
        <v>431620</v>
      </c>
      <c r="Q876" t="s">
        <v>242</v>
      </c>
      <c r="R876">
        <v>741</v>
      </c>
      <c r="S876" t="s">
        <v>16</v>
      </c>
      <c r="T876" t="s">
        <v>17</v>
      </c>
      <c r="U876" s="3">
        <v>41640</v>
      </c>
      <c r="V876" s="2">
        <v>7.9</v>
      </c>
      <c r="W876" t="str">
        <f>IF(V876 &lt; 3,"Very Low", IF(V876 &gt;= 3, IF(V876 &lt; 4, "Low", IF(V876 &gt;= 4, IF(V876 &lt; 6, "Medium", IF(V876 &gt;= 6, IF(V876 &lt; 8, "High", "Very High")))))))</f>
        <v>High</v>
      </c>
    </row>
    <row r="877" spans="1:23" x14ac:dyDescent="0.2">
      <c r="A877" t="s">
        <v>4704</v>
      </c>
      <c r="B877" s="2">
        <v>82</v>
      </c>
      <c r="C877" s="4" t="str">
        <f>IF(B877 &lt;= ($Z$9-$Z$11), "Short", IF(B877 &gt;= ($Z$9+$Z$11), "Long", "Medium"))</f>
        <v>Short</v>
      </c>
      <c r="D877" t="s">
        <v>5035</v>
      </c>
      <c r="E877" t="s">
        <v>1302</v>
      </c>
      <c r="F877" t="s">
        <v>3538</v>
      </c>
      <c r="M877">
        <f>COUNTA(Table1[[#This Row],[genre_1]:[genre_8]])</f>
        <v>2</v>
      </c>
      <c r="N877" t="s">
        <v>141</v>
      </c>
      <c r="O877" t="s">
        <v>11526</v>
      </c>
      <c r="P877">
        <v>9971</v>
      </c>
      <c r="Q877" t="s">
        <v>2414</v>
      </c>
      <c r="R877">
        <v>119</v>
      </c>
      <c r="S877" t="s">
        <v>16</v>
      </c>
      <c r="T877" t="s">
        <v>17</v>
      </c>
      <c r="U877" s="3">
        <v>38353</v>
      </c>
      <c r="V877" s="2">
        <v>6.3</v>
      </c>
      <c r="W877" t="str">
        <f>IF(V877 &lt; 3,"Very Low", IF(V877 &gt;= 3, IF(V877 &lt; 4, "Low", IF(V877 &gt;= 4, IF(V877 &lt; 6, "Medium", IF(V877 &gt;= 6, IF(V877 &lt; 8, "High", "Very High")))))))</f>
        <v>High</v>
      </c>
    </row>
    <row r="878" spans="1:23" x14ac:dyDescent="0.2">
      <c r="A878" t="s">
        <v>380</v>
      </c>
      <c r="B878" s="2">
        <v>122</v>
      </c>
      <c r="C878" s="4" t="str">
        <f>IF(B878 &lt;= ($Z$9-$Z$11), "Short", IF(B878 &gt;= ($Z$9+$Z$11), "Long", "Medium"))</f>
        <v>Medium</v>
      </c>
      <c r="D878" t="s">
        <v>1124</v>
      </c>
      <c r="E878" t="s">
        <v>691</v>
      </c>
      <c r="F878" t="s">
        <v>1302</v>
      </c>
      <c r="M878">
        <f>COUNTA(Table1[[#This Row],[genre_1]:[genre_8]])</f>
        <v>2</v>
      </c>
      <c r="N878" t="s">
        <v>302</v>
      </c>
      <c r="O878" t="s">
        <v>9214</v>
      </c>
      <c r="P878">
        <v>35599</v>
      </c>
      <c r="Q878" t="s">
        <v>566</v>
      </c>
      <c r="R878">
        <v>195</v>
      </c>
      <c r="S878" t="s">
        <v>16</v>
      </c>
      <c r="T878" t="s">
        <v>17</v>
      </c>
      <c r="U878" s="3">
        <v>36161</v>
      </c>
      <c r="V878" s="2">
        <v>6.1</v>
      </c>
      <c r="W878" t="str">
        <f>IF(V878 &lt; 3,"Very Low", IF(V878 &gt;= 3, IF(V878 &lt; 4, "Low", IF(V878 &gt;= 4, IF(V878 &lt; 6, "Medium", IF(V878 &gt;= 6, IF(V878 &lt; 8, "High", "Very High")))))))</f>
        <v>High</v>
      </c>
    </row>
    <row r="879" spans="1:23" x14ac:dyDescent="0.2">
      <c r="A879" t="s">
        <v>116</v>
      </c>
      <c r="B879" s="2">
        <v>105</v>
      </c>
      <c r="C879" s="4" t="str">
        <f>IF(B879 &lt;= ($Z$9-$Z$11), "Short", IF(B879 &gt;= ($Z$9+$Z$11), "Long", "Medium"))</f>
        <v>Medium</v>
      </c>
      <c r="D879" t="s">
        <v>1574</v>
      </c>
      <c r="E879" t="s">
        <v>539</v>
      </c>
      <c r="F879" t="s">
        <v>6549</v>
      </c>
      <c r="M879">
        <f>COUNTA(Table1[[#This Row],[genre_1]:[genre_8]])</f>
        <v>2</v>
      </c>
      <c r="N879" t="s">
        <v>20</v>
      </c>
      <c r="O879" t="s">
        <v>10534</v>
      </c>
      <c r="P879">
        <v>357581</v>
      </c>
      <c r="Q879" t="s">
        <v>1850</v>
      </c>
      <c r="R879">
        <v>588</v>
      </c>
      <c r="S879" t="s">
        <v>16</v>
      </c>
      <c r="T879" t="s">
        <v>17</v>
      </c>
      <c r="U879" s="3">
        <v>32874</v>
      </c>
      <c r="V879" s="2">
        <v>7.9</v>
      </c>
      <c r="W879" t="str">
        <f>IF(V879 &lt; 3,"Very Low", IF(V879 &gt;= 3, IF(V879 &lt; 4, "Low", IF(V879 &gt;= 4, IF(V879 &lt; 6, "Medium", IF(V879 &gt;= 6, IF(V879 &lt; 8, "High", "Very High")))))))</f>
        <v>High</v>
      </c>
    </row>
    <row r="880" spans="1:23" x14ac:dyDescent="0.2">
      <c r="A880" t="s">
        <v>1864</v>
      </c>
      <c r="B880" s="2">
        <v>120</v>
      </c>
      <c r="C880" s="4" t="str">
        <f>IF(B880 &lt;= ($Z$9-$Z$11), "Short", IF(B880 &gt;= ($Z$9+$Z$11), "Long", "Medium"))</f>
        <v>Medium</v>
      </c>
      <c r="D880" t="s">
        <v>162</v>
      </c>
      <c r="E880" t="s">
        <v>426</v>
      </c>
      <c r="F880" t="s">
        <v>1302</v>
      </c>
      <c r="G880" t="s">
        <v>5982</v>
      </c>
      <c r="M880">
        <f>COUNTA(Table1[[#This Row],[genre_1]:[genre_8]])</f>
        <v>3</v>
      </c>
      <c r="N880" t="s">
        <v>154</v>
      </c>
      <c r="O880" t="s">
        <v>9604</v>
      </c>
      <c r="P880">
        <v>48806</v>
      </c>
      <c r="Q880" t="s">
        <v>2268</v>
      </c>
      <c r="R880">
        <v>263</v>
      </c>
      <c r="S880" t="s">
        <v>16</v>
      </c>
      <c r="T880" t="s">
        <v>17</v>
      </c>
      <c r="U880" s="3">
        <v>38718</v>
      </c>
      <c r="V880" s="2">
        <v>7.3</v>
      </c>
      <c r="W880" t="str">
        <f>IF(V880 &lt; 3,"Very Low", IF(V880 &gt;= 3, IF(V880 &lt; 4, "Low", IF(V880 &gt;= 4, IF(V880 &lt; 6, "Medium", IF(V880 &gt;= 6, IF(V880 &lt; 8, "High", "Very High")))))))</f>
        <v>High</v>
      </c>
    </row>
    <row r="881" spans="1:23" x14ac:dyDescent="0.2">
      <c r="A881" t="s">
        <v>2955</v>
      </c>
      <c r="B881" s="2">
        <v>99</v>
      </c>
      <c r="C881" s="4" t="str">
        <f>IF(B881 &lt;= ($Z$9-$Z$11), "Short", IF(B881 &gt;= ($Z$9+$Z$11), "Long", "Medium"))</f>
        <v>Medium</v>
      </c>
      <c r="D881" t="s">
        <v>2956</v>
      </c>
      <c r="E881" t="s">
        <v>562</v>
      </c>
      <c r="F881" t="s">
        <v>691</v>
      </c>
      <c r="G881" t="s">
        <v>2287</v>
      </c>
      <c r="M881">
        <f>COUNTA(Table1[[#This Row],[genre_1]:[genre_8]])</f>
        <v>3</v>
      </c>
      <c r="N881" t="s">
        <v>47</v>
      </c>
      <c r="O881" t="s">
        <v>10065</v>
      </c>
      <c r="P881">
        <v>43764</v>
      </c>
      <c r="Q881" t="s">
        <v>2408</v>
      </c>
      <c r="R881">
        <v>291</v>
      </c>
      <c r="S881" t="s">
        <v>16</v>
      </c>
      <c r="T881" t="s">
        <v>17</v>
      </c>
      <c r="U881" s="3">
        <v>37257</v>
      </c>
      <c r="V881" s="2">
        <v>5.4</v>
      </c>
      <c r="W881" t="str">
        <f>IF(V881 &lt; 3,"Very Low", IF(V881 &gt;= 3, IF(V881 &lt; 4, "Low", IF(V881 &gt;= 4, IF(V881 &lt; 6, "Medium", IF(V881 &gt;= 6, IF(V881 &lt; 8, "High", "Very High")))))))</f>
        <v>Medium</v>
      </c>
    </row>
    <row r="882" spans="1:23" x14ac:dyDescent="0.2">
      <c r="A882" t="s">
        <v>1809</v>
      </c>
      <c r="B882" s="2">
        <v>81</v>
      </c>
      <c r="C882" s="4" t="str">
        <f>IF(B882 &lt;= ($Z$9-$Z$11), "Short", IF(B882 &gt;= ($Z$9+$Z$11), "Long", "Medium"))</f>
        <v>Short</v>
      </c>
      <c r="D882" t="s">
        <v>8419</v>
      </c>
      <c r="E882" t="s">
        <v>562</v>
      </c>
      <c r="F882" t="s">
        <v>13206</v>
      </c>
      <c r="G882" t="s">
        <v>1302</v>
      </c>
      <c r="H882" t="s">
        <v>6549</v>
      </c>
      <c r="I882" t="s">
        <v>3538</v>
      </c>
      <c r="M882">
        <f>COUNTA(Table1[[#This Row],[genre_1]:[genre_8]])</f>
        <v>5</v>
      </c>
      <c r="N882" t="s">
        <v>8420</v>
      </c>
      <c r="O882" t="s">
        <v>13197</v>
      </c>
      <c r="P882">
        <v>52055</v>
      </c>
      <c r="Q882" t="s">
        <v>8421</v>
      </c>
      <c r="R882">
        <v>130</v>
      </c>
      <c r="S882" t="s">
        <v>1089</v>
      </c>
      <c r="T882" t="s">
        <v>17</v>
      </c>
      <c r="U882" s="3">
        <v>33604</v>
      </c>
      <c r="V882" s="2">
        <v>6.9</v>
      </c>
      <c r="W882" t="str">
        <f>IF(V882 &lt; 3,"Very Low", IF(V882 &gt;= 3, IF(V882 &lt; 4, "Low", IF(V882 &gt;= 4, IF(V882 &lt; 6, "Medium", IF(V882 &gt;= 6, IF(V882 &lt; 8, "High", "Very High")))))))</f>
        <v>High</v>
      </c>
    </row>
    <row r="883" spans="1:23" x14ac:dyDescent="0.2">
      <c r="A883" t="s">
        <v>2843</v>
      </c>
      <c r="B883" s="2">
        <v>103</v>
      </c>
      <c r="C883" s="4" t="str">
        <f>IF(B883 &lt;= ($Z$9-$Z$11), "Short", IF(B883 &gt;= ($Z$9+$Z$11), "Long", "Medium"))</f>
        <v>Medium</v>
      </c>
      <c r="D883" t="s">
        <v>1290</v>
      </c>
      <c r="E883" t="s">
        <v>691</v>
      </c>
      <c r="F883" t="s">
        <v>1302</v>
      </c>
      <c r="M883">
        <f>COUNTA(Table1[[#This Row],[genre_1]:[genre_8]])</f>
        <v>2</v>
      </c>
      <c r="N883" t="s">
        <v>403</v>
      </c>
      <c r="O883" t="s">
        <v>11632</v>
      </c>
      <c r="P883">
        <v>73640</v>
      </c>
      <c r="Q883" t="s">
        <v>5216</v>
      </c>
      <c r="R883">
        <v>441</v>
      </c>
      <c r="S883" t="s">
        <v>16</v>
      </c>
      <c r="T883" t="s">
        <v>17</v>
      </c>
      <c r="U883" s="3">
        <v>36161</v>
      </c>
      <c r="V883" s="2">
        <v>7.3</v>
      </c>
      <c r="W883" t="str">
        <f>IF(V883 &lt; 3,"Very Low", IF(V883 &gt;= 3, IF(V883 &lt; 4, "Low", IF(V883 &gt;= 4, IF(V883 &lt; 6, "Medium", IF(V883 &gt;= 6, IF(V883 &lt; 8, "High", "Very High")))))))</f>
        <v>High</v>
      </c>
    </row>
    <row r="884" spans="1:23" x14ac:dyDescent="0.2">
      <c r="A884" t="s">
        <v>114</v>
      </c>
      <c r="B884" s="2">
        <v>97</v>
      </c>
      <c r="C884" s="4" t="str">
        <f>IF(B884 &lt;= ($Z$9-$Z$11), "Short", IF(B884 &gt;= ($Z$9+$Z$11), "Long", "Medium"))</f>
        <v>Medium</v>
      </c>
      <c r="D884" t="s">
        <v>796</v>
      </c>
      <c r="E884" t="s">
        <v>691</v>
      </c>
      <c r="F884" t="s">
        <v>5982</v>
      </c>
      <c r="G884" t="s">
        <v>539</v>
      </c>
      <c r="H884" t="s">
        <v>6549</v>
      </c>
      <c r="M884">
        <f>COUNTA(Table1[[#This Row],[genre_1]:[genre_8]])</f>
        <v>4</v>
      </c>
      <c r="N884" t="s">
        <v>69</v>
      </c>
      <c r="O884" t="s">
        <v>9924</v>
      </c>
      <c r="P884">
        <v>147597</v>
      </c>
      <c r="Q884" t="s">
        <v>534</v>
      </c>
      <c r="R884">
        <v>395</v>
      </c>
      <c r="S884" t="s">
        <v>16</v>
      </c>
      <c r="T884" t="s">
        <v>17</v>
      </c>
      <c r="U884" s="3">
        <v>37622</v>
      </c>
      <c r="V884" s="2">
        <v>6.9</v>
      </c>
      <c r="W884" t="str">
        <f>IF(V884 &lt; 3,"Very Low", IF(V884 &gt;= 3, IF(V884 &lt; 4, "Low", IF(V884 &gt;= 4, IF(V884 &lt; 6, "Medium", IF(V884 &gt;= 6, IF(V884 &lt; 8, "High", "Very High")))))))</f>
        <v>High</v>
      </c>
    </row>
    <row r="885" spans="1:23" x14ac:dyDescent="0.2">
      <c r="A885" t="s">
        <v>1284</v>
      </c>
      <c r="B885" s="2">
        <v>123</v>
      </c>
      <c r="C885" s="4" t="str">
        <f>IF(B885 &lt;= ($Z$9-$Z$11), "Short", IF(B885 &gt;= ($Z$9+$Z$11), "Long", "Medium"))</f>
        <v>Medium</v>
      </c>
      <c r="D885" t="s">
        <v>39</v>
      </c>
      <c r="E885" t="s">
        <v>691</v>
      </c>
      <c r="F885" t="s">
        <v>1302</v>
      </c>
      <c r="G885" t="s">
        <v>6549</v>
      </c>
      <c r="M885">
        <f>COUNTA(Table1[[#This Row],[genre_1]:[genre_8]])</f>
        <v>3</v>
      </c>
      <c r="N885" t="s">
        <v>19</v>
      </c>
      <c r="O885" t="s">
        <v>9302</v>
      </c>
      <c r="P885">
        <v>58658</v>
      </c>
      <c r="Q885" t="s">
        <v>108</v>
      </c>
      <c r="R885">
        <v>495</v>
      </c>
      <c r="S885" t="s">
        <v>16</v>
      </c>
      <c r="T885" t="s">
        <v>17</v>
      </c>
      <c r="U885" s="3">
        <v>38353</v>
      </c>
      <c r="V885" s="2">
        <v>6.4</v>
      </c>
      <c r="W885" t="str">
        <f>IF(V885 &lt; 3,"Very Low", IF(V885 &gt;= 3, IF(V885 &lt; 4, "Low", IF(V885 &gt;= 4, IF(V885 &lt; 6, "Medium", IF(V885 &gt;= 6, IF(V885 &lt; 8, "High", "Very High")))))))</f>
        <v>High</v>
      </c>
    </row>
    <row r="886" spans="1:23" x14ac:dyDescent="0.2">
      <c r="A886" t="s">
        <v>2653</v>
      </c>
      <c r="B886" s="2">
        <v>96</v>
      </c>
      <c r="C886" s="4" t="str">
        <f>IF(B886 &lt;= ($Z$9-$Z$11), "Short", IF(B886 &gt;= ($Z$9+$Z$11), "Long", "Medium"))</f>
        <v>Medium</v>
      </c>
      <c r="D886" t="s">
        <v>364</v>
      </c>
      <c r="E886" t="s">
        <v>691</v>
      </c>
      <c r="F886" t="s">
        <v>5982</v>
      </c>
      <c r="G886" t="s">
        <v>539</v>
      </c>
      <c r="H886" t="s">
        <v>6549</v>
      </c>
      <c r="M886">
        <f>COUNTA(Table1[[#This Row],[genre_1]:[genre_8]])</f>
        <v>4</v>
      </c>
      <c r="N886" t="s">
        <v>117</v>
      </c>
      <c r="O886" t="s">
        <v>9854</v>
      </c>
      <c r="P886">
        <v>47800</v>
      </c>
      <c r="Q886" t="s">
        <v>2654</v>
      </c>
      <c r="R886">
        <v>244</v>
      </c>
      <c r="S886" t="s">
        <v>16</v>
      </c>
      <c r="T886" t="s">
        <v>17</v>
      </c>
      <c r="U886" s="3">
        <v>37987</v>
      </c>
      <c r="V886" s="2">
        <v>6.3</v>
      </c>
      <c r="W886" t="str">
        <f>IF(V886 &lt; 3,"Very Low", IF(V886 &gt;= 3, IF(V886 &lt; 4, "Low", IF(V886 &gt;= 4, IF(V886 &lt; 6, "Medium", IF(V886 &gt;= 6, IF(V886 &lt; 8, "High", "Very High")))))))</f>
        <v>High</v>
      </c>
    </row>
    <row r="887" spans="1:23" x14ac:dyDescent="0.2">
      <c r="A887" t="s">
        <v>6256</v>
      </c>
      <c r="B887" s="2">
        <v>146</v>
      </c>
      <c r="C887" s="4" t="str">
        <f>IF(B887 &lt;= ($Z$9-$Z$11), "Short", IF(B887 &gt;= ($Z$9+$Z$11), "Long", "Medium"))</f>
        <v>Long</v>
      </c>
      <c r="D887" t="s">
        <v>478</v>
      </c>
      <c r="E887" t="s">
        <v>1302</v>
      </c>
      <c r="M887">
        <f>COUNTA(Table1[[#This Row],[genre_1]:[genre_8]])</f>
        <v>1</v>
      </c>
      <c r="N887" t="s">
        <v>5890</v>
      </c>
      <c r="O887" t="s">
        <v>12317</v>
      </c>
      <c r="P887">
        <v>7998</v>
      </c>
      <c r="Q887" t="s">
        <v>6397</v>
      </c>
      <c r="R887">
        <v>81</v>
      </c>
      <c r="S887" t="s">
        <v>16</v>
      </c>
      <c r="T887" t="s">
        <v>17</v>
      </c>
      <c r="U887" s="3">
        <v>21916</v>
      </c>
      <c r="V887" s="2">
        <v>7.9</v>
      </c>
      <c r="W887" t="str">
        <f>IF(V887 &lt; 3,"Very Low", IF(V887 &gt;= 3, IF(V887 &lt; 4, "Low", IF(V887 &gt;= 4, IF(V887 &lt; 6, "Medium", IF(V887 &gt;= 6, IF(V887 &lt; 8, "High", "Very High")))))))</f>
        <v>High</v>
      </c>
    </row>
    <row r="888" spans="1:23" x14ac:dyDescent="0.2">
      <c r="A888" t="s">
        <v>3000</v>
      </c>
      <c r="B888" s="2">
        <v>97</v>
      </c>
      <c r="C888" s="4" t="str">
        <f>IF(B888 &lt;= ($Z$9-$Z$11), "Short", IF(B888 &gt;= ($Z$9+$Z$11), "Long", "Medium"))</f>
        <v>Medium</v>
      </c>
      <c r="D888" t="s">
        <v>5044</v>
      </c>
      <c r="E888" t="s">
        <v>691</v>
      </c>
      <c r="F888" t="s">
        <v>1302</v>
      </c>
      <c r="G888" t="s">
        <v>6549</v>
      </c>
      <c r="M888">
        <f>COUNTA(Table1[[#This Row],[genre_1]:[genre_8]])</f>
        <v>3</v>
      </c>
      <c r="N888" t="s">
        <v>808</v>
      </c>
      <c r="O888" t="s">
        <v>11531</v>
      </c>
      <c r="P888">
        <v>2041</v>
      </c>
      <c r="Q888" t="s">
        <v>2439</v>
      </c>
      <c r="R888">
        <v>18</v>
      </c>
      <c r="S888" t="s">
        <v>16</v>
      </c>
      <c r="T888" t="s">
        <v>17</v>
      </c>
      <c r="U888" s="3">
        <v>41640</v>
      </c>
      <c r="V888" s="2">
        <v>6.5</v>
      </c>
      <c r="W888" t="str">
        <f>IF(V888 &lt; 3,"Very Low", IF(V888 &gt;= 3, IF(V888 &lt; 4, "Low", IF(V888 &gt;= 4, IF(V888 &lt; 6, "Medium", IF(V888 &gt;= 6, IF(V888 &lt; 8, "High", "Very High")))))))</f>
        <v>High</v>
      </c>
    </row>
    <row r="889" spans="1:23" x14ac:dyDescent="0.2">
      <c r="A889" t="s">
        <v>586</v>
      </c>
      <c r="B889" s="2">
        <v>109</v>
      </c>
      <c r="C889" s="4" t="str">
        <f>IF(B889 &lt;= ($Z$9-$Z$11), "Short", IF(B889 &gt;= ($Z$9+$Z$11), "Long", "Medium"))</f>
        <v>Medium</v>
      </c>
      <c r="D889" t="s">
        <v>257</v>
      </c>
      <c r="E889" t="s">
        <v>562</v>
      </c>
      <c r="F889" t="s">
        <v>1302</v>
      </c>
      <c r="G889" t="s">
        <v>4130</v>
      </c>
      <c r="H889" t="s">
        <v>3538</v>
      </c>
      <c r="M889">
        <f>COUNTA(Table1[[#This Row],[genre_1]:[genre_8]])</f>
        <v>4</v>
      </c>
      <c r="N889" t="s">
        <v>502</v>
      </c>
      <c r="O889" t="s">
        <v>8658</v>
      </c>
      <c r="P889">
        <v>338087</v>
      </c>
      <c r="Q889" t="s">
        <v>352</v>
      </c>
      <c r="R889">
        <v>814</v>
      </c>
      <c r="S889" t="s">
        <v>16</v>
      </c>
      <c r="T889" t="s">
        <v>17</v>
      </c>
      <c r="U889" s="3">
        <v>41275</v>
      </c>
      <c r="V889" s="2">
        <v>6.6</v>
      </c>
      <c r="W889" t="str">
        <f>IF(V889 &lt; 3,"Very Low", IF(V889 &gt;= 3, IF(V889 &lt; 4, "Low", IF(V889 &gt;= 4, IF(V889 &lt; 6, "Medium", IF(V889 &gt;= 6, IF(V889 &lt; 8, "High", "Very High")))))))</f>
        <v>High</v>
      </c>
    </row>
    <row r="890" spans="1:23" x14ac:dyDescent="0.2">
      <c r="A890" t="s">
        <v>4909</v>
      </c>
      <c r="B890" s="2">
        <v>103</v>
      </c>
      <c r="C890" s="4" t="str">
        <f>IF(B890 &lt;= ($Z$9-$Z$11), "Short", IF(B890 &gt;= ($Z$9+$Z$11), "Long", "Medium"))</f>
        <v>Medium</v>
      </c>
      <c r="D890" t="s">
        <v>618</v>
      </c>
      <c r="E890" t="s">
        <v>691</v>
      </c>
      <c r="F890" t="s">
        <v>6549</v>
      </c>
      <c r="M890">
        <f>COUNTA(Table1[[#This Row],[genre_1]:[genre_8]])</f>
        <v>2</v>
      </c>
      <c r="N890" t="s">
        <v>2389</v>
      </c>
      <c r="O890" t="s">
        <v>11428</v>
      </c>
      <c r="P890">
        <v>37681</v>
      </c>
      <c r="Q890" t="s">
        <v>1818</v>
      </c>
      <c r="R890">
        <v>151</v>
      </c>
      <c r="S890" t="s">
        <v>16</v>
      </c>
      <c r="T890" t="s">
        <v>17</v>
      </c>
      <c r="U890" s="3">
        <v>38718</v>
      </c>
      <c r="V890" s="2">
        <v>5.5</v>
      </c>
      <c r="W890" t="str">
        <f>IF(V890 &lt; 3,"Very Low", IF(V890 &gt;= 3, IF(V890 &lt; 4, "Low", IF(V890 &gt;= 4, IF(V890 &lt; 6, "Medium", IF(V890 &gt;= 6, IF(V890 &lt; 8, "High", "Very High")))))))</f>
        <v>Medium</v>
      </c>
    </row>
    <row r="891" spans="1:23" x14ac:dyDescent="0.2">
      <c r="A891" t="s">
        <v>936</v>
      </c>
      <c r="B891" s="2">
        <v>107</v>
      </c>
      <c r="C891" s="4" t="str">
        <f>IF(B891 &lt;= ($Z$9-$Z$11), "Short", IF(B891 &gt;= ($Z$9+$Z$11), "Long", "Medium"))</f>
        <v>Medium</v>
      </c>
      <c r="D891" t="s">
        <v>937</v>
      </c>
      <c r="E891" t="s">
        <v>3871</v>
      </c>
      <c r="F891" t="s">
        <v>691</v>
      </c>
      <c r="G891" t="s">
        <v>5982</v>
      </c>
      <c r="H891" t="s">
        <v>539</v>
      </c>
      <c r="I891" t="s">
        <v>5727</v>
      </c>
      <c r="J891" t="s">
        <v>6549</v>
      </c>
      <c r="M891">
        <f>COUNTA(Table1[[#This Row],[genre_1]:[genre_8]])</f>
        <v>6</v>
      </c>
      <c r="N891" t="s">
        <v>938</v>
      </c>
      <c r="O891" t="s">
        <v>8827</v>
      </c>
      <c r="P891">
        <v>142496</v>
      </c>
      <c r="Q891" t="s">
        <v>939</v>
      </c>
      <c r="R891">
        <v>399</v>
      </c>
      <c r="S891" t="s">
        <v>16</v>
      </c>
      <c r="T891" t="s">
        <v>17</v>
      </c>
      <c r="U891" s="3">
        <v>39083</v>
      </c>
      <c r="V891" s="2">
        <v>7.1</v>
      </c>
      <c r="W891" t="str">
        <f>IF(V891 &lt; 3,"Very Low", IF(V891 &gt;= 3, IF(V891 &lt; 4, "Low", IF(V891 &gt;= 4, IF(V891 &lt; 6, "Medium", IF(V891 &gt;= 6, IF(V891 &lt; 8, "High", "Very High")))))))</f>
        <v>High</v>
      </c>
    </row>
    <row r="892" spans="1:23" x14ac:dyDescent="0.2">
      <c r="A892" t="s">
        <v>749</v>
      </c>
      <c r="B892" s="2">
        <v>121</v>
      </c>
      <c r="C892" s="4" t="str">
        <f>IF(B892 &lt;= ($Z$9-$Z$11), "Short", IF(B892 &gt;= ($Z$9+$Z$11), "Long", "Medium"))</f>
        <v>Medium</v>
      </c>
      <c r="D892" t="s">
        <v>750</v>
      </c>
      <c r="E892" t="s">
        <v>562</v>
      </c>
      <c r="F892" t="s">
        <v>539</v>
      </c>
      <c r="G892" t="s">
        <v>2287</v>
      </c>
      <c r="H892" t="s">
        <v>13204</v>
      </c>
      <c r="M892">
        <f>COUNTA(Table1[[#This Row],[genre_1]:[genre_8]])</f>
        <v>4</v>
      </c>
      <c r="N892" t="s">
        <v>14</v>
      </c>
      <c r="O892" t="s">
        <v>8732</v>
      </c>
      <c r="P892">
        <v>89509</v>
      </c>
      <c r="Q892" t="s">
        <v>751</v>
      </c>
      <c r="R892">
        <v>524</v>
      </c>
      <c r="S892" t="s">
        <v>16</v>
      </c>
      <c r="T892" t="s">
        <v>17</v>
      </c>
      <c r="U892" s="3">
        <v>36161</v>
      </c>
      <c r="V892" s="2">
        <v>5.7</v>
      </c>
      <c r="W892" t="str">
        <f>IF(V892 &lt; 3,"Very Low", IF(V892 &gt;= 3, IF(V892 &lt; 4, "Low", IF(V892 &gt;= 4, IF(V892 &lt; 6, "Medium", IF(V892 &gt;= 6, IF(V892 &lt; 8, "High", "Very High")))))))</f>
        <v>Medium</v>
      </c>
    </row>
    <row r="893" spans="1:23" x14ac:dyDescent="0.2">
      <c r="A893" t="s">
        <v>4946</v>
      </c>
      <c r="B893" s="2">
        <v>108</v>
      </c>
      <c r="C893" s="4" t="str">
        <f>IF(B893 &lt;= ($Z$9-$Z$11), "Short", IF(B893 &gt;= ($Z$9+$Z$11), "Long", "Medium"))</f>
        <v>Medium</v>
      </c>
      <c r="D893" t="s">
        <v>4947</v>
      </c>
      <c r="E893" t="s">
        <v>426</v>
      </c>
      <c r="F893" t="s">
        <v>1302</v>
      </c>
      <c r="M893">
        <f>COUNTA(Table1[[#This Row],[genre_1]:[genre_8]])</f>
        <v>2</v>
      </c>
      <c r="N893" t="s">
        <v>4948</v>
      </c>
      <c r="O893" t="s">
        <v>11460</v>
      </c>
      <c r="P893">
        <v>4360</v>
      </c>
      <c r="Q893" t="s">
        <v>4949</v>
      </c>
      <c r="R893">
        <v>148</v>
      </c>
      <c r="S893" t="s">
        <v>16</v>
      </c>
      <c r="T893" t="s">
        <v>17</v>
      </c>
      <c r="U893" s="3">
        <v>38353</v>
      </c>
      <c r="V893" s="2">
        <v>7</v>
      </c>
      <c r="W893" t="str">
        <f>IF(V893 &lt; 3,"Very Low", IF(V893 &gt;= 3, IF(V893 &lt; 4, "Low", IF(V893 &gt;= 4, IF(V893 &lt; 6, "Medium", IF(V893 &gt;= 6, IF(V893 &lt; 8, "High", "Very High")))))))</f>
        <v>High</v>
      </c>
    </row>
    <row r="894" spans="1:23" x14ac:dyDescent="0.2">
      <c r="A894" t="s">
        <v>233</v>
      </c>
      <c r="B894" s="2">
        <v>109</v>
      </c>
      <c r="C894" s="4" t="str">
        <f>IF(B894 &lt;= ($Z$9-$Z$11), "Short", IF(B894 &gt;= ($Z$9+$Z$11), "Long", "Medium"))</f>
        <v>Medium</v>
      </c>
      <c r="D894" t="s">
        <v>981</v>
      </c>
      <c r="E894" t="s">
        <v>13206</v>
      </c>
      <c r="F894" t="s">
        <v>1302</v>
      </c>
      <c r="G894" t="s">
        <v>3538</v>
      </c>
      <c r="M894">
        <f>COUNTA(Table1[[#This Row],[genre_1]:[genre_8]])</f>
        <v>3</v>
      </c>
      <c r="N894" t="s">
        <v>174</v>
      </c>
      <c r="O894" t="s">
        <v>10970</v>
      </c>
      <c r="P894">
        <v>181025</v>
      </c>
      <c r="Q894" t="s">
        <v>293</v>
      </c>
      <c r="R894">
        <v>336</v>
      </c>
      <c r="S894" t="s">
        <v>16</v>
      </c>
      <c r="T894" t="s">
        <v>17</v>
      </c>
      <c r="U894" s="3">
        <v>40909</v>
      </c>
      <c r="V894" s="2">
        <v>7.7</v>
      </c>
      <c r="W894" t="str">
        <f>IF(V894 &lt; 3,"Very Low", IF(V894 &gt;= 3, IF(V894 &lt; 4, "Low", IF(V894 &gt;= 4, IF(V894 &lt; 6, "Medium", IF(V894 &gt;= 6, IF(V894 &lt; 8, "High", "Very High")))))))</f>
        <v>High</v>
      </c>
    </row>
    <row r="895" spans="1:23" x14ac:dyDescent="0.2">
      <c r="A895" t="s">
        <v>365</v>
      </c>
      <c r="B895" s="2">
        <v>114</v>
      </c>
      <c r="C895" s="4" t="str">
        <f>IF(B895 &lt;= ($Z$9-$Z$11), "Short", IF(B895 &gt;= ($Z$9+$Z$11), "Long", "Medium"))</f>
        <v>Medium</v>
      </c>
      <c r="D895" t="s">
        <v>670</v>
      </c>
      <c r="E895" t="s">
        <v>562</v>
      </c>
      <c r="F895" t="s">
        <v>4130</v>
      </c>
      <c r="M895">
        <f>COUNTA(Table1[[#This Row],[genre_1]:[genre_8]])</f>
        <v>2</v>
      </c>
      <c r="N895" t="s">
        <v>183</v>
      </c>
      <c r="O895" t="s">
        <v>8696</v>
      </c>
      <c r="P895">
        <v>184561</v>
      </c>
      <c r="Q895" t="s">
        <v>671</v>
      </c>
      <c r="R895">
        <v>554</v>
      </c>
      <c r="S895" t="s">
        <v>16</v>
      </c>
      <c r="T895" t="s">
        <v>17</v>
      </c>
      <c r="U895" s="3">
        <v>41275</v>
      </c>
      <c r="V895" s="2">
        <v>6.7</v>
      </c>
      <c r="W895" t="str">
        <f>IF(V895 &lt; 3,"Very Low", IF(V895 &gt;= 3, IF(V895 &lt; 4, "Low", IF(V895 &gt;= 4, IF(V895 &lt; 6, "Medium", IF(V895 &gt;= 6, IF(V895 &lt; 8, "High", "Very High")))))))</f>
        <v>High</v>
      </c>
    </row>
    <row r="896" spans="1:23" x14ac:dyDescent="0.2">
      <c r="A896" t="s">
        <v>3723</v>
      </c>
      <c r="B896" s="2">
        <v>104</v>
      </c>
      <c r="C896" s="4" t="str">
        <f>IF(B896 &lt;= ($Z$9-$Z$11), "Short", IF(B896 &gt;= ($Z$9+$Z$11), "Long", "Medium"))</f>
        <v>Medium</v>
      </c>
      <c r="D896" t="s">
        <v>162</v>
      </c>
      <c r="E896" t="s">
        <v>1302</v>
      </c>
      <c r="F896" t="s">
        <v>6549</v>
      </c>
      <c r="M896">
        <f>COUNTA(Table1[[#This Row],[genre_1]:[genre_8]])</f>
        <v>2</v>
      </c>
      <c r="N896" t="s">
        <v>1896</v>
      </c>
      <c r="O896" t="s">
        <v>10598</v>
      </c>
      <c r="P896">
        <v>31323</v>
      </c>
      <c r="Q896" t="s">
        <v>2940</v>
      </c>
      <c r="R896">
        <v>76</v>
      </c>
      <c r="S896" t="s">
        <v>16</v>
      </c>
      <c r="T896" t="s">
        <v>17</v>
      </c>
      <c r="U896" s="3">
        <v>41640</v>
      </c>
      <c r="V896" s="2">
        <v>6.3</v>
      </c>
      <c r="W896" t="str">
        <f>IF(V896 &lt; 3,"Very Low", IF(V896 &gt;= 3, IF(V896 &lt; 4, "Low", IF(V896 &gt;= 4, IF(V896 &lt; 6, "Medium", IF(V896 &gt;= 6, IF(V896 &lt; 8, "High", "Very High")))))))</f>
        <v>High</v>
      </c>
    </row>
    <row r="897" spans="1:23" x14ac:dyDescent="0.2">
      <c r="A897" t="s">
        <v>955</v>
      </c>
      <c r="B897" s="2">
        <v>131</v>
      </c>
      <c r="C897" s="4" t="str">
        <f>IF(B897 &lt;= ($Z$9-$Z$11), "Short", IF(B897 &gt;= ($Z$9+$Z$11), "Long", "Medium"))</f>
        <v>Long</v>
      </c>
      <c r="D897" t="s">
        <v>956</v>
      </c>
      <c r="E897" t="s">
        <v>1302</v>
      </c>
      <c r="F897" t="s">
        <v>7772</v>
      </c>
      <c r="G897" t="s">
        <v>10321</v>
      </c>
      <c r="M897">
        <f>COUNTA(Table1[[#This Row],[genre_1]:[genre_8]])</f>
        <v>3</v>
      </c>
      <c r="N897" t="s">
        <v>957</v>
      </c>
      <c r="O897" t="s">
        <v>8837</v>
      </c>
      <c r="P897">
        <v>188887</v>
      </c>
      <c r="Q897" t="s">
        <v>958</v>
      </c>
      <c r="R897">
        <v>662</v>
      </c>
      <c r="S897" t="s">
        <v>16</v>
      </c>
      <c r="T897" t="s">
        <v>17</v>
      </c>
      <c r="U897" s="3">
        <v>36892</v>
      </c>
      <c r="V897" s="2">
        <v>7.6</v>
      </c>
      <c r="W897" t="str">
        <f>IF(V897 &lt; 3,"Very Low", IF(V897 &gt;= 3, IF(V897 &lt; 4, "Low", IF(V897 &gt;= 4, IF(V897 &lt; 6, "Medium", IF(V897 &gt;= 6, IF(V897 &lt; 8, "High", "Very High")))))))</f>
        <v>High</v>
      </c>
    </row>
    <row r="898" spans="1:23" x14ac:dyDescent="0.2">
      <c r="A898" t="s">
        <v>714</v>
      </c>
      <c r="B898" s="2">
        <v>140</v>
      </c>
      <c r="C898" s="4" t="str">
        <f>IF(B898 &lt;= ($Z$9-$Z$11), "Short", IF(B898 &gt;= ($Z$9+$Z$11), "Long", "Medium"))</f>
        <v>Long</v>
      </c>
      <c r="D898" t="s">
        <v>756</v>
      </c>
      <c r="E898" t="s">
        <v>562</v>
      </c>
      <c r="F898" t="s">
        <v>13206</v>
      </c>
      <c r="G898" t="s">
        <v>1302</v>
      </c>
      <c r="H898" t="s">
        <v>13204</v>
      </c>
      <c r="I898" t="s">
        <v>3538</v>
      </c>
      <c r="M898">
        <f>COUNTA(Table1[[#This Row],[genre_1]:[genre_8]])</f>
        <v>5</v>
      </c>
      <c r="N898" t="s">
        <v>76</v>
      </c>
      <c r="O898" t="s">
        <v>8832</v>
      </c>
      <c r="P898">
        <v>188116</v>
      </c>
      <c r="Q898" t="s">
        <v>946</v>
      </c>
      <c r="R898">
        <v>415</v>
      </c>
      <c r="S898" t="s">
        <v>16</v>
      </c>
      <c r="T898" t="s">
        <v>17</v>
      </c>
      <c r="U898" s="3">
        <v>35796</v>
      </c>
      <c r="V898" s="2">
        <v>7.3</v>
      </c>
      <c r="W898" t="str">
        <f>IF(V898 &lt; 3,"Very Low", IF(V898 &gt;= 3, IF(V898 &lt; 4, "Low", IF(V898 &gt;= 4, IF(V898 &lt; 6, "Medium", IF(V898 &gt;= 6, IF(V898 &lt; 8, "High", "Very High")))))))</f>
        <v>High</v>
      </c>
    </row>
    <row r="899" spans="1:23" x14ac:dyDescent="0.2">
      <c r="A899" t="s">
        <v>337</v>
      </c>
      <c r="B899" s="2">
        <v>115</v>
      </c>
      <c r="C899" s="4" t="str">
        <f>IF(B899 &lt;= ($Z$9-$Z$11), "Short", IF(B899 &gt;= ($Z$9+$Z$11), "Long", "Medium"))</f>
        <v>Medium</v>
      </c>
      <c r="D899" t="s">
        <v>2482</v>
      </c>
      <c r="E899" t="s">
        <v>13206</v>
      </c>
      <c r="F899" t="s">
        <v>1302</v>
      </c>
      <c r="G899" t="s">
        <v>3538</v>
      </c>
      <c r="M899">
        <f>COUNTA(Table1[[#This Row],[genre_1]:[genre_8]])</f>
        <v>3</v>
      </c>
      <c r="N899" t="s">
        <v>1450</v>
      </c>
      <c r="O899" t="s">
        <v>9740</v>
      </c>
      <c r="P899">
        <v>30667</v>
      </c>
      <c r="Q899" t="s">
        <v>1773</v>
      </c>
      <c r="R899">
        <v>234</v>
      </c>
      <c r="S899" t="s">
        <v>16</v>
      </c>
      <c r="T899" t="s">
        <v>17</v>
      </c>
      <c r="U899" s="3">
        <v>37257</v>
      </c>
      <c r="V899" s="2">
        <v>5.6</v>
      </c>
      <c r="W899" t="str">
        <f>IF(V899 &lt; 3,"Very Low", IF(V899 &gt;= 3, IF(V899 &lt; 4, "Low", IF(V899 &gt;= 4, IF(V899 &lt; 6, "Medium", IF(V899 &gt;= 6, IF(V899 &lt; 8, "High", "Very High")))))))</f>
        <v>Medium</v>
      </c>
    </row>
    <row r="900" spans="1:23" x14ac:dyDescent="0.2">
      <c r="A900" t="s">
        <v>5303</v>
      </c>
      <c r="B900" s="2">
        <v>93</v>
      </c>
      <c r="C900" s="4" t="str">
        <f>IF(B900 &lt;= ($Z$9-$Z$11), "Short", IF(B900 &gt;= ($Z$9+$Z$11), "Long", "Medium"))</f>
        <v>Medium</v>
      </c>
      <c r="D900" t="s">
        <v>1610</v>
      </c>
      <c r="E900" t="s">
        <v>691</v>
      </c>
      <c r="F900" t="s">
        <v>1302</v>
      </c>
      <c r="G900" t="s">
        <v>6549</v>
      </c>
      <c r="M900">
        <f>COUNTA(Table1[[#This Row],[genre_1]:[genre_8]])</f>
        <v>3</v>
      </c>
      <c r="N900" t="s">
        <v>5304</v>
      </c>
      <c r="O900" t="s">
        <v>11678</v>
      </c>
      <c r="P900">
        <v>49240</v>
      </c>
      <c r="Q900" t="s">
        <v>5305</v>
      </c>
      <c r="R900">
        <v>142</v>
      </c>
      <c r="S900" t="s">
        <v>16</v>
      </c>
      <c r="T900" t="s">
        <v>17</v>
      </c>
      <c r="U900" s="3">
        <v>41275</v>
      </c>
      <c r="V900" s="2">
        <v>7.1</v>
      </c>
      <c r="W900" t="str">
        <f>IF(V900 &lt; 3,"Very Low", IF(V900 &gt;= 3, IF(V900 &lt; 4, "Low", IF(V900 &gt;= 4, IF(V900 &lt; 6, "Medium", IF(V900 &gt;= 6, IF(V900 &lt; 8, "High", "Very High")))))))</f>
        <v>High</v>
      </c>
    </row>
    <row r="901" spans="1:23" x14ac:dyDescent="0.2">
      <c r="A901" t="s">
        <v>7776</v>
      </c>
      <c r="B901" s="2">
        <v>90</v>
      </c>
      <c r="C901" s="4" t="str">
        <f>IF(B901 &lt;= ($Z$9-$Z$11), "Short", IF(B901 &gt;= ($Z$9+$Z$11), "Long", "Medium"))</f>
        <v>Medium</v>
      </c>
      <c r="D901" t="s">
        <v>3793</v>
      </c>
      <c r="E901" t="s">
        <v>13204</v>
      </c>
      <c r="F901" t="s">
        <v>3538</v>
      </c>
      <c r="M901">
        <f>COUNTA(Table1[[#This Row],[genre_1]:[genre_8]])</f>
        <v>2</v>
      </c>
      <c r="N901" t="s">
        <v>3670</v>
      </c>
      <c r="O901" t="s">
        <v>12955</v>
      </c>
      <c r="P901">
        <v>5025</v>
      </c>
      <c r="Q901" t="s">
        <v>7777</v>
      </c>
      <c r="R901">
        <v>45</v>
      </c>
      <c r="S901" t="s">
        <v>16</v>
      </c>
      <c r="T901" t="s">
        <v>17</v>
      </c>
      <c r="U901" s="3">
        <v>40544</v>
      </c>
      <c r="V901" s="2">
        <v>6.6</v>
      </c>
      <c r="W901" t="str">
        <f>IF(V901 &lt; 3,"Very Low", IF(V901 &gt;= 3, IF(V901 &lt; 4, "Low", IF(V901 &gt;= 4, IF(V901 &lt; 6, "Medium", IF(V901 &gt;= 6, IF(V901 &lt; 8, "High", "Very High")))))))</f>
        <v>High</v>
      </c>
    </row>
    <row r="902" spans="1:23" x14ac:dyDescent="0.2">
      <c r="A902" t="s">
        <v>6493</v>
      </c>
      <c r="B902" s="2">
        <v>88</v>
      </c>
      <c r="C902" s="4" t="str">
        <f>IF(B902 &lt;= ($Z$9-$Z$11), "Short", IF(B902 &gt;= ($Z$9+$Z$11), "Long", "Medium"))</f>
        <v>Medium</v>
      </c>
      <c r="D902" t="s">
        <v>6494</v>
      </c>
      <c r="E902" t="s">
        <v>3538</v>
      </c>
      <c r="M902">
        <f>COUNTA(Table1[[#This Row],[genre_1]:[genre_8]])</f>
        <v>1</v>
      </c>
      <c r="N902" t="s">
        <v>2072</v>
      </c>
      <c r="O902" t="s">
        <v>12370</v>
      </c>
      <c r="P902">
        <v>704</v>
      </c>
      <c r="Q902" t="s">
        <v>4319</v>
      </c>
      <c r="R902">
        <v>9</v>
      </c>
      <c r="S902" t="s">
        <v>16</v>
      </c>
      <c r="T902" t="s">
        <v>17</v>
      </c>
      <c r="U902" s="3">
        <v>41275</v>
      </c>
      <c r="V902" s="2">
        <v>5.2</v>
      </c>
      <c r="W902" t="str">
        <f>IF(V902 &lt; 3,"Very Low", IF(V902 &gt;= 3, IF(V902 &lt; 4, "Low", IF(V902 &gt;= 4, IF(V902 &lt; 6, "Medium", IF(V902 &gt;= 6, IF(V902 &lt; 8, "High", "Very High")))))))</f>
        <v>Medium</v>
      </c>
    </row>
    <row r="903" spans="1:23" x14ac:dyDescent="0.2">
      <c r="A903" t="s">
        <v>983</v>
      </c>
      <c r="B903" s="2">
        <v>113</v>
      </c>
      <c r="C903" s="4" t="str">
        <f>IF(B903 &lt;= ($Z$9-$Z$11), "Short", IF(B903 &gt;= ($Z$9+$Z$11), "Long", "Medium"))</f>
        <v>Medium</v>
      </c>
      <c r="D903" t="s">
        <v>1371</v>
      </c>
      <c r="E903" t="s">
        <v>562</v>
      </c>
      <c r="F903" t="s">
        <v>13206</v>
      </c>
      <c r="G903" t="s">
        <v>6549</v>
      </c>
      <c r="H903" t="s">
        <v>3538</v>
      </c>
      <c r="M903">
        <f>COUNTA(Table1[[#This Row],[genre_1]:[genre_8]])</f>
        <v>4</v>
      </c>
      <c r="N903" t="s">
        <v>438</v>
      </c>
      <c r="O903" t="s">
        <v>9060</v>
      </c>
      <c r="P903">
        <v>88132</v>
      </c>
      <c r="Q903" t="s">
        <v>1372</v>
      </c>
      <c r="R903">
        <v>274</v>
      </c>
      <c r="S903" t="s">
        <v>16</v>
      </c>
      <c r="T903" t="s">
        <v>17</v>
      </c>
      <c r="U903" s="3">
        <v>36161</v>
      </c>
      <c r="V903" s="2">
        <v>6.2</v>
      </c>
      <c r="W903" t="str">
        <f>IF(V903 &lt; 3,"Very Low", IF(V903 &gt;= 3, IF(V903 &lt; 4, "Low", IF(V903 &gt;= 4, IF(V903 &lt; 6, "Medium", IF(V903 &gt;= 6, IF(V903 &lt; 8, "High", "Very High")))))))</f>
        <v>High</v>
      </c>
    </row>
    <row r="904" spans="1:23" x14ac:dyDescent="0.2">
      <c r="A904" t="s">
        <v>1206</v>
      </c>
      <c r="B904" s="2">
        <v>99</v>
      </c>
      <c r="C904" s="4" t="str">
        <f>IF(B904 &lt;= ($Z$9-$Z$11), "Short", IF(B904 &gt;= ($Z$9+$Z$11), "Long", "Medium"))</f>
        <v>Medium</v>
      </c>
      <c r="D904" t="s">
        <v>1639</v>
      </c>
      <c r="E904" t="s">
        <v>691</v>
      </c>
      <c r="M904">
        <f>COUNTA(Table1[[#This Row],[genre_1]:[genre_8]])</f>
        <v>1</v>
      </c>
      <c r="N904" t="s">
        <v>223</v>
      </c>
      <c r="O904" t="s">
        <v>10625</v>
      </c>
      <c r="P904">
        <v>26390</v>
      </c>
      <c r="Q904" t="s">
        <v>3761</v>
      </c>
      <c r="R904">
        <v>176</v>
      </c>
      <c r="S904" t="s">
        <v>16</v>
      </c>
      <c r="T904" t="s">
        <v>17</v>
      </c>
      <c r="U904" s="3">
        <v>37987</v>
      </c>
      <c r="V904" s="2">
        <v>4.8</v>
      </c>
      <c r="W904" t="str">
        <f>IF(V904 &lt; 3,"Very Low", IF(V904 &gt;= 3, IF(V904 &lt; 4, "Low", IF(V904 &gt;= 4, IF(V904 &lt; 6, "Medium", IF(V904 &gt;= 6, IF(V904 &lt; 8, "High", "Very High")))))))</f>
        <v>Medium</v>
      </c>
    </row>
    <row r="905" spans="1:23" x14ac:dyDescent="0.2">
      <c r="A905" t="s">
        <v>744</v>
      </c>
      <c r="B905" s="2">
        <v>102</v>
      </c>
      <c r="C905" s="4" t="str">
        <f>IF(B905 &lt;= ($Z$9-$Z$11), "Short", IF(B905 &gt;= ($Z$9+$Z$11), "Long", "Medium"))</f>
        <v>Medium</v>
      </c>
      <c r="D905" t="s">
        <v>745</v>
      </c>
      <c r="E905" t="s">
        <v>426</v>
      </c>
      <c r="F905" t="s">
        <v>3871</v>
      </c>
      <c r="G905" t="s">
        <v>5982</v>
      </c>
      <c r="H905" t="s">
        <v>539</v>
      </c>
      <c r="M905">
        <f>COUNTA(Table1[[#This Row],[genre_1]:[genre_8]])</f>
        <v>4</v>
      </c>
      <c r="N905" t="s">
        <v>317</v>
      </c>
      <c r="O905" t="s">
        <v>8730</v>
      </c>
      <c r="P905">
        <v>85833</v>
      </c>
      <c r="Q905" t="s">
        <v>746</v>
      </c>
      <c r="R905">
        <v>113</v>
      </c>
      <c r="S905" t="s">
        <v>16</v>
      </c>
      <c r="T905" t="s">
        <v>17</v>
      </c>
      <c r="U905" s="3">
        <v>41275</v>
      </c>
      <c r="V905" s="2">
        <v>6.7</v>
      </c>
      <c r="W905" t="str">
        <f>IF(V905 &lt; 3,"Very Low", IF(V905 &gt;= 3, IF(V905 &lt; 4, "Low", IF(V905 &gt;= 4, IF(V905 &lt; 6, "Medium", IF(V905 &gt;= 6, IF(V905 &lt; 8, "High", "Very High")))))))</f>
        <v>High</v>
      </c>
    </row>
    <row r="906" spans="1:23" x14ac:dyDescent="0.2">
      <c r="A906" t="s">
        <v>2906</v>
      </c>
      <c r="B906" s="2">
        <v>93</v>
      </c>
      <c r="C906" s="4" t="str">
        <f>IF(B906 &lt;= ($Z$9-$Z$11), "Short", IF(B906 &gt;= ($Z$9+$Z$11), "Long", "Medium"))</f>
        <v>Medium</v>
      </c>
      <c r="D906" t="s">
        <v>1032</v>
      </c>
      <c r="E906" t="s">
        <v>426</v>
      </c>
      <c r="F906" t="s">
        <v>691</v>
      </c>
      <c r="M906">
        <f>COUNTA(Table1[[#This Row],[genre_1]:[genre_8]])</f>
        <v>2</v>
      </c>
      <c r="N906" t="s">
        <v>1726</v>
      </c>
      <c r="O906" t="s">
        <v>10548</v>
      </c>
      <c r="P906">
        <v>89687</v>
      </c>
      <c r="Q906" t="s">
        <v>195</v>
      </c>
      <c r="R906">
        <v>666</v>
      </c>
      <c r="S906" t="s">
        <v>16</v>
      </c>
      <c r="T906" t="s">
        <v>17</v>
      </c>
      <c r="U906" s="3">
        <v>39083</v>
      </c>
      <c r="V906" s="2">
        <v>2.2999999999999998</v>
      </c>
      <c r="W906" t="str">
        <f>IF(V906 &lt; 3,"Very Low", IF(V906 &gt;= 3, IF(V906 &lt; 4, "Low", IF(V906 &gt;= 4, IF(V906 &lt; 6, "Medium", IF(V906 &gt;= 6, IF(V906 &lt; 8, "High", "Very High")))))))</f>
        <v>Very Low</v>
      </c>
    </row>
    <row r="907" spans="1:23" x14ac:dyDescent="0.2">
      <c r="A907" t="s">
        <v>2948</v>
      </c>
      <c r="B907" s="2">
        <v>107</v>
      </c>
      <c r="C907" s="4" t="str">
        <f>IF(B907 &lt;= ($Z$9-$Z$11), "Short", IF(B907 &gt;= ($Z$9+$Z$11), "Long", "Medium"))</f>
        <v>Medium</v>
      </c>
      <c r="D907" t="s">
        <v>1151</v>
      </c>
      <c r="E907" t="s">
        <v>562</v>
      </c>
      <c r="F907" t="s">
        <v>1302</v>
      </c>
      <c r="G907" t="s">
        <v>4130</v>
      </c>
      <c r="H907" t="s">
        <v>3538</v>
      </c>
      <c r="M907">
        <f>COUNTA(Table1[[#This Row],[genre_1]:[genre_8]])</f>
        <v>4</v>
      </c>
      <c r="N907" t="s">
        <v>28</v>
      </c>
      <c r="O907" t="s">
        <v>10679</v>
      </c>
      <c r="P907">
        <v>261317</v>
      </c>
      <c r="Q907" t="s">
        <v>1222</v>
      </c>
      <c r="R907">
        <v>1137</v>
      </c>
      <c r="S907" t="s">
        <v>16</v>
      </c>
      <c r="T907" t="s">
        <v>17</v>
      </c>
      <c r="U907" s="3">
        <v>37257</v>
      </c>
      <c r="V907" s="2">
        <v>7.5</v>
      </c>
      <c r="W907" t="str">
        <f>IF(V907 &lt; 3,"Very Low", IF(V907 &gt;= 3, IF(V907 &lt; 4, "Low", IF(V907 &gt;= 4, IF(V907 &lt; 6, "Medium", IF(V907 &gt;= 6, IF(V907 &lt; 8, "High", "Very High")))))))</f>
        <v>High</v>
      </c>
    </row>
    <row r="908" spans="1:23" x14ac:dyDescent="0.2">
      <c r="A908" t="s">
        <v>737</v>
      </c>
      <c r="B908" s="2">
        <v>104</v>
      </c>
      <c r="C908" s="4" t="str">
        <f>IF(B908 &lt;= ($Z$9-$Z$11), "Short", IF(B908 &gt;= ($Z$9+$Z$11), "Long", "Medium"))</f>
        <v>Medium</v>
      </c>
      <c r="D908" t="s">
        <v>738</v>
      </c>
      <c r="E908" t="s">
        <v>562</v>
      </c>
      <c r="F908" t="s">
        <v>426</v>
      </c>
      <c r="G908" t="s">
        <v>5982</v>
      </c>
      <c r="H908" t="s">
        <v>539</v>
      </c>
      <c r="M908">
        <f>COUNTA(Table1[[#This Row],[genre_1]:[genre_8]])</f>
        <v>4</v>
      </c>
      <c r="N908" t="s">
        <v>301</v>
      </c>
      <c r="O908" t="s">
        <v>8728</v>
      </c>
      <c r="P908">
        <v>108076</v>
      </c>
      <c r="Q908" t="s">
        <v>739</v>
      </c>
      <c r="R908">
        <v>1690</v>
      </c>
      <c r="S908" t="s">
        <v>16</v>
      </c>
      <c r="T908" t="s">
        <v>17</v>
      </c>
      <c r="U908" s="3">
        <v>38718</v>
      </c>
      <c r="V908" s="2">
        <v>5.0999999999999996</v>
      </c>
      <c r="W908" t="str">
        <f>IF(V908 &lt; 3,"Very Low", IF(V908 &gt;= 3, IF(V908 &lt; 4, "Low", IF(V908 &gt;= 4, IF(V908 &lt; 6, "Medium", IF(V908 &gt;= 6, IF(V908 &lt; 8, "High", "Very High")))))))</f>
        <v>Medium</v>
      </c>
    </row>
    <row r="909" spans="1:23" x14ac:dyDescent="0.2">
      <c r="A909" t="s">
        <v>722</v>
      </c>
      <c r="B909" s="2">
        <v>115</v>
      </c>
      <c r="C909" s="4" t="str">
        <f>IF(B909 &lt;= ($Z$9-$Z$11), "Short", IF(B909 &gt;= ($Z$9+$Z$11), "Long", "Medium"))</f>
        <v>Medium</v>
      </c>
      <c r="D909" t="s">
        <v>604</v>
      </c>
      <c r="E909" t="s">
        <v>562</v>
      </c>
      <c r="F909" t="s">
        <v>1302</v>
      </c>
      <c r="G909" t="s">
        <v>13204</v>
      </c>
      <c r="H909" t="s">
        <v>3538</v>
      </c>
      <c r="M909">
        <f>COUNTA(Table1[[#This Row],[genre_1]:[genre_8]])</f>
        <v>4</v>
      </c>
      <c r="N909" t="s">
        <v>723</v>
      </c>
      <c r="O909" t="s">
        <v>8722</v>
      </c>
      <c r="P909">
        <v>84424</v>
      </c>
      <c r="Q909" t="s">
        <v>724</v>
      </c>
      <c r="R909">
        <v>131</v>
      </c>
      <c r="S909" t="s">
        <v>16</v>
      </c>
      <c r="T909" t="s">
        <v>17</v>
      </c>
      <c r="U909" s="3">
        <v>35065</v>
      </c>
      <c r="V909" s="2">
        <v>6.1</v>
      </c>
      <c r="W909" t="str">
        <f>IF(V909 &lt; 3,"Very Low", IF(V909 &gt;= 3, IF(V909 &lt; 4, "Low", IF(V909 &gt;= 4, IF(V909 &lt; 6, "Medium", IF(V909 &gt;= 6, IF(V909 &lt; 8, "High", "Very High")))))))</f>
        <v>High</v>
      </c>
    </row>
    <row r="910" spans="1:23" x14ac:dyDescent="0.2">
      <c r="A910" t="s">
        <v>2118</v>
      </c>
      <c r="B910" s="2">
        <v>89</v>
      </c>
      <c r="C910" s="4" t="str">
        <f>IF(B910 &lt;= ($Z$9-$Z$11), "Short", IF(B910 &gt;= ($Z$9+$Z$11), "Long", "Medium"))</f>
        <v>Medium</v>
      </c>
      <c r="D910" t="s">
        <v>8222</v>
      </c>
      <c r="E910" t="s">
        <v>539</v>
      </c>
      <c r="F910" t="s">
        <v>2287</v>
      </c>
      <c r="G910" t="s">
        <v>4130</v>
      </c>
      <c r="M910">
        <f>COUNTA(Table1[[#This Row],[genre_1]:[genre_8]])</f>
        <v>3</v>
      </c>
      <c r="N910" t="s">
        <v>6165</v>
      </c>
      <c r="O910" t="s">
        <v>13123</v>
      </c>
      <c r="P910">
        <v>69831</v>
      </c>
      <c r="Q910" t="s">
        <v>8223</v>
      </c>
      <c r="R910">
        <v>535</v>
      </c>
      <c r="S910" t="s">
        <v>16</v>
      </c>
      <c r="T910" t="s">
        <v>17</v>
      </c>
      <c r="U910" s="3">
        <v>28126</v>
      </c>
      <c r="V910" s="2">
        <v>7.4</v>
      </c>
      <c r="W910" t="str">
        <f>IF(V910 &lt; 3,"Very Low", IF(V910 &gt;= 3, IF(V910 &lt; 4, "Low", IF(V910 &gt;= 4, IF(V910 &lt; 6, "Medium", IF(V910 &gt;= 6, IF(V910 &lt; 8, "High", "Very High")))))))</f>
        <v>High</v>
      </c>
    </row>
    <row r="911" spans="1:23" x14ac:dyDescent="0.2">
      <c r="A911" t="s">
        <v>639</v>
      </c>
      <c r="B911" s="2">
        <v>131</v>
      </c>
      <c r="C911" s="4" t="str">
        <f>IF(B911 &lt;= ($Z$9-$Z$11), "Short", IF(B911 &gt;= ($Z$9+$Z$11), "Long", "Medium"))</f>
        <v>Long</v>
      </c>
      <c r="D911" t="s">
        <v>112</v>
      </c>
      <c r="E911" t="s">
        <v>4426</v>
      </c>
      <c r="F911" t="s">
        <v>1302</v>
      </c>
      <c r="M911">
        <f>COUNTA(Table1[[#This Row],[genre_1]:[genre_8]])</f>
        <v>2</v>
      </c>
      <c r="N911" t="s">
        <v>640</v>
      </c>
      <c r="O911" t="s">
        <v>9343</v>
      </c>
      <c r="P911">
        <v>135246</v>
      </c>
      <c r="Q911" t="s">
        <v>1850</v>
      </c>
      <c r="R911">
        <v>498</v>
      </c>
      <c r="S911" t="s">
        <v>16</v>
      </c>
      <c r="T911" t="s">
        <v>17</v>
      </c>
      <c r="U911" s="3">
        <v>36526</v>
      </c>
      <c r="V911" s="2">
        <v>7.3</v>
      </c>
      <c r="W911" t="str">
        <f>IF(V911 &lt; 3,"Very Low", IF(V911 &gt;= 3, IF(V911 &lt; 4, "Low", IF(V911 &gt;= 4, IF(V911 &lt; 6, "Medium", IF(V911 &gt;= 6, IF(V911 &lt; 8, "High", "Very High")))))))</f>
        <v>High</v>
      </c>
    </row>
    <row r="912" spans="1:23" x14ac:dyDescent="0.2">
      <c r="A912" t="s">
        <v>5272</v>
      </c>
      <c r="B912" s="2">
        <v>112</v>
      </c>
      <c r="C912" s="4" t="str">
        <f>IF(B912 &lt;= ($Z$9-$Z$11), "Short", IF(B912 &gt;= ($Z$9+$Z$11), "Long", "Medium"))</f>
        <v>Medium</v>
      </c>
      <c r="D912" t="s">
        <v>1247</v>
      </c>
      <c r="E912" t="s">
        <v>4426</v>
      </c>
      <c r="F912" t="s">
        <v>13206</v>
      </c>
      <c r="G912" t="s">
        <v>1302</v>
      </c>
      <c r="M912">
        <f>COUNTA(Table1[[#This Row],[genre_1]:[genre_8]])</f>
        <v>3</v>
      </c>
      <c r="N912" t="s">
        <v>1401</v>
      </c>
      <c r="O912" t="s">
        <v>11658</v>
      </c>
      <c r="P912">
        <v>87090</v>
      </c>
      <c r="Q912" t="s">
        <v>1503</v>
      </c>
      <c r="R912">
        <v>142</v>
      </c>
      <c r="S912" t="s">
        <v>16</v>
      </c>
      <c r="T912" t="s">
        <v>17</v>
      </c>
      <c r="U912" s="3">
        <v>28856</v>
      </c>
      <c r="V912" s="2">
        <v>7.6</v>
      </c>
      <c r="W912" t="str">
        <f>IF(V912 &lt; 3,"Very Low", IF(V912 &gt;= 3, IF(V912 &lt; 4, "Low", IF(V912 &gt;= 4, IF(V912 &lt; 6, "Medium", IF(V912 &gt;= 6, IF(V912 &lt; 8, "High", "Very High")))))))</f>
        <v>High</v>
      </c>
    </row>
    <row r="913" spans="1:23" x14ac:dyDescent="0.2">
      <c r="A913" t="s">
        <v>1959</v>
      </c>
      <c r="B913" s="2">
        <v>101</v>
      </c>
      <c r="C913" s="4" t="str">
        <f>IF(B913 &lt;= ($Z$9-$Z$11), "Short", IF(B913 &gt;= ($Z$9+$Z$11), "Long", "Medium"))</f>
        <v>Medium</v>
      </c>
      <c r="D913" t="s">
        <v>1960</v>
      </c>
      <c r="E913" t="s">
        <v>562</v>
      </c>
      <c r="F913" t="s">
        <v>426</v>
      </c>
      <c r="G913" t="s">
        <v>4130</v>
      </c>
      <c r="H913" t="s">
        <v>3538</v>
      </c>
      <c r="M913">
        <f>COUNTA(Table1[[#This Row],[genre_1]:[genre_8]])</f>
        <v>4</v>
      </c>
      <c r="N913" t="s">
        <v>125</v>
      </c>
      <c r="O913" t="s">
        <v>9410</v>
      </c>
      <c r="P913">
        <v>54021</v>
      </c>
      <c r="Q913" t="s">
        <v>1961</v>
      </c>
      <c r="R913">
        <v>227</v>
      </c>
      <c r="S913" t="s">
        <v>16</v>
      </c>
      <c r="T913" t="s">
        <v>17</v>
      </c>
      <c r="U913" s="3">
        <v>35065</v>
      </c>
      <c r="V913" s="2">
        <v>5.7</v>
      </c>
      <c r="W913" t="str">
        <f>IF(V913 &lt; 3,"Very Low", IF(V913 &gt;= 3, IF(V913 &lt; 4, "Low", IF(V913 &gt;= 4, IF(V913 &lt; 6, "Medium", IF(V913 &gt;= 6, IF(V913 &lt; 8, "High", "Very High")))))))</f>
        <v>Medium</v>
      </c>
    </row>
    <row r="914" spans="1:23" x14ac:dyDescent="0.2">
      <c r="A914" t="s">
        <v>2302</v>
      </c>
      <c r="B914" s="2">
        <v>89</v>
      </c>
      <c r="C914" s="4" t="str">
        <f>IF(B914 &lt;= ($Z$9-$Z$11), "Short", IF(B914 &gt;= ($Z$9+$Z$11), "Long", "Medium"))</f>
        <v>Medium</v>
      </c>
      <c r="D914" t="s">
        <v>2303</v>
      </c>
      <c r="E914" t="s">
        <v>426</v>
      </c>
      <c r="F914" t="s">
        <v>3871</v>
      </c>
      <c r="G914" t="s">
        <v>691</v>
      </c>
      <c r="H914" t="s">
        <v>5982</v>
      </c>
      <c r="I914" t="s">
        <v>4130</v>
      </c>
      <c r="M914">
        <f>COUNTA(Table1[[#This Row],[genre_1]:[genre_8]])</f>
        <v>5</v>
      </c>
      <c r="N914" t="s">
        <v>230</v>
      </c>
      <c r="O914" t="s">
        <v>9630</v>
      </c>
      <c r="P914">
        <v>20615</v>
      </c>
      <c r="Q914" t="s">
        <v>2304</v>
      </c>
      <c r="R914">
        <v>44</v>
      </c>
      <c r="S914" t="s">
        <v>16</v>
      </c>
      <c r="T914" t="s">
        <v>17</v>
      </c>
      <c r="U914" s="3">
        <v>41275</v>
      </c>
      <c r="V914" s="2">
        <v>5.9</v>
      </c>
      <c r="W914" t="str">
        <f>IF(V914 &lt; 3,"Very Low", IF(V914 &gt;= 3, IF(V914 &lt; 4, "Low", IF(V914 &gt;= 4, IF(V914 &lt; 6, "Medium", IF(V914 &gt;= 6, IF(V914 &lt; 8, "High", "Very High")))))))</f>
        <v>Medium</v>
      </c>
    </row>
    <row r="915" spans="1:23" x14ac:dyDescent="0.2">
      <c r="A915" t="s">
        <v>6593</v>
      </c>
      <c r="B915" s="2">
        <v>98</v>
      </c>
      <c r="C915" s="4" t="str">
        <f>IF(B915 &lt;= ($Z$9-$Z$11), "Short", IF(B915 &gt;= ($Z$9+$Z$11), "Long", "Medium"))</f>
        <v>Medium</v>
      </c>
      <c r="D915" t="s">
        <v>1963</v>
      </c>
      <c r="E915" t="s">
        <v>562</v>
      </c>
      <c r="F915" t="s">
        <v>4130</v>
      </c>
      <c r="M915">
        <f>COUNTA(Table1[[#This Row],[genre_1]:[genre_8]])</f>
        <v>2</v>
      </c>
      <c r="N915" t="s">
        <v>2198</v>
      </c>
      <c r="O915" t="s">
        <v>12414</v>
      </c>
      <c r="P915">
        <v>23546</v>
      </c>
      <c r="Q915" t="s">
        <v>6594</v>
      </c>
      <c r="R915">
        <v>92</v>
      </c>
      <c r="S915" t="s">
        <v>16</v>
      </c>
      <c r="T915" t="s">
        <v>17</v>
      </c>
      <c r="U915" s="3">
        <v>25934</v>
      </c>
      <c r="V915" s="2">
        <v>6.3</v>
      </c>
      <c r="W915" t="str">
        <f>IF(V915 &lt; 3,"Very Low", IF(V915 &gt;= 3, IF(V915 &lt; 4, "Low", IF(V915 &gt;= 4, IF(V915 &lt; 6, "Medium", IF(V915 &gt;= 6, IF(V915 &lt; 8, "High", "Very High")))))))</f>
        <v>High</v>
      </c>
    </row>
    <row r="916" spans="1:23" x14ac:dyDescent="0.2">
      <c r="A916" t="s">
        <v>7610</v>
      </c>
      <c r="B916" s="2">
        <v>90</v>
      </c>
      <c r="C916" s="4" t="str">
        <f>IF(B916 &lt;= ($Z$9-$Z$11), "Short", IF(B916 &gt;= ($Z$9+$Z$11), "Long", "Medium"))</f>
        <v>Medium</v>
      </c>
      <c r="D916" t="s">
        <v>7611</v>
      </c>
      <c r="E916" t="s">
        <v>539</v>
      </c>
      <c r="F916" t="s">
        <v>2287</v>
      </c>
      <c r="M916">
        <f>COUNTA(Table1[[#This Row],[genre_1]:[genre_8]])</f>
        <v>2</v>
      </c>
      <c r="N916" t="s">
        <v>7612</v>
      </c>
      <c r="O916" t="s">
        <v>12887</v>
      </c>
      <c r="P916">
        <v>7384</v>
      </c>
      <c r="Q916" t="s">
        <v>7613</v>
      </c>
      <c r="R916">
        <v>79</v>
      </c>
      <c r="S916" t="s">
        <v>16</v>
      </c>
      <c r="T916" t="s">
        <v>17</v>
      </c>
      <c r="U916" s="3">
        <v>41275</v>
      </c>
      <c r="V916" s="2">
        <v>5.2</v>
      </c>
      <c r="W916" t="str">
        <f>IF(V916 &lt; 3,"Very Low", IF(V916 &gt;= 3, IF(V916 &lt; 4, "Low", IF(V916 &gt;= 4, IF(V916 &lt; 6, "Medium", IF(V916 &gt;= 6, IF(V916 &lt; 8, "High", "Very High")))))))</f>
        <v>Medium</v>
      </c>
    </row>
    <row r="917" spans="1:23" x14ac:dyDescent="0.2">
      <c r="A917" t="s">
        <v>1344</v>
      </c>
      <c r="B917" s="2">
        <v>115</v>
      </c>
      <c r="C917" s="4" t="str">
        <f>IF(B917 &lt;= ($Z$9-$Z$11), "Short", IF(B917 &gt;= ($Z$9+$Z$11), "Long", "Medium"))</f>
        <v>Medium</v>
      </c>
      <c r="D917" t="s">
        <v>1345</v>
      </c>
      <c r="E917" t="s">
        <v>562</v>
      </c>
      <c r="F917" t="s">
        <v>13206</v>
      </c>
      <c r="G917" t="s">
        <v>13204</v>
      </c>
      <c r="H917" t="s">
        <v>4130</v>
      </c>
      <c r="I917" t="s">
        <v>3538</v>
      </c>
      <c r="M917">
        <f>COUNTA(Table1[[#This Row],[genre_1]:[genre_8]])</f>
        <v>5</v>
      </c>
      <c r="N917" t="s">
        <v>734</v>
      </c>
      <c r="O917" t="s">
        <v>9044</v>
      </c>
      <c r="P917">
        <v>177653</v>
      </c>
      <c r="Q917" t="s">
        <v>1346</v>
      </c>
      <c r="R917">
        <v>279</v>
      </c>
      <c r="S917" t="s">
        <v>16</v>
      </c>
      <c r="T917" t="s">
        <v>17</v>
      </c>
      <c r="U917" s="3">
        <v>41275</v>
      </c>
      <c r="V917" s="2">
        <v>6.7</v>
      </c>
      <c r="W917" t="str">
        <f>IF(V917 &lt; 3,"Very Low", IF(V917 &gt;= 3, IF(V917 &lt; 4, "Low", IF(V917 &gt;= 4, IF(V917 &lt; 6, "Medium", IF(V917 &gt;= 6, IF(V917 &lt; 8, "High", "Very High")))))))</f>
        <v>High</v>
      </c>
    </row>
    <row r="918" spans="1:23" x14ac:dyDescent="0.2">
      <c r="A918" t="s">
        <v>650</v>
      </c>
      <c r="B918" s="2">
        <v>108</v>
      </c>
      <c r="C918" s="4" t="str">
        <f>IF(B918 &lt;= ($Z$9-$Z$11), "Short", IF(B918 &gt;= ($Z$9+$Z$11), "Long", "Medium"))</f>
        <v>Medium</v>
      </c>
      <c r="D918" t="s">
        <v>39</v>
      </c>
      <c r="E918" t="s">
        <v>1302</v>
      </c>
      <c r="F918" t="s">
        <v>539</v>
      </c>
      <c r="G918" t="s">
        <v>6549</v>
      </c>
      <c r="H918" t="s">
        <v>4130</v>
      </c>
      <c r="M918">
        <f>COUNTA(Table1[[#This Row],[genre_1]:[genre_8]])</f>
        <v>4</v>
      </c>
      <c r="N918" t="s">
        <v>98</v>
      </c>
      <c r="O918" t="s">
        <v>10578</v>
      </c>
      <c r="P918">
        <v>666937</v>
      </c>
      <c r="Q918" t="s">
        <v>64</v>
      </c>
      <c r="R918">
        <v>1514</v>
      </c>
      <c r="S918" t="s">
        <v>16</v>
      </c>
      <c r="T918" t="s">
        <v>17</v>
      </c>
      <c r="U918" s="3">
        <v>37987</v>
      </c>
      <c r="V918" s="2">
        <v>8.3000000000000007</v>
      </c>
      <c r="W918" t="str">
        <f>IF(V918 &lt; 3,"Very Low", IF(V918 &gt;= 3, IF(V918 &lt; 4, "Low", IF(V918 &gt;= 4, IF(V918 &lt; 6, "Medium", IF(V918 &gt;= 6, IF(V918 &lt; 8, "High", "Very High")))))))</f>
        <v>Very High</v>
      </c>
    </row>
    <row r="919" spans="1:23" x14ac:dyDescent="0.2">
      <c r="A919" t="s">
        <v>5066</v>
      </c>
      <c r="B919" s="2">
        <v>85</v>
      </c>
      <c r="C919" s="4" t="str">
        <f>IF(B919 &lt;= ($Z$9-$Z$11), "Short", IF(B919 &gt;= ($Z$9+$Z$11), "Long", "Medium"))</f>
        <v>Short</v>
      </c>
      <c r="D919" t="s">
        <v>404</v>
      </c>
      <c r="E919" t="s">
        <v>691</v>
      </c>
      <c r="F919" t="s">
        <v>1302</v>
      </c>
      <c r="M919">
        <f>COUNTA(Table1[[#This Row],[genre_1]:[genre_8]])</f>
        <v>2</v>
      </c>
      <c r="N919" t="s">
        <v>796</v>
      </c>
      <c r="O919" t="s">
        <v>11542</v>
      </c>
      <c r="P919">
        <v>7690</v>
      </c>
      <c r="Q919" t="s">
        <v>680</v>
      </c>
      <c r="R919">
        <v>68</v>
      </c>
      <c r="S919" t="s">
        <v>16</v>
      </c>
      <c r="T919" t="s">
        <v>17</v>
      </c>
      <c r="U919" s="3">
        <v>37987</v>
      </c>
      <c r="V919" s="2">
        <v>6.7</v>
      </c>
      <c r="W919" t="str">
        <f>IF(V919 &lt; 3,"Very Low", IF(V919 &gt;= 3, IF(V919 &lt; 4, "Low", IF(V919 &gt;= 4, IF(V919 &lt; 6, "Medium", IF(V919 &gt;= 6, IF(V919 &lt; 8, "High", "Very High")))))))</f>
        <v>High</v>
      </c>
    </row>
    <row r="920" spans="1:23" x14ac:dyDescent="0.2">
      <c r="A920" t="s">
        <v>3335</v>
      </c>
      <c r="B920" s="2">
        <v>93</v>
      </c>
      <c r="C920" s="4" t="str">
        <f>IF(B920 &lt;= ($Z$9-$Z$11), "Short", IF(B920 &gt;= ($Z$9+$Z$11), "Long", "Medium"))</f>
        <v>Medium</v>
      </c>
      <c r="D920" t="s">
        <v>3336</v>
      </c>
      <c r="E920" t="s">
        <v>691</v>
      </c>
      <c r="M920">
        <f>COUNTA(Table1[[#This Row],[genre_1]:[genre_8]])</f>
        <v>1</v>
      </c>
      <c r="N920" t="s">
        <v>502</v>
      </c>
      <c r="O920" t="s">
        <v>10323</v>
      </c>
      <c r="P920">
        <v>162067</v>
      </c>
      <c r="Q920" t="s">
        <v>3337</v>
      </c>
      <c r="R920">
        <v>316</v>
      </c>
      <c r="S920" t="s">
        <v>16</v>
      </c>
      <c r="T920" t="s">
        <v>17</v>
      </c>
      <c r="U920" s="3">
        <v>37987</v>
      </c>
      <c r="V920" s="2">
        <v>6.6</v>
      </c>
      <c r="W920" t="str">
        <f>IF(V920 &lt; 3,"Very Low", IF(V920 &gt;= 3, IF(V920 &lt; 4, "Low", IF(V920 &gt;= 4, IF(V920 &lt; 6, "Medium", IF(V920 &gt;= 6, IF(V920 &lt; 8, "High", "Very High")))))))</f>
        <v>High</v>
      </c>
    </row>
    <row r="921" spans="1:23" x14ac:dyDescent="0.2">
      <c r="A921" t="s">
        <v>236</v>
      </c>
      <c r="B921" s="2">
        <v>96</v>
      </c>
      <c r="C921" s="4" t="str">
        <f>IF(B921 &lt;= ($Z$9-$Z$11), "Short", IF(B921 &gt;= ($Z$9+$Z$11), "Long", "Medium"))</f>
        <v>Medium</v>
      </c>
      <c r="D921" t="s">
        <v>217</v>
      </c>
      <c r="E921" t="s">
        <v>691</v>
      </c>
      <c r="F921" t="s">
        <v>5982</v>
      </c>
      <c r="G921" t="s">
        <v>539</v>
      </c>
      <c r="M921">
        <f>COUNTA(Table1[[#This Row],[genre_1]:[genre_8]])</f>
        <v>3</v>
      </c>
      <c r="N921" t="s">
        <v>237</v>
      </c>
      <c r="O921" t="s">
        <v>8510</v>
      </c>
      <c r="P921">
        <v>115099</v>
      </c>
      <c r="Q921" t="s">
        <v>238</v>
      </c>
      <c r="R921">
        <v>257</v>
      </c>
      <c r="S921" t="s">
        <v>16</v>
      </c>
      <c r="T921" t="s">
        <v>17</v>
      </c>
      <c r="U921" s="3">
        <v>39083</v>
      </c>
      <c r="V921" s="2">
        <v>5.4</v>
      </c>
      <c r="W921" t="str">
        <f>IF(V921 &lt; 3,"Very Low", IF(V921 &gt;= 3, IF(V921 &lt; 4, "Low", IF(V921 &gt;= 4, IF(V921 &lt; 6, "Medium", IF(V921 &gt;= 6, IF(V921 &lt; 8, "High", "Very High")))))))</f>
        <v>Medium</v>
      </c>
    </row>
    <row r="922" spans="1:23" x14ac:dyDescent="0.2">
      <c r="A922" t="s">
        <v>4060</v>
      </c>
      <c r="B922" s="2">
        <v>109</v>
      </c>
      <c r="C922" s="4" t="str">
        <f>IF(B922 &lt;= ($Z$9-$Z$11), "Short", IF(B922 &gt;= ($Z$9+$Z$11), "Long", "Medium"))</f>
        <v>Medium</v>
      </c>
      <c r="D922" t="s">
        <v>3488</v>
      </c>
      <c r="E922" t="s">
        <v>1302</v>
      </c>
      <c r="M922">
        <f>COUNTA(Table1[[#This Row],[genre_1]:[genre_8]])</f>
        <v>1</v>
      </c>
      <c r="N922" t="s">
        <v>2921</v>
      </c>
      <c r="O922" t="s">
        <v>12000</v>
      </c>
      <c r="P922">
        <v>6915</v>
      </c>
      <c r="Q922" t="s">
        <v>4365</v>
      </c>
      <c r="R922">
        <v>209</v>
      </c>
      <c r="S922" t="s">
        <v>16</v>
      </c>
      <c r="T922" t="s">
        <v>17</v>
      </c>
      <c r="U922" s="3">
        <v>35431</v>
      </c>
      <c r="V922" s="2">
        <v>7.3</v>
      </c>
      <c r="W922" t="str">
        <f>IF(V922 &lt; 3,"Very Low", IF(V922 &gt;= 3, IF(V922 &lt; 4, "Low", IF(V922 &gt;= 4, IF(V922 &lt; 6, "Medium", IF(V922 &gt;= 6, IF(V922 &lt; 8, "High", "Very High")))))))</f>
        <v>High</v>
      </c>
    </row>
    <row r="923" spans="1:23" x14ac:dyDescent="0.2">
      <c r="A923" t="s">
        <v>1212</v>
      </c>
      <c r="B923" s="2">
        <v>121</v>
      </c>
      <c r="C923" s="4" t="str">
        <f>IF(B923 &lt;= ($Z$9-$Z$11), "Short", IF(B923 &gt;= ($Z$9+$Z$11), "Long", "Medium"))</f>
        <v>Medium</v>
      </c>
      <c r="D923" t="s">
        <v>569</v>
      </c>
      <c r="E923" t="s">
        <v>691</v>
      </c>
      <c r="F923" t="s">
        <v>1302</v>
      </c>
      <c r="G923" t="s">
        <v>6549</v>
      </c>
      <c r="M923">
        <f>COUNTA(Table1[[#This Row],[genre_1]:[genre_8]])</f>
        <v>3</v>
      </c>
      <c r="N923" t="s">
        <v>1501</v>
      </c>
      <c r="O923" t="s">
        <v>10211</v>
      </c>
      <c r="P923">
        <v>57958</v>
      </c>
      <c r="Q923" t="s">
        <v>3175</v>
      </c>
      <c r="R923">
        <v>345</v>
      </c>
      <c r="S923" t="s">
        <v>16</v>
      </c>
      <c r="T923" t="s">
        <v>17</v>
      </c>
      <c r="U923" s="3">
        <v>35796</v>
      </c>
      <c r="V923" s="2">
        <v>7</v>
      </c>
      <c r="W923" t="str">
        <f>IF(V923 &lt; 3,"Very Low", IF(V923 &gt;= 3, IF(V923 &lt; 4, "Low", IF(V923 &gt;= 4, IF(V923 &lt; 6, "Medium", IF(V923 &gt;= 6, IF(V923 &lt; 8, "High", "Very High")))))))</f>
        <v>High</v>
      </c>
    </row>
    <row r="924" spans="1:23" x14ac:dyDescent="0.2">
      <c r="A924" t="s">
        <v>2522</v>
      </c>
      <c r="B924" s="2">
        <v>99</v>
      </c>
      <c r="C924" s="4" t="str">
        <f>IF(B924 &lt;= ($Z$9-$Z$11), "Short", IF(B924 &gt;= ($Z$9+$Z$11), "Long", "Medium"))</f>
        <v>Medium</v>
      </c>
      <c r="D924" t="s">
        <v>139</v>
      </c>
      <c r="E924" t="s">
        <v>426</v>
      </c>
      <c r="F924" t="s">
        <v>1302</v>
      </c>
      <c r="M924">
        <f>COUNTA(Table1[[#This Row],[genre_1]:[genre_8]])</f>
        <v>2</v>
      </c>
      <c r="N924" t="s">
        <v>718</v>
      </c>
      <c r="O924" t="s">
        <v>10645</v>
      </c>
      <c r="P924">
        <v>49855</v>
      </c>
      <c r="Q924" t="s">
        <v>3783</v>
      </c>
      <c r="R924">
        <v>117</v>
      </c>
      <c r="S924" t="s">
        <v>16</v>
      </c>
      <c r="T924" t="s">
        <v>17</v>
      </c>
      <c r="U924" s="3">
        <v>39814</v>
      </c>
      <c r="V924" s="2">
        <v>7.2</v>
      </c>
      <c r="W924" t="str">
        <f>IF(V924 &lt; 3,"Very Low", IF(V924 &gt;= 3, IF(V924 &lt; 4, "Low", IF(V924 &gt;= 4, IF(V924 &lt; 6, "Medium", IF(V924 &gt;= 6, IF(V924 &lt; 8, "High", "Very High")))))))</f>
        <v>High</v>
      </c>
    </row>
    <row r="925" spans="1:23" x14ac:dyDescent="0.2">
      <c r="A925" t="s">
        <v>1509</v>
      </c>
      <c r="B925" s="2">
        <v>101</v>
      </c>
      <c r="C925" s="4" t="str">
        <f>IF(B925 &lt;= ($Z$9-$Z$11), "Short", IF(B925 &gt;= ($Z$9+$Z$11), "Long", "Medium"))</f>
        <v>Medium</v>
      </c>
      <c r="D925" t="s">
        <v>908</v>
      </c>
      <c r="E925" t="s">
        <v>691</v>
      </c>
      <c r="F925" t="s">
        <v>5727</v>
      </c>
      <c r="G925" t="s">
        <v>6549</v>
      </c>
      <c r="M925">
        <f>COUNTA(Table1[[#This Row],[genre_1]:[genre_8]])</f>
        <v>3</v>
      </c>
      <c r="N925" t="s">
        <v>1423</v>
      </c>
      <c r="O925" t="s">
        <v>10643</v>
      </c>
      <c r="P925">
        <v>30083</v>
      </c>
      <c r="Q925" t="s">
        <v>3781</v>
      </c>
      <c r="R925">
        <v>140</v>
      </c>
      <c r="S925" t="s">
        <v>16</v>
      </c>
      <c r="T925" t="s">
        <v>17</v>
      </c>
      <c r="U925" s="3">
        <v>35065</v>
      </c>
      <c r="V925" s="2">
        <v>6.8</v>
      </c>
      <c r="W925" t="str">
        <f>IF(V925 &lt; 3,"Very Low", IF(V925 &gt;= 3, IF(V925 &lt; 4, "Low", IF(V925 &gt;= 4, IF(V925 &lt; 6, "Medium", IF(V925 &gt;= 6, IF(V925 &lt; 8, "High", "Very High")))))))</f>
        <v>High</v>
      </c>
    </row>
    <row r="926" spans="1:23" x14ac:dyDescent="0.2">
      <c r="A926" t="s">
        <v>5912</v>
      </c>
      <c r="B926" s="2">
        <v>97</v>
      </c>
      <c r="C926" s="4" t="str">
        <f>IF(B926 &lt;= ($Z$9-$Z$11), "Short", IF(B926 &gt;= ($Z$9+$Z$11), "Long", "Medium"))</f>
        <v>Medium</v>
      </c>
      <c r="D926" t="s">
        <v>5373</v>
      </c>
      <c r="E926" t="s">
        <v>691</v>
      </c>
      <c r="F926" t="s">
        <v>1302</v>
      </c>
      <c r="M926">
        <f>COUNTA(Table1[[#This Row],[genre_1]:[genre_8]])</f>
        <v>2</v>
      </c>
      <c r="N926" t="s">
        <v>534</v>
      </c>
      <c r="O926" t="s">
        <v>12045</v>
      </c>
      <c r="P926">
        <v>40305</v>
      </c>
      <c r="Q926" t="s">
        <v>498</v>
      </c>
      <c r="R926">
        <v>86</v>
      </c>
      <c r="S926" t="s">
        <v>16</v>
      </c>
      <c r="T926" t="s">
        <v>17</v>
      </c>
      <c r="U926" s="3">
        <v>40179</v>
      </c>
      <c r="V926" s="2">
        <v>6.4</v>
      </c>
      <c r="W926" t="str">
        <f>IF(V926 &lt; 3,"Very Low", IF(V926 &gt;= 3, IF(V926 &lt; 4, "Low", IF(V926 &gt;= 4, IF(V926 &lt; 6, "Medium", IF(V926 &gt;= 6, IF(V926 &lt; 8, "High", "Very High")))))))</f>
        <v>High</v>
      </c>
    </row>
    <row r="927" spans="1:23" x14ac:dyDescent="0.2">
      <c r="A927" t="s">
        <v>60</v>
      </c>
      <c r="B927" s="2">
        <v>87</v>
      </c>
      <c r="C927" s="4" t="str">
        <f>IF(B927 &lt;= ($Z$9-$Z$11), "Short", IF(B927 &gt;= ($Z$9+$Z$11), "Long", "Medium"))</f>
        <v>Medium</v>
      </c>
      <c r="D927" t="s">
        <v>925</v>
      </c>
      <c r="E927" t="s">
        <v>1302</v>
      </c>
      <c r="M927">
        <f>COUNTA(Table1[[#This Row],[genre_1]:[genre_8]])</f>
        <v>1</v>
      </c>
      <c r="N927" t="s">
        <v>1291</v>
      </c>
      <c r="O927" t="s">
        <v>12947</v>
      </c>
      <c r="P927">
        <v>601</v>
      </c>
      <c r="Q927" t="s">
        <v>1228</v>
      </c>
      <c r="R927">
        <v>10</v>
      </c>
      <c r="S927" t="s">
        <v>16</v>
      </c>
      <c r="T927" t="s">
        <v>17</v>
      </c>
      <c r="U927" s="3">
        <v>36526</v>
      </c>
      <c r="V927" s="2">
        <v>6.6</v>
      </c>
      <c r="W927" t="str">
        <f>IF(V927 &lt; 3,"Very Low", IF(V927 &gt;= 3, IF(V927 &lt; 4, "Low", IF(V927 &gt;= 4, IF(V927 &lt; 6, "Medium", IF(V927 &gt;= 6, IF(V927 &lt; 8, "High", "Very High")))))))</f>
        <v>High</v>
      </c>
    </row>
    <row r="928" spans="1:23" x14ac:dyDescent="0.2">
      <c r="A928" t="s">
        <v>1509</v>
      </c>
      <c r="B928" s="2">
        <v>88</v>
      </c>
      <c r="C928" s="4" t="str">
        <f>IF(B928 &lt;= ($Z$9-$Z$11), "Short", IF(B928 &gt;= ($Z$9+$Z$11), "Long", "Medium"))</f>
        <v>Medium</v>
      </c>
      <c r="D928" t="s">
        <v>5158</v>
      </c>
      <c r="E928" t="s">
        <v>691</v>
      </c>
      <c r="M928">
        <f>COUNTA(Table1[[#This Row],[genre_1]:[genre_8]])</f>
        <v>1</v>
      </c>
      <c r="N928" t="s">
        <v>1509</v>
      </c>
      <c r="O928" t="s">
        <v>12478</v>
      </c>
      <c r="P928">
        <v>31077</v>
      </c>
      <c r="Q928" t="s">
        <v>4202</v>
      </c>
      <c r="R928">
        <v>78</v>
      </c>
      <c r="S928" t="s">
        <v>16</v>
      </c>
      <c r="T928" t="s">
        <v>17</v>
      </c>
      <c r="U928" s="3">
        <v>26299</v>
      </c>
      <c r="V928" s="2">
        <v>6.8</v>
      </c>
      <c r="W928" t="str">
        <f>IF(V928 &lt; 3,"Very Low", IF(V928 &gt;= 3, IF(V928 &lt; 4, "Low", IF(V928 &gt;= 4, IF(V928 &lt; 6, "Medium", IF(V928 &gt;= 6, IF(V928 &lt; 8, "High", "Very High")))))))</f>
        <v>High</v>
      </c>
    </row>
    <row r="929" spans="1:23" x14ac:dyDescent="0.2">
      <c r="A929" t="s">
        <v>4104</v>
      </c>
      <c r="B929" s="2">
        <v>96</v>
      </c>
      <c r="C929" s="4" t="str">
        <f>IF(B929 &lt;= ($Z$9-$Z$11), "Short", IF(B929 &gt;= ($Z$9+$Z$11), "Long", "Medium"))</f>
        <v>Medium</v>
      </c>
      <c r="D929" t="s">
        <v>4105</v>
      </c>
      <c r="E929" t="s">
        <v>2287</v>
      </c>
      <c r="M929">
        <f>COUNTA(Table1[[#This Row],[genre_1]:[genre_8]])</f>
        <v>1</v>
      </c>
      <c r="N929" t="s">
        <v>1225</v>
      </c>
      <c r="O929" t="s">
        <v>10856</v>
      </c>
      <c r="P929">
        <v>125016</v>
      </c>
      <c r="Q929" t="s">
        <v>4106</v>
      </c>
      <c r="R929">
        <v>789</v>
      </c>
      <c r="S929" t="s">
        <v>16</v>
      </c>
      <c r="T929" t="s">
        <v>17</v>
      </c>
      <c r="U929" s="3">
        <v>41275</v>
      </c>
      <c r="V929" s="2">
        <v>6.5</v>
      </c>
      <c r="W929" t="str">
        <f>IF(V929 &lt; 3,"Very Low", IF(V929 &gt;= 3, IF(V929 &lt; 4, "Low", IF(V929 &gt;= 4, IF(V929 &lt; 6, "Medium", IF(V929 &gt;= 6, IF(V929 &lt; 8, "High", "Very High")))))))</f>
        <v>High</v>
      </c>
    </row>
    <row r="930" spans="1:23" x14ac:dyDescent="0.2">
      <c r="A930" t="s">
        <v>36</v>
      </c>
      <c r="B930" s="2">
        <v>37</v>
      </c>
      <c r="C930" s="4" t="str">
        <f>IF(B930 &lt;= ($Z$9-$Z$11), "Short", IF(B930 &gt;= ($Z$9+$Z$11), "Long", "Medium"))</f>
        <v>Short</v>
      </c>
      <c r="D930" t="s">
        <v>6279</v>
      </c>
      <c r="E930" t="s">
        <v>691</v>
      </c>
      <c r="F930" t="s">
        <v>539</v>
      </c>
      <c r="G930" t="s">
        <v>2287</v>
      </c>
      <c r="H930" t="s">
        <v>3538</v>
      </c>
      <c r="M930">
        <f>COUNTA(Table1[[#This Row],[genre_1]:[genre_8]])</f>
        <v>4</v>
      </c>
      <c r="N930" t="s">
        <v>4885</v>
      </c>
      <c r="O930" t="s">
        <v>12248</v>
      </c>
      <c r="P930">
        <v>113451</v>
      </c>
      <c r="Q930" t="s">
        <v>6280</v>
      </c>
      <c r="R930">
        <v>537</v>
      </c>
      <c r="S930" t="s">
        <v>16</v>
      </c>
      <c r="T930" t="s">
        <v>17</v>
      </c>
      <c r="U930" s="3">
        <v>31778</v>
      </c>
      <c r="V930" s="2">
        <v>7.8</v>
      </c>
      <c r="W930" t="str">
        <f>IF(V930 &lt; 3,"Very Low", IF(V930 &gt;= 3, IF(V930 &lt; 4, "Low", IF(V930 &gt;= 4, IF(V930 &lt; 6, "Medium", IF(V930 &gt;= 6, IF(V930 &lt; 8, "High", "Very High")))))))</f>
        <v>High</v>
      </c>
    </row>
    <row r="931" spans="1:23" x14ac:dyDescent="0.2">
      <c r="A931" t="s">
        <v>1745</v>
      </c>
      <c r="B931" s="2">
        <v>135</v>
      </c>
      <c r="C931" s="4" t="str">
        <f>IF(B931 &lt;= ($Z$9-$Z$11), "Short", IF(B931 &gt;= ($Z$9+$Z$11), "Long", "Medium"))</f>
        <v>Long</v>
      </c>
      <c r="D931" t="s">
        <v>1746</v>
      </c>
      <c r="E931" t="s">
        <v>4426</v>
      </c>
      <c r="F931" t="s">
        <v>1302</v>
      </c>
      <c r="G931" t="s">
        <v>7772</v>
      </c>
      <c r="H931" t="s">
        <v>5727</v>
      </c>
      <c r="M931">
        <f>COUNTA(Table1[[#This Row],[genre_1]:[genre_8]])</f>
        <v>4</v>
      </c>
      <c r="N931" t="s">
        <v>1747</v>
      </c>
      <c r="O931" t="s">
        <v>9273</v>
      </c>
      <c r="P931">
        <v>29205</v>
      </c>
      <c r="Q931" t="s">
        <v>1748</v>
      </c>
      <c r="R931">
        <v>194</v>
      </c>
      <c r="S931" t="s">
        <v>16</v>
      </c>
      <c r="T931" t="s">
        <v>17</v>
      </c>
      <c r="U931" s="3">
        <v>35065</v>
      </c>
      <c r="V931" s="2">
        <v>6.3</v>
      </c>
      <c r="W931" t="str">
        <f>IF(V931 &lt; 3,"Very Low", IF(V931 &gt;= 3, IF(V931 &lt; 4, "Low", IF(V931 &gt;= 4, IF(V931 &lt; 6, "Medium", IF(V931 &gt;= 6, IF(V931 &lt; 8, "High", "Very High")))))))</f>
        <v>High</v>
      </c>
    </row>
    <row r="932" spans="1:23" x14ac:dyDescent="0.2">
      <c r="A932" t="s">
        <v>4587</v>
      </c>
      <c r="B932" s="2">
        <v>87</v>
      </c>
      <c r="C932" s="4" t="str">
        <f>IF(B932 &lt;= ($Z$9-$Z$11), "Short", IF(B932 &gt;= ($Z$9+$Z$11), "Long", "Medium"))</f>
        <v>Medium</v>
      </c>
      <c r="D932" t="s">
        <v>4588</v>
      </c>
      <c r="E932" t="s">
        <v>562</v>
      </c>
      <c r="M932">
        <f>COUNTA(Table1[[#This Row],[genre_1]:[genre_8]])</f>
        <v>1</v>
      </c>
      <c r="N932" t="s">
        <v>779</v>
      </c>
      <c r="O932" t="s">
        <v>11199</v>
      </c>
      <c r="P932">
        <v>922</v>
      </c>
      <c r="Q932" t="s">
        <v>4589</v>
      </c>
      <c r="R932">
        <v>23</v>
      </c>
      <c r="S932" t="s">
        <v>16</v>
      </c>
      <c r="T932" t="s">
        <v>17</v>
      </c>
      <c r="U932" s="3">
        <v>33970</v>
      </c>
      <c r="V932" s="2">
        <v>5.0999999999999996</v>
      </c>
      <c r="W932" t="str">
        <f>IF(V932 &lt; 3,"Very Low", IF(V932 &gt;= 3, IF(V932 &lt; 4, "Low", IF(V932 &gt;= 4, IF(V932 &lt; 6, "Medium", IF(V932 &gt;= 6, IF(V932 &lt; 8, "High", "Very High")))))))</f>
        <v>Medium</v>
      </c>
    </row>
    <row r="933" spans="1:23" x14ac:dyDescent="0.2">
      <c r="A933" t="s">
        <v>1596</v>
      </c>
      <c r="B933" s="2">
        <v>133</v>
      </c>
      <c r="C933" s="4" t="str">
        <f>IF(B933 &lt;= ($Z$9-$Z$11), "Short", IF(B933 &gt;= ($Z$9+$Z$11), "Long", "Medium"))</f>
        <v>Long</v>
      </c>
      <c r="D933" t="s">
        <v>460</v>
      </c>
      <c r="E933" t="s">
        <v>562</v>
      </c>
      <c r="F933" t="s">
        <v>426</v>
      </c>
      <c r="G933" t="s">
        <v>3538</v>
      </c>
      <c r="M933">
        <f>COUNTA(Table1[[#This Row],[genre_1]:[genre_8]])</f>
        <v>3</v>
      </c>
      <c r="N933" t="s">
        <v>202</v>
      </c>
      <c r="O933" t="s">
        <v>9268</v>
      </c>
      <c r="P933">
        <v>40858</v>
      </c>
      <c r="Q933" t="s">
        <v>1736</v>
      </c>
      <c r="R933">
        <v>144</v>
      </c>
      <c r="S933" t="s">
        <v>16</v>
      </c>
      <c r="T933" t="s">
        <v>17</v>
      </c>
      <c r="U933" s="3">
        <v>35065</v>
      </c>
      <c r="V933" s="2">
        <v>6.4</v>
      </c>
      <c r="W933" t="str">
        <f>IF(V933 &lt; 3,"Very Low", IF(V933 &gt;= 3, IF(V933 &lt; 4, "Low", IF(V933 &gt;= 4, IF(V933 &lt; 6, "Medium", IF(V933 &gt;= 6, IF(V933 &lt; 8, "High", "Very High")))))))</f>
        <v>High</v>
      </c>
    </row>
    <row r="934" spans="1:23" x14ac:dyDescent="0.2">
      <c r="A934" t="s">
        <v>8368</v>
      </c>
      <c r="B934" s="2">
        <v>91</v>
      </c>
      <c r="C934" s="4" t="str">
        <f>IF(B934 &lt;= ($Z$9-$Z$11), "Short", IF(B934 &gt;= ($Z$9+$Z$11), "Long", "Medium"))</f>
        <v>Medium</v>
      </c>
      <c r="D934" t="s">
        <v>1962</v>
      </c>
      <c r="E934" t="s">
        <v>2287</v>
      </c>
      <c r="F934" t="s">
        <v>13204</v>
      </c>
      <c r="G934" t="s">
        <v>3538</v>
      </c>
      <c r="M934">
        <f>COUNTA(Table1[[#This Row],[genre_1]:[genre_8]])</f>
        <v>3</v>
      </c>
      <c r="N934" t="s">
        <v>8369</v>
      </c>
      <c r="O934" t="s">
        <v>13181</v>
      </c>
      <c r="P934">
        <v>3836</v>
      </c>
      <c r="Q934" t="s">
        <v>8370</v>
      </c>
      <c r="R934">
        <v>33</v>
      </c>
      <c r="S934" t="s">
        <v>16</v>
      </c>
      <c r="T934" t="s">
        <v>17</v>
      </c>
      <c r="U934" s="3">
        <v>42005</v>
      </c>
      <c r="V934" s="2">
        <v>4.5999999999999996</v>
      </c>
      <c r="W934" t="str">
        <f>IF(V934 &lt; 3,"Very Low", IF(V934 &gt;= 3, IF(V934 &lt; 4, "Low", IF(V934 &gt;= 4, IF(V934 &lt; 6, "Medium", IF(V934 &gt;= 6, IF(V934 &lt; 8, "High", "Very High")))))))</f>
        <v>Medium</v>
      </c>
    </row>
    <row r="935" spans="1:23" x14ac:dyDescent="0.2">
      <c r="A935" t="s">
        <v>1313</v>
      </c>
      <c r="B935" s="2">
        <v>101</v>
      </c>
      <c r="C935" s="4" t="str">
        <f>IF(B935 &lt;= ($Z$9-$Z$11), "Short", IF(B935 &gt;= ($Z$9+$Z$11), "Long", "Medium"))</f>
        <v>Medium</v>
      </c>
      <c r="D935" t="s">
        <v>1863</v>
      </c>
      <c r="E935" t="s">
        <v>562</v>
      </c>
      <c r="F935" t="s">
        <v>691</v>
      </c>
      <c r="G935" t="s">
        <v>13206</v>
      </c>
      <c r="H935" t="s">
        <v>1302</v>
      </c>
      <c r="I935" t="s">
        <v>3538</v>
      </c>
      <c r="M935">
        <f>COUNTA(Table1[[#This Row],[genre_1]:[genre_8]])</f>
        <v>5</v>
      </c>
      <c r="N935" t="s">
        <v>2298</v>
      </c>
      <c r="O935" t="s">
        <v>9909</v>
      </c>
      <c r="P935">
        <v>27580</v>
      </c>
      <c r="Q935" t="s">
        <v>917</v>
      </c>
      <c r="R935">
        <v>232</v>
      </c>
      <c r="S935" t="s">
        <v>16</v>
      </c>
      <c r="T935" t="s">
        <v>17</v>
      </c>
      <c r="U935" s="3">
        <v>36892</v>
      </c>
      <c r="V935" s="2">
        <v>5.5</v>
      </c>
      <c r="W935" t="str">
        <f>IF(V935 &lt; 3,"Very Low", IF(V935 &gt;= 3, IF(V935 &lt; 4, "Low", IF(V935 &gt;= 4, IF(V935 &lt; 6, "Medium", IF(V935 &gt;= 6, IF(V935 &lt; 8, "High", "Very High")))))))</f>
        <v>Medium</v>
      </c>
    </row>
    <row r="936" spans="1:23" x14ac:dyDescent="0.2">
      <c r="A936" t="s">
        <v>3988</v>
      </c>
      <c r="B936" s="2">
        <v>118</v>
      </c>
      <c r="C936" s="4" t="str">
        <f>IF(B936 &lt;= ($Z$9-$Z$11), "Short", IF(B936 &gt;= ($Z$9+$Z$11), "Long", "Medium"))</f>
        <v>Medium</v>
      </c>
      <c r="D936" t="s">
        <v>2197</v>
      </c>
      <c r="E936" t="s">
        <v>2287</v>
      </c>
      <c r="M936">
        <f>COUNTA(Table1[[#This Row],[genre_1]:[genre_8]])</f>
        <v>1</v>
      </c>
      <c r="N936" t="s">
        <v>4464</v>
      </c>
      <c r="O936" t="s">
        <v>11108</v>
      </c>
      <c r="P936">
        <v>16294</v>
      </c>
      <c r="Q936" t="s">
        <v>1567</v>
      </c>
      <c r="R936">
        <v>252</v>
      </c>
      <c r="S936" t="s">
        <v>16</v>
      </c>
      <c r="T936" t="s">
        <v>17</v>
      </c>
      <c r="U936" s="3">
        <v>28126</v>
      </c>
      <c r="V936" s="2">
        <v>3.7</v>
      </c>
      <c r="W936" t="str">
        <f>IF(V936 &lt; 3,"Very Low", IF(V936 &gt;= 3, IF(V936 &lt; 4, "Low", IF(V936 &gt;= 4, IF(V936 &lt; 6, "Medium", IF(V936 &gt;= 6, IF(V936 &lt; 8, "High", "Very High")))))))</f>
        <v>Low</v>
      </c>
    </row>
    <row r="937" spans="1:23" x14ac:dyDescent="0.2">
      <c r="A937" t="s">
        <v>839</v>
      </c>
      <c r="B937" s="2">
        <v>125</v>
      </c>
      <c r="C937" s="4" t="str">
        <f>IF(B937 &lt;= ($Z$9-$Z$11), "Short", IF(B937 &gt;= ($Z$9+$Z$11), "Long", "Medium"))</f>
        <v>Medium</v>
      </c>
      <c r="D937" t="s">
        <v>1183</v>
      </c>
      <c r="E937" t="s">
        <v>2287</v>
      </c>
      <c r="F937" t="s">
        <v>13204</v>
      </c>
      <c r="G937" t="s">
        <v>3538</v>
      </c>
      <c r="M937">
        <f>COUNTA(Table1[[#This Row],[genre_1]:[genre_8]])</f>
        <v>3</v>
      </c>
      <c r="N937" t="s">
        <v>483</v>
      </c>
      <c r="O937" t="s">
        <v>8952</v>
      </c>
      <c r="P937">
        <v>28635</v>
      </c>
      <c r="Q937" t="s">
        <v>1184</v>
      </c>
      <c r="R937">
        <v>308</v>
      </c>
      <c r="S937" t="s">
        <v>16</v>
      </c>
      <c r="T937" t="s">
        <v>17</v>
      </c>
      <c r="U937" s="3">
        <v>37987</v>
      </c>
      <c r="V937" s="2">
        <v>5.0999999999999996</v>
      </c>
      <c r="W937" t="str">
        <f>IF(V937 &lt; 3,"Very Low", IF(V937 &gt;= 3, IF(V937 &lt; 4, "Low", IF(V937 &gt;= 4, IF(V937 &lt; 6, "Medium", IF(V937 &gt;= 6, IF(V937 &lt; 8, "High", "Very High")))))))</f>
        <v>Medium</v>
      </c>
    </row>
    <row r="938" spans="1:23" x14ac:dyDescent="0.2">
      <c r="A938" t="s">
        <v>4646</v>
      </c>
      <c r="B938" s="2">
        <v>92</v>
      </c>
      <c r="C938" s="4" t="str">
        <f>IF(B938 &lt;= ($Z$9-$Z$11), "Short", IF(B938 &gt;= ($Z$9+$Z$11), "Long", "Medium"))</f>
        <v>Medium</v>
      </c>
      <c r="D938" t="s">
        <v>133</v>
      </c>
      <c r="E938" t="s">
        <v>691</v>
      </c>
      <c r="F938" t="s">
        <v>13206</v>
      </c>
      <c r="G938" t="s">
        <v>6549</v>
      </c>
      <c r="M938">
        <f>COUNTA(Table1[[#This Row],[genre_1]:[genre_8]])</f>
        <v>3</v>
      </c>
      <c r="N938" t="s">
        <v>38</v>
      </c>
      <c r="O938" t="s">
        <v>11735</v>
      </c>
      <c r="P938">
        <v>37530</v>
      </c>
      <c r="Q938" t="s">
        <v>177</v>
      </c>
      <c r="R938">
        <v>106</v>
      </c>
      <c r="S938" t="s">
        <v>16</v>
      </c>
      <c r="T938" t="s">
        <v>17</v>
      </c>
      <c r="U938" s="3">
        <v>39814</v>
      </c>
      <c r="V938" s="2">
        <v>6.2</v>
      </c>
      <c r="W938" t="str">
        <f>IF(V938 &lt; 3,"Very Low", IF(V938 &gt;= 3, IF(V938 &lt; 4, "Low", IF(V938 &gt;= 4, IF(V938 &lt; 6, "Medium", IF(V938 &gt;= 6, IF(V938 &lt; 8, "High", "Very High")))))))</f>
        <v>High</v>
      </c>
    </row>
    <row r="939" spans="1:23" x14ac:dyDescent="0.2">
      <c r="A939" t="s">
        <v>2827</v>
      </c>
      <c r="B939" s="2">
        <v>106</v>
      </c>
      <c r="C939" s="4" t="str">
        <f>IF(B939 &lt;= ($Z$9-$Z$11), "Short", IF(B939 &gt;= ($Z$9+$Z$11), "Long", "Medium"))</f>
        <v>Medium</v>
      </c>
      <c r="D939" t="s">
        <v>230</v>
      </c>
      <c r="E939" t="s">
        <v>1302</v>
      </c>
      <c r="M939">
        <f>COUNTA(Table1[[#This Row],[genre_1]:[genre_8]])</f>
        <v>1</v>
      </c>
      <c r="N939" t="s">
        <v>183</v>
      </c>
      <c r="O939" t="s">
        <v>9973</v>
      </c>
      <c r="P939">
        <v>14281</v>
      </c>
      <c r="Q939" t="s">
        <v>925</v>
      </c>
      <c r="R939">
        <v>64</v>
      </c>
      <c r="S939" t="s">
        <v>16</v>
      </c>
      <c r="T939" t="s">
        <v>17</v>
      </c>
      <c r="U939" s="3">
        <v>40179</v>
      </c>
      <c r="V939" s="2">
        <v>6.5</v>
      </c>
      <c r="W939" t="str">
        <f>IF(V939 &lt; 3,"Very Low", IF(V939 &gt;= 3, IF(V939 &lt; 4, "Low", IF(V939 &gt;= 4, IF(V939 &lt; 6, "Medium", IF(V939 &gt;= 6, IF(V939 &lt; 8, "High", "Very High")))))))</f>
        <v>High</v>
      </c>
    </row>
    <row r="940" spans="1:23" x14ac:dyDescent="0.2">
      <c r="A940" t="s">
        <v>337</v>
      </c>
      <c r="B940" s="2">
        <v>118</v>
      </c>
      <c r="C940" s="4" t="str">
        <f>IF(B940 &lt;= ($Z$9-$Z$11), "Short", IF(B940 &gt;= ($Z$9+$Z$11), "Long", "Medium"))</f>
        <v>Medium</v>
      </c>
      <c r="D940" t="s">
        <v>1428</v>
      </c>
      <c r="E940" t="s">
        <v>13206</v>
      </c>
      <c r="F940" t="s">
        <v>1302</v>
      </c>
      <c r="G940" t="s">
        <v>13204</v>
      </c>
      <c r="H940" t="s">
        <v>3538</v>
      </c>
      <c r="M940">
        <f>COUNTA(Table1[[#This Row],[genre_1]:[genre_8]])</f>
        <v>4</v>
      </c>
      <c r="N940" t="s">
        <v>38</v>
      </c>
      <c r="O940" t="s">
        <v>9746</v>
      </c>
      <c r="P940">
        <v>14066</v>
      </c>
      <c r="Q940" t="s">
        <v>2490</v>
      </c>
      <c r="R940">
        <v>75</v>
      </c>
      <c r="S940" t="s">
        <v>16</v>
      </c>
      <c r="T940" t="s">
        <v>17</v>
      </c>
      <c r="U940" s="3">
        <v>35065</v>
      </c>
      <c r="V940" s="2">
        <v>6.1</v>
      </c>
      <c r="W940" t="str">
        <f>IF(V940 &lt; 3,"Very Low", IF(V940 &gt;= 3, IF(V940 &lt; 4, "Low", IF(V940 &gt;= 4, IF(V940 &lt; 6, "Medium", IF(V940 &gt;= 6, IF(V940 &lt; 8, "High", "Very High")))))))</f>
        <v>High</v>
      </c>
    </row>
    <row r="941" spans="1:23" x14ac:dyDescent="0.2">
      <c r="A941" t="s">
        <v>7211</v>
      </c>
      <c r="B941" s="2">
        <v>76</v>
      </c>
      <c r="C941" s="4" t="str">
        <f>IF(B941 &lt;= ($Z$9-$Z$11), "Short", IF(B941 &gt;= ($Z$9+$Z$11), "Long", "Medium"))</f>
        <v>Short</v>
      </c>
      <c r="D941" t="s">
        <v>3648</v>
      </c>
      <c r="E941" t="s">
        <v>691</v>
      </c>
      <c r="M941">
        <f>COUNTA(Table1[[#This Row],[genre_1]:[genre_8]])</f>
        <v>1</v>
      </c>
      <c r="N941" t="s">
        <v>7212</v>
      </c>
      <c r="O941" t="s">
        <v>12711</v>
      </c>
      <c r="P941">
        <v>9560</v>
      </c>
      <c r="Q941" t="s">
        <v>1170</v>
      </c>
      <c r="R941">
        <v>35</v>
      </c>
      <c r="S941" t="s">
        <v>16</v>
      </c>
      <c r="T941" t="s">
        <v>17</v>
      </c>
      <c r="U941" s="3">
        <v>39448</v>
      </c>
      <c r="V941" s="2">
        <v>3.8</v>
      </c>
      <c r="W941" t="str">
        <f>IF(V941 &lt; 3,"Very Low", IF(V941 &gt;= 3, IF(V941 &lt; 4, "Low", IF(V941 &gt;= 4, IF(V941 &lt; 6, "Medium", IF(V941 &gt;= 6, IF(V941 &lt; 8, "High", "Very High")))))))</f>
        <v>Low</v>
      </c>
    </row>
    <row r="942" spans="1:23" x14ac:dyDescent="0.2">
      <c r="A942" t="s">
        <v>2356</v>
      </c>
      <c r="B942" s="2">
        <v>129</v>
      </c>
      <c r="C942" s="4" t="str">
        <f>IF(B942 &lt;= ($Z$9-$Z$11), "Short", IF(B942 &gt;= ($Z$9+$Z$11), "Long", "Medium"))</f>
        <v>Medium</v>
      </c>
      <c r="D942" t="s">
        <v>2357</v>
      </c>
      <c r="E942" t="s">
        <v>426</v>
      </c>
      <c r="F942" t="s">
        <v>1302</v>
      </c>
      <c r="G942" t="s">
        <v>13204</v>
      </c>
      <c r="M942">
        <f>COUNTA(Table1[[#This Row],[genre_1]:[genre_8]])</f>
        <v>3</v>
      </c>
      <c r="N942" t="s">
        <v>149</v>
      </c>
      <c r="O942" t="s">
        <v>9663</v>
      </c>
      <c r="P942">
        <v>81298</v>
      </c>
      <c r="Q942" t="s">
        <v>2358</v>
      </c>
      <c r="R942">
        <v>341</v>
      </c>
      <c r="S942" t="s">
        <v>16</v>
      </c>
      <c r="T942" t="s">
        <v>17</v>
      </c>
      <c r="U942" s="3">
        <v>40544</v>
      </c>
      <c r="V942" s="2">
        <v>6.9</v>
      </c>
      <c r="W942" t="str">
        <f>IF(V942 &lt; 3,"Very Low", IF(V942 &gt;= 3, IF(V942 &lt; 4, "Low", IF(V942 &gt;= 4, IF(V942 &lt; 6, "Medium", IF(V942 &gt;= 6, IF(V942 &lt; 8, "High", "Very High")))))))</f>
        <v>High</v>
      </c>
    </row>
    <row r="943" spans="1:23" x14ac:dyDescent="0.2">
      <c r="A943" t="s">
        <v>3355</v>
      </c>
      <c r="B943" s="2">
        <v>101</v>
      </c>
      <c r="C943" s="4" t="str">
        <f>IF(B943 &lt;= ($Z$9-$Z$11), "Short", IF(B943 &gt;= ($Z$9+$Z$11), "Long", "Medium"))</f>
        <v>Medium</v>
      </c>
      <c r="D943" t="s">
        <v>2722</v>
      </c>
      <c r="E943" t="s">
        <v>13206</v>
      </c>
      <c r="F943" t="s">
        <v>1302</v>
      </c>
      <c r="G943" t="s">
        <v>3538</v>
      </c>
      <c r="M943">
        <f>COUNTA(Table1[[#This Row],[genre_1]:[genre_8]])</f>
        <v>3</v>
      </c>
      <c r="N943" t="s">
        <v>141</v>
      </c>
      <c r="O943" t="s">
        <v>10576</v>
      </c>
      <c r="P943">
        <v>9845</v>
      </c>
      <c r="Q943" t="s">
        <v>1351</v>
      </c>
      <c r="R943">
        <v>77</v>
      </c>
      <c r="S943" t="s">
        <v>16</v>
      </c>
      <c r="T943" t="s">
        <v>17</v>
      </c>
      <c r="U943" s="3">
        <v>35065</v>
      </c>
      <c r="V943" s="2">
        <v>6.1</v>
      </c>
      <c r="W943" t="str">
        <f>IF(V943 &lt; 3,"Very Low", IF(V943 &gt;= 3, IF(V943 &lt; 4, "Low", IF(V943 &gt;= 4, IF(V943 &lt; 6, "Medium", IF(V943 &gt;= 6, IF(V943 &lt; 8, "High", "Very High")))))))</f>
        <v>High</v>
      </c>
    </row>
    <row r="944" spans="1:23" x14ac:dyDescent="0.2">
      <c r="A944" t="s">
        <v>6630</v>
      </c>
      <c r="B944" s="2">
        <v>100</v>
      </c>
      <c r="C944" s="4" t="str">
        <f>IF(B944 &lt;= ($Z$9-$Z$11), "Short", IF(B944 &gt;= ($Z$9+$Z$11), "Long", "Medium"))</f>
        <v>Medium</v>
      </c>
      <c r="D944" t="s">
        <v>5160</v>
      </c>
      <c r="E944" t="s">
        <v>691</v>
      </c>
      <c r="F944" t="s">
        <v>1302</v>
      </c>
      <c r="G944" t="s">
        <v>5982</v>
      </c>
      <c r="M944">
        <f>COUNTA(Table1[[#This Row],[genre_1]:[genre_8]])</f>
        <v>3</v>
      </c>
      <c r="N944" t="s">
        <v>5593</v>
      </c>
      <c r="O944" t="s">
        <v>12431</v>
      </c>
      <c r="P944">
        <v>806</v>
      </c>
      <c r="Q944" t="s">
        <v>890</v>
      </c>
      <c r="R944">
        <v>18</v>
      </c>
      <c r="S944" t="s">
        <v>16</v>
      </c>
      <c r="T944" t="s">
        <v>17</v>
      </c>
      <c r="U944" s="3">
        <v>38718</v>
      </c>
      <c r="V944" s="2">
        <v>5.7</v>
      </c>
      <c r="W944" t="str">
        <f>IF(V944 &lt; 3,"Very Low", IF(V944 &gt;= 3, IF(V944 &lt; 4, "Low", IF(V944 &gt;= 4, IF(V944 &lt; 6, "Medium", IF(V944 &gt;= 6, IF(V944 &lt; 8, "High", "Very High")))))))</f>
        <v>Medium</v>
      </c>
    </row>
    <row r="945" spans="1:23" x14ac:dyDescent="0.2">
      <c r="A945" t="s">
        <v>1790</v>
      </c>
      <c r="B945" s="2">
        <v>96</v>
      </c>
      <c r="C945" s="4" t="str">
        <f>IF(B945 &lt;= ($Z$9-$Z$11), "Short", IF(B945 &gt;= ($Z$9+$Z$11), "Long", "Medium"))</f>
        <v>Medium</v>
      </c>
      <c r="D945" t="s">
        <v>1791</v>
      </c>
      <c r="E945" t="s">
        <v>13206</v>
      </c>
      <c r="F945" t="s">
        <v>2287</v>
      </c>
      <c r="G945" t="s">
        <v>13204</v>
      </c>
      <c r="H945" t="s">
        <v>3538</v>
      </c>
      <c r="M945">
        <f>COUNTA(Table1[[#This Row],[genre_1]:[genre_8]])</f>
        <v>4</v>
      </c>
      <c r="N945" t="s">
        <v>734</v>
      </c>
      <c r="O945" t="s">
        <v>9297</v>
      </c>
      <c r="P945">
        <v>19706</v>
      </c>
      <c r="Q945" t="s">
        <v>1743</v>
      </c>
      <c r="R945">
        <v>142</v>
      </c>
      <c r="S945" t="s">
        <v>16</v>
      </c>
      <c r="T945" t="s">
        <v>17</v>
      </c>
      <c r="U945" s="3">
        <v>37257</v>
      </c>
      <c r="V945" s="2">
        <v>5.3</v>
      </c>
      <c r="W945" t="str">
        <f>IF(V945 &lt; 3,"Very Low", IF(V945 &gt;= 3, IF(V945 &lt; 4, "Low", IF(V945 &gt;= 4, IF(V945 &lt; 6, "Medium", IF(V945 &gt;= 6, IF(V945 &lt; 8, "High", "Very High")))))))</f>
        <v>Medium</v>
      </c>
    </row>
    <row r="946" spans="1:23" x14ac:dyDescent="0.2">
      <c r="A946" t="s">
        <v>2481</v>
      </c>
      <c r="B946" s="2">
        <v>145</v>
      </c>
      <c r="C946" s="4" t="str">
        <f>IF(B946 &lt;= ($Z$9-$Z$11), "Short", IF(B946 &gt;= ($Z$9+$Z$11), "Long", "Medium"))</f>
        <v>Long</v>
      </c>
      <c r="D946" t="s">
        <v>1263</v>
      </c>
      <c r="E946" t="s">
        <v>1302</v>
      </c>
      <c r="M946">
        <f>COUNTA(Table1[[#This Row],[genre_1]:[genre_8]])</f>
        <v>1</v>
      </c>
      <c r="N946" t="s">
        <v>734</v>
      </c>
      <c r="O946" t="s">
        <v>11352</v>
      </c>
      <c r="P946">
        <v>5561</v>
      </c>
      <c r="Q946" t="s">
        <v>2094</v>
      </c>
      <c r="R946">
        <v>35</v>
      </c>
      <c r="S946" t="s">
        <v>16</v>
      </c>
      <c r="T946" t="s">
        <v>17</v>
      </c>
      <c r="U946" s="3">
        <v>28491</v>
      </c>
      <c r="V946" s="2">
        <v>6.4</v>
      </c>
      <c r="W946" t="str">
        <f>IF(V946 &lt; 3,"Very Low", IF(V946 &gt;= 3, IF(V946 &lt; 4, "Low", IF(V946 &gt;= 4, IF(V946 &lt; 6, "Medium", IF(V946 &gt;= 6, IF(V946 &lt; 8, "High", "Very High")))))))</f>
        <v>High</v>
      </c>
    </row>
    <row r="947" spans="1:23" x14ac:dyDescent="0.2">
      <c r="A947" t="s">
        <v>7866</v>
      </c>
      <c r="B947" s="2">
        <v>84</v>
      </c>
      <c r="C947" s="4" t="str">
        <f>IF(B947 &lt;= ($Z$9-$Z$11), "Short", IF(B947 &gt;= ($Z$9+$Z$11), "Long", "Medium"))</f>
        <v>Short</v>
      </c>
      <c r="D947" t="s">
        <v>1132</v>
      </c>
      <c r="E947" t="s">
        <v>1302</v>
      </c>
      <c r="F947" t="s">
        <v>2287</v>
      </c>
      <c r="G947" t="s">
        <v>13204</v>
      </c>
      <c r="H947" t="s">
        <v>3538</v>
      </c>
      <c r="M947">
        <f>COUNTA(Table1[[#This Row],[genre_1]:[genre_8]])</f>
        <v>4</v>
      </c>
      <c r="N947" t="s">
        <v>7867</v>
      </c>
      <c r="O947" t="s">
        <v>12989</v>
      </c>
      <c r="P947">
        <v>191</v>
      </c>
      <c r="Q947" t="s">
        <v>7868</v>
      </c>
      <c r="R947">
        <v>10</v>
      </c>
      <c r="S947" t="s">
        <v>16</v>
      </c>
      <c r="T947" t="s">
        <v>17</v>
      </c>
      <c r="U947" s="3">
        <v>37257</v>
      </c>
      <c r="V947" s="2">
        <v>5.8</v>
      </c>
      <c r="W947" t="str">
        <f>IF(V947 &lt; 3,"Very Low", IF(V947 &gt;= 3, IF(V947 &lt; 4, "Low", IF(V947 &gt;= 4, IF(V947 &lt; 6, "Medium", IF(V947 &gt;= 6, IF(V947 &lt; 8, "High", "Very High")))))))</f>
        <v>Medium</v>
      </c>
    </row>
    <row r="948" spans="1:23" x14ac:dyDescent="0.2">
      <c r="A948" t="s">
        <v>568</v>
      </c>
      <c r="B948" s="2">
        <v>138</v>
      </c>
      <c r="C948" s="4" t="str">
        <f>IF(B948 &lt;= ($Z$9-$Z$11), "Short", IF(B948 &gt;= ($Z$9+$Z$11), "Long", "Medium"))</f>
        <v>Long</v>
      </c>
      <c r="D948" t="s">
        <v>14</v>
      </c>
      <c r="E948" t="s">
        <v>562</v>
      </c>
      <c r="F948" t="s">
        <v>13206</v>
      </c>
      <c r="G948" t="s">
        <v>4130</v>
      </c>
      <c r="H948" t="s">
        <v>3538</v>
      </c>
      <c r="M948">
        <f>COUNTA(Table1[[#This Row],[genre_1]:[genre_8]])</f>
        <v>4</v>
      </c>
      <c r="N948" t="s">
        <v>320</v>
      </c>
      <c r="O948" t="s">
        <v>8878</v>
      </c>
      <c r="P948">
        <v>283967</v>
      </c>
      <c r="Q948" t="s">
        <v>930</v>
      </c>
      <c r="R948">
        <v>535</v>
      </c>
      <c r="S948" t="s">
        <v>16</v>
      </c>
      <c r="T948" t="s">
        <v>17</v>
      </c>
      <c r="U948" s="3">
        <v>35431</v>
      </c>
      <c r="V948" s="2">
        <v>7.3</v>
      </c>
      <c r="W948" t="str">
        <f>IF(V948 &lt; 3,"Very Low", IF(V948 &gt;= 3, IF(V948 &lt; 4, "Low", IF(V948 &gt;= 4, IF(V948 &lt; 6, "Medium", IF(V948 &gt;= 6, IF(V948 &lt; 8, "High", "Very High")))))))</f>
        <v>High</v>
      </c>
    </row>
    <row r="949" spans="1:23" x14ac:dyDescent="0.2">
      <c r="A949" t="s">
        <v>6043</v>
      </c>
      <c r="B949" s="2">
        <v>111</v>
      </c>
      <c r="C949" s="4" t="str">
        <f>IF(B949 &lt;= ($Z$9-$Z$11), "Short", IF(B949 &gt;= ($Z$9+$Z$11), "Long", "Medium"))</f>
        <v>Medium</v>
      </c>
      <c r="D949" t="s">
        <v>7676</v>
      </c>
      <c r="E949" t="s">
        <v>1302</v>
      </c>
      <c r="F949" t="s">
        <v>13205</v>
      </c>
      <c r="M949">
        <f>COUNTA(Table1[[#This Row],[genre_1]:[genre_8]])</f>
        <v>2</v>
      </c>
      <c r="N949" t="s">
        <v>6043</v>
      </c>
      <c r="O949" t="s">
        <v>13121</v>
      </c>
      <c r="P949">
        <v>12399</v>
      </c>
      <c r="Q949" t="s">
        <v>8217</v>
      </c>
      <c r="R949">
        <v>382</v>
      </c>
      <c r="S949" t="s">
        <v>16</v>
      </c>
      <c r="T949" t="s">
        <v>17</v>
      </c>
      <c r="U949" s="3">
        <v>38718</v>
      </c>
      <c r="V949" s="2">
        <v>6.7</v>
      </c>
      <c r="W949" t="str">
        <f>IF(V949 &lt; 3,"Very Low", IF(V949 &gt;= 3, IF(V949 &lt; 4, "Low", IF(V949 &gt;= 4, IF(V949 &lt; 6, "Medium", IF(V949 &gt;= 6, IF(V949 &lt; 8, "High", "Very High")))))))</f>
        <v>High</v>
      </c>
    </row>
    <row r="950" spans="1:23" x14ac:dyDescent="0.2">
      <c r="A950" t="s">
        <v>4626</v>
      </c>
      <c r="B950" s="2">
        <v>99</v>
      </c>
      <c r="C950" s="4" t="str">
        <f>IF(B950 &lt;= ($Z$9-$Z$11), "Short", IF(B950 &gt;= ($Z$9+$Z$11), "Long", "Medium"))</f>
        <v>Medium</v>
      </c>
      <c r="D950" t="s">
        <v>2353</v>
      </c>
      <c r="E950" t="s">
        <v>4426</v>
      </c>
      <c r="F950" t="s">
        <v>1302</v>
      </c>
      <c r="M950">
        <f>COUNTA(Table1[[#This Row],[genre_1]:[genre_8]])</f>
        <v>2</v>
      </c>
      <c r="N950" t="s">
        <v>603</v>
      </c>
      <c r="O950" t="s">
        <v>11794</v>
      </c>
      <c r="P950">
        <v>18355</v>
      </c>
      <c r="Q950" t="s">
        <v>2492</v>
      </c>
      <c r="R950">
        <v>106</v>
      </c>
      <c r="S950" t="s">
        <v>16</v>
      </c>
      <c r="T950" t="s">
        <v>17</v>
      </c>
      <c r="U950" s="3">
        <v>38718</v>
      </c>
      <c r="V950" s="2">
        <v>6.4</v>
      </c>
      <c r="W950" t="str">
        <f>IF(V950 &lt; 3,"Very Low", IF(V950 &gt;= 3, IF(V950 &lt; 4, "Low", IF(V950 &gt;= 4, IF(V950 &lt; 6, "Medium", IF(V950 &gt;= 6, IF(V950 &lt; 8, "High", "Very High")))))))</f>
        <v>High</v>
      </c>
    </row>
    <row r="951" spans="1:23" x14ac:dyDescent="0.2">
      <c r="A951" t="s">
        <v>1441</v>
      </c>
      <c r="B951" s="2">
        <v>122</v>
      </c>
      <c r="C951" s="4" t="str">
        <f>IF(B951 &lt;= ($Z$9-$Z$11), "Short", IF(B951 &gt;= ($Z$9+$Z$11), "Long", "Medium"))</f>
        <v>Medium</v>
      </c>
      <c r="D951" t="s">
        <v>5588</v>
      </c>
      <c r="E951" t="s">
        <v>31</v>
      </c>
      <c r="F951" t="s">
        <v>1302</v>
      </c>
      <c r="G951" t="s">
        <v>10321</v>
      </c>
      <c r="M951">
        <f>COUNTA(Table1[[#This Row],[genre_1]:[genre_8]])</f>
        <v>3</v>
      </c>
      <c r="N951" t="s">
        <v>5589</v>
      </c>
      <c r="O951" t="s">
        <v>11860</v>
      </c>
      <c r="P951">
        <v>113152</v>
      </c>
      <c r="Q951" t="s">
        <v>5590</v>
      </c>
      <c r="R951">
        <v>1416</v>
      </c>
      <c r="S951" t="s">
        <v>16</v>
      </c>
      <c r="T951" t="s">
        <v>17</v>
      </c>
      <c r="U951" s="3">
        <v>37987</v>
      </c>
      <c r="V951" s="2">
        <v>7.5</v>
      </c>
      <c r="W951" t="str">
        <f>IF(V951 &lt; 3,"Very Low", IF(V951 &gt;= 3, IF(V951 &lt; 4, "Low", IF(V951 &gt;= 4, IF(V951 &lt; 6, "Medium", IF(V951 &gt;= 6, IF(V951 &lt; 8, "High", "Very High")))))))</f>
        <v>High</v>
      </c>
    </row>
    <row r="952" spans="1:23" x14ac:dyDescent="0.2">
      <c r="A952" t="s">
        <v>1733</v>
      </c>
      <c r="B952" s="2">
        <v>95</v>
      </c>
      <c r="C952" s="4" t="str">
        <f>IF(B952 &lt;= ($Z$9-$Z$11), "Short", IF(B952 &gt;= ($Z$9+$Z$11), "Long", "Medium"))</f>
        <v>Medium</v>
      </c>
      <c r="D952" t="s">
        <v>302</v>
      </c>
      <c r="E952" t="s">
        <v>691</v>
      </c>
      <c r="F952" t="s">
        <v>6549</v>
      </c>
      <c r="M952">
        <f>COUNTA(Table1[[#This Row],[genre_1]:[genre_8]])</f>
        <v>2</v>
      </c>
      <c r="N952" t="s">
        <v>300</v>
      </c>
      <c r="O952" t="s">
        <v>9357</v>
      </c>
      <c r="P952">
        <v>58412</v>
      </c>
      <c r="Q952" t="s">
        <v>796</v>
      </c>
      <c r="R952">
        <v>242</v>
      </c>
      <c r="S952" t="s">
        <v>16</v>
      </c>
      <c r="T952" t="s">
        <v>17</v>
      </c>
      <c r="U952" s="3">
        <v>38718</v>
      </c>
      <c r="V952" s="2">
        <v>5.6</v>
      </c>
      <c r="W952" t="str">
        <f>IF(V952 &lt; 3,"Very Low", IF(V952 &gt;= 3, IF(V952 &lt; 4, "Low", IF(V952 &gt;= 4, IF(V952 &lt; 6, "Medium", IF(V952 &gt;= 6, IF(V952 &lt; 8, "High", "Very High")))))))</f>
        <v>Medium</v>
      </c>
    </row>
    <row r="953" spans="1:23" x14ac:dyDescent="0.2">
      <c r="A953" t="s">
        <v>239</v>
      </c>
      <c r="B953" s="2">
        <v>108</v>
      </c>
      <c r="C953" s="4" t="str">
        <f>IF(B953 &lt;= ($Z$9-$Z$11), "Short", IF(B953 &gt;= ($Z$9+$Z$11), "Long", "Medium"))</f>
        <v>Medium</v>
      </c>
      <c r="D953" t="s">
        <v>424</v>
      </c>
      <c r="E953" t="s">
        <v>4426</v>
      </c>
      <c r="F953" t="s">
        <v>1302</v>
      </c>
      <c r="G953" t="s">
        <v>3538</v>
      </c>
      <c r="M953">
        <f>COUNTA(Table1[[#This Row],[genre_1]:[genre_8]])</f>
        <v>3</v>
      </c>
      <c r="N953" t="s">
        <v>96</v>
      </c>
      <c r="O953" t="s">
        <v>9425</v>
      </c>
      <c r="P953">
        <v>38513</v>
      </c>
      <c r="Q953" t="s">
        <v>1311</v>
      </c>
      <c r="R953">
        <v>127</v>
      </c>
      <c r="S953" t="s">
        <v>16</v>
      </c>
      <c r="T953" t="s">
        <v>17</v>
      </c>
      <c r="U953" s="3">
        <v>40179</v>
      </c>
      <c r="V953" s="2">
        <v>6.8</v>
      </c>
      <c r="W953" t="str">
        <f>IF(V953 &lt; 3,"Very Low", IF(V953 &gt;= 3, IF(V953 &lt; 4, "Low", IF(V953 &gt;= 4, IF(V953 &lt; 6, "Medium", IF(V953 &gt;= 6, IF(V953 &lt; 8, "High", "Very High")))))))</f>
        <v>High</v>
      </c>
    </row>
    <row r="954" spans="1:23" x14ac:dyDescent="0.2">
      <c r="A954" t="s">
        <v>4584</v>
      </c>
      <c r="B954" s="2">
        <v>91</v>
      </c>
      <c r="C954" s="4" t="str">
        <f>IF(B954 &lt;= ($Z$9-$Z$11), "Short", IF(B954 &gt;= ($Z$9+$Z$11), "Long", "Medium"))</f>
        <v>Medium</v>
      </c>
      <c r="D954" t="s">
        <v>3180</v>
      </c>
      <c r="E954" t="s">
        <v>691</v>
      </c>
      <c r="F954" t="s">
        <v>13206</v>
      </c>
      <c r="G954" t="s">
        <v>1302</v>
      </c>
      <c r="M954">
        <f>COUNTA(Table1[[#This Row],[genre_1]:[genre_8]])</f>
        <v>3</v>
      </c>
      <c r="N954" t="s">
        <v>684</v>
      </c>
      <c r="O954" t="s">
        <v>11196</v>
      </c>
      <c r="P954">
        <v>1595</v>
      </c>
      <c r="Q954" t="s">
        <v>4584</v>
      </c>
      <c r="R954">
        <v>19</v>
      </c>
      <c r="S954" t="s">
        <v>16</v>
      </c>
      <c r="T954" t="s">
        <v>17</v>
      </c>
      <c r="U954" s="3">
        <v>35065</v>
      </c>
      <c r="V954" s="2">
        <v>5.9</v>
      </c>
      <c r="W954" t="str">
        <f>IF(V954 &lt; 3,"Very Low", IF(V954 &gt;= 3, IF(V954 &lt; 4, "Low", IF(V954 &gt;= 4, IF(V954 &lt; 6, "Medium", IF(V954 &gt;= 6, IF(V954 &lt; 8, "High", "Very High")))))))</f>
        <v>Medium</v>
      </c>
    </row>
    <row r="955" spans="1:23" x14ac:dyDescent="0.2">
      <c r="A955" t="s">
        <v>5419</v>
      </c>
      <c r="B955" s="2">
        <v>103</v>
      </c>
      <c r="C955" s="4" t="str">
        <f>IF(B955 &lt;= ($Z$9-$Z$11), "Short", IF(B955 &gt;= ($Z$9+$Z$11), "Long", "Medium"))</f>
        <v>Medium</v>
      </c>
      <c r="D955" t="s">
        <v>6079</v>
      </c>
      <c r="E955" t="s">
        <v>562</v>
      </c>
      <c r="F955" t="s">
        <v>426</v>
      </c>
      <c r="M955">
        <f>COUNTA(Table1[[#This Row],[genre_1]:[genre_8]])</f>
        <v>2</v>
      </c>
      <c r="N955" t="s">
        <v>2298</v>
      </c>
      <c r="O955" t="s">
        <v>12132</v>
      </c>
      <c r="P955">
        <v>4952</v>
      </c>
      <c r="Q955" t="s">
        <v>6080</v>
      </c>
      <c r="R955">
        <v>32</v>
      </c>
      <c r="S955" t="s">
        <v>16</v>
      </c>
      <c r="T955" t="s">
        <v>17</v>
      </c>
      <c r="U955" s="3">
        <v>41640</v>
      </c>
      <c r="V955" s="2">
        <v>5.8</v>
      </c>
      <c r="W955" t="str">
        <f>IF(V955 &lt; 3,"Very Low", IF(V955 &gt;= 3, IF(V955 &lt; 4, "Low", IF(V955 &gt;= 4, IF(V955 &lt; 6, "Medium", IF(V955 &gt;= 6, IF(V955 &lt; 8, "High", "Very High")))))))</f>
        <v>Medium</v>
      </c>
    </row>
    <row r="956" spans="1:23" x14ac:dyDescent="0.2">
      <c r="A956" t="s">
        <v>3976</v>
      </c>
      <c r="B956" s="2">
        <v>123</v>
      </c>
      <c r="C956" s="4" t="str">
        <f>IF(B956 &lt;= ($Z$9-$Z$11), "Short", IF(B956 &gt;= ($Z$9+$Z$11), "Long", "Medium"))</f>
        <v>Medium</v>
      </c>
      <c r="D956" t="s">
        <v>3696</v>
      </c>
      <c r="E956" t="s">
        <v>691</v>
      </c>
      <c r="F956" t="s">
        <v>1302</v>
      </c>
      <c r="G956" t="s">
        <v>5727</v>
      </c>
      <c r="H956" t="s">
        <v>6549</v>
      </c>
      <c r="M956">
        <f>COUNTA(Table1[[#This Row],[genre_1]:[genre_8]])</f>
        <v>4</v>
      </c>
      <c r="N956" t="s">
        <v>119</v>
      </c>
      <c r="O956" t="s">
        <v>10774</v>
      </c>
      <c r="P956">
        <v>14062</v>
      </c>
      <c r="Q956" t="s">
        <v>1228</v>
      </c>
      <c r="R956">
        <v>82</v>
      </c>
      <c r="S956" t="s">
        <v>16</v>
      </c>
      <c r="T956" t="s">
        <v>17</v>
      </c>
      <c r="U956" s="3">
        <v>39814</v>
      </c>
      <c r="V956" s="2">
        <v>5</v>
      </c>
      <c r="W956" t="str">
        <f>IF(V956 &lt; 3,"Very Low", IF(V956 &gt;= 3, IF(V956 &lt; 4, "Low", IF(V956 &gt;= 4, IF(V956 &lt; 6, "Medium", IF(V956 &gt;= 6, IF(V956 &lt; 8, "High", "Very High")))))))</f>
        <v>Medium</v>
      </c>
    </row>
    <row r="957" spans="1:23" x14ac:dyDescent="0.2">
      <c r="A957" t="s">
        <v>3718</v>
      </c>
      <c r="B957" s="2">
        <v>120</v>
      </c>
      <c r="C957" s="4" t="str">
        <f>IF(B957 &lt;= ($Z$9-$Z$11), "Short", IF(B957 &gt;= ($Z$9+$Z$11), "Long", "Medium"))</f>
        <v>Medium</v>
      </c>
      <c r="D957" t="s">
        <v>3546</v>
      </c>
      <c r="E957" t="s">
        <v>691</v>
      </c>
      <c r="F957" t="s">
        <v>3538</v>
      </c>
      <c r="M957">
        <f>COUNTA(Table1[[#This Row],[genre_1]:[genre_8]])</f>
        <v>2</v>
      </c>
      <c r="N957" t="s">
        <v>1601</v>
      </c>
      <c r="O957" t="s">
        <v>12309</v>
      </c>
      <c r="P957">
        <v>15293</v>
      </c>
      <c r="Q957" t="s">
        <v>1403</v>
      </c>
      <c r="R957">
        <v>111</v>
      </c>
      <c r="S957" t="s">
        <v>16</v>
      </c>
      <c r="T957" t="s">
        <v>17</v>
      </c>
      <c r="U957" s="3">
        <v>27760</v>
      </c>
      <c r="V957" s="2">
        <v>6.8</v>
      </c>
      <c r="W957" t="str">
        <f>IF(V957 &lt; 3,"Very Low", IF(V957 &gt;= 3, IF(V957 &lt; 4, "Low", IF(V957 &gt;= 4, IF(V957 &lt; 6, "Medium", IF(V957 &gt;= 6, IF(V957 &lt; 8, "High", "Very High")))))))</f>
        <v>High</v>
      </c>
    </row>
    <row r="958" spans="1:23" x14ac:dyDescent="0.2">
      <c r="A958" t="s">
        <v>1078</v>
      </c>
      <c r="B958" s="2">
        <v>120</v>
      </c>
      <c r="C958" s="4" t="str">
        <f>IF(B958 &lt;= ($Z$9-$Z$11), "Short", IF(B958 &gt;= ($Z$9+$Z$11), "Long", "Medium"))</f>
        <v>Medium</v>
      </c>
      <c r="D958" t="s">
        <v>6663</v>
      </c>
      <c r="E958" t="s">
        <v>3871</v>
      </c>
      <c r="F958" t="s">
        <v>5982</v>
      </c>
      <c r="G958" t="s">
        <v>539</v>
      </c>
      <c r="H958" t="s">
        <v>4034</v>
      </c>
      <c r="M958">
        <f>COUNTA(Table1[[#This Row],[genre_1]:[genre_8]])</f>
        <v>4</v>
      </c>
      <c r="N958" t="s">
        <v>6664</v>
      </c>
      <c r="O958" t="s">
        <v>12453</v>
      </c>
      <c r="P958">
        <v>71321</v>
      </c>
      <c r="R958">
        <v>230</v>
      </c>
      <c r="S958" t="s">
        <v>16</v>
      </c>
      <c r="T958" t="s">
        <v>17</v>
      </c>
      <c r="U958" s="3">
        <v>14611</v>
      </c>
      <c r="V958" s="2">
        <v>7.8</v>
      </c>
      <c r="W958" t="str">
        <f>IF(V958 &lt; 3,"Very Low", IF(V958 &gt;= 3, IF(V958 &lt; 4, "Low", IF(V958 &gt;= 4, IF(V958 &lt; 6, "Medium", IF(V958 &gt;= 6, IF(V958 &lt; 8, "High", "Very High")))))))</f>
        <v>High</v>
      </c>
    </row>
    <row r="959" spans="1:23" x14ac:dyDescent="0.2">
      <c r="A959" t="s">
        <v>1078</v>
      </c>
      <c r="B959" s="2">
        <v>74</v>
      </c>
      <c r="C959" s="4" t="str">
        <f>IF(B959 &lt;= ($Z$9-$Z$11), "Short", IF(B959 &gt;= ($Z$9+$Z$11), "Long", "Medium"))</f>
        <v>Short</v>
      </c>
      <c r="D959" t="s">
        <v>1079</v>
      </c>
      <c r="E959" t="s">
        <v>3871</v>
      </c>
      <c r="F959" t="s">
        <v>5982</v>
      </c>
      <c r="G959" t="s">
        <v>539</v>
      </c>
      <c r="H959" t="s">
        <v>4034</v>
      </c>
      <c r="M959">
        <f>COUNTA(Table1[[#This Row],[genre_1]:[genre_8]])</f>
        <v>4</v>
      </c>
      <c r="N959" t="s">
        <v>1080</v>
      </c>
      <c r="O959" t="s">
        <v>8901</v>
      </c>
      <c r="P959">
        <v>27543</v>
      </c>
      <c r="Q959" t="s">
        <v>1081</v>
      </c>
      <c r="R959">
        <v>186</v>
      </c>
      <c r="S959" t="s">
        <v>16</v>
      </c>
      <c r="T959" t="s">
        <v>17</v>
      </c>
      <c r="U959" s="3">
        <v>36161</v>
      </c>
      <c r="V959" s="2">
        <v>7.3</v>
      </c>
      <c r="W959" t="str">
        <f>IF(V959 &lt; 3,"Very Low", IF(V959 &gt;= 3, IF(V959 &lt; 4, "Low", IF(V959 &gt;= 4, IF(V959 &lt; 6, "Medium", IF(V959 &gt;= 6, IF(V959 &lt; 8, "High", "Very High")))))))</f>
        <v>High</v>
      </c>
    </row>
    <row r="960" spans="1:23" x14ac:dyDescent="0.2">
      <c r="A960" t="s">
        <v>573</v>
      </c>
      <c r="B960" s="2">
        <v>92</v>
      </c>
      <c r="C960" s="4" t="str">
        <f>IF(B960 &lt;= ($Z$9-$Z$11), "Short", IF(B960 &gt;= ($Z$9+$Z$11), "Long", "Medium"))</f>
        <v>Medium</v>
      </c>
      <c r="D960" t="s">
        <v>574</v>
      </c>
      <c r="E960" t="s">
        <v>562</v>
      </c>
      <c r="F960" t="s">
        <v>426</v>
      </c>
      <c r="G960" t="s">
        <v>4130</v>
      </c>
      <c r="H960" t="s">
        <v>3538</v>
      </c>
      <c r="M960">
        <f>COUNTA(Table1[[#This Row],[genre_1]:[genre_8]])</f>
        <v>4</v>
      </c>
      <c r="N960" t="s">
        <v>102</v>
      </c>
      <c r="O960" t="s">
        <v>8651</v>
      </c>
      <c r="P960">
        <v>213275</v>
      </c>
      <c r="Q960" t="s">
        <v>324</v>
      </c>
      <c r="R960">
        <v>436</v>
      </c>
      <c r="S960" t="s">
        <v>16</v>
      </c>
      <c r="T960" t="s">
        <v>17</v>
      </c>
      <c r="U960" s="3">
        <v>39083</v>
      </c>
      <c r="V960" s="2">
        <v>5.6</v>
      </c>
      <c r="W960" t="str">
        <f>IF(V960 &lt; 3,"Very Low", IF(V960 &gt;= 3, IF(V960 &lt; 4, "Low", IF(V960 &gt;= 4, IF(V960 &lt; 6, "Medium", IF(V960 &gt;= 6, IF(V960 &lt; 8, "High", "Very High")))))))</f>
        <v>Medium</v>
      </c>
    </row>
    <row r="961" spans="1:23" x14ac:dyDescent="0.2">
      <c r="A961" t="s">
        <v>629</v>
      </c>
      <c r="B961" s="2">
        <v>100</v>
      </c>
      <c r="C961" s="4" t="str">
        <f>IF(B961 &lt;= ($Z$9-$Z$11), "Short", IF(B961 &gt;= ($Z$9+$Z$11), "Long", "Medium"))</f>
        <v>Medium</v>
      </c>
      <c r="D961" t="s">
        <v>630</v>
      </c>
      <c r="E961" t="s">
        <v>562</v>
      </c>
      <c r="F961" t="s">
        <v>426</v>
      </c>
      <c r="G961" t="s">
        <v>4130</v>
      </c>
      <c r="M961">
        <f>COUNTA(Table1[[#This Row],[genre_1]:[genre_8]])</f>
        <v>3</v>
      </c>
      <c r="N961" t="s">
        <v>631</v>
      </c>
      <c r="O961" t="s">
        <v>8678</v>
      </c>
      <c r="P961">
        <v>110486</v>
      </c>
      <c r="Q961" t="s">
        <v>632</v>
      </c>
      <c r="R961">
        <v>695</v>
      </c>
      <c r="S961" t="s">
        <v>16</v>
      </c>
      <c r="T961" t="s">
        <v>17</v>
      </c>
      <c r="U961" s="3">
        <v>42005</v>
      </c>
      <c r="V961" s="2">
        <v>4.3</v>
      </c>
      <c r="W961" t="str">
        <f>IF(V961 &lt; 3,"Very Low", IF(V961 &gt;= 3, IF(V961 &lt; 4, "Low", IF(V961 &gt;= 4, IF(V961 &lt; 6, "Medium", IF(V961 &gt;= 6, IF(V961 &lt; 8, "High", "Very High")))))))</f>
        <v>Medium</v>
      </c>
    </row>
    <row r="962" spans="1:23" x14ac:dyDescent="0.2">
      <c r="A962" t="s">
        <v>1964</v>
      </c>
      <c r="B962" s="2">
        <v>87</v>
      </c>
      <c r="C962" s="4" t="str">
        <f>IF(B962 &lt;= ($Z$9-$Z$11), "Short", IF(B962 &gt;= ($Z$9+$Z$11), "Long", "Medium"))</f>
        <v>Medium</v>
      </c>
      <c r="D962" t="s">
        <v>948</v>
      </c>
      <c r="E962" t="s">
        <v>426</v>
      </c>
      <c r="F962" t="s">
        <v>3871</v>
      </c>
      <c r="G962" t="s">
        <v>691</v>
      </c>
      <c r="H962" t="s">
        <v>13206</v>
      </c>
      <c r="I962" t="s">
        <v>5982</v>
      </c>
      <c r="M962">
        <f>COUNTA(Table1[[#This Row],[genre_1]:[genre_8]])</f>
        <v>5</v>
      </c>
      <c r="N962" t="s">
        <v>252</v>
      </c>
      <c r="O962" t="s">
        <v>9689</v>
      </c>
      <c r="P962">
        <v>139114</v>
      </c>
      <c r="Q962" t="s">
        <v>111</v>
      </c>
      <c r="R962">
        <v>245</v>
      </c>
      <c r="S962" t="s">
        <v>16</v>
      </c>
      <c r="T962" t="s">
        <v>17</v>
      </c>
      <c r="U962" s="3">
        <v>39814</v>
      </c>
      <c r="V962" s="2">
        <v>7.8</v>
      </c>
      <c r="W962" t="str">
        <f>IF(V962 &lt; 3,"Very Low", IF(V962 &gt;= 3, IF(V962 &lt; 4, "Low", IF(V962 &gt;= 4, IF(V962 &lt; 6, "Medium", IF(V962 &gt;= 6, IF(V962 &lt; 8, "High", "Very High")))))))</f>
        <v>High</v>
      </c>
    </row>
    <row r="963" spans="1:23" x14ac:dyDescent="0.2">
      <c r="A963" t="s">
        <v>3822</v>
      </c>
      <c r="B963" s="2">
        <v>107</v>
      </c>
      <c r="C963" s="4" t="str">
        <f>IF(B963 &lt;= ($Z$9-$Z$11), "Short", IF(B963 &gt;= ($Z$9+$Z$11), "Long", "Medium"))</f>
        <v>Medium</v>
      </c>
      <c r="D963" t="s">
        <v>472</v>
      </c>
      <c r="E963" t="s">
        <v>1302</v>
      </c>
      <c r="F963" t="s">
        <v>6549</v>
      </c>
      <c r="M963">
        <f>COUNTA(Table1[[#This Row],[genre_1]:[genre_8]])</f>
        <v>2</v>
      </c>
      <c r="N963" t="s">
        <v>248</v>
      </c>
      <c r="O963" t="s">
        <v>11142</v>
      </c>
      <c r="P963">
        <v>36542</v>
      </c>
      <c r="Q963" t="s">
        <v>1370</v>
      </c>
      <c r="R963">
        <v>378</v>
      </c>
      <c r="S963" t="s">
        <v>16</v>
      </c>
      <c r="T963" t="s">
        <v>17</v>
      </c>
      <c r="U963" s="3">
        <v>37257</v>
      </c>
      <c r="V963" s="2">
        <v>7.4</v>
      </c>
      <c r="W963" t="str">
        <f>IF(V963 &lt; 3,"Very Low", IF(V963 &gt;= 3, IF(V963 &lt; 4, "Low", IF(V963 &gt;= 4, IF(V963 &lt; 6, "Medium", IF(V963 &gt;= 6, IF(V963 &lt; 8, "High", "Very High")))))))</f>
        <v>High</v>
      </c>
    </row>
    <row r="964" spans="1:23" x14ac:dyDescent="0.2">
      <c r="A964" t="s">
        <v>2406</v>
      </c>
      <c r="B964" s="2">
        <v>80</v>
      </c>
      <c r="C964" s="4" t="str">
        <f>IF(B964 &lt;= ($Z$9-$Z$11), "Short", IF(B964 &gt;= ($Z$9+$Z$11), "Long", "Medium"))</f>
        <v>Short</v>
      </c>
      <c r="D964" t="s">
        <v>5966</v>
      </c>
      <c r="E964" t="s">
        <v>3871</v>
      </c>
      <c r="F964" t="s">
        <v>691</v>
      </c>
      <c r="M964">
        <f>COUNTA(Table1[[#This Row],[genre_1]:[genre_8]])</f>
        <v>2</v>
      </c>
      <c r="N964" t="s">
        <v>1712</v>
      </c>
      <c r="O964" t="s">
        <v>12072</v>
      </c>
      <c r="P964">
        <v>4322</v>
      </c>
      <c r="Q964" t="s">
        <v>1335</v>
      </c>
      <c r="R964">
        <v>47</v>
      </c>
      <c r="S964" t="s">
        <v>16</v>
      </c>
      <c r="T964" t="s">
        <v>17</v>
      </c>
      <c r="U964" s="3">
        <v>38718</v>
      </c>
      <c r="V964" s="2">
        <v>4.2</v>
      </c>
      <c r="W964" t="str">
        <f>IF(V964 &lt; 3,"Very Low", IF(V964 &gt;= 3, IF(V964 &lt; 4, "Low", IF(V964 &gt;= 4, IF(V964 &lt; 6, "Medium", IF(V964 &gt;= 6, IF(V964 &lt; 8, "High", "Very High")))))))</f>
        <v>Medium</v>
      </c>
    </row>
    <row r="965" spans="1:23" x14ac:dyDescent="0.2">
      <c r="A965" t="s">
        <v>191</v>
      </c>
      <c r="B965" s="2">
        <v>132</v>
      </c>
      <c r="C965" s="4" t="str">
        <f>IF(B965 &lt;= ($Z$9-$Z$11), "Short", IF(B965 &gt;= ($Z$9+$Z$11), "Long", "Medium"))</f>
        <v>Long</v>
      </c>
      <c r="D965" t="s">
        <v>156</v>
      </c>
      <c r="E965" t="s">
        <v>562</v>
      </c>
      <c r="F965" t="s">
        <v>13206</v>
      </c>
      <c r="G965" t="s">
        <v>3538</v>
      </c>
      <c r="M965">
        <f>COUNTA(Table1[[#This Row],[genre_1]:[genre_8]])</f>
        <v>3</v>
      </c>
      <c r="N965" t="s">
        <v>154</v>
      </c>
      <c r="O965" t="s">
        <v>8640</v>
      </c>
      <c r="P965">
        <v>284792</v>
      </c>
      <c r="Q965" t="s">
        <v>474</v>
      </c>
      <c r="R965">
        <v>366</v>
      </c>
      <c r="S965" t="s">
        <v>16</v>
      </c>
      <c r="T965" t="s">
        <v>17</v>
      </c>
      <c r="U965" s="3">
        <v>40544</v>
      </c>
      <c r="V965" s="2">
        <v>7.3</v>
      </c>
      <c r="W965" t="str">
        <f>IF(V965 &lt; 3,"Very Low", IF(V965 &gt;= 3, IF(V965 &lt; 4, "Low", IF(V965 &gt;= 4, IF(V965 &lt; 6, "Medium", IF(V965 &gt;= 6, IF(V965 &lt; 8, "High", "Very High")))))))</f>
        <v>High</v>
      </c>
    </row>
    <row r="966" spans="1:23" x14ac:dyDescent="0.2">
      <c r="A966" t="s">
        <v>3747</v>
      </c>
      <c r="B966" s="2">
        <v>90</v>
      </c>
      <c r="C966" s="4" t="str">
        <f>IF(B966 &lt;= ($Z$9-$Z$11), "Short", IF(B966 &gt;= ($Z$9+$Z$11), "Long", "Medium"))</f>
        <v>Medium</v>
      </c>
      <c r="D966" t="s">
        <v>1389</v>
      </c>
      <c r="E966" t="s">
        <v>691</v>
      </c>
      <c r="F966" t="s">
        <v>1302</v>
      </c>
      <c r="M966">
        <f>COUNTA(Table1[[#This Row],[genre_1]:[genre_8]])</f>
        <v>2</v>
      </c>
      <c r="N966" t="s">
        <v>1034</v>
      </c>
      <c r="O966" t="s">
        <v>12107</v>
      </c>
      <c r="P966">
        <v>71217</v>
      </c>
      <c r="Q966" t="s">
        <v>636</v>
      </c>
      <c r="R966">
        <v>228</v>
      </c>
      <c r="S966" t="s">
        <v>16</v>
      </c>
      <c r="T966" t="s">
        <v>17</v>
      </c>
      <c r="U966" s="3">
        <v>29952</v>
      </c>
      <c r="V966" s="2">
        <v>7.2</v>
      </c>
      <c r="W966" t="str">
        <f>IF(V966 &lt; 3,"Very Low", IF(V966 &gt;= 3, IF(V966 &lt; 4, "Low", IF(V966 &gt;= 4, IF(V966 &lt; 6, "Medium", IF(V966 &gt;= 6, IF(V966 &lt; 8, "High", "Very High")))))))</f>
        <v>High</v>
      </c>
    </row>
    <row r="967" spans="1:23" x14ac:dyDescent="0.2">
      <c r="A967" t="s">
        <v>2737</v>
      </c>
      <c r="B967" s="2">
        <v>98</v>
      </c>
      <c r="C967" s="4" t="str">
        <f>IF(B967 &lt;= ($Z$9-$Z$11), "Short", IF(B967 &gt;= ($Z$9+$Z$11), "Long", "Medium"))</f>
        <v>Medium</v>
      </c>
      <c r="D967" t="s">
        <v>1791</v>
      </c>
      <c r="E967" t="s">
        <v>562</v>
      </c>
      <c r="F967" t="s">
        <v>13206</v>
      </c>
      <c r="G967" t="s">
        <v>1302</v>
      </c>
      <c r="H967" t="s">
        <v>3538</v>
      </c>
      <c r="M967">
        <f>COUNTA(Table1[[#This Row],[genre_1]:[genre_8]])</f>
        <v>4</v>
      </c>
      <c r="N967" t="s">
        <v>474</v>
      </c>
      <c r="O967" t="s">
        <v>10413</v>
      </c>
      <c r="P967">
        <v>80574</v>
      </c>
      <c r="Q967" t="s">
        <v>1925</v>
      </c>
      <c r="R967">
        <v>157</v>
      </c>
      <c r="S967" t="s">
        <v>16</v>
      </c>
      <c r="T967" t="s">
        <v>17</v>
      </c>
      <c r="U967" s="3">
        <v>40179</v>
      </c>
      <c r="V967" s="2">
        <v>6.5</v>
      </c>
      <c r="W967" t="str">
        <f>IF(V967 &lt; 3,"Very Low", IF(V967 &gt;= 3, IF(V967 &lt; 4, "Low", IF(V967 &gt;= 4, IF(V967 &lt; 6, "Medium", IF(V967 &gt;= 6, IF(V967 &lt; 8, "High", "Very High")))))))</f>
        <v>High</v>
      </c>
    </row>
    <row r="968" spans="1:23" x14ac:dyDescent="0.2">
      <c r="A968" t="s">
        <v>2101</v>
      </c>
      <c r="B968" s="2">
        <v>93</v>
      </c>
      <c r="C968" s="4" t="str">
        <f>IF(B968 &lt;= ($Z$9-$Z$11), "Short", IF(B968 &gt;= ($Z$9+$Z$11), "Long", "Medium"))</f>
        <v>Medium</v>
      </c>
      <c r="D968" t="s">
        <v>2102</v>
      </c>
      <c r="E968" t="s">
        <v>691</v>
      </c>
      <c r="F968" t="s">
        <v>5982</v>
      </c>
      <c r="G968" t="s">
        <v>539</v>
      </c>
      <c r="H968" t="s">
        <v>6549</v>
      </c>
      <c r="M968">
        <f>COUNTA(Table1[[#This Row],[genre_1]:[genre_8]])</f>
        <v>4</v>
      </c>
      <c r="N968" t="s">
        <v>1913</v>
      </c>
      <c r="O968" t="s">
        <v>9503</v>
      </c>
      <c r="P968">
        <v>9380</v>
      </c>
      <c r="Q968" t="s">
        <v>1819</v>
      </c>
      <c r="R968">
        <v>91</v>
      </c>
      <c r="S968" t="s">
        <v>16</v>
      </c>
      <c r="T968" t="s">
        <v>17</v>
      </c>
      <c r="U968" s="3">
        <v>37987</v>
      </c>
      <c r="V968" s="2">
        <v>4.3</v>
      </c>
      <c r="W968" t="str">
        <f>IF(V968 &lt; 3,"Very Low", IF(V968 &gt;= 3, IF(V968 &lt; 4, "Low", IF(V968 &gt;= 4, IF(V968 &lt; 6, "Medium", IF(V968 &gt;= 6, IF(V968 &lt; 8, "High", "Very High")))))))</f>
        <v>Medium</v>
      </c>
    </row>
    <row r="969" spans="1:23" x14ac:dyDescent="0.2">
      <c r="A969" t="s">
        <v>1891</v>
      </c>
      <c r="B969" s="2">
        <v>119</v>
      </c>
      <c r="C969" s="4" t="str">
        <f>IF(B969 &lt;= ($Z$9-$Z$11), "Short", IF(B969 &gt;= ($Z$9+$Z$11), "Long", "Medium"))</f>
        <v>Medium</v>
      </c>
      <c r="D969" t="s">
        <v>4445</v>
      </c>
      <c r="E969" t="s">
        <v>1302</v>
      </c>
      <c r="F969" t="s">
        <v>6549</v>
      </c>
      <c r="G969" t="s">
        <v>3538</v>
      </c>
      <c r="M969">
        <f>COUNTA(Table1[[#This Row],[genre_1]:[genre_8]])</f>
        <v>3</v>
      </c>
      <c r="N969" t="s">
        <v>2022</v>
      </c>
      <c r="O969" t="s">
        <v>11090</v>
      </c>
      <c r="P969">
        <v>55101</v>
      </c>
      <c r="Q969" t="s">
        <v>2363</v>
      </c>
      <c r="R969">
        <v>201</v>
      </c>
      <c r="S969" t="s">
        <v>16</v>
      </c>
      <c r="T969" t="s">
        <v>17</v>
      </c>
      <c r="U969" s="3">
        <v>31778</v>
      </c>
      <c r="V969" s="2">
        <v>6.9</v>
      </c>
      <c r="W969" t="str">
        <f>IF(V969 &lt; 3,"Very Low", IF(V969 &gt;= 3, IF(V969 &lt; 4, "Low", IF(V969 &gt;= 4, IF(V969 &lt; 6, "Medium", IF(V969 &gt;= 6, IF(V969 &lt; 8, "High", "Very High")))))))</f>
        <v>High</v>
      </c>
    </row>
    <row r="970" spans="1:23" x14ac:dyDescent="0.2">
      <c r="A970" t="s">
        <v>1095</v>
      </c>
      <c r="B970" s="2">
        <v>118</v>
      </c>
      <c r="C970" s="4" t="str">
        <f>IF(B970 &lt;= ($Z$9-$Z$11), "Short", IF(B970 &gt;= ($Z$9+$Z$11), "Long", "Medium"))</f>
        <v>Medium</v>
      </c>
      <c r="D970" t="s">
        <v>825</v>
      </c>
      <c r="E970" t="s">
        <v>426</v>
      </c>
      <c r="F970" t="s">
        <v>691</v>
      </c>
      <c r="G970" t="s">
        <v>1302</v>
      </c>
      <c r="M970">
        <f>COUNTA(Table1[[#This Row],[genre_1]:[genre_8]])</f>
        <v>3</v>
      </c>
      <c r="N970" t="s">
        <v>20</v>
      </c>
      <c r="O970" t="s">
        <v>10737</v>
      </c>
      <c r="P970">
        <v>213226</v>
      </c>
      <c r="Q970" t="s">
        <v>1766</v>
      </c>
      <c r="R970">
        <v>648</v>
      </c>
      <c r="S970" t="s">
        <v>16</v>
      </c>
      <c r="T970" t="s">
        <v>17</v>
      </c>
      <c r="U970" s="3">
        <v>35796</v>
      </c>
      <c r="V970" s="2">
        <v>7.7</v>
      </c>
      <c r="W970" t="str">
        <f>IF(V970 &lt; 3,"Very Low", IF(V970 &gt;= 3, IF(V970 &lt; 4, "Low", IF(V970 &gt;= 4, IF(V970 &lt; 6, "Medium", IF(V970 &gt;= 6, IF(V970 &lt; 8, "High", "Very High")))))))</f>
        <v>High</v>
      </c>
    </row>
    <row r="971" spans="1:23" x14ac:dyDescent="0.2">
      <c r="A971" t="s">
        <v>7467</v>
      </c>
      <c r="B971" s="2">
        <v>95</v>
      </c>
      <c r="C971" s="4" t="str">
        <f>IF(B971 &lt;= ($Z$9-$Z$11), "Short", IF(B971 &gt;= ($Z$9+$Z$11), "Long", "Medium"))</f>
        <v>Medium</v>
      </c>
      <c r="D971" t="s">
        <v>4340</v>
      </c>
      <c r="E971" t="s">
        <v>2287</v>
      </c>
      <c r="M971">
        <f>COUNTA(Table1[[#This Row],[genre_1]:[genre_8]])</f>
        <v>1</v>
      </c>
      <c r="N971" t="s">
        <v>7468</v>
      </c>
      <c r="O971" t="s">
        <v>12824</v>
      </c>
      <c r="P971">
        <v>6256</v>
      </c>
      <c r="Q971" t="s">
        <v>7469</v>
      </c>
      <c r="R971">
        <v>19</v>
      </c>
      <c r="S971" t="s">
        <v>16</v>
      </c>
      <c r="T971" t="s">
        <v>17</v>
      </c>
      <c r="U971" s="3">
        <v>42005</v>
      </c>
      <c r="V971" s="2">
        <v>5.2</v>
      </c>
      <c r="W971" t="str">
        <f>IF(V971 &lt; 3,"Very Low", IF(V971 &gt;= 3, IF(V971 &lt; 4, "Low", IF(V971 &gt;= 4, IF(V971 &lt; 6, "Medium", IF(V971 &gt;= 6, IF(V971 &lt; 8, "High", "Very High")))))))</f>
        <v>Medium</v>
      </c>
    </row>
    <row r="972" spans="1:23" x14ac:dyDescent="0.2">
      <c r="A972" t="s">
        <v>6351</v>
      </c>
      <c r="B972" s="2">
        <v>95</v>
      </c>
      <c r="C972" s="4" t="str">
        <f>IF(B972 &lt;= ($Z$9-$Z$11), "Short", IF(B972 &gt;= ($Z$9+$Z$11), "Long", "Medium"))</f>
        <v>Medium</v>
      </c>
      <c r="D972" t="s">
        <v>1486</v>
      </c>
      <c r="E972" t="s">
        <v>562</v>
      </c>
      <c r="F972" t="s">
        <v>691</v>
      </c>
      <c r="G972" t="s">
        <v>2287</v>
      </c>
      <c r="H972" t="s">
        <v>3538</v>
      </c>
      <c r="M972">
        <f>COUNTA(Table1[[#This Row],[genre_1]:[genre_8]])</f>
        <v>4</v>
      </c>
      <c r="N972" t="s">
        <v>2288</v>
      </c>
      <c r="O972" t="s">
        <v>12286</v>
      </c>
      <c r="P972">
        <v>25542</v>
      </c>
      <c r="Q972" t="s">
        <v>513</v>
      </c>
      <c r="R972">
        <v>252</v>
      </c>
      <c r="S972" t="s">
        <v>16</v>
      </c>
      <c r="T972" t="s">
        <v>17</v>
      </c>
      <c r="U972" s="3">
        <v>38353</v>
      </c>
      <c r="V972" s="2">
        <v>6.4</v>
      </c>
      <c r="W972" t="str">
        <f>IF(V972 &lt; 3,"Very Low", IF(V972 &gt;= 3, IF(V972 &lt; 4, "Low", IF(V972 &gt;= 4, IF(V972 &lt; 6, "Medium", IF(V972 &gt;= 6, IF(V972 &lt; 8, "High", "Very High")))))))</f>
        <v>High</v>
      </c>
    </row>
    <row r="973" spans="1:23" x14ac:dyDescent="0.2">
      <c r="A973" t="s">
        <v>1332</v>
      </c>
      <c r="B973" s="2">
        <v>104</v>
      </c>
      <c r="C973" s="4" t="str">
        <f>IF(B973 &lt;= ($Z$9-$Z$11), "Short", IF(B973 &gt;= ($Z$9+$Z$11), "Long", "Medium"))</f>
        <v>Medium</v>
      </c>
      <c r="D973" t="s">
        <v>2352</v>
      </c>
      <c r="E973" t="s">
        <v>691</v>
      </c>
      <c r="F973" t="s">
        <v>1302</v>
      </c>
      <c r="G973" t="s">
        <v>6549</v>
      </c>
      <c r="H973" t="s">
        <v>13205</v>
      </c>
      <c r="M973">
        <f>COUNTA(Table1[[#This Row],[genre_1]:[genre_8]])</f>
        <v>4</v>
      </c>
      <c r="N973" t="s">
        <v>2353</v>
      </c>
      <c r="O973" t="s">
        <v>9659</v>
      </c>
      <c r="P973">
        <v>36223</v>
      </c>
      <c r="Q973" t="s">
        <v>2354</v>
      </c>
      <c r="R973">
        <v>208</v>
      </c>
      <c r="S973" t="s">
        <v>16</v>
      </c>
      <c r="T973" t="s">
        <v>17</v>
      </c>
      <c r="U973" s="3">
        <v>38353</v>
      </c>
      <c r="V973" s="2">
        <v>6.2</v>
      </c>
      <c r="W973" t="str">
        <f>IF(V973 &lt; 3,"Very Low", IF(V973 &gt;= 3, IF(V973 &lt; 4, "Low", IF(V973 &gt;= 4, IF(V973 &lt; 6, "Medium", IF(V973 &gt;= 6, IF(V973 &lt; 8, "High", "Very High")))))))</f>
        <v>High</v>
      </c>
    </row>
    <row r="974" spans="1:23" x14ac:dyDescent="0.2">
      <c r="A974" t="s">
        <v>2481</v>
      </c>
      <c r="B974" s="2">
        <v>181</v>
      </c>
      <c r="C974" s="4" t="str">
        <f>IF(B974 &lt;= ($Z$9-$Z$11), "Short", IF(B974 &gt;= ($Z$9+$Z$11), "Long", "Medium"))</f>
        <v>Long</v>
      </c>
      <c r="D974" t="s">
        <v>1024</v>
      </c>
      <c r="E974" t="s">
        <v>1302</v>
      </c>
      <c r="F974" t="s">
        <v>5982</v>
      </c>
      <c r="G974" t="s">
        <v>5727</v>
      </c>
      <c r="H974" t="s">
        <v>6549</v>
      </c>
      <c r="M974">
        <f>COUNTA(Table1[[#This Row],[genre_1]:[genre_8]])</f>
        <v>4</v>
      </c>
      <c r="N974" t="s">
        <v>3071</v>
      </c>
      <c r="O974" t="s">
        <v>11578</v>
      </c>
      <c r="P974">
        <v>29839</v>
      </c>
      <c r="Q974" t="s">
        <v>5127</v>
      </c>
      <c r="R974">
        <v>150</v>
      </c>
      <c r="S974" t="s">
        <v>16</v>
      </c>
      <c r="T974" t="s">
        <v>17</v>
      </c>
      <c r="U974" s="3">
        <v>25934</v>
      </c>
      <c r="V974" s="2">
        <v>8</v>
      </c>
      <c r="W974" t="str">
        <f>IF(V974 &lt; 3,"Very Low", IF(V974 &gt;= 3, IF(V974 &lt; 4, "Low", IF(V974 &gt;= 4, IF(V974 &lt; 6, "Medium", IF(V974 &gt;= 6, IF(V974 &lt; 8, "High", "Very High")))))))</f>
        <v>Very High</v>
      </c>
    </row>
    <row r="975" spans="1:23" x14ac:dyDescent="0.2">
      <c r="A975" t="s">
        <v>5871</v>
      </c>
      <c r="B975" s="2">
        <v>92</v>
      </c>
      <c r="C975" s="4" t="str">
        <f>IF(B975 &lt;= ($Z$9-$Z$11), "Short", IF(B975 &gt;= ($Z$9+$Z$11), "Long", "Medium"))</f>
        <v>Medium</v>
      </c>
      <c r="D975" t="s">
        <v>1925</v>
      </c>
      <c r="E975" t="s">
        <v>691</v>
      </c>
      <c r="M975">
        <f>COUNTA(Table1[[#This Row],[genre_1]:[genre_8]])</f>
        <v>1</v>
      </c>
      <c r="N975" t="s">
        <v>195</v>
      </c>
      <c r="O975" t="s">
        <v>12021</v>
      </c>
      <c r="P975">
        <v>9509</v>
      </c>
      <c r="Q975" t="s">
        <v>2785</v>
      </c>
      <c r="R975">
        <v>53</v>
      </c>
      <c r="S975" t="s">
        <v>16</v>
      </c>
      <c r="T975" t="s">
        <v>17</v>
      </c>
      <c r="U975" s="3">
        <v>42370</v>
      </c>
      <c r="V975" s="2">
        <v>3.5</v>
      </c>
      <c r="W975" t="str">
        <f>IF(V975 &lt; 3,"Very Low", IF(V975 &gt;= 3, IF(V975 &lt; 4, "Low", IF(V975 &gt;= 4, IF(V975 &lt; 6, "Medium", IF(V975 &gt;= 6, IF(V975 &lt; 8, "High", "Very High")))))))</f>
        <v>Low</v>
      </c>
    </row>
    <row r="976" spans="1:23" x14ac:dyDescent="0.2">
      <c r="A976" t="s">
        <v>2250</v>
      </c>
      <c r="B976" s="2">
        <v>129</v>
      </c>
      <c r="C976" s="4" t="str">
        <f>IF(B976 &lt;= ($Z$9-$Z$11), "Short", IF(B976 &gt;= ($Z$9+$Z$11), "Long", "Medium"))</f>
        <v>Medium</v>
      </c>
      <c r="D976" t="s">
        <v>2062</v>
      </c>
      <c r="E976" t="s">
        <v>1302</v>
      </c>
      <c r="F976" t="s">
        <v>6549</v>
      </c>
      <c r="M976">
        <f>COUNTA(Table1[[#This Row],[genre_1]:[genre_8]])</f>
        <v>2</v>
      </c>
      <c r="N976" t="s">
        <v>591</v>
      </c>
      <c r="O976" t="s">
        <v>9587</v>
      </c>
      <c r="P976">
        <v>220020</v>
      </c>
      <c r="Q976" t="s">
        <v>331</v>
      </c>
      <c r="R976">
        <v>1360</v>
      </c>
      <c r="S976" t="s">
        <v>16</v>
      </c>
      <c r="T976" t="s">
        <v>17</v>
      </c>
      <c r="U976" s="3">
        <v>42005</v>
      </c>
      <c r="V976" s="2">
        <v>4.0999999999999996</v>
      </c>
      <c r="W976" t="str">
        <f>IF(V976 &lt; 3,"Very Low", IF(V976 &gt;= 3, IF(V976 &lt; 4, "Low", IF(V976 &gt;= 4, IF(V976 &lt; 6, "Medium", IF(V976 &gt;= 6, IF(V976 &lt; 8, "High", "Very High")))))))</f>
        <v>Medium</v>
      </c>
    </row>
    <row r="977" spans="1:23" x14ac:dyDescent="0.2">
      <c r="A977" t="s">
        <v>311</v>
      </c>
      <c r="B977" s="2">
        <v>151</v>
      </c>
      <c r="C977" s="4" t="str">
        <f>IF(B977 &lt;= ($Z$9-$Z$11), "Short", IF(B977 &gt;= ($Z$9+$Z$11), "Long", "Medium"))</f>
        <v>Long</v>
      </c>
      <c r="D977" t="s">
        <v>1436</v>
      </c>
      <c r="E977" t="s">
        <v>1302</v>
      </c>
      <c r="M977">
        <f>COUNTA(Table1[[#This Row],[genre_1]:[genre_8]])</f>
        <v>1</v>
      </c>
      <c r="N977" t="s">
        <v>157</v>
      </c>
      <c r="O977" t="s">
        <v>9097</v>
      </c>
      <c r="P977">
        <v>1347461</v>
      </c>
      <c r="Q977" t="s">
        <v>1437</v>
      </c>
      <c r="R977">
        <v>2968</v>
      </c>
      <c r="S977" t="s">
        <v>16</v>
      </c>
      <c r="T977" t="s">
        <v>17</v>
      </c>
      <c r="U977" s="3">
        <v>36161</v>
      </c>
      <c r="V977" s="2">
        <v>8.8000000000000007</v>
      </c>
      <c r="W977" t="str">
        <f>IF(V977 &lt; 3,"Very Low", IF(V977 &gt;= 3, IF(V977 &lt; 4, "Low", IF(V977 &gt;= 4, IF(V977 &lt; 6, "Medium", IF(V977 &gt;= 6, IF(V977 &lt; 8, "High", "Very High")))))))</f>
        <v>Very High</v>
      </c>
    </row>
    <row r="978" spans="1:23" x14ac:dyDescent="0.2">
      <c r="A978" t="s">
        <v>7782</v>
      </c>
      <c r="B978" s="2">
        <v>94</v>
      </c>
      <c r="C978" s="4" t="str">
        <f>IF(B978 &lt;= ($Z$9-$Z$11), "Short", IF(B978 &gt;= ($Z$9+$Z$11), "Long", "Medium"))</f>
        <v>Medium</v>
      </c>
      <c r="D978" t="s">
        <v>7453</v>
      </c>
      <c r="E978" t="s">
        <v>562</v>
      </c>
      <c r="F978" t="s">
        <v>6549</v>
      </c>
      <c r="G978" t="s">
        <v>13205</v>
      </c>
      <c r="M978">
        <f>COUNTA(Table1[[#This Row],[genre_1]:[genre_8]])</f>
        <v>3</v>
      </c>
      <c r="N978" t="s">
        <v>3373</v>
      </c>
      <c r="O978" t="s">
        <v>12957</v>
      </c>
      <c r="P978">
        <v>60</v>
      </c>
      <c r="Q978" t="s">
        <v>7783</v>
      </c>
      <c r="R978">
        <v>2</v>
      </c>
      <c r="S978" t="s">
        <v>16</v>
      </c>
      <c r="T978" t="s">
        <v>17</v>
      </c>
      <c r="U978" s="3">
        <v>42370</v>
      </c>
      <c r="V978" s="2">
        <v>4</v>
      </c>
      <c r="W978" t="str">
        <f>IF(V978 &lt; 3,"Very Low", IF(V978 &gt;= 3, IF(V978 &lt; 4, "Low", IF(V978 &gt;= 4, IF(V978 &lt; 6, "Medium", IF(V978 &gt;= 6, IF(V978 &lt; 8, "High", "Very High")))))))</f>
        <v>Medium</v>
      </c>
    </row>
    <row r="979" spans="1:23" x14ac:dyDescent="0.2">
      <c r="A979" t="s">
        <v>3890</v>
      </c>
      <c r="B979" s="2">
        <v>90</v>
      </c>
      <c r="C979" s="4" t="str">
        <f>IF(B979 &lt;= ($Z$9-$Z$11), "Short", IF(B979 &gt;= ($Z$9+$Z$11), "Long", "Medium"))</f>
        <v>Medium</v>
      </c>
      <c r="D979" t="s">
        <v>3891</v>
      </c>
      <c r="E979" t="s">
        <v>562</v>
      </c>
      <c r="F979" t="s">
        <v>1302</v>
      </c>
      <c r="M979">
        <f>COUNTA(Table1[[#This Row],[genre_1]:[genre_8]])</f>
        <v>2</v>
      </c>
      <c r="N979" t="s">
        <v>3892</v>
      </c>
      <c r="O979" t="s">
        <v>10715</v>
      </c>
      <c r="P979">
        <v>60</v>
      </c>
      <c r="Q979" t="s">
        <v>3893</v>
      </c>
      <c r="R979">
        <v>6</v>
      </c>
      <c r="S979" t="s">
        <v>16</v>
      </c>
      <c r="T979" t="s">
        <v>17</v>
      </c>
      <c r="U979" s="3">
        <v>42370</v>
      </c>
      <c r="V979" s="2">
        <v>5</v>
      </c>
      <c r="W979" t="str">
        <f>IF(V979 &lt; 3,"Very Low", IF(V979 &gt;= 3, IF(V979 &lt; 4, "Low", IF(V979 &gt;= 4, IF(V979 &lt; 6, "Medium", IF(V979 &gt;= 6, IF(V979 &lt; 8, "High", "Very High")))))))</f>
        <v>Medium</v>
      </c>
    </row>
    <row r="980" spans="1:23" x14ac:dyDescent="0.2">
      <c r="A980" t="s">
        <v>7934</v>
      </c>
      <c r="B980" s="2">
        <v>109</v>
      </c>
      <c r="C980" s="4" t="str">
        <f>IF(B980 &lt;= ($Z$9-$Z$11), "Short", IF(B980 &gt;= ($Z$9+$Z$11), "Long", "Medium"))</f>
        <v>Medium</v>
      </c>
      <c r="D980" t="s">
        <v>4923</v>
      </c>
      <c r="E980" t="s">
        <v>1302</v>
      </c>
      <c r="F980" t="s">
        <v>13205</v>
      </c>
      <c r="M980">
        <f>COUNTA(Table1[[#This Row],[genre_1]:[genre_8]])</f>
        <v>2</v>
      </c>
      <c r="N980" t="s">
        <v>7935</v>
      </c>
      <c r="O980" t="s">
        <v>13019</v>
      </c>
      <c r="P980">
        <v>720</v>
      </c>
      <c r="Q980" t="s">
        <v>7936</v>
      </c>
      <c r="R980">
        <v>23</v>
      </c>
      <c r="S980" t="s">
        <v>16</v>
      </c>
      <c r="T980" t="s">
        <v>17</v>
      </c>
      <c r="U980" s="3">
        <v>37987</v>
      </c>
      <c r="V980" s="2">
        <v>6.6</v>
      </c>
      <c r="W980" t="str">
        <f>IF(V980 &lt; 3,"Very Low", IF(V980 &gt;= 3, IF(V980 &lt; 4, "Low", IF(V980 &gt;= 4, IF(V980 &lt; 6, "Medium", IF(V980 &gt;= 6, IF(V980 &lt; 8, "High", "Very High")))))))</f>
        <v>High</v>
      </c>
    </row>
    <row r="981" spans="1:23" x14ac:dyDescent="0.2">
      <c r="A981" t="s">
        <v>6493</v>
      </c>
      <c r="B981" s="2">
        <v>80</v>
      </c>
      <c r="C981" s="4" t="str">
        <f>IF(B981 &lt;= ($Z$9-$Z$11), "Short", IF(B981 &gt;= ($Z$9+$Z$11), "Long", "Medium"))</f>
        <v>Short</v>
      </c>
      <c r="D981" t="s">
        <v>7161</v>
      </c>
      <c r="E981" t="s">
        <v>1302</v>
      </c>
      <c r="F981" t="s">
        <v>4034</v>
      </c>
      <c r="M981">
        <f>COUNTA(Table1[[#This Row],[genre_1]:[genre_8]])</f>
        <v>2</v>
      </c>
      <c r="N981" t="s">
        <v>2072</v>
      </c>
      <c r="O981" t="s">
        <v>12685</v>
      </c>
      <c r="P981">
        <v>910</v>
      </c>
      <c r="Q981" t="s">
        <v>7162</v>
      </c>
      <c r="R981">
        <v>11</v>
      </c>
      <c r="S981" t="s">
        <v>16</v>
      </c>
      <c r="T981" t="s">
        <v>17</v>
      </c>
      <c r="U981" s="3">
        <v>40909</v>
      </c>
      <c r="V981" s="2">
        <v>5.7</v>
      </c>
      <c r="W981" t="str">
        <f>IF(V981 &lt; 3,"Very Low", IF(V981 &gt;= 3, IF(V981 &lt; 4, "Low", IF(V981 &gt;= 4, IF(V981 &lt; 6, "Medium", IF(V981 &gt;= 6, IF(V981 &lt; 8, "High", "Very High")))))))</f>
        <v>Medium</v>
      </c>
    </row>
    <row r="982" spans="1:23" x14ac:dyDescent="0.2">
      <c r="A982" t="s">
        <v>1996</v>
      </c>
      <c r="B982" s="2">
        <v>98</v>
      </c>
      <c r="C982" s="4" t="str">
        <f>IF(B982 &lt;= ($Z$9-$Z$11), "Short", IF(B982 &gt;= ($Z$9+$Z$11), "Long", "Medium"))</f>
        <v>Medium</v>
      </c>
      <c r="D982" t="s">
        <v>3472</v>
      </c>
      <c r="E982" t="s">
        <v>2287</v>
      </c>
      <c r="F982" t="s">
        <v>3538</v>
      </c>
      <c r="M982">
        <f>COUNTA(Table1[[#This Row],[genre_1]:[genre_8]])</f>
        <v>2</v>
      </c>
      <c r="N982" t="s">
        <v>2163</v>
      </c>
      <c r="O982" t="s">
        <v>10420</v>
      </c>
      <c r="P982">
        <v>181058</v>
      </c>
      <c r="Q982" t="s">
        <v>3473</v>
      </c>
      <c r="R982">
        <v>674</v>
      </c>
      <c r="S982" t="s">
        <v>16</v>
      </c>
      <c r="T982" t="s">
        <v>17</v>
      </c>
      <c r="U982" s="3">
        <v>36526</v>
      </c>
      <c r="V982" s="2">
        <v>6.7</v>
      </c>
      <c r="W982" t="str">
        <f>IF(V982 &lt; 3,"Very Low", IF(V982 &gt;= 3, IF(V982 &lt; 4, "Low", IF(V982 &gt;= 4, IF(V982 &lt; 6, "Medium", IF(V982 &gt;= 6, IF(V982 &lt; 8, "High", "Very High")))))))</f>
        <v>High</v>
      </c>
    </row>
    <row r="983" spans="1:23" x14ac:dyDescent="0.2">
      <c r="A983" t="s">
        <v>2111</v>
      </c>
      <c r="B983" s="2">
        <v>90</v>
      </c>
      <c r="C983" s="4" t="str">
        <f>IF(B983 &lt;= ($Z$9-$Z$11), "Short", IF(B983 &gt;= ($Z$9+$Z$11), "Long", "Medium"))</f>
        <v>Medium</v>
      </c>
      <c r="D983" t="s">
        <v>3185</v>
      </c>
      <c r="E983" t="s">
        <v>2287</v>
      </c>
      <c r="F983" t="s">
        <v>3538</v>
      </c>
      <c r="M983">
        <f>COUNTA(Table1[[#This Row],[genre_1]:[genre_8]])</f>
        <v>2</v>
      </c>
      <c r="N983" t="s">
        <v>3011</v>
      </c>
      <c r="O983" t="s">
        <v>10216</v>
      </c>
      <c r="P983">
        <v>120786</v>
      </c>
      <c r="Q983" t="s">
        <v>3186</v>
      </c>
      <c r="R983">
        <v>472</v>
      </c>
      <c r="S983" t="s">
        <v>16</v>
      </c>
      <c r="T983" t="s">
        <v>17</v>
      </c>
      <c r="U983" s="3">
        <v>37622</v>
      </c>
      <c r="V983" s="2">
        <v>6.2</v>
      </c>
      <c r="W983" t="str">
        <f>IF(V983 &lt; 3,"Very Low", IF(V983 &gt;= 3, IF(V983 &lt; 4, "Low", IF(V983 &gt;= 4, IF(V983 &lt; 6, "Medium", IF(V983 &gt;= 6, IF(V983 &lt; 8, "High", "Very High")))))))</f>
        <v>High</v>
      </c>
    </row>
    <row r="984" spans="1:23" x14ac:dyDescent="0.2">
      <c r="A984" t="s">
        <v>1915</v>
      </c>
      <c r="B984" s="2">
        <v>92</v>
      </c>
      <c r="C984" s="4" t="str">
        <f>IF(B984 &lt;= ($Z$9-$Z$11), "Short", IF(B984 &gt;= ($Z$9+$Z$11), "Long", "Medium"))</f>
        <v>Medium</v>
      </c>
      <c r="D984" t="s">
        <v>2348</v>
      </c>
      <c r="E984" t="s">
        <v>2287</v>
      </c>
      <c r="M984">
        <f>COUNTA(Table1[[#This Row],[genre_1]:[genre_8]])</f>
        <v>1</v>
      </c>
      <c r="N984" t="s">
        <v>2349</v>
      </c>
      <c r="O984" t="s">
        <v>9656</v>
      </c>
      <c r="P984">
        <v>83788</v>
      </c>
      <c r="Q984" t="s">
        <v>1402</v>
      </c>
      <c r="R984">
        <v>227</v>
      </c>
      <c r="S984" t="s">
        <v>16</v>
      </c>
      <c r="T984" t="s">
        <v>17</v>
      </c>
      <c r="U984" s="3">
        <v>40544</v>
      </c>
      <c r="V984" s="2">
        <v>5.9</v>
      </c>
      <c r="W984" t="str">
        <f>IF(V984 &lt; 3,"Very Low", IF(V984 &gt;= 3, IF(V984 &lt; 4, "Low", IF(V984 &gt;= 4, IF(V984 &lt; 6, "Medium", IF(V984 &gt;= 6, IF(V984 &lt; 8, "High", "Very High")))))))</f>
        <v>Medium</v>
      </c>
    </row>
    <row r="985" spans="1:23" x14ac:dyDescent="0.2">
      <c r="A985" t="s">
        <v>476</v>
      </c>
      <c r="B985" s="2">
        <v>106</v>
      </c>
      <c r="C985" s="4" t="str">
        <f>IF(B985 &lt;= ($Z$9-$Z$11), "Short", IF(B985 &gt;= ($Z$9+$Z$11), "Long", "Medium"))</f>
        <v>Medium</v>
      </c>
      <c r="D985" t="s">
        <v>477</v>
      </c>
      <c r="E985" t="s">
        <v>562</v>
      </c>
      <c r="F985" t="s">
        <v>426</v>
      </c>
      <c r="G985" t="s">
        <v>3871</v>
      </c>
      <c r="H985" t="s">
        <v>539</v>
      </c>
      <c r="I985" t="s">
        <v>6549</v>
      </c>
      <c r="J985" t="s">
        <v>4130</v>
      </c>
      <c r="M985">
        <f>COUNTA(Table1[[#This Row],[genre_1]:[genre_8]])</f>
        <v>6</v>
      </c>
      <c r="N985" t="s">
        <v>125</v>
      </c>
      <c r="O985" t="s">
        <v>8605</v>
      </c>
      <c r="P985">
        <v>72259</v>
      </c>
      <c r="Q985" t="s">
        <v>478</v>
      </c>
      <c r="R985">
        <v>788</v>
      </c>
      <c r="S985" t="s">
        <v>16</v>
      </c>
      <c r="T985" t="s">
        <v>17</v>
      </c>
      <c r="U985" s="3">
        <v>36892</v>
      </c>
      <c r="V985" s="2">
        <v>6.4</v>
      </c>
      <c r="W985" t="str">
        <f>IF(V985 &lt; 3,"Very Low", IF(V985 &gt;= 3, IF(V985 &lt; 4, "Low", IF(V985 &gt;= 4, IF(V985 &lt; 6, "Medium", IF(V985 &gt;= 6, IF(V985 &lt; 8, "High", "Very High")))))))</f>
        <v>High</v>
      </c>
    </row>
    <row r="986" spans="1:23" x14ac:dyDescent="0.2">
      <c r="A986" t="s">
        <v>2175</v>
      </c>
      <c r="B986" s="2">
        <v>136</v>
      </c>
      <c r="C986" s="4" t="str">
        <f>IF(B986 &lt;= ($Z$9-$Z$11), "Short", IF(B986 &gt;= ($Z$9+$Z$11), "Long", "Medium"))</f>
        <v>Long</v>
      </c>
      <c r="D986" t="s">
        <v>2176</v>
      </c>
      <c r="E986" t="s">
        <v>1302</v>
      </c>
      <c r="M986">
        <f>COUNTA(Table1[[#This Row],[genre_1]:[genre_8]])</f>
        <v>1</v>
      </c>
      <c r="N986" t="s">
        <v>960</v>
      </c>
      <c r="O986" t="s">
        <v>9546</v>
      </c>
      <c r="P986">
        <v>73006</v>
      </c>
      <c r="Q986" t="s">
        <v>2177</v>
      </c>
      <c r="R986">
        <v>297</v>
      </c>
      <c r="S986" t="s">
        <v>16</v>
      </c>
      <c r="T986" t="s">
        <v>17</v>
      </c>
      <c r="U986" s="3">
        <v>36526</v>
      </c>
      <c r="V986" s="2">
        <v>7.3</v>
      </c>
      <c r="W986" t="str">
        <f>IF(V986 &lt; 3,"Very Low", IF(V986 &gt;= 3, IF(V986 &lt; 4, "Low", IF(V986 &gt;= 4, IF(V986 &lt; 6, "Medium", IF(V986 &gt;= 6, IF(V986 &lt; 8, "High", "Very High")))))))</f>
        <v>High</v>
      </c>
    </row>
    <row r="987" spans="1:23" x14ac:dyDescent="0.2">
      <c r="A987" t="s">
        <v>32</v>
      </c>
      <c r="B987" s="2">
        <v>100</v>
      </c>
      <c r="C987" s="4" t="str">
        <f>IF(B987 &lt;= ($Z$9-$Z$11), "Short", IF(B987 &gt;= ($Z$9+$Z$11), "Long", "Medium"))</f>
        <v>Medium</v>
      </c>
      <c r="D987" t="s">
        <v>498</v>
      </c>
      <c r="E987" t="s">
        <v>426</v>
      </c>
      <c r="F987" t="s">
        <v>3871</v>
      </c>
      <c r="G987" t="s">
        <v>691</v>
      </c>
      <c r="H987" t="s">
        <v>5982</v>
      </c>
      <c r="M987">
        <f>COUNTA(Table1[[#This Row],[genre_1]:[genre_8]])</f>
        <v>4</v>
      </c>
      <c r="N987" t="s">
        <v>818</v>
      </c>
      <c r="O987" t="s">
        <v>8764</v>
      </c>
      <c r="P987">
        <v>692482</v>
      </c>
      <c r="Q987" t="s">
        <v>42</v>
      </c>
      <c r="R987">
        <v>866</v>
      </c>
      <c r="S987" t="s">
        <v>16</v>
      </c>
      <c r="T987" t="s">
        <v>17</v>
      </c>
      <c r="U987" s="3">
        <v>37622</v>
      </c>
      <c r="V987" s="2">
        <v>8.1999999999999993</v>
      </c>
      <c r="W987" t="str">
        <f>IF(V987 &lt; 3,"Very Low", IF(V987 &gt;= 3, IF(V987 &lt; 4, "Low", IF(V987 &gt;= 4, IF(V987 &lt; 6, "Medium", IF(V987 &gt;= 6, IF(V987 &lt; 8, "High", "Very High")))))))</f>
        <v>Very High</v>
      </c>
    </row>
    <row r="988" spans="1:23" x14ac:dyDescent="0.2">
      <c r="A988" t="s">
        <v>60</v>
      </c>
      <c r="B988" s="2">
        <v>101</v>
      </c>
      <c r="C988" s="4" t="str">
        <f>IF(B988 &lt;= ($Z$9-$Z$11), "Short", IF(B988 &gt;= ($Z$9+$Z$11), "Long", "Medium"))</f>
        <v>Medium</v>
      </c>
      <c r="D988" t="s">
        <v>98</v>
      </c>
      <c r="E988" t="s">
        <v>4426</v>
      </c>
      <c r="F988" t="s">
        <v>1302</v>
      </c>
      <c r="G988" t="s">
        <v>5982</v>
      </c>
      <c r="M988">
        <f>COUNTA(Table1[[#This Row],[genre_1]:[genre_8]])</f>
        <v>3</v>
      </c>
      <c r="N988" t="s">
        <v>20</v>
      </c>
      <c r="O988" t="s">
        <v>10269</v>
      </c>
      <c r="P988">
        <v>174591</v>
      </c>
      <c r="Q988" t="s">
        <v>189</v>
      </c>
      <c r="R988">
        <v>632</v>
      </c>
      <c r="S988" t="s">
        <v>16</v>
      </c>
      <c r="T988" t="s">
        <v>17</v>
      </c>
      <c r="U988" s="3">
        <v>37987</v>
      </c>
      <c r="V988" s="2">
        <v>7.8</v>
      </c>
      <c r="W988" t="str">
        <f>IF(V988 &lt; 3,"Very Low", IF(V988 &gt;= 3, IF(V988 &lt; 4, "Low", IF(V988 &gt;= 4, IF(V988 &lt; 6, "Medium", IF(V988 &gt;= 6, IF(V988 &lt; 8, "High", "Very High")))))))</f>
        <v>High</v>
      </c>
    </row>
    <row r="989" spans="1:23" x14ac:dyDescent="0.2">
      <c r="A989" t="s">
        <v>191</v>
      </c>
      <c r="B989" s="2">
        <v>84</v>
      </c>
      <c r="C989" s="4" t="str">
        <f>IF(B989 &lt;= ($Z$9-$Z$11), "Short", IF(B989 &gt;= ($Z$9+$Z$11), "Long", "Medium"))</f>
        <v>Short</v>
      </c>
      <c r="D989" t="s">
        <v>7738</v>
      </c>
      <c r="E989" t="s">
        <v>691</v>
      </c>
      <c r="M989">
        <f>COUNTA(Table1[[#This Row],[genre_1]:[genre_8]])</f>
        <v>1</v>
      </c>
      <c r="N989" t="s">
        <v>1530</v>
      </c>
      <c r="O989" t="s">
        <v>12937</v>
      </c>
      <c r="P989">
        <v>1656</v>
      </c>
      <c r="Q989" t="s">
        <v>7739</v>
      </c>
      <c r="R989">
        <v>12</v>
      </c>
      <c r="S989" t="s">
        <v>16</v>
      </c>
      <c r="T989" t="s">
        <v>17</v>
      </c>
      <c r="U989" s="3">
        <v>39083</v>
      </c>
      <c r="V989" s="2">
        <v>6.2</v>
      </c>
      <c r="W989" t="str">
        <f>IF(V989 &lt; 3,"Very Low", IF(V989 &gt;= 3, IF(V989 &lt; 4, "Low", IF(V989 &gt;= 4, IF(V989 &lt; 6, "Medium", IF(V989 &gt;= 6, IF(V989 &lt; 8, "High", "Very High")))))))</f>
        <v>High</v>
      </c>
    </row>
    <row r="990" spans="1:23" x14ac:dyDescent="0.2">
      <c r="A990" t="s">
        <v>1401</v>
      </c>
      <c r="B990" s="2">
        <v>136</v>
      </c>
      <c r="C990" s="4" t="str">
        <f>IF(B990 &lt;= ($Z$9-$Z$11), "Short", IF(B990 &gt;= ($Z$9+$Z$11), "Long", "Medium"))</f>
        <v>Long</v>
      </c>
      <c r="D990" t="s">
        <v>3580</v>
      </c>
      <c r="E990" t="s">
        <v>562</v>
      </c>
      <c r="F990" t="s">
        <v>426</v>
      </c>
      <c r="G990" t="s">
        <v>3538</v>
      </c>
      <c r="M990">
        <f>COUNTA(Table1[[#This Row],[genre_1]:[genre_8]])</f>
        <v>3</v>
      </c>
      <c r="N990" t="s">
        <v>1401</v>
      </c>
      <c r="O990" t="s">
        <v>10492</v>
      </c>
      <c r="P990">
        <v>19832</v>
      </c>
      <c r="Q990" t="s">
        <v>3581</v>
      </c>
      <c r="R990">
        <v>98</v>
      </c>
      <c r="S990" t="s">
        <v>16</v>
      </c>
      <c r="T990" t="s">
        <v>17</v>
      </c>
      <c r="U990" s="3">
        <v>29952</v>
      </c>
      <c r="V990" s="2">
        <v>5.9</v>
      </c>
      <c r="W990" t="str">
        <f>IF(V990 &lt; 3,"Very Low", IF(V990 &gt;= 3, IF(V990 &lt; 4, "Low", IF(V990 &gt;= 4, IF(V990 &lt; 6, "Medium", IF(V990 &gt;= 6, IF(V990 &lt; 8, "High", "Very High")))))))</f>
        <v>Medium</v>
      </c>
    </row>
    <row r="991" spans="1:23" x14ac:dyDescent="0.2">
      <c r="A991" t="s">
        <v>6043</v>
      </c>
      <c r="B991" s="2">
        <v>122</v>
      </c>
      <c r="C991" s="4" t="str">
        <f>IF(B991 &lt;= ($Z$9-$Z$11), "Short", IF(B991 &gt;= ($Z$9+$Z$11), "Long", "Medium"))</f>
        <v>Medium</v>
      </c>
      <c r="D991" t="s">
        <v>7674</v>
      </c>
      <c r="E991" t="s">
        <v>1302</v>
      </c>
      <c r="F991" t="s">
        <v>6549</v>
      </c>
      <c r="M991">
        <f>COUNTA(Table1[[#This Row],[genre_1]:[genre_8]])</f>
        <v>2</v>
      </c>
      <c r="N991" t="s">
        <v>7675</v>
      </c>
      <c r="O991" t="s">
        <v>12910</v>
      </c>
      <c r="P991">
        <v>17068</v>
      </c>
      <c r="Q991" t="s">
        <v>7676</v>
      </c>
      <c r="R991">
        <v>215</v>
      </c>
      <c r="S991" t="s">
        <v>16</v>
      </c>
      <c r="T991" t="s">
        <v>17</v>
      </c>
      <c r="U991" s="3">
        <v>39448</v>
      </c>
      <c r="V991" s="2">
        <v>6.5</v>
      </c>
      <c r="W991" t="str">
        <f>IF(V991 &lt; 3,"Very Low", IF(V991 &gt;= 3, IF(V991 &lt; 4, "Low", IF(V991 &gt;= 4, IF(V991 &lt; 6, "Medium", IF(V991 &gt;= 6, IF(V991 &lt; 8, "High", "Very High")))))))</f>
        <v>High</v>
      </c>
    </row>
    <row r="992" spans="1:23" x14ac:dyDescent="0.2">
      <c r="A992" t="s">
        <v>4321</v>
      </c>
      <c r="B992" s="2">
        <v>114</v>
      </c>
      <c r="C992" s="4" t="str">
        <f>IF(B992 &lt;= ($Z$9-$Z$11), "Short", IF(B992 &gt;= ($Z$9+$Z$11), "Long", "Medium"))</f>
        <v>Medium</v>
      </c>
      <c r="D992" t="s">
        <v>4322</v>
      </c>
      <c r="E992" t="s">
        <v>562</v>
      </c>
      <c r="F992" t="s">
        <v>2287</v>
      </c>
      <c r="G992" t="s">
        <v>4130</v>
      </c>
      <c r="H992" t="s">
        <v>3538</v>
      </c>
      <c r="M992">
        <f>COUNTA(Table1[[#This Row],[genre_1]:[genre_8]])</f>
        <v>4</v>
      </c>
      <c r="N992" t="s">
        <v>1117</v>
      </c>
      <c r="O992" t="s">
        <v>11011</v>
      </c>
      <c r="P992">
        <v>22797</v>
      </c>
      <c r="Q992" t="s">
        <v>1471</v>
      </c>
      <c r="R992">
        <v>96</v>
      </c>
      <c r="S992" t="s">
        <v>16</v>
      </c>
      <c r="T992" t="s">
        <v>17</v>
      </c>
      <c r="U992" s="3">
        <v>30682</v>
      </c>
      <c r="V992" s="2">
        <v>6</v>
      </c>
      <c r="W992" t="str">
        <f>IF(V992 &lt; 3,"Very Low", IF(V992 &gt;= 3, IF(V992 &lt; 4, "Low", IF(V992 &gt;= 4, IF(V992 &lt; 6, "Medium", IF(V992 &gt;= 6, IF(V992 &lt; 8, "High", "Very High")))))))</f>
        <v>High</v>
      </c>
    </row>
    <row r="993" spans="1:23" x14ac:dyDescent="0.2">
      <c r="A993" t="s">
        <v>1905</v>
      </c>
      <c r="B993" s="2">
        <v>105</v>
      </c>
      <c r="C993" s="4" t="str">
        <f>IF(B993 &lt;= ($Z$9-$Z$11), "Short", IF(B993 &gt;= ($Z$9+$Z$11), "Long", "Medium"))</f>
        <v>Medium</v>
      </c>
      <c r="D993" t="s">
        <v>183</v>
      </c>
      <c r="E993" t="s">
        <v>13206</v>
      </c>
      <c r="F993" t="s">
        <v>3538</v>
      </c>
      <c r="M993">
        <f>COUNTA(Table1[[#This Row],[genre_1]:[genre_8]])</f>
        <v>2</v>
      </c>
      <c r="N993" t="s">
        <v>237</v>
      </c>
      <c r="O993" t="s">
        <v>9377</v>
      </c>
      <c r="P993">
        <v>50170</v>
      </c>
      <c r="Q993" t="s">
        <v>1906</v>
      </c>
      <c r="R993">
        <v>306</v>
      </c>
      <c r="S993" t="s">
        <v>16</v>
      </c>
      <c r="T993" t="s">
        <v>17</v>
      </c>
      <c r="U993" s="3">
        <v>38718</v>
      </c>
      <c r="V993" s="2">
        <v>5.8</v>
      </c>
      <c r="W993" t="str">
        <f>IF(V993 &lt; 3,"Very Low", IF(V993 &gt;= 3, IF(V993 &lt; 4, "Low", IF(V993 &gt;= 4, IF(V993 &lt; 6, "Medium", IF(V993 &gt;= 6, IF(V993 &lt; 8, "High", "Very High")))))))</f>
        <v>Medium</v>
      </c>
    </row>
    <row r="994" spans="1:23" x14ac:dyDescent="0.2">
      <c r="A994" t="s">
        <v>2039</v>
      </c>
      <c r="B994" s="2">
        <v>93</v>
      </c>
      <c r="C994" s="4" t="str">
        <f>IF(B994 &lt;= ($Z$9-$Z$11), "Short", IF(B994 &gt;= ($Z$9+$Z$11), "Long", "Medium"))</f>
        <v>Medium</v>
      </c>
      <c r="D994" t="s">
        <v>356</v>
      </c>
      <c r="E994" t="s">
        <v>562</v>
      </c>
      <c r="F994" t="s">
        <v>426</v>
      </c>
      <c r="G994" t="s">
        <v>1302</v>
      </c>
      <c r="M994">
        <f>COUNTA(Table1[[#This Row],[genre_1]:[genre_8]])</f>
        <v>3</v>
      </c>
      <c r="N994" t="s">
        <v>734</v>
      </c>
      <c r="O994" t="s">
        <v>9461</v>
      </c>
      <c r="P994">
        <v>172489</v>
      </c>
      <c r="Q994" t="s">
        <v>1713</v>
      </c>
      <c r="R994">
        <v>376</v>
      </c>
      <c r="S994" t="s">
        <v>16</v>
      </c>
      <c r="T994" t="s">
        <v>17</v>
      </c>
      <c r="U994" s="3">
        <v>29952</v>
      </c>
      <c r="V994" s="2">
        <v>7.7</v>
      </c>
      <c r="W994" t="str">
        <f>IF(V994 &lt; 3,"Very Low", IF(V994 &gt;= 3, IF(V994 &lt; 4, "Low", IF(V994 &gt;= 4, IF(V994 &lt; 6, "Medium", IF(V994 &gt;= 6, IF(V994 &lt; 8, "High", "Very High")))))))</f>
        <v>High</v>
      </c>
    </row>
    <row r="995" spans="1:23" x14ac:dyDescent="0.2">
      <c r="A995" t="s">
        <v>1209</v>
      </c>
      <c r="B995" s="2">
        <v>134</v>
      </c>
      <c r="C995" s="4" t="str">
        <f>IF(B995 &lt;= ($Z$9-$Z$11), "Short", IF(B995 &gt;= ($Z$9+$Z$11), "Long", "Medium"))</f>
        <v>Long</v>
      </c>
      <c r="D995" t="s">
        <v>1210</v>
      </c>
      <c r="E995" t="s">
        <v>562</v>
      </c>
      <c r="F995" t="s">
        <v>426</v>
      </c>
      <c r="G995" t="s">
        <v>6549</v>
      </c>
      <c r="H995" t="s">
        <v>3538</v>
      </c>
      <c r="M995">
        <f>COUNTA(Table1[[#This Row],[genre_1]:[genre_8]])</f>
        <v>4</v>
      </c>
      <c r="N995" t="s">
        <v>313</v>
      </c>
      <c r="O995" t="s">
        <v>8970</v>
      </c>
      <c r="P995">
        <v>55350</v>
      </c>
      <c r="Q995" t="s">
        <v>1211</v>
      </c>
      <c r="R995">
        <v>180</v>
      </c>
      <c r="S995" t="s">
        <v>16</v>
      </c>
      <c r="T995" t="s">
        <v>17</v>
      </c>
      <c r="U995" s="3">
        <v>34700</v>
      </c>
      <c r="V995" s="2">
        <v>5.9</v>
      </c>
      <c r="W995" t="str">
        <f>IF(V995 &lt; 3,"Very Low", IF(V995 &gt;= 3, IF(V995 &lt; 4, "Low", IF(V995 &gt;= 4, IF(V995 &lt; 6, "Medium", IF(V995 &gt;= 6, IF(V995 &lt; 8, "High", "Very High")))))))</f>
        <v>Medium</v>
      </c>
    </row>
    <row r="996" spans="1:23" x14ac:dyDescent="0.2">
      <c r="A996" t="s">
        <v>5826</v>
      </c>
      <c r="B996" s="2">
        <v>94</v>
      </c>
      <c r="C996" s="4" t="str">
        <f>IF(B996 &lt;= ($Z$9-$Z$11), "Short", IF(B996 &gt;= ($Z$9+$Z$11), "Long", "Medium"))</f>
        <v>Medium</v>
      </c>
      <c r="D996" t="s">
        <v>7933</v>
      </c>
      <c r="E996" t="s">
        <v>1302</v>
      </c>
      <c r="F996" t="s">
        <v>6549</v>
      </c>
      <c r="M996">
        <f>COUNTA(Table1[[#This Row],[genre_1]:[genre_8]])</f>
        <v>2</v>
      </c>
      <c r="N996" t="s">
        <v>2766</v>
      </c>
      <c r="O996" t="s">
        <v>13018</v>
      </c>
      <c r="P996">
        <v>294</v>
      </c>
      <c r="Q996" t="s">
        <v>7333</v>
      </c>
      <c r="R996">
        <v>16</v>
      </c>
      <c r="S996" t="s">
        <v>16</v>
      </c>
      <c r="T996" t="s">
        <v>17</v>
      </c>
      <c r="U996" s="3">
        <v>35431</v>
      </c>
      <c r="V996" s="2">
        <v>5.5</v>
      </c>
      <c r="W996" t="str">
        <f>IF(V996 &lt; 3,"Very Low", IF(V996 &gt;= 3, IF(V996 &lt; 4, "Low", IF(V996 &gt;= 4, IF(V996 &lt; 6, "Medium", IF(V996 &gt;= 6, IF(V996 &lt; 8, "High", "Very High")))))))</f>
        <v>Medium</v>
      </c>
    </row>
    <row r="997" spans="1:23" x14ac:dyDescent="0.2">
      <c r="A997" t="s">
        <v>1401</v>
      </c>
      <c r="B997" s="2">
        <v>135</v>
      </c>
      <c r="C997" s="4" t="str">
        <f>IF(B997 &lt;= ($Z$9-$Z$11), "Short", IF(B997 &gt;= ($Z$9+$Z$11), "Long", "Medium"))</f>
        <v>Long</v>
      </c>
      <c r="D997" t="s">
        <v>277</v>
      </c>
      <c r="E997" t="s">
        <v>1302</v>
      </c>
      <c r="F997" t="s">
        <v>7772</v>
      </c>
      <c r="G997" t="s">
        <v>10321</v>
      </c>
      <c r="M997">
        <f>COUNTA(Table1[[#This Row],[genre_1]:[genre_8]])</f>
        <v>3</v>
      </c>
      <c r="N997" t="s">
        <v>154</v>
      </c>
      <c r="O997" t="s">
        <v>9312</v>
      </c>
      <c r="P997">
        <v>101221</v>
      </c>
      <c r="Q997" t="s">
        <v>203</v>
      </c>
      <c r="R997">
        <v>415</v>
      </c>
      <c r="S997" t="s">
        <v>16</v>
      </c>
      <c r="T997" t="s">
        <v>17</v>
      </c>
      <c r="U997" s="3">
        <v>38718</v>
      </c>
      <c r="V997" s="2">
        <v>7.1</v>
      </c>
      <c r="W997" t="str">
        <f>IF(V997 &lt; 3,"Very Low", IF(V997 &gt;= 3, IF(V997 &lt; 4, "Low", IF(V997 &gt;= 4, IF(V997 &lt; 6, "Medium", IF(V997 &gt;= 6, IF(V997 &lt; 8, "High", "Very High")))))))</f>
        <v>High</v>
      </c>
    </row>
    <row r="998" spans="1:23" x14ac:dyDescent="0.2">
      <c r="A998" t="s">
        <v>3818</v>
      </c>
      <c r="B998" s="2">
        <v>119</v>
      </c>
      <c r="C998" s="4" t="str">
        <f>IF(B998 &lt;= ($Z$9-$Z$11), "Short", IF(B998 &gt;= ($Z$9+$Z$11), "Long", "Medium"))</f>
        <v>Medium</v>
      </c>
      <c r="D998" t="s">
        <v>3819</v>
      </c>
      <c r="E998" t="s">
        <v>4426</v>
      </c>
      <c r="F998" t="s">
        <v>1302</v>
      </c>
      <c r="M998">
        <f>COUNTA(Table1[[#This Row],[genre_1]:[genre_8]])</f>
        <v>2</v>
      </c>
      <c r="N998" t="s">
        <v>3820</v>
      </c>
      <c r="O998" t="s">
        <v>10668</v>
      </c>
      <c r="P998">
        <v>14301</v>
      </c>
      <c r="Q998" t="s">
        <v>3821</v>
      </c>
      <c r="R998">
        <v>45</v>
      </c>
      <c r="S998" t="s">
        <v>16</v>
      </c>
      <c r="T998" t="s">
        <v>17</v>
      </c>
      <c r="U998" s="3">
        <v>39448</v>
      </c>
      <c r="V998" s="2">
        <v>7</v>
      </c>
      <c r="W998" t="str">
        <f>IF(V998 &lt; 3,"Very Low", IF(V998 &gt;= 3, IF(V998 &lt; 4, "Low", IF(V998 &gt;= 4, IF(V998 &lt; 6, "Medium", IF(V998 &gt;= 6, IF(V998 &lt; 8, "High", "Very High")))))))</f>
        <v>High</v>
      </c>
    </row>
    <row r="999" spans="1:23" x14ac:dyDescent="0.2">
      <c r="A999" t="s">
        <v>1891</v>
      </c>
      <c r="B999" s="2">
        <v>95</v>
      </c>
      <c r="C999" s="4" t="str">
        <f>IF(B999 &lt;= ($Z$9-$Z$11), "Short", IF(B999 &gt;= ($Z$9+$Z$11), "Long", "Medium"))</f>
        <v>Medium</v>
      </c>
      <c r="D999" t="s">
        <v>5424</v>
      </c>
      <c r="E999" t="s">
        <v>1302</v>
      </c>
      <c r="F999" t="s">
        <v>4034</v>
      </c>
      <c r="G999" t="s">
        <v>6549</v>
      </c>
      <c r="M999">
        <f>COUNTA(Table1[[#This Row],[genre_1]:[genre_8]])</f>
        <v>3</v>
      </c>
      <c r="N999" t="s">
        <v>2177</v>
      </c>
      <c r="O999" t="s">
        <v>11753</v>
      </c>
      <c r="P999">
        <v>35172</v>
      </c>
      <c r="Q999" t="s">
        <v>5425</v>
      </c>
      <c r="R999">
        <v>128</v>
      </c>
      <c r="S999" t="s">
        <v>16</v>
      </c>
      <c r="T999" t="s">
        <v>17</v>
      </c>
      <c r="U999" s="3">
        <v>30317</v>
      </c>
      <c r="V999" s="2">
        <v>6.1</v>
      </c>
      <c r="W999" t="str">
        <f>IF(V999 &lt; 3,"Very Low", IF(V999 &gt;= 3, IF(V999 &lt; 4, "Low", IF(V999 &gt;= 4, IF(V999 &lt; 6, "Medium", IF(V999 &gt;= 6, IF(V999 &lt; 8, "High", "Very High")))))))</f>
        <v>High</v>
      </c>
    </row>
    <row r="1000" spans="1:23" x14ac:dyDescent="0.2">
      <c r="A1000" t="s">
        <v>561</v>
      </c>
      <c r="B1000" s="2">
        <v>115</v>
      </c>
      <c r="C1000" s="4" t="str">
        <f>IF(B1000 &lt;= ($Z$9-$Z$11), "Short", IF(B1000 &gt;= ($Z$9+$Z$11), "Long", "Medium"))</f>
        <v>Medium</v>
      </c>
      <c r="D1000" t="s">
        <v>202</v>
      </c>
      <c r="E1000" t="s">
        <v>1302</v>
      </c>
      <c r="F1000" t="s">
        <v>2287</v>
      </c>
      <c r="G1000" t="s">
        <v>4130</v>
      </c>
      <c r="H1000" t="s">
        <v>3538</v>
      </c>
      <c r="M1000">
        <f>COUNTA(Table1[[#This Row],[genre_1]:[genre_8]])</f>
        <v>4</v>
      </c>
      <c r="N1000" t="s">
        <v>640</v>
      </c>
      <c r="O1000" t="s">
        <v>10213</v>
      </c>
      <c r="P1000">
        <v>62037</v>
      </c>
      <c r="Q1000" t="s">
        <v>2816</v>
      </c>
      <c r="R1000">
        <v>148</v>
      </c>
      <c r="S1000" t="s">
        <v>16</v>
      </c>
      <c r="T1000" t="s">
        <v>17</v>
      </c>
      <c r="U1000" s="3">
        <v>32874</v>
      </c>
      <c r="V1000" s="2">
        <v>6.6</v>
      </c>
      <c r="W1000" t="str">
        <f>IF(V1000 &lt; 3,"Very Low", IF(V1000 &gt;= 3, IF(V1000 &lt; 4, "Low", IF(V1000 &gt;= 4, IF(V1000 &lt; 6, "Medium", IF(V1000 &gt;= 6, IF(V1000 &lt; 8, "High", "Very High")))))))</f>
        <v>High</v>
      </c>
    </row>
    <row r="1001" spans="1:23" x14ac:dyDescent="0.2">
      <c r="A1001" t="s">
        <v>561</v>
      </c>
      <c r="B1001" s="2">
        <v>112</v>
      </c>
      <c r="C1001" s="4" t="str">
        <f>IF(B1001 &lt;= ($Z$9-$Z$11), "Short", IF(B1001 &gt;= ($Z$9+$Z$11), "Long", "Medium"))</f>
        <v>Medium</v>
      </c>
      <c r="D1001" t="s">
        <v>316</v>
      </c>
      <c r="E1001" t="s">
        <v>691</v>
      </c>
      <c r="F1001" t="s">
        <v>13206</v>
      </c>
      <c r="G1001" t="s">
        <v>1302</v>
      </c>
      <c r="M1001">
        <f>COUNTA(Table1[[#This Row],[genre_1]:[genre_8]])</f>
        <v>3</v>
      </c>
      <c r="N1001" t="s">
        <v>718</v>
      </c>
      <c r="O1001" t="s">
        <v>10199</v>
      </c>
      <c r="P1001">
        <v>14612</v>
      </c>
      <c r="Q1001" t="s">
        <v>277</v>
      </c>
      <c r="R1001">
        <v>105</v>
      </c>
      <c r="S1001" t="s">
        <v>16</v>
      </c>
      <c r="T1001" t="s">
        <v>17</v>
      </c>
      <c r="U1001" s="3">
        <v>36161</v>
      </c>
      <c r="V1001" s="2">
        <v>6.4</v>
      </c>
      <c r="W1001" t="str">
        <f>IF(V1001 &lt; 3,"Very Low", IF(V1001 &gt;= 3, IF(V1001 &lt; 4, "Low", IF(V1001 &gt;= 4, IF(V1001 &lt; 6, "Medium", IF(V1001 &gt;= 6, IF(V1001 &lt; 8, "High", "Very High")))))))</f>
        <v>High</v>
      </c>
    </row>
    <row r="1002" spans="1:23" x14ac:dyDescent="0.2">
      <c r="A1002" t="s">
        <v>2953</v>
      </c>
      <c r="B1002" s="2">
        <v>105</v>
      </c>
      <c r="C1002" s="4" t="str">
        <f>IF(B1002 &lt;= ($Z$9-$Z$11), "Short", IF(B1002 &gt;= ($Z$9+$Z$11), "Long", "Medium"))</f>
        <v>Medium</v>
      </c>
      <c r="D1002" t="s">
        <v>2954</v>
      </c>
      <c r="E1002" t="s">
        <v>562</v>
      </c>
      <c r="F1002" t="s">
        <v>426</v>
      </c>
      <c r="G1002" t="s">
        <v>13206</v>
      </c>
      <c r="H1002" t="s">
        <v>1302</v>
      </c>
      <c r="I1002" t="s">
        <v>6549</v>
      </c>
      <c r="M1002">
        <f>COUNTA(Table1[[#This Row],[genre_1]:[genre_8]])</f>
        <v>5</v>
      </c>
      <c r="N1002" t="s">
        <v>227</v>
      </c>
      <c r="O1002" t="s">
        <v>10064</v>
      </c>
      <c r="P1002">
        <v>7073</v>
      </c>
      <c r="Q1002" t="s">
        <v>438</v>
      </c>
      <c r="R1002">
        <v>29</v>
      </c>
      <c r="S1002" t="s">
        <v>16</v>
      </c>
      <c r="T1002" t="s">
        <v>17</v>
      </c>
      <c r="U1002" s="3">
        <v>35065</v>
      </c>
      <c r="V1002" s="2">
        <v>5.3</v>
      </c>
      <c r="W1002" t="str">
        <f>IF(V1002 &lt; 3,"Very Low", IF(V1002 &gt;= 3, IF(V1002 &lt; 4, "Low", IF(V1002 &gt;= 4, IF(V1002 &lt; 6, "Medium", IF(V1002 &gt;= 6, IF(V1002 &lt; 8, "High", "Very High")))))))</f>
        <v>Medium</v>
      </c>
    </row>
    <row r="1003" spans="1:23" x14ac:dyDescent="0.2">
      <c r="A1003" t="s">
        <v>4304</v>
      </c>
      <c r="B1003" s="2">
        <v>95</v>
      </c>
      <c r="C1003" s="4" t="str">
        <f>IF(B1003 &lt;= ($Z$9-$Z$11), "Short", IF(B1003 &gt;= ($Z$9+$Z$11), "Long", "Medium"))</f>
        <v>Medium</v>
      </c>
      <c r="D1003" t="s">
        <v>4305</v>
      </c>
      <c r="E1003" t="s">
        <v>426</v>
      </c>
      <c r="F1003" t="s">
        <v>1302</v>
      </c>
      <c r="G1003" t="s">
        <v>5982</v>
      </c>
      <c r="M1003">
        <f>COUNTA(Table1[[#This Row],[genre_1]:[genre_8]])</f>
        <v>3</v>
      </c>
      <c r="N1003" t="s">
        <v>1295</v>
      </c>
      <c r="O1003" t="s">
        <v>10999</v>
      </c>
      <c r="P1003">
        <v>6095</v>
      </c>
      <c r="Q1003" t="s">
        <v>1241</v>
      </c>
      <c r="R1003">
        <v>76</v>
      </c>
      <c r="S1003" t="s">
        <v>16</v>
      </c>
      <c r="T1003" t="s">
        <v>17</v>
      </c>
      <c r="U1003" s="3">
        <v>38718</v>
      </c>
      <c r="V1003" s="2">
        <v>6.2</v>
      </c>
      <c r="W1003" t="str">
        <f>IF(V1003 &lt; 3,"Very Low", IF(V1003 &gt;= 3, IF(V1003 &lt; 4, "Low", IF(V1003 &gt;= 4, IF(V1003 &lt; 6, "Medium", IF(V1003 &gt;= 6, IF(V1003 &lt; 8, "High", "Very High")))))))</f>
        <v>High</v>
      </c>
    </row>
    <row r="1004" spans="1:23" x14ac:dyDescent="0.2">
      <c r="A1004" t="s">
        <v>204</v>
      </c>
      <c r="B1004" s="2">
        <v>138</v>
      </c>
      <c r="C1004" s="4" t="str">
        <f>IF(B1004 &lt;= ($Z$9-$Z$11), "Short", IF(B1004 &gt;= ($Z$9+$Z$11), "Long", "Medium"))</f>
        <v>Long</v>
      </c>
      <c r="D1004" t="s">
        <v>162</v>
      </c>
      <c r="E1004" t="s">
        <v>1302</v>
      </c>
      <c r="F1004" t="s">
        <v>3538</v>
      </c>
      <c r="M1004">
        <f>COUNTA(Table1[[#This Row],[genre_1]:[genre_8]])</f>
        <v>2</v>
      </c>
      <c r="N1004" t="s">
        <v>709</v>
      </c>
      <c r="O1004" t="s">
        <v>9959</v>
      </c>
      <c r="P1004">
        <v>264047</v>
      </c>
      <c r="Q1004" t="s">
        <v>2269</v>
      </c>
      <c r="R1004">
        <v>491</v>
      </c>
      <c r="S1004" t="s">
        <v>16</v>
      </c>
      <c r="T1004" t="s">
        <v>17</v>
      </c>
      <c r="U1004" s="3">
        <v>40909</v>
      </c>
      <c r="V1004" s="2">
        <v>7.3</v>
      </c>
      <c r="W1004" t="str">
        <f>IF(V1004 &lt; 3,"Very Low", IF(V1004 &gt;= 3, IF(V1004 &lt; 4, "Low", IF(V1004 &gt;= 4, IF(V1004 &lt; 6, "Medium", IF(V1004 &gt;= 6, IF(V1004 &lt; 8, "High", "Very High")))))))</f>
        <v>High</v>
      </c>
    </row>
    <row r="1005" spans="1:23" x14ac:dyDescent="0.2">
      <c r="A1005" t="s">
        <v>914</v>
      </c>
      <c r="B1005" s="2">
        <v>115</v>
      </c>
      <c r="C1005" s="4" t="str">
        <f>IF(B1005 &lt;= ($Z$9-$Z$11), "Short", IF(B1005 &gt;= ($Z$9+$Z$11), "Long", "Medium"))</f>
        <v>Medium</v>
      </c>
      <c r="D1005" t="s">
        <v>2684</v>
      </c>
      <c r="E1005" t="s">
        <v>562</v>
      </c>
      <c r="F1005" t="s">
        <v>1302</v>
      </c>
      <c r="G1005" t="s">
        <v>3538</v>
      </c>
      <c r="H1005" t="s">
        <v>10321</v>
      </c>
      <c r="M1005">
        <f>COUNTA(Table1[[#This Row],[genre_1]:[genre_8]])</f>
        <v>4</v>
      </c>
      <c r="N1005" t="s">
        <v>2685</v>
      </c>
      <c r="O1005" t="s">
        <v>9871</v>
      </c>
      <c r="P1005">
        <v>4795</v>
      </c>
      <c r="Q1005" t="s">
        <v>2686</v>
      </c>
      <c r="R1005">
        <v>39</v>
      </c>
      <c r="S1005" t="s">
        <v>16</v>
      </c>
      <c r="T1005" t="s">
        <v>17</v>
      </c>
      <c r="U1005" s="3">
        <v>33239</v>
      </c>
      <c r="V1005" s="2">
        <v>5.7</v>
      </c>
      <c r="W1005" t="str">
        <f>IF(V1005 &lt; 3,"Very Low", IF(V1005 &gt;= 3, IF(V1005 &lt; 4, "Low", IF(V1005 &gt;= 4, IF(V1005 &lt; 6, "Medium", IF(V1005 &gt;= 6, IF(V1005 &lt; 8, "High", "Very High")))))))</f>
        <v>Medium</v>
      </c>
    </row>
    <row r="1006" spans="1:23" x14ac:dyDescent="0.2">
      <c r="A1006" t="s">
        <v>832</v>
      </c>
      <c r="B1006" s="2">
        <v>113</v>
      </c>
      <c r="C1006" s="4" t="str">
        <f>IF(B1006 &lt;= ($Z$9-$Z$11), "Short", IF(B1006 &gt;= ($Z$9+$Z$11), "Long", "Medium"))</f>
        <v>Medium</v>
      </c>
      <c r="D1006" t="s">
        <v>524</v>
      </c>
      <c r="E1006" t="s">
        <v>562</v>
      </c>
      <c r="F1006" t="s">
        <v>426</v>
      </c>
      <c r="G1006" t="s">
        <v>1302</v>
      </c>
      <c r="H1006" t="s">
        <v>3538</v>
      </c>
      <c r="M1006">
        <f>COUNTA(Table1[[#This Row],[genre_1]:[genre_8]])</f>
        <v>4</v>
      </c>
      <c r="N1006" t="s">
        <v>248</v>
      </c>
      <c r="O1006" t="s">
        <v>8979</v>
      </c>
      <c r="P1006">
        <v>45815</v>
      </c>
      <c r="Q1006" t="s">
        <v>848</v>
      </c>
      <c r="R1006">
        <v>222</v>
      </c>
      <c r="S1006" t="s">
        <v>16</v>
      </c>
      <c r="T1006" t="s">
        <v>17</v>
      </c>
      <c r="U1006" s="3">
        <v>37987</v>
      </c>
      <c r="V1006" s="2">
        <v>6.1</v>
      </c>
      <c r="W1006" t="str">
        <f>IF(V1006 &lt; 3,"Very Low", IF(V1006 &gt;= 3, IF(V1006 &lt; 4, "Low", IF(V1006 &gt;= 4, IF(V1006 &lt; 6, "Medium", IF(V1006 &gt;= 6, IF(V1006 &lt; 8, "High", "Very High")))))))</f>
        <v>High</v>
      </c>
    </row>
    <row r="1007" spans="1:23" x14ac:dyDescent="0.2">
      <c r="A1007" t="s">
        <v>537</v>
      </c>
      <c r="B1007" s="2">
        <v>98</v>
      </c>
      <c r="C1007" s="4" t="str">
        <f>IF(B1007 &lt;= ($Z$9-$Z$11), "Short", IF(B1007 &gt;= ($Z$9+$Z$11), "Long", "Medium"))</f>
        <v>Medium</v>
      </c>
      <c r="D1007" t="s">
        <v>1625</v>
      </c>
      <c r="E1007" t="s">
        <v>1302</v>
      </c>
      <c r="F1007" t="s">
        <v>13204</v>
      </c>
      <c r="G1007" t="s">
        <v>3538</v>
      </c>
      <c r="M1007">
        <f>COUNTA(Table1[[#This Row],[genre_1]:[genre_8]])</f>
        <v>3</v>
      </c>
      <c r="N1007" t="s">
        <v>1723</v>
      </c>
      <c r="O1007" t="s">
        <v>9259</v>
      </c>
      <c r="P1007">
        <v>126746</v>
      </c>
      <c r="Q1007" t="s">
        <v>1724</v>
      </c>
      <c r="R1007">
        <v>600</v>
      </c>
      <c r="S1007" t="s">
        <v>16</v>
      </c>
      <c r="T1007" t="s">
        <v>17</v>
      </c>
      <c r="U1007" s="3">
        <v>38353</v>
      </c>
      <c r="V1007" s="2">
        <v>6.2</v>
      </c>
      <c r="W1007" t="str">
        <f>IF(V1007 &lt; 3,"Very Low", IF(V1007 &gt;= 3, IF(V1007 &lt; 4, "Low", IF(V1007 &gt;= 4, IF(V1007 &lt; 6, "Medium", IF(V1007 &gt;= 6, IF(V1007 &lt; 8, "High", "Very High")))))))</f>
        <v>High</v>
      </c>
    </row>
    <row r="1008" spans="1:23" x14ac:dyDescent="0.2">
      <c r="A1008" t="s">
        <v>1472</v>
      </c>
      <c r="B1008" s="2">
        <v>90</v>
      </c>
      <c r="C1008" s="4" t="str">
        <f>IF(B1008 &lt;= ($Z$9-$Z$11), "Short", IF(B1008 &gt;= ($Z$9+$Z$11), "Long", "Medium"))</f>
        <v>Medium</v>
      </c>
      <c r="D1008" t="s">
        <v>3070</v>
      </c>
      <c r="E1008" t="s">
        <v>691</v>
      </c>
      <c r="F1008" t="s">
        <v>1302</v>
      </c>
      <c r="G1008" t="s">
        <v>6549</v>
      </c>
      <c r="M1008">
        <f>COUNTA(Table1[[#This Row],[genre_1]:[genre_8]])</f>
        <v>3</v>
      </c>
      <c r="N1008" t="s">
        <v>1738</v>
      </c>
      <c r="O1008" t="s">
        <v>11139</v>
      </c>
      <c r="P1008">
        <v>60460</v>
      </c>
      <c r="Q1008" t="s">
        <v>2300</v>
      </c>
      <c r="R1008">
        <v>104</v>
      </c>
      <c r="S1008" t="s">
        <v>16</v>
      </c>
      <c r="T1008" t="s">
        <v>17</v>
      </c>
      <c r="U1008" s="3">
        <v>40179</v>
      </c>
      <c r="V1008" s="2">
        <v>7.7</v>
      </c>
      <c r="W1008" t="str">
        <f>IF(V1008 &lt; 3,"Very Low", IF(V1008 &gt;= 3, IF(V1008 &lt; 4, "Low", IF(V1008 &gt;= 4, IF(V1008 &lt; 6, "Medium", IF(V1008 &gt;= 6, IF(V1008 &lt; 8, "High", "Very High")))))))</f>
        <v>High</v>
      </c>
    </row>
    <row r="1009" spans="1:23" x14ac:dyDescent="0.2">
      <c r="A1009" t="s">
        <v>3206</v>
      </c>
      <c r="B1009" s="2">
        <v>95</v>
      </c>
      <c r="C1009" s="4" t="str">
        <f>IF(B1009 &lt;= ($Z$9-$Z$11), "Short", IF(B1009 &gt;= ($Z$9+$Z$11), "Long", "Medium"))</f>
        <v>Medium</v>
      </c>
      <c r="D1009" t="s">
        <v>3207</v>
      </c>
      <c r="E1009" t="s">
        <v>426</v>
      </c>
      <c r="F1009" t="s">
        <v>5982</v>
      </c>
      <c r="M1009">
        <f>COUNTA(Table1[[#This Row],[genre_1]:[genre_8]])</f>
        <v>2</v>
      </c>
      <c r="N1009" t="s">
        <v>3208</v>
      </c>
      <c r="O1009" t="s">
        <v>10234</v>
      </c>
      <c r="P1009">
        <v>8008</v>
      </c>
      <c r="Q1009" t="s">
        <v>3209</v>
      </c>
      <c r="R1009">
        <v>26</v>
      </c>
      <c r="S1009" t="s">
        <v>16</v>
      </c>
      <c r="T1009" t="s">
        <v>17</v>
      </c>
      <c r="U1009" s="3">
        <v>35065</v>
      </c>
      <c r="V1009" s="2">
        <v>5.2</v>
      </c>
      <c r="W1009" t="str">
        <f>IF(V1009 &lt; 3,"Very Low", IF(V1009 &gt;= 3, IF(V1009 &lt; 4, "Low", IF(V1009 &gt;= 4, IF(V1009 &lt; 6, "Medium", IF(V1009 &gt;= 6, IF(V1009 &lt; 8, "High", "Very High")))))))</f>
        <v>Medium</v>
      </c>
    </row>
    <row r="1010" spans="1:23" x14ac:dyDescent="0.2">
      <c r="A1010" t="s">
        <v>1562</v>
      </c>
      <c r="B1010" s="2">
        <v>92</v>
      </c>
      <c r="C1010" s="4" t="str">
        <f>IF(B1010 &lt;= ($Z$9-$Z$11), "Short", IF(B1010 &gt;= ($Z$9+$Z$11), "Long", "Medium"))</f>
        <v>Medium</v>
      </c>
      <c r="D1010" t="s">
        <v>5447</v>
      </c>
      <c r="E1010" t="s">
        <v>691</v>
      </c>
      <c r="M1010">
        <f>COUNTA(Table1[[#This Row],[genre_1]:[genre_8]])</f>
        <v>1</v>
      </c>
      <c r="N1010" t="s">
        <v>1407</v>
      </c>
      <c r="O1010" t="s">
        <v>11771</v>
      </c>
      <c r="P1010">
        <v>15088</v>
      </c>
      <c r="Q1010" t="s">
        <v>1998</v>
      </c>
      <c r="R1010">
        <v>105</v>
      </c>
      <c r="S1010" t="s">
        <v>16</v>
      </c>
      <c r="T1010" t="s">
        <v>17</v>
      </c>
      <c r="U1010" s="3">
        <v>35065</v>
      </c>
      <c r="V1010" s="2">
        <v>6.8</v>
      </c>
      <c r="W1010" t="str">
        <f>IF(V1010 &lt; 3,"Very Low", IF(V1010 &gt;= 3, IF(V1010 &lt; 4, "Low", IF(V1010 &gt;= 4, IF(V1010 &lt; 6, "Medium", IF(V1010 &gt;= 6, IF(V1010 &lt; 8, "High", "Very High")))))))</f>
        <v>High</v>
      </c>
    </row>
    <row r="1011" spans="1:23" x14ac:dyDescent="0.2">
      <c r="A1011" t="s">
        <v>1045</v>
      </c>
      <c r="B1011" s="2">
        <v>90</v>
      </c>
      <c r="C1011" s="4" t="str">
        <f>IF(B1011 &lt;= ($Z$9-$Z$11), "Short", IF(B1011 &gt;= ($Z$9+$Z$11), "Long", "Medium"))</f>
        <v>Medium</v>
      </c>
      <c r="D1011" t="s">
        <v>1046</v>
      </c>
      <c r="E1011" t="s">
        <v>691</v>
      </c>
      <c r="F1011" t="s">
        <v>5982</v>
      </c>
      <c r="G1011" t="s">
        <v>4130</v>
      </c>
      <c r="M1011">
        <f>COUNTA(Table1[[#This Row],[genre_1]:[genre_8]])</f>
        <v>3</v>
      </c>
      <c r="N1011" t="s">
        <v>363</v>
      </c>
      <c r="O1011" t="s">
        <v>8886</v>
      </c>
      <c r="P1011">
        <v>63625</v>
      </c>
      <c r="Q1011" t="s">
        <v>1047</v>
      </c>
      <c r="R1011">
        <v>64</v>
      </c>
      <c r="S1011" t="s">
        <v>16</v>
      </c>
      <c r="T1011" t="s">
        <v>17</v>
      </c>
      <c r="U1011" s="3">
        <v>35431</v>
      </c>
      <c r="V1011" s="2">
        <v>5.2</v>
      </c>
      <c r="W1011" t="str">
        <f>IF(V1011 &lt; 3,"Very Low", IF(V1011 &gt;= 3, IF(V1011 &lt; 4, "Low", IF(V1011 &gt;= 4, IF(V1011 &lt; 6, "Medium", IF(V1011 &gt;= 6, IF(V1011 &lt; 8, "High", "Very High")))))))</f>
        <v>Medium</v>
      </c>
    </row>
    <row r="1012" spans="1:23" x14ac:dyDescent="0.2">
      <c r="A1012" t="s">
        <v>5967</v>
      </c>
      <c r="B1012" s="2">
        <v>90</v>
      </c>
      <c r="C1012" s="4" t="str">
        <f>IF(B1012 &lt;= ($Z$9-$Z$11), "Short", IF(B1012 &gt;= ($Z$9+$Z$11), "Long", "Medium"))</f>
        <v>Medium</v>
      </c>
      <c r="D1012" t="s">
        <v>5968</v>
      </c>
      <c r="E1012" t="s">
        <v>1302</v>
      </c>
      <c r="F1012" t="s">
        <v>5982</v>
      </c>
      <c r="G1012" t="s">
        <v>4034</v>
      </c>
      <c r="M1012">
        <f>COUNTA(Table1[[#This Row],[genre_1]:[genre_8]])</f>
        <v>3</v>
      </c>
      <c r="N1012" t="s">
        <v>1117</v>
      </c>
      <c r="O1012" t="s">
        <v>12073</v>
      </c>
      <c r="P1012">
        <v>215</v>
      </c>
      <c r="Q1012" t="s">
        <v>5969</v>
      </c>
      <c r="R1012">
        <v>2</v>
      </c>
      <c r="S1012" t="s">
        <v>16</v>
      </c>
      <c r="T1012" t="s">
        <v>17</v>
      </c>
      <c r="U1012" s="3">
        <v>39814</v>
      </c>
      <c r="V1012" s="2">
        <v>4.5</v>
      </c>
      <c r="W1012" t="str">
        <f>IF(V1012 &lt; 3,"Very Low", IF(V1012 &gt;= 3, IF(V1012 &lt; 4, "Low", IF(V1012 &gt;= 4, IF(V1012 &lt; 6, "Medium", IF(V1012 &gt;= 6, IF(V1012 &lt; 8, "High", "Very High")))))))</f>
        <v>Medium</v>
      </c>
    </row>
    <row r="1013" spans="1:23" x14ac:dyDescent="0.2">
      <c r="A1013" t="s">
        <v>6043</v>
      </c>
      <c r="B1013" s="2">
        <v>120</v>
      </c>
      <c r="C1013" s="4" t="str">
        <f>IF(B1013 &lt;= ($Z$9-$Z$11), "Short", IF(B1013 &gt;= ($Z$9+$Z$11), "Long", "Medium"))</f>
        <v>Medium</v>
      </c>
      <c r="D1013" t="s">
        <v>8366</v>
      </c>
      <c r="E1013" t="s">
        <v>1302</v>
      </c>
      <c r="M1013">
        <f>COUNTA(Table1[[#This Row],[genre_1]:[genre_8]])</f>
        <v>1</v>
      </c>
      <c r="N1013" t="s">
        <v>8217</v>
      </c>
      <c r="O1013" t="s">
        <v>13180</v>
      </c>
      <c r="P1013">
        <v>2986</v>
      </c>
      <c r="Q1013" t="s">
        <v>8367</v>
      </c>
      <c r="R1013">
        <v>49</v>
      </c>
      <c r="S1013" t="s">
        <v>16</v>
      </c>
      <c r="T1013" t="s">
        <v>17</v>
      </c>
      <c r="U1013" s="3">
        <v>37622</v>
      </c>
      <c r="V1013" s="2">
        <v>6.9</v>
      </c>
      <c r="W1013" t="str">
        <f>IF(V1013 &lt; 3,"Very Low", IF(V1013 &gt;= 3, IF(V1013 &lt; 4, "Low", IF(V1013 &gt;= 4, IF(V1013 &lt; 6, "Medium", IF(V1013 &gt;= 6, IF(V1013 &lt; 8, "High", "Very High")))))))</f>
        <v>High</v>
      </c>
    </row>
    <row r="1014" spans="1:23" x14ac:dyDescent="0.2">
      <c r="A1014" t="s">
        <v>1418</v>
      </c>
      <c r="B1014" s="2">
        <v>105</v>
      </c>
      <c r="C1014" s="4" t="str">
        <f>IF(B1014 &lt;= ($Z$9-$Z$11), "Short", IF(B1014 &gt;= ($Z$9+$Z$11), "Long", "Medium"))</f>
        <v>Medium</v>
      </c>
      <c r="D1014" t="s">
        <v>856</v>
      </c>
      <c r="E1014" t="s">
        <v>691</v>
      </c>
      <c r="F1014" t="s">
        <v>13206</v>
      </c>
      <c r="G1014" t="s">
        <v>1302</v>
      </c>
      <c r="H1014" t="s">
        <v>6549</v>
      </c>
      <c r="M1014">
        <f>COUNTA(Table1[[#This Row],[genre_1]:[genre_8]])</f>
        <v>4</v>
      </c>
      <c r="N1014" t="s">
        <v>76</v>
      </c>
      <c r="O1014" t="s">
        <v>9087</v>
      </c>
      <c r="P1014">
        <v>149337</v>
      </c>
      <c r="Q1014" t="s">
        <v>1419</v>
      </c>
      <c r="R1014">
        <v>221</v>
      </c>
      <c r="S1014" t="s">
        <v>16</v>
      </c>
      <c r="T1014" t="s">
        <v>17</v>
      </c>
      <c r="U1014" s="3">
        <v>42005</v>
      </c>
      <c r="V1014" s="2">
        <v>6.6</v>
      </c>
      <c r="W1014" t="str">
        <f>IF(V1014 &lt; 3,"Very Low", IF(V1014 &gt;= 3, IF(V1014 &lt; 4, "Low", IF(V1014 &gt;= 4, IF(V1014 &lt; 6, "Medium", IF(V1014 &gt;= 6, IF(V1014 &lt; 8, "High", "Very High")))))))</f>
        <v>High</v>
      </c>
    </row>
    <row r="1015" spans="1:23" x14ac:dyDescent="0.2">
      <c r="A1015" t="s">
        <v>7482</v>
      </c>
      <c r="B1015" s="2">
        <v>83</v>
      </c>
      <c r="C1015" s="4" t="str">
        <f>IF(B1015 &lt;= ($Z$9-$Z$11), "Short", IF(B1015 &gt;= ($Z$9+$Z$11), "Long", "Medium"))</f>
        <v>Short</v>
      </c>
      <c r="D1015" t="s">
        <v>7483</v>
      </c>
      <c r="E1015" t="s">
        <v>31</v>
      </c>
      <c r="F1015" t="s">
        <v>13207</v>
      </c>
      <c r="M1015">
        <f>COUNTA(Table1[[#This Row],[genre_1]:[genre_8]])</f>
        <v>2</v>
      </c>
      <c r="N1015" t="s">
        <v>7484</v>
      </c>
      <c r="O1015" t="s">
        <v>12830</v>
      </c>
      <c r="P1015">
        <v>265</v>
      </c>
      <c r="Q1015" t="s">
        <v>7485</v>
      </c>
      <c r="R1015">
        <v>3</v>
      </c>
      <c r="S1015" t="s">
        <v>16</v>
      </c>
      <c r="T1015" t="s">
        <v>17</v>
      </c>
      <c r="U1015" s="3">
        <v>41640</v>
      </c>
      <c r="V1015" s="2">
        <v>7.1</v>
      </c>
      <c r="W1015" t="str">
        <f>IF(V1015 &lt; 3,"Very Low", IF(V1015 &gt;= 3, IF(V1015 &lt; 4, "Low", IF(V1015 &gt;= 4, IF(V1015 &lt; 6, "Medium", IF(V1015 &gt;= 6, IF(V1015 &lt; 8, "High", "Very High")))))))</f>
        <v>High</v>
      </c>
    </row>
    <row r="1016" spans="1:23" x14ac:dyDescent="0.2">
      <c r="A1016" t="s">
        <v>7314</v>
      </c>
      <c r="B1016" s="2">
        <v>94</v>
      </c>
      <c r="C1016" s="4" t="str">
        <f>IF(B1016 &lt;= ($Z$9-$Z$11), "Short", IF(B1016 &gt;= ($Z$9+$Z$11), "Long", "Medium"))</f>
        <v>Medium</v>
      </c>
      <c r="D1016" t="s">
        <v>7315</v>
      </c>
      <c r="E1016" t="s">
        <v>31</v>
      </c>
      <c r="M1016">
        <f>COUNTA(Table1[[#This Row],[genre_1]:[genre_8]])</f>
        <v>1</v>
      </c>
      <c r="N1016" t="s">
        <v>7316</v>
      </c>
      <c r="O1016" t="s">
        <v>12756</v>
      </c>
      <c r="P1016">
        <v>42389</v>
      </c>
      <c r="Q1016" t="s">
        <v>7317</v>
      </c>
      <c r="R1016">
        <v>183</v>
      </c>
      <c r="S1016" t="s">
        <v>16</v>
      </c>
      <c r="T1016" t="s">
        <v>17</v>
      </c>
      <c r="U1016" s="3">
        <v>39448</v>
      </c>
      <c r="V1016" s="2">
        <v>7.9</v>
      </c>
      <c r="W1016" t="str">
        <f>IF(V1016 &lt; 3,"Very Low", IF(V1016 &gt;= 3, IF(V1016 &lt; 4, "Low", IF(V1016 &gt;= 4, IF(V1016 &lt; 6, "Medium", IF(V1016 &gt;= 6, IF(V1016 &lt; 8, "High", "Very High")))))))</f>
        <v>High</v>
      </c>
    </row>
    <row r="1017" spans="1:23" x14ac:dyDescent="0.2">
      <c r="A1017" t="s">
        <v>2160</v>
      </c>
      <c r="B1017" s="2">
        <v>91</v>
      </c>
      <c r="C1017" s="4" t="str">
        <f>IF(B1017 &lt;= ($Z$9-$Z$11), "Short", IF(B1017 &gt;= ($Z$9+$Z$11), "Long", "Medium"))</f>
        <v>Medium</v>
      </c>
      <c r="D1017" t="s">
        <v>988</v>
      </c>
      <c r="E1017" t="s">
        <v>562</v>
      </c>
      <c r="F1017" t="s">
        <v>3871</v>
      </c>
      <c r="G1017" t="s">
        <v>691</v>
      </c>
      <c r="H1017" t="s">
        <v>5982</v>
      </c>
      <c r="I1017" t="s">
        <v>539</v>
      </c>
      <c r="M1017">
        <f>COUNTA(Table1[[#This Row],[genre_1]:[genre_8]])</f>
        <v>5</v>
      </c>
      <c r="N1017" t="s">
        <v>1181</v>
      </c>
      <c r="O1017" t="s">
        <v>9535</v>
      </c>
      <c r="P1017">
        <v>4377</v>
      </c>
      <c r="Q1017" t="s">
        <v>861</v>
      </c>
      <c r="R1017">
        <v>66</v>
      </c>
      <c r="S1017" t="s">
        <v>16</v>
      </c>
      <c r="T1017" t="s">
        <v>17</v>
      </c>
      <c r="U1017" s="3">
        <v>40909</v>
      </c>
      <c r="V1017" s="2">
        <v>1.7</v>
      </c>
      <c r="W1017" t="str">
        <f>IF(V1017 &lt; 3,"Very Low", IF(V1017 &gt;= 3, IF(V1017 &lt; 4, "Low", IF(V1017 &gt;= 4, IF(V1017 &lt; 6, "Medium", IF(V1017 &gt;= 6, IF(V1017 &lt; 8, "High", "Very High")))))))</f>
        <v>Very Low</v>
      </c>
    </row>
    <row r="1018" spans="1:23" x14ac:dyDescent="0.2">
      <c r="A1018" t="s">
        <v>1212</v>
      </c>
      <c r="B1018" s="2">
        <v>112</v>
      </c>
      <c r="C1018" s="4" t="str">
        <f>IF(B1018 &lt;= ($Z$9-$Z$11), "Short", IF(B1018 &gt;= ($Z$9+$Z$11), "Long", "Medium"))</f>
        <v>Medium</v>
      </c>
      <c r="D1018" t="s">
        <v>182</v>
      </c>
      <c r="E1018" t="s">
        <v>562</v>
      </c>
      <c r="F1018" t="s">
        <v>426</v>
      </c>
      <c r="G1018" t="s">
        <v>691</v>
      </c>
      <c r="H1018" t="s">
        <v>6549</v>
      </c>
      <c r="I1018" t="s">
        <v>3538</v>
      </c>
      <c r="M1018">
        <f>COUNTA(Table1[[#This Row],[genre_1]:[genre_8]])</f>
        <v>5</v>
      </c>
      <c r="N1018" t="s">
        <v>302</v>
      </c>
      <c r="O1018" t="s">
        <v>8986</v>
      </c>
      <c r="P1018">
        <v>59352</v>
      </c>
      <c r="Q1018" t="s">
        <v>1237</v>
      </c>
      <c r="R1018">
        <v>138</v>
      </c>
      <c r="S1018" t="s">
        <v>16</v>
      </c>
      <c r="T1018" t="s">
        <v>17</v>
      </c>
      <c r="U1018" s="3">
        <v>39448</v>
      </c>
      <c r="V1018" s="2">
        <v>5.6</v>
      </c>
      <c r="W1018" t="str">
        <f>IF(V1018 &lt; 3,"Very Low", IF(V1018 &gt;= 3, IF(V1018 &lt; 4, "Low", IF(V1018 &gt;= 4, IF(V1018 &lt; 6, "Medium", IF(V1018 &gt;= 6, IF(V1018 &lt; 8, "High", "Very High")))))))</f>
        <v>Medium</v>
      </c>
    </row>
    <row r="1019" spans="1:23" x14ac:dyDescent="0.2">
      <c r="A1019" t="s">
        <v>6992</v>
      </c>
      <c r="B1019" s="2">
        <v>84</v>
      </c>
      <c r="C1019" s="4" t="str">
        <f>IF(B1019 &lt;= ($Z$9-$Z$11), "Short", IF(B1019 &gt;= ($Z$9+$Z$11), "Long", "Medium"))</f>
        <v>Short</v>
      </c>
      <c r="D1019" t="s">
        <v>6413</v>
      </c>
      <c r="E1019" t="s">
        <v>691</v>
      </c>
      <c r="F1019" t="s">
        <v>1302</v>
      </c>
      <c r="M1019">
        <f>COUNTA(Table1[[#This Row],[genre_1]:[genre_8]])</f>
        <v>2</v>
      </c>
      <c r="N1019" t="s">
        <v>3272</v>
      </c>
      <c r="O1019" t="s">
        <v>12607</v>
      </c>
      <c r="P1019">
        <v>536</v>
      </c>
      <c r="Q1019" t="s">
        <v>6993</v>
      </c>
      <c r="R1019">
        <v>13</v>
      </c>
      <c r="S1019" t="s">
        <v>16</v>
      </c>
      <c r="T1019" t="s">
        <v>17</v>
      </c>
      <c r="U1019" s="3">
        <v>36161</v>
      </c>
      <c r="V1019" s="2">
        <v>4.3</v>
      </c>
      <c r="W1019" t="str">
        <f>IF(V1019 &lt; 3,"Very Low", IF(V1019 &gt;= 3, IF(V1019 &lt; 4, "Low", IF(V1019 &gt;= 4, IF(V1019 &lt; 6, "Medium", IF(V1019 &gt;= 6, IF(V1019 &lt; 8, "High", "Very High")))))))</f>
        <v>Medium</v>
      </c>
    </row>
    <row r="1020" spans="1:23" x14ac:dyDescent="0.2">
      <c r="A1020" t="s">
        <v>3444</v>
      </c>
      <c r="B1020" s="2">
        <v>107</v>
      </c>
      <c r="C1020" s="4" t="str">
        <f>IF(B1020 &lt;= ($Z$9-$Z$11), "Short", IF(B1020 &gt;= ($Z$9+$Z$11), "Long", "Medium"))</f>
        <v>Medium</v>
      </c>
      <c r="D1020" t="s">
        <v>1688</v>
      </c>
      <c r="E1020" t="s">
        <v>1302</v>
      </c>
      <c r="F1020" t="s">
        <v>4034</v>
      </c>
      <c r="G1020" t="s">
        <v>6549</v>
      </c>
      <c r="M1020">
        <f>COUNTA(Table1[[#This Row],[genre_1]:[genre_8]])</f>
        <v>3</v>
      </c>
      <c r="N1020" t="s">
        <v>1574</v>
      </c>
      <c r="O1020" t="s">
        <v>10392</v>
      </c>
      <c r="P1020">
        <v>51459</v>
      </c>
      <c r="Q1020" t="s">
        <v>3445</v>
      </c>
      <c r="R1020">
        <v>113</v>
      </c>
      <c r="S1020" t="s">
        <v>16</v>
      </c>
      <c r="T1020" t="s">
        <v>17</v>
      </c>
      <c r="U1020" s="3">
        <v>30682</v>
      </c>
      <c r="V1020" s="2">
        <v>6.5</v>
      </c>
      <c r="W1020" t="str">
        <f>IF(V1020 &lt; 3,"Very Low", IF(V1020 &gt;= 3, IF(V1020 &lt; 4, "Low", IF(V1020 &gt;= 4, IF(V1020 &lt; 6, "Medium", IF(V1020 &gt;= 6, IF(V1020 &lt; 8, "High", "Very High")))))))</f>
        <v>High</v>
      </c>
    </row>
    <row r="1021" spans="1:23" x14ac:dyDescent="0.2">
      <c r="A1021" t="s">
        <v>7514</v>
      </c>
      <c r="B1021" s="2">
        <v>88</v>
      </c>
      <c r="C1021" s="4" t="str">
        <f>IF(B1021 &lt;= ($Z$9-$Z$11), "Short", IF(B1021 &gt;= ($Z$9+$Z$11), "Long", "Medium"))</f>
        <v>Medium</v>
      </c>
      <c r="D1021" t="s">
        <v>3312</v>
      </c>
      <c r="E1021" t="s">
        <v>691</v>
      </c>
      <c r="M1021">
        <f>COUNTA(Table1[[#This Row],[genre_1]:[genre_8]])</f>
        <v>1</v>
      </c>
      <c r="N1021" t="s">
        <v>3691</v>
      </c>
      <c r="O1021" t="s">
        <v>12844</v>
      </c>
      <c r="P1021">
        <v>13421</v>
      </c>
      <c r="Q1021" t="s">
        <v>3790</v>
      </c>
      <c r="R1021">
        <v>34</v>
      </c>
      <c r="S1021" t="s">
        <v>16</v>
      </c>
      <c r="T1021" t="s">
        <v>17</v>
      </c>
      <c r="U1021" s="3">
        <v>40909</v>
      </c>
      <c r="V1021" s="2">
        <v>6</v>
      </c>
      <c r="W1021" t="str">
        <f>IF(V1021 &lt; 3,"Very Low", IF(V1021 &gt;= 3, IF(V1021 &lt; 4, "Low", IF(V1021 &gt;= 4, IF(V1021 &lt; 6, "Medium", IF(V1021 &gt;= 6, IF(V1021 &lt; 8, "High", "Very High")))))))</f>
        <v>High</v>
      </c>
    </row>
    <row r="1022" spans="1:23" x14ac:dyDescent="0.2">
      <c r="A1022" t="s">
        <v>3257</v>
      </c>
      <c r="B1022" s="2">
        <v>133</v>
      </c>
      <c r="C1022" s="4" t="str">
        <f>IF(B1022 &lt;= ($Z$9-$Z$11), "Short", IF(B1022 &gt;= ($Z$9+$Z$11), "Long", "Medium"))</f>
        <v>Long</v>
      </c>
      <c r="D1022" t="s">
        <v>1194</v>
      </c>
      <c r="E1022" t="s">
        <v>1302</v>
      </c>
      <c r="M1022">
        <f>COUNTA(Table1[[#This Row],[genre_1]:[genre_8]])</f>
        <v>1</v>
      </c>
      <c r="N1022" t="s">
        <v>2142</v>
      </c>
      <c r="O1022" t="s">
        <v>10499</v>
      </c>
      <c r="P1022">
        <v>6067</v>
      </c>
      <c r="Q1022" t="s">
        <v>1810</v>
      </c>
      <c r="R1022">
        <v>73</v>
      </c>
      <c r="S1022" t="s">
        <v>16</v>
      </c>
      <c r="T1022" t="s">
        <v>17</v>
      </c>
      <c r="U1022" s="3">
        <v>40179</v>
      </c>
      <c r="V1022" s="2">
        <v>6</v>
      </c>
      <c r="W1022" t="str">
        <f>IF(V1022 &lt; 3,"Very Low", IF(V1022 &gt;= 3, IF(V1022 &lt; 4, "Low", IF(V1022 &gt;= 4, IF(V1022 &lt; 6, "Medium", IF(V1022 &gt;= 6, IF(V1022 &lt; 8, "High", "Very High")))))))</f>
        <v>High</v>
      </c>
    </row>
    <row r="1023" spans="1:23" x14ac:dyDescent="0.2">
      <c r="A1023" t="s">
        <v>36</v>
      </c>
      <c r="B1023" s="2">
        <v>137</v>
      </c>
      <c r="C1023" s="4" t="str">
        <f>IF(B1023 &lt;= ($Z$9-$Z$11), "Short", IF(B1023 &gt;= ($Z$9+$Z$11), "Long", "Medium"))</f>
        <v>Long</v>
      </c>
      <c r="D1023" t="s">
        <v>680</v>
      </c>
      <c r="E1023" t="s">
        <v>1302</v>
      </c>
      <c r="F1023" t="s">
        <v>6549</v>
      </c>
      <c r="G1023" t="s">
        <v>13205</v>
      </c>
      <c r="M1023">
        <f>COUNTA(Table1[[#This Row],[genre_1]:[genre_8]])</f>
        <v>3</v>
      </c>
      <c r="N1023" t="s">
        <v>38</v>
      </c>
      <c r="O1023" t="s">
        <v>9398</v>
      </c>
      <c r="P1023">
        <v>26034</v>
      </c>
      <c r="Q1023" t="s">
        <v>1940</v>
      </c>
      <c r="R1023">
        <v>226</v>
      </c>
      <c r="S1023" t="s">
        <v>16</v>
      </c>
      <c r="T1023" t="s">
        <v>17</v>
      </c>
      <c r="U1023" s="3">
        <v>36161</v>
      </c>
      <c r="V1023" s="2">
        <v>6.5</v>
      </c>
      <c r="W1023" t="str">
        <f>IF(V1023 &lt; 3,"Very Low", IF(V1023 &gt;= 3, IF(V1023 &lt; 4, "Low", IF(V1023 &gt;= 4, IF(V1023 &lt; 6, "Medium", IF(V1023 &gt;= 6, IF(V1023 &lt; 8, "High", "Very High")))))))</f>
        <v>High</v>
      </c>
    </row>
    <row r="1024" spans="1:23" x14ac:dyDescent="0.2">
      <c r="A1024" t="s">
        <v>3774</v>
      </c>
      <c r="B1024" s="2">
        <v>86</v>
      </c>
      <c r="C1024" s="4" t="str">
        <f>IF(B1024 &lt;= ($Z$9-$Z$11), "Short", IF(B1024 &gt;= ($Z$9+$Z$11), "Long", "Medium"))</f>
        <v>Medium</v>
      </c>
      <c r="D1024" t="s">
        <v>742</v>
      </c>
      <c r="E1024" t="s">
        <v>691</v>
      </c>
      <c r="M1024">
        <f>COUNTA(Table1[[#This Row],[genre_1]:[genre_8]])</f>
        <v>1</v>
      </c>
      <c r="N1024" t="s">
        <v>449</v>
      </c>
      <c r="O1024" t="s">
        <v>11290</v>
      </c>
      <c r="P1024">
        <v>12197</v>
      </c>
      <c r="Q1024" t="s">
        <v>435</v>
      </c>
      <c r="R1024">
        <v>150</v>
      </c>
      <c r="S1024" t="s">
        <v>16</v>
      </c>
      <c r="T1024" t="s">
        <v>17</v>
      </c>
      <c r="U1024" s="3">
        <v>38718</v>
      </c>
      <c r="V1024" s="2">
        <v>6.3</v>
      </c>
      <c r="W1024" t="str">
        <f>IF(V1024 &lt; 3,"Very Low", IF(V1024 &gt;= 3, IF(V1024 &lt; 4, "Low", IF(V1024 &gt;= 4, IF(V1024 &lt; 6, "Medium", IF(V1024 &gt;= 6, IF(V1024 &lt; 8, "High", "Very High")))))))</f>
        <v>High</v>
      </c>
    </row>
    <row r="1025" spans="1:23" x14ac:dyDescent="0.2">
      <c r="A1025" t="s">
        <v>7151</v>
      </c>
      <c r="B1025" s="2">
        <v>103</v>
      </c>
      <c r="C1025" s="4" t="str">
        <f>IF(B1025 &lt;= ($Z$9-$Z$11), "Short", IF(B1025 &gt;= ($Z$9+$Z$11), "Long", "Medium"))</f>
        <v>Medium</v>
      </c>
      <c r="D1025" t="s">
        <v>7152</v>
      </c>
      <c r="E1025" t="s">
        <v>2287</v>
      </c>
      <c r="F1025" t="s">
        <v>6549</v>
      </c>
      <c r="G1025" t="s">
        <v>3538</v>
      </c>
      <c r="M1025">
        <f>COUNTA(Table1[[#This Row],[genre_1]:[genre_8]])</f>
        <v>3</v>
      </c>
      <c r="N1025" t="s">
        <v>874</v>
      </c>
      <c r="O1025" t="s">
        <v>12680</v>
      </c>
      <c r="P1025">
        <v>4866</v>
      </c>
      <c r="Q1025" t="s">
        <v>6023</v>
      </c>
      <c r="R1025">
        <v>38</v>
      </c>
      <c r="S1025" t="s">
        <v>16</v>
      </c>
      <c r="T1025" t="s">
        <v>17</v>
      </c>
      <c r="U1025" s="3">
        <v>39814</v>
      </c>
      <c r="V1025" s="2">
        <v>5.2</v>
      </c>
      <c r="W1025" t="str">
        <f>IF(V1025 &lt; 3,"Very Low", IF(V1025 &gt;= 3, IF(V1025 &lt; 4, "Low", IF(V1025 &gt;= 4, IF(V1025 &lt; 6, "Medium", IF(V1025 &gt;= 6, IF(V1025 &lt; 8, "High", "Very High")))))))</f>
        <v>Medium</v>
      </c>
    </row>
    <row r="1026" spans="1:23" x14ac:dyDescent="0.2">
      <c r="A1026" t="s">
        <v>2292</v>
      </c>
      <c r="B1026" s="2">
        <v>118</v>
      </c>
      <c r="C1026" s="4" t="str">
        <f>IF(B1026 &lt;= ($Z$9-$Z$11), "Short", IF(B1026 &gt;= ($Z$9+$Z$11), "Long", "Medium"))</f>
        <v>Medium</v>
      </c>
      <c r="D1026" t="s">
        <v>285</v>
      </c>
      <c r="E1026" t="s">
        <v>691</v>
      </c>
      <c r="F1026" t="s">
        <v>1302</v>
      </c>
      <c r="G1026" t="s">
        <v>6549</v>
      </c>
      <c r="M1026">
        <f>COUNTA(Table1[[#This Row],[genre_1]:[genre_8]])</f>
        <v>3</v>
      </c>
      <c r="N1026" t="s">
        <v>133</v>
      </c>
      <c r="O1026" t="s">
        <v>10001</v>
      </c>
      <c r="P1026">
        <v>217507</v>
      </c>
      <c r="Q1026" t="s">
        <v>2855</v>
      </c>
      <c r="R1026">
        <v>325</v>
      </c>
      <c r="S1026" t="s">
        <v>16</v>
      </c>
      <c r="T1026" t="s">
        <v>17</v>
      </c>
      <c r="U1026" s="3">
        <v>39448</v>
      </c>
      <c r="V1026" s="2">
        <v>7.2</v>
      </c>
      <c r="W1026" t="str">
        <f>IF(V1026 &lt; 3,"Very Low", IF(V1026 &gt;= 3, IF(V1026 &lt; 4, "Low", IF(V1026 &gt;= 4, IF(V1026 &lt; 6, "Medium", IF(V1026 &gt;= 6, IF(V1026 &lt; 8, "High", "Very High")))))))</f>
        <v>High</v>
      </c>
    </row>
    <row r="1027" spans="1:23" x14ac:dyDescent="0.2">
      <c r="A1027" t="s">
        <v>204</v>
      </c>
      <c r="B1027" s="2">
        <v>142</v>
      </c>
      <c r="C1027" s="4" t="str">
        <f>IF(B1027 &lt;= ($Z$9-$Z$11), "Short", IF(B1027 &gt;= ($Z$9+$Z$11), "Long", "Medium"))</f>
        <v>Long</v>
      </c>
      <c r="D1027" t="s">
        <v>1701</v>
      </c>
      <c r="E1027" t="s">
        <v>691</v>
      </c>
      <c r="F1027" t="s">
        <v>1302</v>
      </c>
      <c r="M1027">
        <f>COUNTA(Table1[[#This Row],[genre_1]:[genre_8]])</f>
        <v>2</v>
      </c>
      <c r="N1027" t="s">
        <v>149</v>
      </c>
      <c r="O1027" t="s">
        <v>9243</v>
      </c>
      <c r="P1027">
        <v>1251222</v>
      </c>
      <c r="Q1027" t="s">
        <v>1702</v>
      </c>
      <c r="R1027">
        <v>1398</v>
      </c>
      <c r="S1027" t="s">
        <v>16</v>
      </c>
      <c r="T1027" t="s">
        <v>17</v>
      </c>
      <c r="U1027" s="3">
        <v>34335</v>
      </c>
      <c r="V1027" s="2">
        <v>8.8000000000000007</v>
      </c>
      <c r="W1027" t="str">
        <f>IF(V1027 &lt; 3,"Very Low", IF(V1027 &gt;= 3, IF(V1027 &lt; 4, "Low", IF(V1027 &gt;= 4, IF(V1027 &lt; 6, "Medium", IF(V1027 &gt;= 6, IF(V1027 &lt; 8, "High", "Very High")))))))</f>
        <v>Very High</v>
      </c>
    </row>
    <row r="1028" spans="1:23" x14ac:dyDescent="0.2">
      <c r="A1028" t="s">
        <v>6465</v>
      </c>
      <c r="B1028" s="2">
        <v>100</v>
      </c>
      <c r="C1028" s="4" t="str">
        <f>IF(B1028 &lt;= ($Z$9-$Z$11), "Short", IF(B1028 &gt;= ($Z$9+$Z$11), "Long", "Medium"))</f>
        <v>Medium</v>
      </c>
      <c r="D1028" t="s">
        <v>2087</v>
      </c>
      <c r="E1028" t="s">
        <v>1302</v>
      </c>
      <c r="F1028" t="s">
        <v>7772</v>
      </c>
      <c r="G1028" t="s">
        <v>10321</v>
      </c>
      <c r="M1028">
        <f>COUNTA(Table1[[#This Row],[genre_1]:[genre_8]])</f>
        <v>3</v>
      </c>
      <c r="N1028" t="s">
        <v>6466</v>
      </c>
      <c r="O1028" t="s">
        <v>12355</v>
      </c>
      <c r="P1028">
        <v>266</v>
      </c>
      <c r="Q1028" t="s">
        <v>3472</v>
      </c>
      <c r="R1028">
        <v>8</v>
      </c>
      <c r="S1028" t="s">
        <v>16</v>
      </c>
      <c r="T1028" t="s">
        <v>17</v>
      </c>
      <c r="U1028" s="3">
        <v>40544</v>
      </c>
      <c r="V1028" s="2">
        <v>5.9</v>
      </c>
      <c r="W1028" t="str">
        <f>IF(V1028 &lt; 3,"Very Low", IF(V1028 &gt;= 3, IF(V1028 &lt; 4, "Low", IF(V1028 &gt;= 4, IF(V1028 &lt; 6, "Medium", IF(V1028 &gt;= 6, IF(V1028 &lt; 8, "High", "Very High")))))))</f>
        <v>Medium</v>
      </c>
    </row>
    <row r="1029" spans="1:23" x14ac:dyDescent="0.2">
      <c r="A1029" t="s">
        <v>4727</v>
      </c>
      <c r="B1029" s="2">
        <v>108</v>
      </c>
      <c r="C1029" s="4" t="str">
        <f>IF(B1029 &lt;= ($Z$9-$Z$11), "Short", IF(B1029 &gt;= ($Z$9+$Z$11), "Long", "Medium"))</f>
        <v>Medium</v>
      </c>
      <c r="D1029" t="s">
        <v>7062</v>
      </c>
      <c r="E1029" t="s">
        <v>1302</v>
      </c>
      <c r="F1029" t="s">
        <v>4034</v>
      </c>
      <c r="G1029" t="s">
        <v>6549</v>
      </c>
      <c r="M1029">
        <f>COUNTA(Table1[[#This Row],[genre_1]:[genre_8]])</f>
        <v>3</v>
      </c>
      <c r="N1029" t="s">
        <v>404</v>
      </c>
      <c r="O1029" t="s">
        <v>12643</v>
      </c>
      <c r="P1029">
        <v>1134</v>
      </c>
      <c r="Q1029" t="s">
        <v>7063</v>
      </c>
      <c r="R1029">
        <v>26</v>
      </c>
      <c r="S1029" t="s">
        <v>16</v>
      </c>
      <c r="T1029" t="s">
        <v>17</v>
      </c>
      <c r="U1029" s="3">
        <v>38353</v>
      </c>
      <c r="V1029" s="2">
        <v>6</v>
      </c>
      <c r="W1029" t="str">
        <f>IF(V1029 &lt; 3,"Very Low", IF(V1029 &gt;= 3, IF(V1029 &lt; 4, "Low", IF(V1029 &gt;= 4, IF(V1029 &lt; 6, "Medium", IF(V1029 &gt;= 6, IF(V1029 &lt; 8, "High", "Very High")))))))</f>
        <v>High</v>
      </c>
    </row>
    <row r="1030" spans="1:23" x14ac:dyDescent="0.2">
      <c r="A1030" t="s">
        <v>1153</v>
      </c>
      <c r="B1030" s="2">
        <v>109</v>
      </c>
      <c r="C1030" s="4" t="str">
        <f>IF(B1030 &lt;= ($Z$9-$Z$11), "Short", IF(B1030 &gt;= ($Z$9+$Z$11), "Long", "Medium"))</f>
        <v>Medium</v>
      </c>
      <c r="D1030" t="s">
        <v>2857</v>
      </c>
      <c r="E1030" t="s">
        <v>562</v>
      </c>
      <c r="F1030" t="s">
        <v>13206</v>
      </c>
      <c r="G1030" t="s">
        <v>1302</v>
      </c>
      <c r="H1030" t="s">
        <v>13204</v>
      </c>
      <c r="I1030" t="s">
        <v>3538</v>
      </c>
      <c r="M1030">
        <f>COUNTA(Table1[[#This Row],[genre_1]:[genre_8]])</f>
        <v>5</v>
      </c>
      <c r="N1030" t="s">
        <v>1281</v>
      </c>
      <c r="O1030" t="s">
        <v>10002</v>
      </c>
      <c r="P1030">
        <v>109894</v>
      </c>
      <c r="Q1030" t="s">
        <v>2858</v>
      </c>
      <c r="R1030">
        <v>340</v>
      </c>
      <c r="S1030" t="s">
        <v>16</v>
      </c>
      <c r="T1030" t="s">
        <v>17</v>
      </c>
      <c r="U1030" s="3">
        <v>38353</v>
      </c>
      <c r="V1030" s="2">
        <v>6.9</v>
      </c>
      <c r="W1030" t="str">
        <f>IF(V1030 &lt; 3,"Very Low", IF(V1030 &gt;= 3, IF(V1030 &lt; 4, "Low", IF(V1030 &gt;= 4, IF(V1030 &lt; 6, "Medium", IF(V1030 &gt;= 6, IF(V1030 &lt; 8, "High", "Very High")))))))</f>
        <v>High</v>
      </c>
    </row>
    <row r="1031" spans="1:23" x14ac:dyDescent="0.2">
      <c r="A1031" t="s">
        <v>6146</v>
      </c>
      <c r="B1031" s="2">
        <v>110</v>
      </c>
      <c r="C1031" s="4" t="str">
        <f>IF(B1031 &lt;= ($Z$9-$Z$11), "Short", IF(B1031 &gt;= ($Z$9+$Z$11), "Long", "Medium"))</f>
        <v>Medium</v>
      </c>
      <c r="D1031" t="s">
        <v>1508</v>
      </c>
      <c r="E1031" t="s">
        <v>691</v>
      </c>
      <c r="F1031" t="s">
        <v>539</v>
      </c>
      <c r="M1031">
        <f>COUNTA(Table1[[#This Row],[genre_1]:[genre_8]])</f>
        <v>2</v>
      </c>
      <c r="N1031" t="s">
        <v>227</v>
      </c>
      <c r="O1031" t="s">
        <v>12174</v>
      </c>
      <c r="P1031">
        <v>78241</v>
      </c>
      <c r="Q1031" t="s">
        <v>1048</v>
      </c>
      <c r="R1031">
        <v>177</v>
      </c>
      <c r="S1031" t="s">
        <v>16</v>
      </c>
      <c r="T1031" t="s">
        <v>17</v>
      </c>
      <c r="U1031" s="3">
        <v>34700</v>
      </c>
      <c r="V1031" s="2">
        <v>6.7</v>
      </c>
      <c r="W1031" t="str">
        <f>IF(V1031 &lt; 3,"Very Low", IF(V1031 &gt;= 3, IF(V1031 &lt; 4, "Low", IF(V1031 &gt;= 4, IF(V1031 &lt; 6, "Medium", IF(V1031 &gt;= 6, IF(V1031 &lt; 8, "High", "Very High")))))))</f>
        <v>High</v>
      </c>
    </row>
    <row r="1032" spans="1:23" x14ac:dyDescent="0.2">
      <c r="A1032" t="s">
        <v>3347</v>
      </c>
      <c r="B1032" s="2">
        <v>100</v>
      </c>
      <c r="C1032" s="4" t="str">
        <f>IF(B1032 &lt;= ($Z$9-$Z$11), "Short", IF(B1032 &gt;= ($Z$9+$Z$11), "Long", "Medium"))</f>
        <v>Medium</v>
      </c>
      <c r="D1032" t="s">
        <v>2273</v>
      </c>
      <c r="E1032" t="s">
        <v>13206</v>
      </c>
      <c r="F1032" t="s">
        <v>1302</v>
      </c>
      <c r="G1032" t="s">
        <v>3538</v>
      </c>
      <c r="M1032">
        <f>COUNTA(Table1[[#This Row],[genre_1]:[genre_8]])</f>
        <v>3</v>
      </c>
      <c r="N1032" t="s">
        <v>302</v>
      </c>
      <c r="O1032" t="s">
        <v>11360</v>
      </c>
      <c r="P1032">
        <v>59982</v>
      </c>
      <c r="Q1032" t="s">
        <v>1807</v>
      </c>
      <c r="R1032">
        <v>463</v>
      </c>
      <c r="S1032" t="s">
        <v>16</v>
      </c>
      <c r="T1032" t="s">
        <v>17</v>
      </c>
      <c r="U1032" s="3">
        <v>36892</v>
      </c>
      <c r="V1032" s="2">
        <v>7.3</v>
      </c>
      <c r="W1032" t="str">
        <f>IF(V1032 &lt; 3,"Very Low", IF(V1032 &gt;= 3, IF(V1032 &lt; 4, "Low", IF(V1032 &gt;= 4, IF(V1032 &lt; 6, "Medium", IF(V1032 &gt;= 6, IF(V1032 &lt; 8, "High", "Very High")))))))</f>
        <v>High</v>
      </c>
    </row>
    <row r="1033" spans="1:23" x14ac:dyDescent="0.2">
      <c r="A1033" t="s">
        <v>4994</v>
      </c>
      <c r="B1033" s="2">
        <v>86</v>
      </c>
      <c r="C1033" s="4" t="str">
        <f>IF(B1033 &lt;= ($Z$9-$Z$11), "Short", IF(B1033 &gt;= ($Z$9+$Z$11), "Long", "Medium"))</f>
        <v>Medium</v>
      </c>
      <c r="D1033" t="s">
        <v>6436</v>
      </c>
      <c r="E1033" t="s">
        <v>691</v>
      </c>
      <c r="F1033" t="s">
        <v>1302</v>
      </c>
      <c r="G1033" t="s">
        <v>6549</v>
      </c>
      <c r="M1033">
        <f>COUNTA(Table1[[#This Row],[genre_1]:[genre_8]])</f>
        <v>3</v>
      </c>
      <c r="N1033" t="s">
        <v>3247</v>
      </c>
      <c r="O1033" t="s">
        <v>12339</v>
      </c>
      <c r="P1033">
        <v>43982</v>
      </c>
      <c r="Q1033" t="s">
        <v>5446</v>
      </c>
      <c r="R1033">
        <v>139</v>
      </c>
      <c r="S1033" t="s">
        <v>16</v>
      </c>
      <c r="T1033" t="s">
        <v>17</v>
      </c>
      <c r="U1033" s="3">
        <v>40909</v>
      </c>
      <c r="V1033" s="2">
        <v>7.4</v>
      </c>
      <c r="W1033" t="str">
        <f>IF(V1033 &lt; 3,"Very Low", IF(V1033 &gt;= 3, IF(V1033 &lt; 4, "Low", IF(V1033 &gt;= 4, IF(V1033 &lt; 6, "Medium", IF(V1033 &gt;= 6, IF(V1033 &lt; 8, "High", "Very High")))))))</f>
        <v>High</v>
      </c>
    </row>
    <row r="1034" spans="1:23" x14ac:dyDescent="0.2">
      <c r="A1034" t="s">
        <v>116</v>
      </c>
      <c r="B1034" s="2">
        <v>87</v>
      </c>
      <c r="C1034" s="4" t="str">
        <f>IF(B1034 &lt;= ($Z$9-$Z$11), "Short", IF(B1034 &gt;= ($Z$9+$Z$11), "Long", "Medium"))</f>
        <v>Medium</v>
      </c>
      <c r="D1034" t="s">
        <v>742</v>
      </c>
      <c r="E1034" t="s">
        <v>3871</v>
      </c>
      <c r="F1034" t="s">
        <v>691</v>
      </c>
      <c r="G1034" t="s">
        <v>5982</v>
      </c>
      <c r="H1034" t="s">
        <v>2287</v>
      </c>
      <c r="I1034" t="s">
        <v>4130</v>
      </c>
      <c r="M1034">
        <f>COUNTA(Table1[[#This Row],[genre_1]:[genre_8]])</f>
        <v>5</v>
      </c>
      <c r="N1034" t="s">
        <v>1256</v>
      </c>
      <c r="O1034" t="s">
        <v>9725</v>
      </c>
      <c r="P1034">
        <v>73886</v>
      </c>
      <c r="Q1034" t="s">
        <v>2460</v>
      </c>
      <c r="R1034">
        <v>165</v>
      </c>
      <c r="S1034" t="s">
        <v>16</v>
      </c>
      <c r="T1034" t="s">
        <v>17</v>
      </c>
      <c r="U1034" s="3">
        <v>40909</v>
      </c>
      <c r="V1034" s="2">
        <v>7</v>
      </c>
      <c r="W1034" t="str">
        <f>IF(V1034 &lt; 3,"Very Low", IF(V1034 &gt;= 3, IF(V1034 &lt; 4, "Low", IF(V1034 &gt;= 4, IF(V1034 &lt; 6, "Medium", IF(V1034 &gt;= 6, IF(V1034 &lt; 8, "High", "Very High")))))))</f>
        <v>High</v>
      </c>
    </row>
    <row r="1035" spans="1:23" x14ac:dyDescent="0.2">
      <c r="A1035" t="s">
        <v>7431</v>
      </c>
      <c r="B1035" s="2">
        <v>90</v>
      </c>
      <c r="C1035" s="4" t="str">
        <f>IF(B1035 &lt;= ($Z$9-$Z$11), "Short", IF(B1035 &gt;= ($Z$9+$Z$11), "Long", "Medium"))</f>
        <v>Medium</v>
      </c>
      <c r="D1035" t="s">
        <v>7432</v>
      </c>
      <c r="E1035" t="s">
        <v>691</v>
      </c>
      <c r="M1035">
        <f>COUNTA(Table1[[#This Row],[genre_1]:[genre_8]])</f>
        <v>1</v>
      </c>
      <c r="N1035" t="s">
        <v>5849</v>
      </c>
      <c r="O1035" t="s">
        <v>12809</v>
      </c>
      <c r="P1035">
        <v>1612</v>
      </c>
      <c r="Q1035" t="s">
        <v>7433</v>
      </c>
      <c r="R1035">
        <v>28</v>
      </c>
      <c r="S1035" t="s">
        <v>16</v>
      </c>
      <c r="T1035" t="s">
        <v>17</v>
      </c>
      <c r="U1035" s="3">
        <v>39814</v>
      </c>
      <c r="V1035" s="2">
        <v>2.8</v>
      </c>
      <c r="W1035" t="str">
        <f>IF(V1035 &lt; 3,"Very Low", IF(V1035 &gt;= 3, IF(V1035 &lt; 4, "Low", IF(V1035 &gt;= 4, IF(V1035 &lt; 6, "Medium", IF(V1035 &gt;= 6, IF(V1035 &lt; 8, "High", "Very High")))))))</f>
        <v>Very Low</v>
      </c>
    </row>
    <row r="1036" spans="1:23" x14ac:dyDescent="0.2">
      <c r="A1036" t="s">
        <v>6516</v>
      </c>
      <c r="B1036" s="2">
        <v>93</v>
      </c>
      <c r="C1036" s="4" t="str">
        <f>IF(B1036 &lt;= ($Z$9-$Z$11), "Short", IF(B1036 &gt;= ($Z$9+$Z$11), "Long", "Medium"))</f>
        <v>Medium</v>
      </c>
      <c r="D1036" t="s">
        <v>1860</v>
      </c>
      <c r="E1036" t="s">
        <v>31</v>
      </c>
      <c r="M1036">
        <f>COUNTA(Table1[[#This Row],[genre_1]:[genre_8]])</f>
        <v>1</v>
      </c>
      <c r="N1036" t="s">
        <v>6517</v>
      </c>
      <c r="O1036" t="s">
        <v>12381</v>
      </c>
      <c r="P1036">
        <v>5695</v>
      </c>
      <c r="Q1036" t="s">
        <v>6518</v>
      </c>
      <c r="R1036">
        <v>23</v>
      </c>
      <c r="S1036" t="s">
        <v>16</v>
      </c>
      <c r="T1036" t="s">
        <v>17</v>
      </c>
      <c r="U1036" s="3">
        <v>40179</v>
      </c>
      <c r="V1036" s="2">
        <v>6.4</v>
      </c>
      <c r="W1036" t="str">
        <f>IF(V1036 &lt; 3,"Very Low", IF(V1036 &gt;= 3, IF(V1036 &lt; 4, "Low", IF(V1036 &gt;= 4, IF(V1036 &lt; 6, "Medium", IF(V1036 &gt;= 6, IF(V1036 &lt; 8, "High", "Very High")))))))</f>
        <v>High</v>
      </c>
    </row>
    <row r="1037" spans="1:23" x14ac:dyDescent="0.2">
      <c r="A1037" t="s">
        <v>5705</v>
      </c>
      <c r="B1037" s="2">
        <v>90</v>
      </c>
      <c r="C1037" s="4" t="str">
        <f>IF(B1037 &lt;= ($Z$9-$Z$11), "Short", IF(B1037 &gt;= ($Z$9+$Z$11), "Long", "Medium"))</f>
        <v>Medium</v>
      </c>
      <c r="D1037" t="s">
        <v>2298</v>
      </c>
      <c r="E1037" t="s">
        <v>691</v>
      </c>
      <c r="F1037" t="s">
        <v>13206</v>
      </c>
      <c r="G1037" t="s">
        <v>3538</v>
      </c>
      <c r="M1037">
        <f>COUNTA(Table1[[#This Row],[genre_1]:[genre_8]])</f>
        <v>3</v>
      </c>
      <c r="N1037" t="s">
        <v>1523</v>
      </c>
      <c r="O1037" t="s">
        <v>11927</v>
      </c>
      <c r="P1037">
        <v>6741</v>
      </c>
      <c r="Q1037" t="s">
        <v>1863</v>
      </c>
      <c r="R1037">
        <v>11</v>
      </c>
      <c r="S1037" t="s">
        <v>16</v>
      </c>
      <c r="T1037" t="s">
        <v>17</v>
      </c>
      <c r="U1037" s="3">
        <v>40909</v>
      </c>
      <c r="V1037" s="2">
        <v>6.5</v>
      </c>
      <c r="W1037" t="str">
        <f>IF(V1037 &lt; 3,"Very Low", IF(V1037 &gt;= 3, IF(V1037 &lt; 4, "Low", IF(V1037 &gt;= 4, IF(V1037 &lt; 6, "Medium", IF(V1037 &gt;= 6, IF(V1037 &lt; 8, "High", "Very High")))))))</f>
        <v>High</v>
      </c>
    </row>
    <row r="1038" spans="1:23" x14ac:dyDescent="0.2">
      <c r="A1038" t="s">
        <v>829</v>
      </c>
      <c r="B1038" s="2">
        <v>97</v>
      </c>
      <c r="C1038" s="4" t="str">
        <f>IF(B1038 &lt;= ($Z$9-$Z$11), "Short", IF(B1038 &gt;= ($Z$9+$Z$11), "Long", "Medium"))</f>
        <v>Medium</v>
      </c>
      <c r="D1038" t="s">
        <v>3169</v>
      </c>
      <c r="E1038" t="s">
        <v>691</v>
      </c>
      <c r="F1038" t="s">
        <v>5982</v>
      </c>
      <c r="G1038" t="s">
        <v>539</v>
      </c>
      <c r="H1038" t="s">
        <v>4034</v>
      </c>
      <c r="I1038" t="s">
        <v>6549</v>
      </c>
      <c r="M1038">
        <f>COUNTA(Table1[[#This Row],[genre_1]:[genre_8]])</f>
        <v>5</v>
      </c>
      <c r="N1038" t="s">
        <v>712</v>
      </c>
      <c r="O1038" t="s">
        <v>10205</v>
      </c>
      <c r="P1038">
        <v>96693</v>
      </c>
      <c r="Q1038" t="s">
        <v>1667</v>
      </c>
      <c r="R1038">
        <v>271</v>
      </c>
      <c r="S1038" t="s">
        <v>16</v>
      </c>
      <c r="T1038" t="s">
        <v>17</v>
      </c>
      <c r="U1038" s="3">
        <v>37622</v>
      </c>
      <c r="V1038" s="2">
        <v>6.1</v>
      </c>
      <c r="W1038" t="str">
        <f>IF(V1038 &lt; 3,"Very Low", IF(V1038 &gt;= 3, IF(V1038 &lt; 4, "Low", IF(V1038 &gt;= 4, IF(V1038 &lt; 6, "Medium", IF(V1038 &gt;= 6, IF(V1038 &lt; 8, "High", "Very High")))))))</f>
        <v>High</v>
      </c>
    </row>
    <row r="1039" spans="1:23" x14ac:dyDescent="0.2">
      <c r="A1039" t="s">
        <v>4325</v>
      </c>
      <c r="B1039" s="2">
        <v>87</v>
      </c>
      <c r="C1039" s="4" t="str">
        <f>IF(B1039 &lt;= ($Z$9-$Z$11), "Short", IF(B1039 &gt;= ($Z$9+$Z$11), "Long", "Medium"))</f>
        <v>Medium</v>
      </c>
      <c r="D1039" t="s">
        <v>4107</v>
      </c>
      <c r="E1039" t="s">
        <v>691</v>
      </c>
      <c r="M1039">
        <f>COUNTA(Table1[[#This Row],[genre_1]:[genre_8]])</f>
        <v>1</v>
      </c>
      <c r="N1039" t="s">
        <v>404</v>
      </c>
      <c r="O1039" t="s">
        <v>11014</v>
      </c>
      <c r="P1039">
        <v>39788</v>
      </c>
      <c r="Q1039" t="s">
        <v>3591</v>
      </c>
      <c r="R1039">
        <v>619</v>
      </c>
      <c r="S1039" t="s">
        <v>16</v>
      </c>
      <c r="T1039" t="s">
        <v>17</v>
      </c>
      <c r="U1039" s="3">
        <v>36892</v>
      </c>
      <c r="V1039" s="2">
        <v>4.5</v>
      </c>
      <c r="W1039" t="str">
        <f>IF(V1039 &lt; 3,"Very Low", IF(V1039 &gt;= 3, IF(V1039 &lt; 4, "Low", IF(V1039 &gt;= 4, IF(V1039 &lt; 6, "Medium", IF(V1039 &gt;= 6, IF(V1039 &lt; 8, "High", "Very High")))))))</f>
        <v>Medium</v>
      </c>
    </row>
    <row r="1040" spans="1:23" x14ac:dyDescent="0.2">
      <c r="A1040" t="s">
        <v>2703</v>
      </c>
      <c r="B1040" s="2">
        <v>97</v>
      </c>
      <c r="C1040" s="4" t="str">
        <f>IF(B1040 &lt;= ($Z$9-$Z$11), "Short", IF(B1040 &gt;= ($Z$9+$Z$11), "Long", "Medium"))</f>
        <v>Medium</v>
      </c>
      <c r="D1040" t="s">
        <v>3228</v>
      </c>
      <c r="E1040" t="s">
        <v>562</v>
      </c>
      <c r="F1040" t="s">
        <v>2287</v>
      </c>
      <c r="G1040" t="s">
        <v>3538</v>
      </c>
      <c r="M1040">
        <f>COUNTA(Table1[[#This Row],[genre_1]:[genre_8]])</f>
        <v>3</v>
      </c>
      <c r="N1040" t="s">
        <v>3229</v>
      </c>
      <c r="O1040" t="s">
        <v>10250</v>
      </c>
      <c r="P1040">
        <v>89101</v>
      </c>
      <c r="Q1040" t="s">
        <v>344</v>
      </c>
      <c r="R1040">
        <v>885</v>
      </c>
      <c r="S1040" t="s">
        <v>16</v>
      </c>
      <c r="T1040" t="s">
        <v>17</v>
      </c>
      <c r="U1040" s="3">
        <v>37622</v>
      </c>
      <c r="V1040" s="2">
        <v>5.8</v>
      </c>
      <c r="W1040" t="str">
        <f>IF(V1040 &lt; 3,"Very Low", IF(V1040 &gt;= 3, IF(V1040 &lt; 4, "Low", IF(V1040 &gt;= 4, IF(V1040 &lt; 6, "Medium", IF(V1040 &gt;= 6, IF(V1040 &lt; 8, "High", "Very High")))))))</f>
        <v>Medium</v>
      </c>
    </row>
    <row r="1041" spans="1:23" x14ac:dyDescent="0.2">
      <c r="A1041" t="s">
        <v>3407</v>
      </c>
      <c r="B1041" s="2">
        <v>93</v>
      </c>
      <c r="C1041" s="4" t="str">
        <f>IF(B1041 &lt;= ($Z$9-$Z$11), "Short", IF(B1041 &gt;= ($Z$9+$Z$11), "Long", "Medium"))</f>
        <v>Medium</v>
      </c>
      <c r="D1041" t="s">
        <v>713</v>
      </c>
      <c r="E1041" t="s">
        <v>691</v>
      </c>
      <c r="F1041" t="s">
        <v>539</v>
      </c>
      <c r="G1041" t="s">
        <v>2287</v>
      </c>
      <c r="H1041" t="s">
        <v>3538</v>
      </c>
      <c r="M1041">
        <f>COUNTA(Table1[[#This Row],[genre_1]:[genre_8]])</f>
        <v>4</v>
      </c>
      <c r="N1041" t="s">
        <v>20</v>
      </c>
      <c r="O1041" t="s">
        <v>11978</v>
      </c>
      <c r="P1041">
        <v>30765</v>
      </c>
      <c r="Q1041" t="s">
        <v>2908</v>
      </c>
      <c r="R1041">
        <v>252</v>
      </c>
      <c r="S1041" t="s">
        <v>16</v>
      </c>
      <c r="T1041" t="s">
        <v>17</v>
      </c>
      <c r="U1041" s="3">
        <v>33239</v>
      </c>
      <c r="V1041" s="2">
        <v>4.9000000000000004</v>
      </c>
      <c r="W1041" t="str">
        <f>IF(V1041 &lt; 3,"Very Low", IF(V1041 &gt;= 3, IF(V1041 &lt; 4, "Low", IF(V1041 &gt;= 4, IF(V1041 &lt; 6, "Medium", IF(V1041 &gt;= 6, IF(V1041 &lt; 8, "High", "Very High")))))))</f>
        <v>Medium</v>
      </c>
    </row>
    <row r="1042" spans="1:23" x14ac:dyDescent="0.2">
      <c r="A1042" t="s">
        <v>1740</v>
      </c>
      <c r="B1042" s="2">
        <v>91</v>
      </c>
      <c r="C1042" s="4" t="str">
        <f>IF(B1042 &lt;= ($Z$9-$Z$11), "Short", IF(B1042 &gt;= ($Z$9+$Z$11), "Long", "Medium"))</f>
        <v>Medium</v>
      </c>
      <c r="D1042" t="s">
        <v>1741</v>
      </c>
      <c r="E1042" t="s">
        <v>426</v>
      </c>
      <c r="F1042" t="s">
        <v>3871</v>
      </c>
      <c r="G1042" t="s">
        <v>691</v>
      </c>
      <c r="H1042" t="s">
        <v>5982</v>
      </c>
      <c r="M1042">
        <f>COUNTA(Table1[[#This Row],[genre_1]:[genre_8]])</f>
        <v>4</v>
      </c>
      <c r="N1042" t="s">
        <v>223</v>
      </c>
      <c r="O1042" t="s">
        <v>9271</v>
      </c>
      <c r="P1042">
        <v>18042</v>
      </c>
      <c r="Q1042" t="s">
        <v>414</v>
      </c>
      <c r="R1042">
        <v>73</v>
      </c>
      <c r="S1042" t="s">
        <v>16</v>
      </c>
      <c r="T1042" t="s">
        <v>17</v>
      </c>
      <c r="U1042" s="3">
        <v>41275</v>
      </c>
      <c r="V1042" s="2">
        <v>5.9</v>
      </c>
      <c r="W1042" t="str">
        <f>IF(V1042 &lt; 3,"Very Low", IF(V1042 &gt;= 3, IF(V1042 &lt; 4, "Low", IF(V1042 &gt;= 4, IF(V1042 &lt; 6, "Medium", IF(V1042 &gt;= 6, IF(V1042 &lt; 8, "High", "Very High")))))))</f>
        <v>Medium</v>
      </c>
    </row>
    <row r="1043" spans="1:23" x14ac:dyDescent="0.2">
      <c r="A1043" t="s">
        <v>923</v>
      </c>
      <c r="B1043" s="2">
        <v>139</v>
      </c>
      <c r="C1043" s="4" t="str">
        <f>IF(B1043 &lt;= ($Z$9-$Z$11), "Short", IF(B1043 &gt;= ($Z$9+$Z$11), "Long", "Medium"))</f>
        <v>Long</v>
      </c>
      <c r="D1043" t="s">
        <v>1965</v>
      </c>
      <c r="E1043" t="s">
        <v>562</v>
      </c>
      <c r="F1043" t="s">
        <v>4426</v>
      </c>
      <c r="G1043" t="s">
        <v>1302</v>
      </c>
      <c r="H1043" t="s">
        <v>7772</v>
      </c>
      <c r="I1043" t="s">
        <v>10321</v>
      </c>
      <c r="M1043">
        <f>COUNTA(Table1[[#This Row],[genre_1]:[genre_8]])</f>
        <v>5</v>
      </c>
      <c r="N1043" t="s">
        <v>302</v>
      </c>
      <c r="O1043" t="s">
        <v>9413</v>
      </c>
      <c r="P1043">
        <v>3077</v>
      </c>
      <c r="Q1043" t="s">
        <v>1966</v>
      </c>
      <c r="R1043">
        <v>47</v>
      </c>
      <c r="S1043" t="s">
        <v>16</v>
      </c>
      <c r="T1043" t="s">
        <v>17</v>
      </c>
      <c r="U1043" s="3">
        <v>42370</v>
      </c>
      <c r="V1043" s="2">
        <v>6.7</v>
      </c>
      <c r="W1043" t="str">
        <f>IF(V1043 &lt; 3,"Very Low", IF(V1043 &gt;= 3, IF(V1043 &lt; 4, "Low", IF(V1043 &gt;= 4, IF(V1043 &lt; 6, "Medium", IF(V1043 &gt;= 6, IF(V1043 &lt; 8, "High", "Very High")))))))</f>
        <v>High</v>
      </c>
    </row>
    <row r="1044" spans="1:23" x14ac:dyDescent="0.2">
      <c r="A1044" t="s">
        <v>4436</v>
      </c>
      <c r="B1044" s="2">
        <v>94</v>
      </c>
      <c r="C1044" s="4" t="str">
        <f>IF(B1044 &lt;= ($Z$9-$Z$11), "Short", IF(B1044 &gt;= ($Z$9+$Z$11), "Long", "Medium"))</f>
        <v>Medium</v>
      </c>
      <c r="D1044" t="s">
        <v>1592</v>
      </c>
      <c r="E1044" t="s">
        <v>1302</v>
      </c>
      <c r="F1044" t="s">
        <v>5982</v>
      </c>
      <c r="G1044" t="s">
        <v>4034</v>
      </c>
      <c r="M1044">
        <f>COUNTA(Table1[[#This Row],[genre_1]:[genre_8]])</f>
        <v>3</v>
      </c>
      <c r="N1044" t="s">
        <v>4437</v>
      </c>
      <c r="O1044" t="s">
        <v>11086</v>
      </c>
      <c r="P1044">
        <v>993</v>
      </c>
      <c r="Q1044" t="s">
        <v>4438</v>
      </c>
      <c r="R1044">
        <v>13</v>
      </c>
      <c r="S1044" t="s">
        <v>16</v>
      </c>
      <c r="T1044" t="s">
        <v>17</v>
      </c>
      <c r="U1044" s="3">
        <v>41640</v>
      </c>
      <c r="V1044" s="2">
        <v>6.2</v>
      </c>
      <c r="W1044" t="str">
        <f>IF(V1044 &lt; 3,"Very Low", IF(V1044 &gt;= 3, IF(V1044 &lt; 4, "Low", IF(V1044 &gt;= 4, IF(V1044 &lt; 6, "Medium", IF(V1044 &gt;= 6, IF(V1044 &lt; 8, "High", "Very High")))))))</f>
        <v>High</v>
      </c>
    </row>
    <row r="1045" spans="1:23" x14ac:dyDescent="0.2">
      <c r="A1045" t="s">
        <v>4905</v>
      </c>
      <c r="B1045" s="2">
        <v>103</v>
      </c>
      <c r="C1045" s="4" t="str">
        <f>IF(B1045 &lt;= ($Z$9-$Z$11), "Short", IF(B1045 &gt;= ($Z$9+$Z$11), "Long", "Medium"))</f>
        <v>Medium</v>
      </c>
      <c r="D1045" t="s">
        <v>1281</v>
      </c>
      <c r="E1045" t="s">
        <v>4426</v>
      </c>
      <c r="F1045" t="s">
        <v>1302</v>
      </c>
      <c r="G1045" t="s">
        <v>6549</v>
      </c>
      <c r="M1045">
        <f>COUNTA(Table1[[#This Row],[genre_1]:[genre_8]])</f>
        <v>3</v>
      </c>
      <c r="N1045" t="s">
        <v>238</v>
      </c>
      <c r="O1045" t="s">
        <v>11809</v>
      </c>
      <c r="P1045">
        <v>5863</v>
      </c>
      <c r="Q1045" t="s">
        <v>2062</v>
      </c>
      <c r="R1045">
        <v>25</v>
      </c>
      <c r="S1045" t="s">
        <v>16</v>
      </c>
      <c r="T1045" t="s">
        <v>17</v>
      </c>
      <c r="U1045" s="3">
        <v>42005</v>
      </c>
      <c r="V1045" s="2">
        <v>6.5</v>
      </c>
      <c r="W1045" t="str">
        <f>IF(V1045 &lt; 3,"Very Low", IF(V1045 &gt;= 3, IF(V1045 &lt; 4, "Low", IF(V1045 &gt;= 4, IF(V1045 &lt; 6, "Medium", IF(V1045 &gt;= 6, IF(V1045 &lt; 8, "High", "Very High")))))))</f>
        <v>High</v>
      </c>
    </row>
    <row r="1046" spans="1:23" x14ac:dyDescent="0.2">
      <c r="A1046" t="s">
        <v>6452</v>
      </c>
      <c r="B1046" s="2">
        <v>102</v>
      </c>
      <c r="C1046" s="4" t="str">
        <f>IF(B1046 &lt;= ($Z$9-$Z$11), "Short", IF(B1046 &gt;= ($Z$9+$Z$11), "Long", "Medium"))</f>
        <v>Medium</v>
      </c>
      <c r="D1046" t="s">
        <v>3484</v>
      </c>
      <c r="E1046" t="s">
        <v>691</v>
      </c>
      <c r="F1046" t="s">
        <v>13206</v>
      </c>
      <c r="G1046" t="s">
        <v>1302</v>
      </c>
      <c r="H1046" t="s">
        <v>3538</v>
      </c>
      <c r="M1046">
        <f>COUNTA(Table1[[#This Row],[genre_1]:[genre_8]])</f>
        <v>4</v>
      </c>
      <c r="N1046" t="s">
        <v>1175</v>
      </c>
      <c r="O1046" t="s">
        <v>12348</v>
      </c>
      <c r="P1046">
        <v>22246</v>
      </c>
      <c r="Q1046" t="s">
        <v>4998</v>
      </c>
      <c r="R1046">
        <v>196</v>
      </c>
      <c r="S1046" t="s">
        <v>16</v>
      </c>
      <c r="T1046" t="s">
        <v>17</v>
      </c>
      <c r="U1046" s="3">
        <v>35065</v>
      </c>
      <c r="V1046" s="2">
        <v>6.9</v>
      </c>
      <c r="W1046" t="str">
        <f>IF(V1046 &lt; 3,"Very Low", IF(V1046 &gt;= 3, IF(V1046 &lt; 4, "Low", IF(V1046 &gt;= 4, IF(V1046 &lt; 6, "Medium", IF(V1046 &gt;= 6, IF(V1046 &lt; 8, "High", "Very High")))))))</f>
        <v>High</v>
      </c>
    </row>
    <row r="1047" spans="1:23" x14ac:dyDescent="0.2">
      <c r="A1047" t="s">
        <v>1324</v>
      </c>
      <c r="B1047" s="2">
        <v>118</v>
      </c>
      <c r="C1047" s="4" t="str">
        <f>IF(B1047 &lt;= ($Z$9-$Z$11), "Short", IF(B1047 &gt;= ($Z$9+$Z$11), "Long", "Medium"))</f>
        <v>Medium</v>
      </c>
      <c r="D1047" t="s">
        <v>324</v>
      </c>
      <c r="E1047" t="s">
        <v>13206</v>
      </c>
      <c r="F1047" t="s">
        <v>1302</v>
      </c>
      <c r="G1047" t="s">
        <v>13204</v>
      </c>
      <c r="H1047" t="s">
        <v>4130</v>
      </c>
      <c r="I1047" t="s">
        <v>3538</v>
      </c>
      <c r="M1047">
        <f>COUNTA(Table1[[#This Row],[genre_1]:[genre_8]])</f>
        <v>5</v>
      </c>
      <c r="N1047" t="s">
        <v>248</v>
      </c>
      <c r="O1047" t="s">
        <v>9964</v>
      </c>
      <c r="P1047">
        <v>81866</v>
      </c>
      <c r="Q1047" t="s">
        <v>616</v>
      </c>
      <c r="R1047">
        <v>510</v>
      </c>
      <c r="S1047" t="s">
        <v>16</v>
      </c>
      <c r="T1047" t="s">
        <v>17</v>
      </c>
      <c r="U1047" s="3">
        <v>36526</v>
      </c>
      <c r="V1047" s="2">
        <v>7.3</v>
      </c>
      <c r="W1047" t="str">
        <f>IF(V1047 &lt; 3,"Very Low", IF(V1047 &gt;= 3, IF(V1047 &lt; 4, "Low", IF(V1047 &gt;= 4, IF(V1047 &lt; 6, "Medium", IF(V1047 &gt;= 6, IF(V1047 &lt; 8, "High", "Very High")))))))</f>
        <v>High</v>
      </c>
    </row>
    <row r="1048" spans="1:23" x14ac:dyDescent="0.2">
      <c r="A1048" t="s">
        <v>2120</v>
      </c>
      <c r="B1048" s="2">
        <v>123</v>
      </c>
      <c r="C1048" s="4" t="str">
        <f>IF(B1048 &lt;= ($Z$9-$Z$11), "Short", IF(B1048 &gt;= ($Z$9+$Z$11), "Long", "Medium"))</f>
        <v>Medium</v>
      </c>
      <c r="D1048" t="s">
        <v>1053</v>
      </c>
      <c r="E1048" t="s">
        <v>4426</v>
      </c>
      <c r="F1048" t="s">
        <v>1302</v>
      </c>
      <c r="G1048" t="s">
        <v>6549</v>
      </c>
      <c r="M1048">
        <f>COUNTA(Table1[[#This Row],[genre_1]:[genre_8]])</f>
        <v>3</v>
      </c>
      <c r="N1048" t="s">
        <v>227</v>
      </c>
      <c r="O1048" t="s">
        <v>11257</v>
      </c>
      <c r="P1048">
        <v>61651</v>
      </c>
      <c r="Q1048" t="s">
        <v>1960</v>
      </c>
      <c r="R1048">
        <v>271</v>
      </c>
      <c r="S1048" t="s">
        <v>16</v>
      </c>
      <c r="T1048" t="s">
        <v>17</v>
      </c>
      <c r="U1048" s="3">
        <v>37257</v>
      </c>
      <c r="V1048" s="2">
        <v>7.4</v>
      </c>
      <c r="W1048" t="str">
        <f>IF(V1048 &lt; 3,"Very Low", IF(V1048 &gt;= 3, IF(V1048 &lt; 4, "Low", IF(V1048 &gt;= 4, IF(V1048 &lt; 6, "Medium", IF(V1048 &gt;= 6, IF(V1048 &lt; 8, "High", "Very High")))))))</f>
        <v>High</v>
      </c>
    </row>
    <row r="1049" spans="1:23" x14ac:dyDescent="0.2">
      <c r="A1049" t="s">
        <v>1196</v>
      </c>
      <c r="B1049" s="2">
        <v>97</v>
      </c>
      <c r="C1049" s="4" t="str">
        <f>IF(B1049 &lt;= ($Z$9-$Z$11), "Short", IF(B1049 &gt;= ($Z$9+$Z$11), "Long", "Medium"))</f>
        <v>Medium</v>
      </c>
      <c r="D1049" t="s">
        <v>1470</v>
      </c>
      <c r="E1049" t="s">
        <v>691</v>
      </c>
      <c r="F1049" t="s">
        <v>1302</v>
      </c>
      <c r="M1049">
        <f>COUNTA(Table1[[#This Row],[genre_1]:[genre_8]])</f>
        <v>2</v>
      </c>
      <c r="N1049" t="s">
        <v>2280</v>
      </c>
      <c r="O1049" t="s">
        <v>12234</v>
      </c>
      <c r="P1049">
        <v>74626</v>
      </c>
      <c r="Q1049" t="s">
        <v>1834</v>
      </c>
      <c r="R1049">
        <v>157</v>
      </c>
      <c r="S1049" t="s">
        <v>16</v>
      </c>
      <c r="T1049" t="s">
        <v>17</v>
      </c>
      <c r="U1049" s="3">
        <v>34700</v>
      </c>
      <c r="V1049" s="2">
        <v>7.3</v>
      </c>
      <c r="W1049" t="str">
        <f>IF(V1049 &lt; 3,"Very Low", IF(V1049 &gt;= 3, IF(V1049 &lt; 4, "Low", IF(V1049 &gt;= 4, IF(V1049 &lt; 6, "Medium", IF(V1049 &gt;= 6, IF(V1049 &lt; 8, "High", "Very High")))))))</f>
        <v>High</v>
      </c>
    </row>
    <row r="1050" spans="1:23" x14ac:dyDescent="0.2">
      <c r="A1050" t="s">
        <v>4899</v>
      </c>
      <c r="B1050" s="2">
        <v>85</v>
      </c>
      <c r="C1050" s="4" t="str">
        <f>IF(B1050 &lt;= ($Z$9-$Z$11), "Short", IF(B1050 &gt;= ($Z$9+$Z$11), "Long", "Medium"))</f>
        <v>Short</v>
      </c>
      <c r="D1050" t="s">
        <v>1925</v>
      </c>
      <c r="E1050" t="s">
        <v>691</v>
      </c>
      <c r="F1050" t="s">
        <v>1302</v>
      </c>
      <c r="M1050">
        <f>COUNTA(Table1[[#This Row],[genre_1]:[genre_8]])</f>
        <v>2</v>
      </c>
      <c r="N1050" t="s">
        <v>1470</v>
      </c>
      <c r="O1050" t="s">
        <v>11417</v>
      </c>
      <c r="P1050">
        <v>19284</v>
      </c>
      <c r="Q1050" t="s">
        <v>1003</v>
      </c>
      <c r="R1050">
        <v>66</v>
      </c>
      <c r="S1050" t="s">
        <v>16</v>
      </c>
      <c r="T1050" t="s">
        <v>17</v>
      </c>
      <c r="U1050" s="3">
        <v>37257</v>
      </c>
      <c r="V1050" s="2">
        <v>5.8</v>
      </c>
      <c r="W1050" t="str">
        <f>IF(V1050 &lt; 3,"Very Low", IF(V1050 &gt;= 3, IF(V1050 &lt; 4, "Low", IF(V1050 &gt;= 4, IF(V1050 &lt; 6, "Medium", IF(V1050 &gt;= 6, IF(V1050 &lt; 8, "High", "Very High")))))))</f>
        <v>Medium</v>
      </c>
    </row>
    <row r="1051" spans="1:23" x14ac:dyDescent="0.2">
      <c r="A1051" t="s">
        <v>2504</v>
      </c>
      <c r="B1051" s="2">
        <v>87</v>
      </c>
      <c r="C1051" s="4" t="str">
        <f>IF(B1051 &lt;= ($Z$9-$Z$11), "Short", IF(B1051 &gt;= ($Z$9+$Z$11), "Long", "Medium"))</f>
        <v>Medium</v>
      </c>
      <c r="D1051" t="s">
        <v>7154</v>
      </c>
      <c r="E1051" t="s">
        <v>2287</v>
      </c>
      <c r="F1051" t="s">
        <v>13204</v>
      </c>
      <c r="G1051" t="s">
        <v>3538</v>
      </c>
      <c r="M1051">
        <f>COUNTA(Table1[[#This Row],[genre_1]:[genre_8]])</f>
        <v>3</v>
      </c>
      <c r="N1051" t="s">
        <v>7155</v>
      </c>
      <c r="O1051" t="s">
        <v>12682</v>
      </c>
      <c r="P1051">
        <v>39690</v>
      </c>
      <c r="Q1051" t="s">
        <v>7156</v>
      </c>
      <c r="R1051">
        <v>394</v>
      </c>
      <c r="S1051" t="s">
        <v>16</v>
      </c>
      <c r="T1051" t="s">
        <v>17</v>
      </c>
      <c r="U1051" s="3">
        <v>29587</v>
      </c>
      <c r="V1051" s="2">
        <v>6.1</v>
      </c>
      <c r="W1051" t="str">
        <f>IF(V1051 &lt; 3,"Very Low", IF(V1051 &gt;= 3, IF(V1051 &lt; 4, "Low", IF(V1051 &gt;= 4, IF(V1051 &lt; 6, "Medium", IF(V1051 &gt;= 6, IF(V1051 &lt; 8, "High", "Very High")))))))</f>
        <v>High</v>
      </c>
    </row>
    <row r="1052" spans="1:23" x14ac:dyDescent="0.2">
      <c r="A1052" t="s">
        <v>2504</v>
      </c>
      <c r="B1052" s="2">
        <v>91</v>
      </c>
      <c r="C1052" s="4" t="str">
        <f>IF(B1052 &lt;= ($Z$9-$Z$11), "Short", IF(B1052 &gt;= ($Z$9+$Z$11), "Long", "Medium"))</f>
        <v>Medium</v>
      </c>
      <c r="D1052" t="s">
        <v>6669</v>
      </c>
      <c r="E1052" t="s">
        <v>2287</v>
      </c>
      <c r="F1052" t="s">
        <v>3538</v>
      </c>
      <c r="M1052">
        <f>COUNTA(Table1[[#This Row],[genre_1]:[genre_8]])</f>
        <v>2</v>
      </c>
      <c r="N1052" t="s">
        <v>6670</v>
      </c>
      <c r="O1052" t="s">
        <v>12455</v>
      </c>
      <c r="P1052">
        <v>31952</v>
      </c>
      <c r="Q1052" t="s">
        <v>6671</v>
      </c>
      <c r="R1052">
        <v>372</v>
      </c>
      <c r="S1052" t="s">
        <v>16</v>
      </c>
      <c r="T1052" t="s">
        <v>17</v>
      </c>
      <c r="U1052" s="3">
        <v>29952</v>
      </c>
      <c r="V1052" s="2">
        <v>5.7</v>
      </c>
      <c r="W1052" t="str">
        <f>IF(V1052 &lt; 3,"Very Low", IF(V1052 &gt;= 3, IF(V1052 &lt; 4, "Low", IF(V1052 &gt;= 4, IF(V1052 &lt; 6, "Medium", IF(V1052 &gt;= 6, IF(V1052 &lt; 8, "High", "Very High")))))))</f>
        <v>Medium</v>
      </c>
    </row>
    <row r="1053" spans="1:23" x14ac:dyDescent="0.2">
      <c r="A1053" t="s">
        <v>6533</v>
      </c>
      <c r="B1053" s="2">
        <v>88</v>
      </c>
      <c r="C1053" s="4" t="str">
        <f>IF(B1053 &lt;= ($Z$9-$Z$11), "Short", IF(B1053 &gt;= ($Z$9+$Z$11), "Long", "Medium"))</f>
        <v>Medium</v>
      </c>
      <c r="D1053" t="s">
        <v>6534</v>
      </c>
      <c r="E1053" t="s">
        <v>2287</v>
      </c>
      <c r="M1053">
        <f>COUNTA(Table1[[#This Row],[genre_1]:[genre_8]])</f>
        <v>1</v>
      </c>
      <c r="N1053" t="s">
        <v>4474</v>
      </c>
      <c r="O1053" t="s">
        <v>12387</v>
      </c>
      <c r="P1053">
        <v>21359</v>
      </c>
      <c r="Q1053" t="s">
        <v>6535</v>
      </c>
      <c r="R1053">
        <v>270</v>
      </c>
      <c r="S1053" t="s">
        <v>16</v>
      </c>
      <c r="T1053" t="s">
        <v>17</v>
      </c>
      <c r="U1053" s="3">
        <v>32143</v>
      </c>
      <c r="V1053" s="2">
        <v>5.3</v>
      </c>
      <c r="W1053" t="str">
        <f>IF(V1053 &lt; 3,"Very Low", IF(V1053 &gt;= 3, IF(V1053 &lt; 4, "Low", IF(V1053 &gt;= 4, IF(V1053 &lt; 6, "Medium", IF(V1053 &gt;= 6, IF(V1053 &lt; 8, "High", "Very High")))))))</f>
        <v>Medium</v>
      </c>
    </row>
    <row r="1054" spans="1:23" x14ac:dyDescent="0.2">
      <c r="A1054" t="s">
        <v>5839</v>
      </c>
      <c r="B1054" s="2">
        <v>100</v>
      </c>
      <c r="C1054" s="4" t="str">
        <f>IF(B1054 &lt;= ($Z$9-$Z$11), "Short", IF(B1054 &gt;= ($Z$9+$Z$11), "Long", "Medium"))</f>
        <v>Medium</v>
      </c>
      <c r="D1054" t="s">
        <v>5840</v>
      </c>
      <c r="E1054" t="s">
        <v>426</v>
      </c>
      <c r="F1054" t="s">
        <v>2287</v>
      </c>
      <c r="M1054">
        <f>COUNTA(Table1[[#This Row],[genre_1]:[genre_8]])</f>
        <v>2</v>
      </c>
      <c r="N1054" t="s">
        <v>4474</v>
      </c>
      <c r="O1054" t="s">
        <v>12004</v>
      </c>
      <c r="P1054">
        <v>22961</v>
      </c>
      <c r="Q1054" t="s">
        <v>5841</v>
      </c>
      <c r="R1054">
        <v>291</v>
      </c>
      <c r="S1054" t="s">
        <v>16</v>
      </c>
      <c r="T1054" t="s">
        <v>17</v>
      </c>
      <c r="U1054" s="3">
        <v>32509</v>
      </c>
      <c r="V1054" s="2">
        <v>4.5</v>
      </c>
      <c r="W1054" t="str">
        <f>IF(V1054 &lt; 3,"Very Low", IF(V1054 &gt;= 3, IF(V1054 &lt; 4, "Low", IF(V1054 &gt;= 4, IF(V1054 &lt; 6, "Medium", IF(V1054 &gt;= 6, IF(V1054 &lt; 8, "High", "Very High")))))))</f>
        <v>Medium</v>
      </c>
    </row>
    <row r="1055" spans="1:23" x14ac:dyDescent="0.2">
      <c r="A1055" t="s">
        <v>6672</v>
      </c>
      <c r="B1055" s="2">
        <v>92</v>
      </c>
      <c r="C1055" s="4" t="str">
        <f>IF(B1055 &lt;= ($Z$9-$Z$11), "Short", IF(B1055 &gt;= ($Z$9+$Z$11), "Long", "Medium"))</f>
        <v>Medium</v>
      </c>
      <c r="D1055" t="s">
        <v>6673</v>
      </c>
      <c r="E1055" t="s">
        <v>2287</v>
      </c>
      <c r="F1055" t="s">
        <v>13204</v>
      </c>
      <c r="G1055" t="s">
        <v>3538</v>
      </c>
      <c r="M1055">
        <f>COUNTA(Table1[[#This Row],[genre_1]:[genre_8]])</f>
        <v>3</v>
      </c>
      <c r="N1055" t="s">
        <v>6674</v>
      </c>
      <c r="O1055" t="s">
        <v>12456</v>
      </c>
      <c r="P1055">
        <v>22521</v>
      </c>
      <c r="Q1055" t="s">
        <v>6675</v>
      </c>
      <c r="R1055">
        <v>342</v>
      </c>
      <c r="S1055" t="s">
        <v>16</v>
      </c>
      <c r="T1055" t="s">
        <v>17</v>
      </c>
      <c r="U1055" s="3">
        <v>31048</v>
      </c>
      <c r="V1055" s="2">
        <v>4.7</v>
      </c>
      <c r="W1055" t="str">
        <f>IF(V1055 &lt; 3,"Very Low", IF(V1055 &gt;= 3, IF(V1055 &lt; 4, "Low", IF(V1055 &gt;= 4, IF(V1055 &lt; 6, "Medium", IF(V1055 &gt;= 6, IF(V1055 &lt; 8, "High", "Very High")))))))</f>
        <v>Medium</v>
      </c>
    </row>
    <row r="1056" spans="1:23" x14ac:dyDescent="0.2">
      <c r="A1056" t="s">
        <v>4921</v>
      </c>
      <c r="B1056" s="2">
        <v>97</v>
      </c>
      <c r="C1056" s="4" t="str">
        <f>IF(B1056 &lt;= ($Z$9-$Z$11), "Short", IF(B1056 &gt;= ($Z$9+$Z$11), "Long", "Medium"))</f>
        <v>Medium</v>
      </c>
      <c r="D1056" t="s">
        <v>6563</v>
      </c>
      <c r="E1056" t="s">
        <v>2287</v>
      </c>
      <c r="F1056" t="s">
        <v>3538</v>
      </c>
      <c r="M1056">
        <f>COUNTA(Table1[[#This Row],[genre_1]:[genre_8]])</f>
        <v>2</v>
      </c>
      <c r="N1056" t="s">
        <v>6564</v>
      </c>
      <c r="O1056" t="s">
        <v>12400</v>
      </c>
      <c r="P1056">
        <v>29488</v>
      </c>
      <c r="Q1056" t="s">
        <v>6565</v>
      </c>
      <c r="R1056">
        <v>326</v>
      </c>
      <c r="S1056" t="s">
        <v>16</v>
      </c>
      <c r="T1056" t="s">
        <v>17</v>
      </c>
      <c r="U1056" s="3">
        <v>30682</v>
      </c>
      <c r="V1056" s="2">
        <v>5.9</v>
      </c>
      <c r="W1056" t="str">
        <f>IF(V1056 &lt; 3,"Very Low", IF(V1056 &gt;= 3, IF(V1056 &lt; 4, "Low", IF(V1056 &gt;= 4, IF(V1056 &lt; 6, "Medium", IF(V1056 &gt;= 6, IF(V1056 &lt; 8, "High", "Very High")))))))</f>
        <v>Medium</v>
      </c>
    </row>
    <row r="1057" spans="1:23" x14ac:dyDescent="0.2">
      <c r="A1057" t="s">
        <v>1415</v>
      </c>
      <c r="B1057" s="2">
        <v>109</v>
      </c>
      <c r="C1057" s="4" t="str">
        <f>IF(B1057 &lt;= ($Z$9-$Z$11), "Short", IF(B1057 &gt;= ($Z$9+$Z$11), "Long", "Medium"))</f>
        <v>Medium</v>
      </c>
      <c r="D1057" t="s">
        <v>328</v>
      </c>
      <c r="E1057" t="s">
        <v>691</v>
      </c>
      <c r="F1057" t="s">
        <v>6549</v>
      </c>
      <c r="M1057">
        <f>COUNTA(Table1[[#This Row],[genre_1]:[genre_8]])</f>
        <v>2</v>
      </c>
      <c r="N1057" t="s">
        <v>133</v>
      </c>
      <c r="O1057" t="s">
        <v>9815</v>
      </c>
      <c r="P1057">
        <v>270228</v>
      </c>
      <c r="Q1057" t="s">
        <v>2192</v>
      </c>
      <c r="R1057">
        <v>194</v>
      </c>
      <c r="S1057" t="s">
        <v>16</v>
      </c>
      <c r="T1057" t="s">
        <v>17</v>
      </c>
      <c r="U1057" s="3">
        <v>40544</v>
      </c>
      <c r="V1057" s="2">
        <v>6.6</v>
      </c>
      <c r="W1057" t="str">
        <f>IF(V1057 &lt; 3,"Very Low", IF(V1057 &gt;= 3, IF(V1057 &lt; 4, "Low", IF(V1057 &gt;= 4, IF(V1057 &lt; 6, "Medium", IF(V1057 &gt;= 6, IF(V1057 &lt; 8, "High", "Very High")))))))</f>
        <v>High</v>
      </c>
    </row>
    <row r="1058" spans="1:23" x14ac:dyDescent="0.2">
      <c r="A1058" t="s">
        <v>5303</v>
      </c>
      <c r="B1058" s="2">
        <v>88</v>
      </c>
      <c r="C1058" s="4" t="str">
        <f>IF(B1058 &lt;= ($Z$9-$Z$11), "Short", IF(B1058 &gt;= ($Z$9+$Z$11), "Long", "Medium"))</f>
        <v>Medium</v>
      </c>
      <c r="D1058" t="s">
        <v>5560</v>
      </c>
      <c r="E1058" t="s">
        <v>691</v>
      </c>
      <c r="F1058" t="s">
        <v>1302</v>
      </c>
      <c r="G1058" t="s">
        <v>6549</v>
      </c>
      <c r="M1058">
        <f>COUNTA(Table1[[#This Row],[genre_1]:[genre_8]])</f>
        <v>3</v>
      </c>
      <c r="N1058" t="s">
        <v>4547</v>
      </c>
      <c r="O1058" t="s">
        <v>11840</v>
      </c>
      <c r="P1058">
        <v>19715</v>
      </c>
      <c r="Q1058" t="s">
        <v>5561</v>
      </c>
      <c r="R1058">
        <v>166</v>
      </c>
      <c r="S1058" t="s">
        <v>16</v>
      </c>
      <c r="T1058" t="s">
        <v>17</v>
      </c>
      <c r="U1058" s="3">
        <v>38718</v>
      </c>
      <c r="V1058" s="2">
        <v>5.9</v>
      </c>
      <c r="W1058" t="str">
        <f>IF(V1058 &lt; 3,"Very Low", IF(V1058 &gt;= 3, IF(V1058 &lt; 4, "Low", IF(V1058 &gt;= 4, IF(V1058 &lt; 6, "Medium", IF(V1058 &gt;= 6, IF(V1058 &lt; 8, "High", "Very High")))))))</f>
        <v>Medium</v>
      </c>
    </row>
    <row r="1059" spans="1:23" x14ac:dyDescent="0.2">
      <c r="A1059" t="s">
        <v>1366</v>
      </c>
      <c r="B1059" s="2">
        <v>106</v>
      </c>
      <c r="C1059" s="4" t="str">
        <f>IF(B1059 &lt;= ($Z$9-$Z$11), "Short", IF(B1059 &gt;= ($Z$9+$Z$11), "Long", "Medium"))</f>
        <v>Medium</v>
      </c>
      <c r="D1059" t="s">
        <v>2972</v>
      </c>
      <c r="E1059" t="s">
        <v>691</v>
      </c>
      <c r="F1059" t="s">
        <v>2287</v>
      </c>
      <c r="M1059">
        <f>COUNTA(Table1[[#This Row],[genre_1]:[genre_8]])</f>
        <v>2</v>
      </c>
      <c r="N1059" t="s">
        <v>2973</v>
      </c>
      <c r="O1059" t="s">
        <v>10076</v>
      </c>
      <c r="P1059">
        <v>85024</v>
      </c>
      <c r="Q1059" t="s">
        <v>2974</v>
      </c>
      <c r="R1059">
        <v>242</v>
      </c>
      <c r="S1059" t="s">
        <v>16</v>
      </c>
      <c r="T1059" t="s">
        <v>17</v>
      </c>
      <c r="U1059" s="3">
        <v>40544</v>
      </c>
      <c r="V1059" s="2">
        <v>6.4</v>
      </c>
      <c r="W1059" t="str">
        <f>IF(V1059 &lt; 3,"Very Low", IF(V1059 &gt;= 3, IF(V1059 &lt; 4, "Low", IF(V1059 &gt;= 4, IF(V1059 &lt; 6, "Medium", IF(V1059 &gt;= 6, IF(V1059 &lt; 8, "High", "Very High")))))))</f>
        <v>High</v>
      </c>
    </row>
    <row r="1060" spans="1:23" x14ac:dyDescent="0.2">
      <c r="A1060" t="s">
        <v>7233</v>
      </c>
      <c r="B1060" s="2">
        <v>92</v>
      </c>
      <c r="C1060" s="4" t="str">
        <f>IF(B1060 &lt;= ($Z$9-$Z$11), "Short", IF(B1060 &gt;= ($Z$9+$Z$11), "Long", "Medium"))</f>
        <v>Medium</v>
      </c>
      <c r="D1060" t="s">
        <v>5584</v>
      </c>
      <c r="E1060" t="s">
        <v>562</v>
      </c>
      <c r="F1060" t="s">
        <v>1302</v>
      </c>
      <c r="G1060" t="s">
        <v>2287</v>
      </c>
      <c r="H1060" t="s">
        <v>3538</v>
      </c>
      <c r="M1060">
        <f>COUNTA(Table1[[#This Row],[genre_1]:[genre_8]])</f>
        <v>4</v>
      </c>
      <c r="N1060" t="s">
        <v>6534</v>
      </c>
      <c r="O1060" t="s">
        <v>12721</v>
      </c>
      <c r="P1060">
        <v>1324</v>
      </c>
      <c r="Q1060" t="s">
        <v>7234</v>
      </c>
      <c r="R1060">
        <v>37</v>
      </c>
      <c r="S1060" t="s">
        <v>16</v>
      </c>
      <c r="T1060" t="s">
        <v>17</v>
      </c>
      <c r="U1060" s="3">
        <v>31778</v>
      </c>
      <c r="V1060" s="2">
        <v>5.9</v>
      </c>
      <c r="W1060" t="str">
        <f>IF(V1060 &lt; 3,"Very Low", IF(V1060 &gt;= 3, IF(V1060 &lt; 4, "Low", IF(V1060 &gt;= 4, IF(V1060 &lt; 6, "Medium", IF(V1060 &gt;= 6, IF(V1060 &lt; 8, "High", "Very High")))))))</f>
        <v>Medium</v>
      </c>
    </row>
    <row r="1061" spans="1:23" x14ac:dyDescent="0.2">
      <c r="A1061" t="s">
        <v>1809</v>
      </c>
      <c r="B1061" s="2">
        <v>108</v>
      </c>
      <c r="C1061" s="4" t="str">
        <f>IF(B1061 &lt;= ($Z$9-$Z$11), "Short", IF(B1061 &gt;= ($Z$9+$Z$11), "Long", "Medium"))</f>
        <v>Medium</v>
      </c>
      <c r="D1061" t="s">
        <v>227</v>
      </c>
      <c r="E1061" t="s">
        <v>13206</v>
      </c>
      <c r="F1061" t="s">
        <v>539</v>
      </c>
      <c r="G1061" t="s">
        <v>2287</v>
      </c>
      <c r="M1061">
        <f>COUNTA(Table1[[#This Row],[genre_1]:[genre_8]])</f>
        <v>3</v>
      </c>
      <c r="N1061" t="s">
        <v>725</v>
      </c>
      <c r="O1061" t="s">
        <v>10607</v>
      </c>
      <c r="P1061">
        <v>219091</v>
      </c>
      <c r="Q1061" t="s">
        <v>1269</v>
      </c>
      <c r="R1061">
        <v>592</v>
      </c>
      <c r="S1061" t="s">
        <v>16</v>
      </c>
      <c r="T1061" t="s">
        <v>17</v>
      </c>
      <c r="U1061" s="3">
        <v>35065</v>
      </c>
      <c r="V1061" s="2">
        <v>7.3</v>
      </c>
      <c r="W1061" t="str">
        <f>IF(V1061 &lt; 3,"Very Low", IF(V1061 &gt;= 3, IF(V1061 &lt; 4, "Low", IF(V1061 &gt;= 4, IF(V1061 &lt; 6, "Medium", IF(V1061 &gt;= 6, IF(V1061 &lt; 8, "High", "Very High")))))))</f>
        <v>High</v>
      </c>
    </row>
    <row r="1062" spans="1:23" x14ac:dyDescent="0.2">
      <c r="A1062" t="s">
        <v>1044</v>
      </c>
      <c r="B1062" s="2">
        <v>122</v>
      </c>
      <c r="C1062" s="4" t="str">
        <f>IF(B1062 &lt;= ($Z$9-$Z$11), "Short", IF(B1062 &gt;= ($Z$9+$Z$11), "Long", "Medium"))</f>
        <v>Medium</v>
      </c>
      <c r="D1062" t="s">
        <v>312</v>
      </c>
      <c r="E1062" t="s">
        <v>2287</v>
      </c>
      <c r="F1062" t="s">
        <v>13204</v>
      </c>
      <c r="G1062" t="s">
        <v>3538</v>
      </c>
      <c r="M1062">
        <f>COUNTA(Table1[[#This Row],[genre_1]:[genre_8]])</f>
        <v>3</v>
      </c>
      <c r="N1062" t="s">
        <v>20</v>
      </c>
      <c r="O1062" t="s">
        <v>9497</v>
      </c>
      <c r="P1062">
        <v>124765</v>
      </c>
      <c r="Q1062" t="s">
        <v>2093</v>
      </c>
      <c r="R1062">
        <v>541</v>
      </c>
      <c r="S1062" t="s">
        <v>16</v>
      </c>
      <c r="T1062" t="s">
        <v>17</v>
      </c>
      <c r="U1062" s="3">
        <v>36892</v>
      </c>
      <c r="V1062" s="2">
        <v>6.8</v>
      </c>
      <c r="W1062" t="str">
        <f>IF(V1062 &lt; 3,"Very Low", IF(V1062 &gt;= 3, IF(V1062 &lt; 4, "Low", IF(V1062 &gt;= 4, IF(V1062 &lt; 6, "Medium", IF(V1062 &gt;= 6, IF(V1062 &lt; 8, "High", "Very High")))))))</f>
        <v>High</v>
      </c>
    </row>
    <row r="1063" spans="1:23" x14ac:dyDescent="0.2">
      <c r="A1063" t="s">
        <v>5681</v>
      </c>
      <c r="B1063" s="2">
        <v>118</v>
      </c>
      <c r="C1063" s="4" t="str">
        <f>IF(B1063 &lt;= ($Z$9-$Z$11), "Short", IF(B1063 &gt;= ($Z$9+$Z$11), "Long", "Medium"))</f>
        <v>Medium</v>
      </c>
      <c r="D1063" t="s">
        <v>6358</v>
      </c>
      <c r="E1063" t="s">
        <v>1302</v>
      </c>
      <c r="F1063" t="s">
        <v>6549</v>
      </c>
      <c r="G1063" t="s">
        <v>10321</v>
      </c>
      <c r="M1063">
        <f>COUNTA(Table1[[#This Row],[genre_1]:[genre_8]])</f>
        <v>3</v>
      </c>
      <c r="N1063" t="s">
        <v>6135</v>
      </c>
      <c r="O1063" t="s">
        <v>12604</v>
      </c>
      <c r="P1063">
        <v>33987</v>
      </c>
      <c r="Q1063" t="s">
        <v>5242</v>
      </c>
      <c r="R1063">
        <v>150</v>
      </c>
      <c r="S1063" t="s">
        <v>16</v>
      </c>
      <c r="T1063" t="s">
        <v>17</v>
      </c>
      <c r="U1063" s="3">
        <v>19360</v>
      </c>
      <c r="V1063" s="2">
        <v>7.8</v>
      </c>
      <c r="W1063" t="str">
        <f>IF(V1063 &lt; 3,"Very Low", IF(V1063 &gt;= 3, IF(V1063 &lt; 4, "Low", IF(V1063 &gt;= 4, IF(V1063 &lt; 6, "Medium", IF(V1063 &gt;= 6, IF(V1063 &lt; 8, "High", "Very High")))))))</f>
        <v>High</v>
      </c>
    </row>
    <row r="1064" spans="1:23" x14ac:dyDescent="0.2">
      <c r="A1064" t="s">
        <v>4174</v>
      </c>
      <c r="B1064" s="2">
        <v>90</v>
      </c>
      <c r="C1064" s="4" t="str">
        <f>IF(B1064 &lt;= ($Z$9-$Z$11), "Short", IF(B1064 &gt;= ($Z$9+$Z$11), "Long", "Medium"))</f>
        <v>Medium</v>
      </c>
      <c r="D1064" t="s">
        <v>4707</v>
      </c>
      <c r="E1064" t="s">
        <v>691</v>
      </c>
      <c r="F1064" t="s">
        <v>5727</v>
      </c>
      <c r="G1064" t="s">
        <v>6549</v>
      </c>
      <c r="M1064">
        <f>COUNTA(Table1[[#This Row],[genre_1]:[genre_8]])</f>
        <v>3</v>
      </c>
      <c r="N1064" t="s">
        <v>688</v>
      </c>
      <c r="O1064" t="s">
        <v>11293</v>
      </c>
      <c r="P1064">
        <v>23606</v>
      </c>
      <c r="Q1064" t="s">
        <v>4708</v>
      </c>
      <c r="R1064">
        <v>304</v>
      </c>
      <c r="S1064" t="s">
        <v>16</v>
      </c>
      <c r="T1064" t="s">
        <v>17</v>
      </c>
      <c r="U1064" s="3">
        <v>37622</v>
      </c>
      <c r="V1064" s="2">
        <v>2.1</v>
      </c>
      <c r="W1064" t="str">
        <f>IF(V1064 &lt; 3,"Very Low", IF(V1064 &gt;= 3, IF(V1064 &lt; 4, "Low", IF(V1064 &gt;= 4, IF(V1064 &lt; 6, "Medium", IF(V1064 &gt;= 6, IF(V1064 &lt; 8, "High", "Very High")))))))</f>
        <v>Very Low</v>
      </c>
    </row>
    <row r="1065" spans="1:23" x14ac:dyDescent="0.2">
      <c r="A1065" t="s">
        <v>380</v>
      </c>
      <c r="B1065" s="2">
        <v>122</v>
      </c>
      <c r="C1065" s="4" t="str">
        <f>IF(B1065 &lt;= ($Z$9-$Z$11), "Short", IF(B1065 &gt;= ($Z$9+$Z$11), "Long", "Medium"))</f>
        <v>Medium</v>
      </c>
      <c r="D1065" t="s">
        <v>566</v>
      </c>
      <c r="E1065" t="s">
        <v>1302</v>
      </c>
      <c r="M1065">
        <f>COUNTA(Table1[[#This Row],[genre_1]:[genre_8]])</f>
        <v>1</v>
      </c>
      <c r="N1065" t="s">
        <v>523</v>
      </c>
      <c r="O1065" t="s">
        <v>10114</v>
      </c>
      <c r="P1065">
        <v>88682</v>
      </c>
      <c r="Q1065" t="s">
        <v>202</v>
      </c>
      <c r="R1065">
        <v>241</v>
      </c>
      <c r="S1065" t="s">
        <v>16</v>
      </c>
      <c r="T1065" t="s">
        <v>17</v>
      </c>
      <c r="U1065" s="3">
        <v>39448</v>
      </c>
      <c r="V1065" s="2">
        <v>7.7</v>
      </c>
      <c r="W1065" t="str">
        <f>IF(V1065 &lt; 3,"Very Low", IF(V1065 &gt;= 3, IF(V1065 &lt; 4, "Low", IF(V1065 &gt;= 4, IF(V1065 &lt; 6, "Medium", IF(V1065 &gt;= 6, IF(V1065 &lt; 8, "High", "Very High")))))))</f>
        <v>High</v>
      </c>
    </row>
    <row r="1066" spans="1:23" x14ac:dyDescent="0.2">
      <c r="A1066" t="s">
        <v>370</v>
      </c>
      <c r="B1066" s="2">
        <v>102</v>
      </c>
      <c r="C1066" s="4" t="str">
        <f>IF(B1066 &lt;= ($Z$9-$Z$11), "Short", IF(B1066 &gt;= ($Z$9+$Z$11), "Long", "Medium"))</f>
        <v>Medium</v>
      </c>
      <c r="D1066" t="s">
        <v>371</v>
      </c>
      <c r="E1066" t="s">
        <v>426</v>
      </c>
      <c r="F1066" t="s">
        <v>3871</v>
      </c>
      <c r="G1066" t="s">
        <v>691</v>
      </c>
      <c r="H1066" t="s">
        <v>5982</v>
      </c>
      <c r="I1066" t="s">
        <v>539</v>
      </c>
      <c r="J1066" t="s">
        <v>5727</v>
      </c>
      <c r="M1066">
        <f>COUNTA(Table1[[#This Row],[genre_1]:[genre_8]])</f>
        <v>6</v>
      </c>
      <c r="N1066" t="s">
        <v>372</v>
      </c>
      <c r="O1066" t="s">
        <v>8561</v>
      </c>
      <c r="P1066">
        <v>421658</v>
      </c>
      <c r="Q1066" t="s">
        <v>373</v>
      </c>
      <c r="R1066">
        <v>904</v>
      </c>
      <c r="S1066" t="s">
        <v>16</v>
      </c>
      <c r="T1066" t="s">
        <v>17</v>
      </c>
      <c r="U1066" s="3">
        <v>41275</v>
      </c>
      <c r="V1066" s="2">
        <v>7.6</v>
      </c>
      <c r="W1066" t="str">
        <f>IF(V1066 &lt; 3,"Very Low", IF(V1066 &gt;= 3, IF(V1066 &lt; 4, "Low", IF(V1066 &gt;= 4, IF(V1066 &lt; 6, "Medium", IF(V1066 &gt;= 6, IF(V1066 &lt; 8, "High", "Very High")))))))</f>
        <v>High</v>
      </c>
    </row>
    <row r="1067" spans="1:23" x14ac:dyDescent="0.2">
      <c r="A1067" t="s">
        <v>7327</v>
      </c>
      <c r="B1067" s="2">
        <v>97</v>
      </c>
      <c r="C1067" s="4" t="str">
        <f>IF(B1067 &lt;= ($Z$9-$Z$11), "Short", IF(B1067 &gt;= ($Z$9+$Z$11), "Long", "Medium"))</f>
        <v>Medium</v>
      </c>
      <c r="D1067" t="s">
        <v>7328</v>
      </c>
      <c r="E1067" t="s">
        <v>13206</v>
      </c>
      <c r="F1067" t="s">
        <v>1302</v>
      </c>
      <c r="M1067">
        <f>COUNTA(Table1[[#This Row],[genre_1]:[genre_8]])</f>
        <v>2</v>
      </c>
      <c r="N1067" t="s">
        <v>2549</v>
      </c>
      <c r="O1067" t="s">
        <v>12762</v>
      </c>
      <c r="P1067">
        <v>21746</v>
      </c>
      <c r="Q1067" t="s">
        <v>7329</v>
      </c>
      <c r="R1067">
        <v>93</v>
      </c>
      <c r="S1067" t="s">
        <v>16</v>
      </c>
      <c r="T1067" t="s">
        <v>17</v>
      </c>
      <c r="U1067" s="3">
        <v>39448</v>
      </c>
      <c r="V1067" s="2">
        <v>7.2</v>
      </c>
      <c r="W1067" t="str">
        <f>IF(V1067 &lt; 3,"Very Low", IF(V1067 &gt;= 3, IF(V1067 &lt; 4, "Low", IF(V1067 &gt;= 4, IF(V1067 &lt; 6, "Medium", IF(V1067 &gt;= 6, IF(V1067 &lt; 8, "High", "Very High")))))))</f>
        <v>High</v>
      </c>
    </row>
    <row r="1068" spans="1:23" x14ac:dyDescent="0.2">
      <c r="A1068" t="s">
        <v>2519</v>
      </c>
      <c r="B1068" s="2">
        <v>85</v>
      </c>
      <c r="C1068" s="4" t="str">
        <f>IF(B1068 &lt;= ($Z$9-$Z$11), "Short", IF(B1068 &gt;= ($Z$9+$Z$11), "Long", "Medium"))</f>
        <v>Short</v>
      </c>
      <c r="D1068" t="s">
        <v>3773</v>
      </c>
      <c r="E1068" t="s">
        <v>4426</v>
      </c>
      <c r="F1068" t="s">
        <v>1302</v>
      </c>
      <c r="G1068" t="s">
        <v>6549</v>
      </c>
      <c r="M1068">
        <f>COUNTA(Table1[[#This Row],[genre_1]:[genre_8]])</f>
        <v>3</v>
      </c>
      <c r="N1068" t="s">
        <v>7501</v>
      </c>
      <c r="O1068" t="s">
        <v>12838</v>
      </c>
      <c r="P1068">
        <v>53919</v>
      </c>
      <c r="Q1068" t="s">
        <v>7502</v>
      </c>
      <c r="R1068">
        <v>168</v>
      </c>
      <c r="S1068" t="s">
        <v>16</v>
      </c>
      <c r="T1068" t="s">
        <v>17</v>
      </c>
      <c r="U1068" s="3">
        <v>41275</v>
      </c>
      <c r="V1068" s="2">
        <v>7.5</v>
      </c>
      <c r="W1068" t="str">
        <f>IF(V1068 &lt; 3,"Very Low", IF(V1068 &gt;= 3, IF(V1068 &lt; 4, "Low", IF(V1068 &gt;= 4, IF(V1068 &lt; 6, "Medium", IF(V1068 &gt;= 6, IF(V1068 &lt; 8, "High", "Very High")))))))</f>
        <v>High</v>
      </c>
    </row>
    <row r="1069" spans="1:23" x14ac:dyDescent="0.2">
      <c r="A1069" t="s">
        <v>6626</v>
      </c>
      <c r="B1069" s="2">
        <v>112</v>
      </c>
      <c r="C1069" s="4" t="str">
        <f>IF(B1069 &lt;= ($Z$9-$Z$11), "Short", IF(B1069 &gt;= ($Z$9+$Z$11), "Long", "Medium"))</f>
        <v>Medium</v>
      </c>
      <c r="D1069" t="s">
        <v>6627</v>
      </c>
      <c r="E1069" t="s">
        <v>31</v>
      </c>
      <c r="M1069">
        <f>COUNTA(Table1[[#This Row],[genre_1]:[genre_8]])</f>
        <v>1</v>
      </c>
      <c r="N1069" t="s">
        <v>2889</v>
      </c>
      <c r="O1069" t="s">
        <v>12429</v>
      </c>
      <c r="P1069">
        <v>578</v>
      </c>
      <c r="Q1069" t="s">
        <v>6628</v>
      </c>
      <c r="R1069">
        <v>34</v>
      </c>
      <c r="S1069" t="s">
        <v>16</v>
      </c>
      <c r="T1069" t="s">
        <v>17</v>
      </c>
      <c r="U1069" s="3">
        <v>39448</v>
      </c>
      <c r="V1069" s="2">
        <v>7.6</v>
      </c>
      <c r="W1069" t="str">
        <f>IF(V1069 &lt; 3,"Very Low", IF(V1069 &gt;= 3, IF(V1069 &lt; 4, "Low", IF(V1069 &gt;= 4, IF(V1069 &lt; 6, "Medium", IF(V1069 &gt;= 6, IF(V1069 &lt; 8, "High", "Very High")))))))</f>
        <v>High</v>
      </c>
    </row>
    <row r="1070" spans="1:23" x14ac:dyDescent="0.2">
      <c r="A1070" t="s">
        <v>639</v>
      </c>
      <c r="B1070" s="2">
        <v>101</v>
      </c>
      <c r="C1070" s="4" t="str">
        <f>IF(B1070 &lt;= ($Z$9-$Z$11), "Short", IF(B1070 &gt;= ($Z$9+$Z$11), "Long", "Medium"))</f>
        <v>Medium</v>
      </c>
      <c r="D1070" t="s">
        <v>2076</v>
      </c>
      <c r="E1070" t="s">
        <v>691</v>
      </c>
      <c r="F1070" t="s">
        <v>6549</v>
      </c>
      <c r="M1070">
        <f>COUNTA(Table1[[#This Row],[genre_1]:[genre_8]])</f>
        <v>2</v>
      </c>
      <c r="N1070" t="s">
        <v>640</v>
      </c>
      <c r="O1070" t="s">
        <v>12504</v>
      </c>
      <c r="P1070">
        <v>8662</v>
      </c>
      <c r="Q1070" t="s">
        <v>2554</v>
      </c>
      <c r="R1070">
        <v>172</v>
      </c>
      <c r="S1070" t="s">
        <v>16</v>
      </c>
      <c r="T1070" t="s">
        <v>17</v>
      </c>
      <c r="U1070" s="3">
        <v>37257</v>
      </c>
      <c r="V1070" s="2">
        <v>4.7</v>
      </c>
      <c r="W1070" t="str">
        <f>IF(V1070 &lt; 3,"Very Low", IF(V1070 &gt;= 3, IF(V1070 &lt; 4, "Low", IF(V1070 &gt;= 4, IF(V1070 &lt; 6, "Medium", IF(V1070 &gt;= 6, IF(V1070 &lt; 8, "High", "Very High")))))))</f>
        <v>Medium</v>
      </c>
    </row>
    <row r="1071" spans="1:23" x14ac:dyDescent="0.2">
      <c r="A1071" t="s">
        <v>4478</v>
      </c>
      <c r="B1071" s="2">
        <v>86</v>
      </c>
      <c r="C1071" s="4" t="str">
        <f>IF(B1071 &lt;= ($Z$9-$Z$11), "Short", IF(B1071 &gt;= ($Z$9+$Z$11), "Long", "Medium"))</f>
        <v>Medium</v>
      </c>
      <c r="D1071" t="s">
        <v>4251</v>
      </c>
      <c r="E1071" t="s">
        <v>426</v>
      </c>
      <c r="F1071" t="s">
        <v>691</v>
      </c>
      <c r="M1071">
        <f>COUNTA(Table1[[#This Row],[genre_1]:[genre_8]])</f>
        <v>2</v>
      </c>
      <c r="N1071" t="s">
        <v>1739</v>
      </c>
      <c r="O1071" t="s">
        <v>11122</v>
      </c>
      <c r="P1071">
        <v>11233</v>
      </c>
      <c r="Q1071" t="s">
        <v>4479</v>
      </c>
      <c r="R1071">
        <v>32</v>
      </c>
      <c r="S1071" t="s">
        <v>16</v>
      </c>
      <c r="T1071" t="s">
        <v>17</v>
      </c>
      <c r="U1071" s="3">
        <v>40909</v>
      </c>
      <c r="V1071" s="2">
        <v>5.4</v>
      </c>
      <c r="W1071" t="str">
        <f>IF(V1071 &lt; 3,"Very Low", IF(V1071 &gt;= 3, IF(V1071 &lt; 4, "Low", IF(V1071 &gt;= 4, IF(V1071 &lt; 6, "Medium", IF(V1071 &gt;= 6, IF(V1071 &lt; 8, "High", "Very High")))))))</f>
        <v>Medium</v>
      </c>
    </row>
    <row r="1072" spans="1:23" x14ac:dyDescent="0.2">
      <c r="A1072" t="s">
        <v>447</v>
      </c>
      <c r="B1072" s="2">
        <v>90</v>
      </c>
      <c r="C1072" s="4" t="str">
        <f>IF(B1072 &lt;= ($Z$9-$Z$11), "Short", IF(B1072 &gt;= ($Z$9+$Z$11), "Long", "Medium"))</f>
        <v>Medium</v>
      </c>
      <c r="D1072" t="s">
        <v>448</v>
      </c>
      <c r="E1072" t="s">
        <v>691</v>
      </c>
      <c r="F1072" t="s">
        <v>13206</v>
      </c>
      <c r="M1072">
        <f>COUNTA(Table1[[#This Row],[genre_1]:[genre_8]])</f>
        <v>2</v>
      </c>
      <c r="N1072" t="s">
        <v>449</v>
      </c>
      <c r="O1072" t="s">
        <v>8592</v>
      </c>
      <c r="P1072">
        <v>110788</v>
      </c>
      <c r="Q1072" t="s">
        <v>450</v>
      </c>
      <c r="R1072">
        <v>258</v>
      </c>
      <c r="S1072" t="s">
        <v>16</v>
      </c>
      <c r="T1072" t="s">
        <v>17</v>
      </c>
      <c r="U1072" s="3">
        <v>38353</v>
      </c>
      <c r="V1072" s="2">
        <v>6.1</v>
      </c>
      <c r="W1072" t="str">
        <f>IF(V1072 &lt; 3,"Very Low", IF(V1072 &gt;= 3, IF(V1072 &lt; 4, "Low", IF(V1072 &gt;= 4, IF(V1072 &lt; 6, "Medium", IF(V1072 &gt;= 6, IF(V1072 &lt; 8, "High", "Very High")))))))</f>
        <v>High</v>
      </c>
    </row>
    <row r="1073" spans="1:23" x14ac:dyDescent="0.2">
      <c r="A1073" t="s">
        <v>4026</v>
      </c>
      <c r="B1073" s="2">
        <v>111</v>
      </c>
      <c r="C1073" s="4" t="str">
        <f>IF(B1073 &lt;= ($Z$9-$Z$11), "Short", IF(B1073 &gt;= ($Z$9+$Z$11), "Long", "Medium"))</f>
        <v>Medium</v>
      </c>
      <c r="D1073" t="s">
        <v>1701</v>
      </c>
      <c r="E1073" t="s">
        <v>13206</v>
      </c>
      <c r="F1073" t="s">
        <v>1302</v>
      </c>
      <c r="G1073" t="s">
        <v>2287</v>
      </c>
      <c r="H1073" t="s">
        <v>3538</v>
      </c>
      <c r="M1073">
        <f>COUNTA(Table1[[#This Row],[genre_1]:[genre_8]])</f>
        <v>4</v>
      </c>
      <c r="N1073" t="s">
        <v>96</v>
      </c>
      <c r="O1073" t="s">
        <v>11058</v>
      </c>
      <c r="P1073">
        <v>69569</v>
      </c>
      <c r="Q1073" t="s">
        <v>1780</v>
      </c>
      <c r="R1073">
        <v>436</v>
      </c>
      <c r="S1073" t="s">
        <v>16</v>
      </c>
      <c r="T1073" t="s">
        <v>17</v>
      </c>
      <c r="U1073" s="3">
        <v>39083</v>
      </c>
      <c r="V1073" s="2">
        <v>6.5</v>
      </c>
      <c r="W1073" t="str">
        <f>IF(V1073 &lt; 3,"Very Low", IF(V1073 &gt;= 3, IF(V1073 &lt; 4, "Low", IF(V1073 &gt;= 4, IF(V1073 &lt; 6, "Medium", IF(V1073 &gt;= 6, IF(V1073 &lt; 8, "High", "Very High")))))))</f>
        <v>High</v>
      </c>
    </row>
    <row r="1074" spans="1:23" x14ac:dyDescent="0.2">
      <c r="A1074" t="s">
        <v>8341</v>
      </c>
      <c r="B1074" s="2">
        <v>85</v>
      </c>
      <c r="C1074" s="4" t="str">
        <f>IF(B1074 &lt;= ($Z$9-$Z$11), "Short", IF(B1074 &gt;= ($Z$9+$Z$11), "Long", "Medium"))</f>
        <v>Short</v>
      </c>
      <c r="D1074" t="s">
        <v>8342</v>
      </c>
      <c r="E1074" t="s">
        <v>691</v>
      </c>
      <c r="F1074" t="s">
        <v>1302</v>
      </c>
      <c r="M1074">
        <f>COUNTA(Table1[[#This Row],[genre_1]:[genre_8]])</f>
        <v>2</v>
      </c>
      <c r="N1074" t="s">
        <v>8341</v>
      </c>
      <c r="O1074" t="s">
        <v>13173</v>
      </c>
      <c r="P1074">
        <v>1894</v>
      </c>
      <c r="Q1074" t="s">
        <v>8343</v>
      </c>
      <c r="R1074">
        <v>61</v>
      </c>
      <c r="S1074" t="s">
        <v>16</v>
      </c>
      <c r="T1074" t="s">
        <v>17</v>
      </c>
      <c r="U1074" s="3">
        <v>37257</v>
      </c>
      <c r="V1074" s="2">
        <v>6.4</v>
      </c>
      <c r="W1074" t="str">
        <f>IF(V1074 &lt; 3,"Very Low", IF(V1074 &gt;= 3, IF(V1074 &lt; 4, "Low", IF(V1074 &gt;= 4, IF(V1074 &lt; 6, "Medium", IF(V1074 &gt;= 6, IF(V1074 &lt; 8, "High", "Very High")))))))</f>
        <v>High</v>
      </c>
    </row>
    <row r="1075" spans="1:23" x14ac:dyDescent="0.2">
      <c r="A1075" t="s">
        <v>1238</v>
      </c>
      <c r="B1075" s="2">
        <v>153</v>
      </c>
      <c r="C1075" s="4" t="str">
        <f>IF(B1075 &lt;= ($Z$9-$Z$11), "Short", IF(B1075 &gt;= ($Z$9+$Z$11), "Long", "Medium"))</f>
        <v>Long</v>
      </c>
      <c r="D1075" t="s">
        <v>710</v>
      </c>
      <c r="E1075" t="s">
        <v>691</v>
      </c>
      <c r="F1075" t="s">
        <v>1302</v>
      </c>
      <c r="M1075">
        <f>COUNTA(Table1[[#This Row],[genre_1]:[genre_8]])</f>
        <v>2</v>
      </c>
      <c r="N1075" t="s">
        <v>878</v>
      </c>
      <c r="O1075" t="s">
        <v>8987</v>
      </c>
      <c r="P1075">
        <v>100837</v>
      </c>
      <c r="Q1075" t="s">
        <v>1239</v>
      </c>
      <c r="R1075">
        <v>301</v>
      </c>
      <c r="S1075" t="s">
        <v>16</v>
      </c>
      <c r="T1075" t="s">
        <v>17</v>
      </c>
      <c r="U1075" s="3">
        <v>39814</v>
      </c>
      <c r="V1075" s="2">
        <v>6.4</v>
      </c>
      <c r="W1075" t="str">
        <f>IF(V1075 &lt; 3,"Very Low", IF(V1075 &gt;= 3, IF(V1075 &lt; 4, "Low", IF(V1075 &gt;= 4, IF(V1075 &lt; 6, "Medium", IF(V1075 &gt;= 6, IF(V1075 &lt; 8, "High", "Very High")))))))</f>
        <v>High</v>
      </c>
    </row>
    <row r="1076" spans="1:23" x14ac:dyDescent="0.2">
      <c r="A1076" t="s">
        <v>4137</v>
      </c>
      <c r="B1076" s="2">
        <v>122</v>
      </c>
      <c r="C1076" s="4" t="str">
        <f>IF(B1076 &lt;= ($Z$9-$Z$11), "Short", IF(B1076 &gt;= ($Z$9+$Z$11), "Long", "Medium"))</f>
        <v>Medium</v>
      </c>
      <c r="D1076" t="s">
        <v>424</v>
      </c>
      <c r="E1076" t="s">
        <v>4426</v>
      </c>
      <c r="F1076" t="s">
        <v>1302</v>
      </c>
      <c r="G1076" t="s">
        <v>6549</v>
      </c>
      <c r="M1076">
        <f>COUNTA(Table1[[#This Row],[genre_1]:[genre_8]])</f>
        <v>3</v>
      </c>
      <c r="N1076" t="s">
        <v>45</v>
      </c>
      <c r="O1076" t="s">
        <v>10873</v>
      </c>
      <c r="P1076">
        <v>13239</v>
      </c>
      <c r="Q1076" t="s">
        <v>4138</v>
      </c>
      <c r="R1076">
        <v>97</v>
      </c>
      <c r="S1076" t="s">
        <v>16</v>
      </c>
      <c r="T1076" t="s">
        <v>17</v>
      </c>
      <c r="U1076" s="3">
        <v>38718</v>
      </c>
      <c r="V1076" s="2">
        <v>6.5</v>
      </c>
      <c r="W1076" t="str">
        <f>IF(V1076 &lt; 3,"Very Low", IF(V1076 &gt;= 3, IF(V1076 &lt; 4, "Low", IF(V1076 &gt;= 4, IF(V1076 &lt; 6, "Medium", IF(V1076 &gt;= 6, IF(V1076 &lt; 8, "High", "Very High")))))))</f>
        <v>High</v>
      </c>
    </row>
    <row r="1077" spans="1:23" x14ac:dyDescent="0.2">
      <c r="A1077" t="s">
        <v>153</v>
      </c>
      <c r="B1077" s="2">
        <v>140</v>
      </c>
      <c r="C1077" s="4" t="str">
        <f>IF(B1077 &lt;= ($Z$9-$Z$11), "Short", IF(B1077 &gt;= ($Z$9+$Z$11), "Long", "Medium"))</f>
        <v>Long</v>
      </c>
      <c r="D1077" t="s">
        <v>154</v>
      </c>
      <c r="E1077" t="s">
        <v>562</v>
      </c>
      <c r="F1077" t="s">
        <v>13206</v>
      </c>
      <c r="G1077" t="s">
        <v>3538</v>
      </c>
      <c r="M1077">
        <f>COUNTA(Table1[[#This Row],[genre_1]:[genre_8]])</f>
        <v>3</v>
      </c>
      <c r="N1077" t="s">
        <v>155</v>
      </c>
      <c r="O1077" t="s">
        <v>8482</v>
      </c>
      <c r="P1077">
        <v>278232</v>
      </c>
      <c r="Q1077" t="s">
        <v>156</v>
      </c>
      <c r="R1077">
        <v>657</v>
      </c>
      <c r="S1077" t="s">
        <v>16</v>
      </c>
      <c r="T1077" t="s">
        <v>17</v>
      </c>
      <c r="U1077" s="3">
        <v>42005</v>
      </c>
      <c r="V1077" s="2">
        <v>7.2</v>
      </c>
      <c r="W1077" t="str">
        <f>IF(V1077 &lt; 3,"Very Low", IF(V1077 &gt;= 3, IF(V1077 &lt; 4, "Low", IF(V1077 &gt;= 4, IF(V1077 &lt; 6, "Medium", IF(V1077 &gt;= 6, IF(V1077 &lt; 8, "High", "Very High")))))))</f>
        <v>High</v>
      </c>
    </row>
    <row r="1078" spans="1:23" x14ac:dyDescent="0.2">
      <c r="A1078" t="s">
        <v>2178</v>
      </c>
      <c r="B1078" s="2">
        <v>92</v>
      </c>
      <c r="C1078" s="4" t="str">
        <f>IF(B1078 &lt;= ($Z$9-$Z$11), "Short", IF(B1078 &gt;= ($Z$9+$Z$11), "Long", "Medium"))</f>
        <v>Medium</v>
      </c>
      <c r="D1078" t="s">
        <v>2677</v>
      </c>
      <c r="E1078" t="s">
        <v>691</v>
      </c>
      <c r="F1078" t="s">
        <v>5982</v>
      </c>
      <c r="M1078">
        <f>COUNTA(Table1[[#This Row],[genre_1]:[genre_8]])</f>
        <v>2</v>
      </c>
      <c r="N1078" t="s">
        <v>230</v>
      </c>
      <c r="O1078" t="s">
        <v>9867</v>
      </c>
      <c r="P1078">
        <v>12399</v>
      </c>
      <c r="Q1078" t="s">
        <v>2678</v>
      </c>
      <c r="R1078">
        <v>84</v>
      </c>
      <c r="S1078" t="s">
        <v>16</v>
      </c>
      <c r="T1078" t="s">
        <v>17</v>
      </c>
      <c r="U1078" s="3">
        <v>40179</v>
      </c>
      <c r="V1078" s="2">
        <v>3.8</v>
      </c>
      <c r="W1078" t="str">
        <f>IF(V1078 &lt; 3,"Very Low", IF(V1078 &gt;= 3, IF(V1078 &lt; 4, "Low", IF(V1078 &gt;= 4, IF(V1078 &lt; 6, "Medium", IF(V1078 &gt;= 6, IF(V1078 &lt; 8, "High", "Very High")))))))</f>
        <v>Low</v>
      </c>
    </row>
    <row r="1079" spans="1:23" x14ac:dyDescent="0.2">
      <c r="A1079" t="s">
        <v>233</v>
      </c>
      <c r="B1079" s="2">
        <v>134</v>
      </c>
      <c r="C1079" s="4" t="str">
        <f>IF(B1079 &lt;= ($Z$9-$Z$11), "Short", IF(B1079 &gt;= ($Z$9+$Z$11), "Long", "Medium"))</f>
        <v>Long</v>
      </c>
      <c r="D1079" t="s">
        <v>521</v>
      </c>
      <c r="E1079" t="s">
        <v>562</v>
      </c>
      <c r="F1079" t="s">
        <v>1302</v>
      </c>
      <c r="G1079" t="s">
        <v>10321</v>
      </c>
      <c r="M1079">
        <f>COUNTA(Table1[[#This Row],[genre_1]:[genre_8]])</f>
        <v>3</v>
      </c>
      <c r="N1079" t="s">
        <v>157</v>
      </c>
      <c r="O1079" t="s">
        <v>8892</v>
      </c>
      <c r="P1079">
        <v>303185</v>
      </c>
      <c r="Q1079" t="s">
        <v>1059</v>
      </c>
      <c r="R1079">
        <v>701</v>
      </c>
      <c r="S1079" t="s">
        <v>16</v>
      </c>
      <c r="T1079" t="s">
        <v>17</v>
      </c>
      <c r="U1079" s="3">
        <v>41640</v>
      </c>
      <c r="V1079" s="2">
        <v>7.6</v>
      </c>
      <c r="W1079" t="str">
        <f>IF(V1079 &lt; 3,"Very Low", IF(V1079 &gt;= 3, IF(V1079 &lt; 4, "Low", IF(V1079 &gt;= 4, IF(V1079 &lt; 6, "Medium", IF(V1079 &gt;= 6, IF(V1079 &lt; 8, "High", "Very High")))))))</f>
        <v>High</v>
      </c>
    </row>
    <row r="1080" spans="1:23" x14ac:dyDescent="0.2">
      <c r="A1080" t="s">
        <v>387</v>
      </c>
      <c r="B1080" s="2">
        <v>88</v>
      </c>
      <c r="C1080" s="4" t="str">
        <f>IF(B1080 &lt;= ($Z$9-$Z$11), "Short", IF(B1080 &gt;= ($Z$9+$Z$11), "Long", "Medium"))</f>
        <v>Medium</v>
      </c>
      <c r="D1080" t="s">
        <v>388</v>
      </c>
      <c r="E1080" t="s">
        <v>562</v>
      </c>
      <c r="F1080" t="s">
        <v>426</v>
      </c>
      <c r="G1080" t="s">
        <v>3871</v>
      </c>
      <c r="H1080" t="s">
        <v>691</v>
      </c>
      <c r="I1080" t="s">
        <v>5982</v>
      </c>
      <c r="J1080" t="s">
        <v>539</v>
      </c>
      <c r="K1080" t="s">
        <v>4130</v>
      </c>
      <c r="M1080">
        <f>COUNTA(Table1[[#This Row],[genre_1]:[genre_8]])</f>
        <v>7</v>
      </c>
      <c r="N1080" t="s">
        <v>389</v>
      </c>
      <c r="O1080" t="s">
        <v>8568</v>
      </c>
      <c r="P1080">
        <v>33042</v>
      </c>
      <c r="Q1080" t="s">
        <v>390</v>
      </c>
      <c r="R1080">
        <v>90</v>
      </c>
      <c r="S1080" t="s">
        <v>16</v>
      </c>
      <c r="T1080" t="s">
        <v>17</v>
      </c>
      <c r="U1080" s="3">
        <v>39814</v>
      </c>
      <c r="V1080" s="2">
        <v>5.0999999999999996</v>
      </c>
      <c r="W1080" t="str">
        <f>IF(V1080 &lt; 3,"Very Low", IF(V1080 &gt;= 3, IF(V1080 &lt; 4, "Low", IF(V1080 &gt;= 4, IF(V1080 &lt; 6, "Medium", IF(V1080 &gt;= 6, IF(V1080 &lt; 8, "High", "Very High")))))))</f>
        <v>Medium</v>
      </c>
    </row>
    <row r="1081" spans="1:23" x14ac:dyDescent="0.2">
      <c r="A1081" t="s">
        <v>87</v>
      </c>
      <c r="B1081" s="2">
        <v>125</v>
      </c>
      <c r="C1081" s="4" t="str">
        <f>IF(B1081 &lt;= ($Z$9-$Z$11), "Short", IF(B1081 &gt;= ($Z$9+$Z$11), "Long", "Medium"))</f>
        <v>Medium</v>
      </c>
      <c r="D1081" t="s">
        <v>582</v>
      </c>
      <c r="E1081" t="s">
        <v>562</v>
      </c>
      <c r="F1081" t="s">
        <v>1302</v>
      </c>
      <c r="G1081" t="s">
        <v>10321</v>
      </c>
      <c r="M1081">
        <f>COUNTA(Table1[[#This Row],[genre_1]:[genre_8]])</f>
        <v>3</v>
      </c>
      <c r="N1081" t="s">
        <v>1106</v>
      </c>
      <c r="O1081" t="s">
        <v>9379</v>
      </c>
      <c r="P1081">
        <v>60326</v>
      </c>
      <c r="Q1081" t="s">
        <v>449</v>
      </c>
      <c r="R1081">
        <v>142</v>
      </c>
      <c r="S1081" t="s">
        <v>16</v>
      </c>
      <c r="T1081" t="s">
        <v>17</v>
      </c>
      <c r="U1081" s="3">
        <v>35431</v>
      </c>
      <c r="V1081" s="2">
        <v>5.8</v>
      </c>
      <c r="W1081" t="str">
        <f>IF(V1081 &lt; 3,"Very Low", IF(V1081 &gt;= 3, IF(V1081 &lt; 4, "Low", IF(V1081 &gt;= 4, IF(V1081 &lt; 6, "Medium", IF(V1081 &gt;= 6, IF(V1081 &lt; 8, "High", "Very High")))))))</f>
        <v>Medium</v>
      </c>
    </row>
    <row r="1082" spans="1:23" x14ac:dyDescent="0.2">
      <c r="A1082" t="s">
        <v>473</v>
      </c>
      <c r="B1082" s="2">
        <v>122</v>
      </c>
      <c r="C1082" s="4" t="str">
        <f>IF(B1082 &lt;= ($Z$9-$Z$11), "Short", IF(B1082 &gt;= ($Z$9+$Z$11), "Long", "Medium"))</f>
        <v>Medium</v>
      </c>
      <c r="D1082" t="s">
        <v>474</v>
      </c>
      <c r="E1082" t="s">
        <v>562</v>
      </c>
      <c r="F1082" t="s">
        <v>426</v>
      </c>
      <c r="G1082" t="s">
        <v>4130</v>
      </c>
      <c r="H1082" t="s">
        <v>3538</v>
      </c>
      <c r="M1082">
        <f>COUNTA(Table1[[#This Row],[genre_1]:[genre_8]])</f>
        <v>4</v>
      </c>
      <c r="N1082" t="s">
        <v>209</v>
      </c>
      <c r="O1082" t="s">
        <v>8603</v>
      </c>
      <c r="P1082">
        <v>146352</v>
      </c>
      <c r="Q1082" t="s">
        <v>458</v>
      </c>
      <c r="R1082">
        <v>288</v>
      </c>
      <c r="S1082" t="s">
        <v>16</v>
      </c>
      <c r="T1082" t="s">
        <v>17</v>
      </c>
      <c r="U1082" s="3">
        <v>41275</v>
      </c>
      <c r="V1082" s="2">
        <v>5.8</v>
      </c>
      <c r="W1082" t="str">
        <f>IF(V1082 &lt; 3,"Very Low", IF(V1082 &gt;= 3, IF(V1082 &lt; 4, "Low", IF(V1082 &gt;= 4, IF(V1082 &lt; 6, "Medium", IF(V1082 &gt;= 6, IF(V1082 &lt; 8, "High", "Very High")))))))</f>
        <v>Medium</v>
      </c>
    </row>
    <row r="1083" spans="1:23" x14ac:dyDescent="0.2">
      <c r="A1083" t="s">
        <v>247</v>
      </c>
      <c r="B1083" s="2">
        <v>118</v>
      </c>
      <c r="C1083" s="4" t="str">
        <f>IF(B1083 &lt;= ($Z$9-$Z$11), "Short", IF(B1083 &gt;= ($Z$9+$Z$11), "Long", "Medium"))</f>
        <v>Medium</v>
      </c>
      <c r="D1083" t="s">
        <v>248</v>
      </c>
      <c r="E1083" t="s">
        <v>562</v>
      </c>
      <c r="F1083" t="s">
        <v>426</v>
      </c>
      <c r="G1083" t="s">
        <v>4130</v>
      </c>
      <c r="H1083" t="s">
        <v>3538</v>
      </c>
      <c r="M1083">
        <f>COUNTA(Table1[[#This Row],[genre_1]:[genre_8]])</f>
        <v>4</v>
      </c>
      <c r="N1083" t="s">
        <v>30</v>
      </c>
      <c r="O1083" t="s">
        <v>8513</v>
      </c>
      <c r="P1083">
        <v>174578</v>
      </c>
      <c r="Q1083" t="s">
        <v>249</v>
      </c>
      <c r="R1083">
        <v>534</v>
      </c>
      <c r="S1083" t="s">
        <v>16</v>
      </c>
      <c r="T1083" t="s">
        <v>17</v>
      </c>
      <c r="U1083" s="3">
        <v>39814</v>
      </c>
      <c r="V1083" s="2">
        <v>5.8</v>
      </c>
      <c r="W1083" t="str">
        <f>IF(V1083 &lt; 3,"Very Low", IF(V1083 &gt;= 3, IF(V1083 &lt; 4, "Low", IF(V1083 &gt;= 4, IF(V1083 &lt; 6, "Medium", IF(V1083 &gt;= 6, IF(V1083 &lt; 8, "High", "Very High")))))))</f>
        <v>Medium</v>
      </c>
    </row>
    <row r="1084" spans="1:23" x14ac:dyDescent="0.2">
      <c r="A1084" t="s">
        <v>5734</v>
      </c>
      <c r="B1084" s="2">
        <v>95</v>
      </c>
      <c r="C1084" s="4" t="str">
        <f>IF(B1084 &lt;= ($Z$9-$Z$11), "Short", IF(B1084 &gt;= ($Z$9+$Z$11), "Long", "Medium"))</f>
        <v>Medium</v>
      </c>
      <c r="D1084" t="s">
        <v>5735</v>
      </c>
      <c r="E1084" t="s">
        <v>691</v>
      </c>
      <c r="F1084" t="s">
        <v>4130</v>
      </c>
      <c r="M1084">
        <f>COUNTA(Table1[[#This Row],[genre_1]:[genre_8]])</f>
        <v>2</v>
      </c>
      <c r="N1084" t="s">
        <v>5736</v>
      </c>
      <c r="O1084" t="s">
        <v>11946</v>
      </c>
      <c r="P1084">
        <v>1955</v>
      </c>
      <c r="Q1084" t="s">
        <v>4896</v>
      </c>
      <c r="R1084">
        <v>44</v>
      </c>
      <c r="S1084" t="s">
        <v>16</v>
      </c>
      <c r="T1084" t="s">
        <v>17</v>
      </c>
      <c r="U1084" s="3">
        <v>29221</v>
      </c>
      <c r="V1084" s="2">
        <v>3.4</v>
      </c>
      <c r="W1084" t="str">
        <f>IF(V1084 &lt; 3,"Very Low", IF(V1084 &gt;= 3, IF(V1084 &lt; 4, "Low", IF(V1084 &gt;= 4, IF(V1084 &lt; 6, "Medium", IF(V1084 &gt;= 6, IF(V1084 &lt; 8, "High", "Very High")))))))</f>
        <v>Low</v>
      </c>
    </row>
    <row r="1085" spans="1:23" x14ac:dyDescent="0.2">
      <c r="A1085" t="s">
        <v>447</v>
      </c>
      <c r="B1085" s="2">
        <v>102</v>
      </c>
      <c r="C1085" s="4" t="str">
        <f>IF(B1085 &lt;= ($Z$9-$Z$11), "Short", IF(B1085 &gt;= ($Z$9+$Z$11), "Long", "Medium"))</f>
        <v>Medium</v>
      </c>
      <c r="D1085" t="s">
        <v>2076</v>
      </c>
      <c r="E1085" t="s">
        <v>426</v>
      </c>
      <c r="F1085" t="s">
        <v>691</v>
      </c>
      <c r="G1085" t="s">
        <v>4130</v>
      </c>
      <c r="M1085">
        <f>COUNTA(Table1[[#This Row],[genre_1]:[genre_8]])</f>
        <v>3</v>
      </c>
      <c r="N1085" t="s">
        <v>50</v>
      </c>
      <c r="O1085" t="s">
        <v>9487</v>
      </c>
      <c r="P1085">
        <v>123558</v>
      </c>
      <c r="Q1085" t="s">
        <v>2077</v>
      </c>
      <c r="R1085">
        <v>609</v>
      </c>
      <c r="S1085" t="s">
        <v>16</v>
      </c>
      <c r="T1085" t="s">
        <v>17</v>
      </c>
      <c r="U1085" s="3">
        <v>36161</v>
      </c>
      <c r="V1085" s="2">
        <v>7.3</v>
      </c>
      <c r="W1085" t="str">
        <f>IF(V1085 &lt; 3,"Very Low", IF(V1085 &gt;= 3, IF(V1085 &lt; 4, "Low", IF(V1085 &gt;= 4, IF(V1085 &lt; 6, "Medium", IF(V1085 &gt;= 6, IF(V1085 &lt; 8, "High", "Very High")))))))</f>
        <v>High</v>
      </c>
    </row>
    <row r="1086" spans="1:23" x14ac:dyDescent="0.2">
      <c r="A1086" t="s">
        <v>1689</v>
      </c>
      <c r="B1086" s="2">
        <v>95</v>
      </c>
      <c r="C1086" s="4" t="str">
        <f>IF(B1086 &lt;= ($Z$9-$Z$11), "Short", IF(B1086 &gt;= ($Z$9+$Z$11), "Long", "Medium"))</f>
        <v>Medium</v>
      </c>
      <c r="D1086" t="s">
        <v>521</v>
      </c>
      <c r="E1086" t="s">
        <v>562</v>
      </c>
      <c r="F1086" t="s">
        <v>4130</v>
      </c>
      <c r="G1086" t="s">
        <v>3538</v>
      </c>
      <c r="M1086">
        <f>COUNTA(Table1[[#This Row],[genre_1]:[genre_8]])</f>
        <v>3</v>
      </c>
      <c r="N1086" t="s">
        <v>294</v>
      </c>
      <c r="O1086" t="s">
        <v>9428</v>
      </c>
      <c r="P1086">
        <v>113483</v>
      </c>
      <c r="Q1086" t="s">
        <v>1295</v>
      </c>
      <c r="R1086">
        <v>245</v>
      </c>
      <c r="S1086" t="s">
        <v>16</v>
      </c>
      <c r="T1086" t="s">
        <v>17</v>
      </c>
      <c r="U1086" s="3">
        <v>39814</v>
      </c>
      <c r="V1086" s="2">
        <v>5.8</v>
      </c>
      <c r="W1086" t="str">
        <f>IF(V1086 &lt; 3,"Very Low", IF(V1086 &gt;= 3, IF(V1086 &lt; 4, "Low", IF(V1086 &gt;= 4, IF(V1086 &lt; 6, "Medium", IF(V1086 &gt;= 6, IF(V1086 &lt; 8, "High", "Very High")))))))</f>
        <v>Medium</v>
      </c>
    </row>
    <row r="1087" spans="1:23" x14ac:dyDescent="0.2">
      <c r="A1087" t="s">
        <v>225</v>
      </c>
      <c r="B1087" s="2">
        <v>216</v>
      </c>
      <c r="C1087" s="4" t="str">
        <f>IF(B1087 &lt;= ($Z$9-$Z$11), "Short", IF(B1087 &gt;= ($Z$9+$Z$11), "Long", "Medium"))</f>
        <v>Long</v>
      </c>
      <c r="D1087" t="s">
        <v>105</v>
      </c>
      <c r="E1087" t="s">
        <v>13206</v>
      </c>
      <c r="F1087" t="s">
        <v>1302</v>
      </c>
      <c r="M1087">
        <f>COUNTA(Table1[[#This Row],[genre_1]:[genre_8]])</f>
        <v>2</v>
      </c>
      <c r="N1087" t="s">
        <v>99</v>
      </c>
      <c r="O1087" t="s">
        <v>8752</v>
      </c>
      <c r="P1087">
        <v>314033</v>
      </c>
      <c r="Q1087" t="s">
        <v>184</v>
      </c>
      <c r="R1087">
        <v>1166</v>
      </c>
      <c r="S1087" t="s">
        <v>16</v>
      </c>
      <c r="T1087" t="s">
        <v>17</v>
      </c>
      <c r="U1087" s="3">
        <v>37257</v>
      </c>
      <c r="V1087" s="2">
        <v>7.5</v>
      </c>
      <c r="W1087" t="str">
        <f>IF(V1087 &lt; 3,"Very Low", IF(V1087 &gt;= 3, IF(V1087 &lt; 4, "Low", IF(V1087 &gt;= 4, IF(V1087 &lt; 6, "Medium", IF(V1087 &gt;= 6, IF(V1087 &lt; 8, "High", "Very High")))))))</f>
        <v>High</v>
      </c>
    </row>
    <row r="1088" spans="1:23" x14ac:dyDescent="0.2">
      <c r="A1088" t="s">
        <v>1579</v>
      </c>
      <c r="B1088" s="2">
        <v>113</v>
      </c>
      <c r="C1088" s="4" t="str">
        <f>IF(B1088 &lt;= ($Z$9-$Z$11), "Short", IF(B1088 &gt;= ($Z$9+$Z$11), "Long", "Medium"))</f>
        <v>Medium</v>
      </c>
      <c r="D1088" t="s">
        <v>1337</v>
      </c>
      <c r="E1088" t="s">
        <v>562</v>
      </c>
      <c r="F1088" t="s">
        <v>13206</v>
      </c>
      <c r="G1088" t="s">
        <v>1302</v>
      </c>
      <c r="H1088" t="s">
        <v>3538</v>
      </c>
      <c r="M1088">
        <f>COUNTA(Table1[[#This Row],[genre_1]:[genre_8]])</f>
        <v>4</v>
      </c>
      <c r="N1088" t="s">
        <v>1580</v>
      </c>
      <c r="O1088" t="s">
        <v>9181</v>
      </c>
      <c r="P1088">
        <v>173530</v>
      </c>
      <c r="Q1088" t="s">
        <v>1581</v>
      </c>
      <c r="R1088">
        <v>264</v>
      </c>
      <c r="S1088" t="s">
        <v>16</v>
      </c>
      <c r="T1088" t="s">
        <v>17</v>
      </c>
      <c r="U1088" s="3">
        <v>41275</v>
      </c>
      <c r="V1088" s="2">
        <v>6.7</v>
      </c>
      <c r="W1088" t="str">
        <f>IF(V1088 &lt; 3,"Very Low", IF(V1088 &gt;= 3, IF(V1088 &lt; 4, "Low", IF(V1088 &gt;= 4, IF(V1088 &lt; 6, "Medium", IF(V1088 &gt;= 6, IF(V1088 &lt; 8, "High", "Very High")))))))</f>
        <v>High</v>
      </c>
    </row>
    <row r="1089" spans="1:23" x14ac:dyDescent="0.2">
      <c r="A1089" t="s">
        <v>5642</v>
      </c>
      <c r="B1089" s="2">
        <v>102</v>
      </c>
      <c r="C1089" s="4" t="str">
        <f>IF(B1089 &lt;= ($Z$9-$Z$11), "Short", IF(B1089 &gt;= ($Z$9+$Z$11), "Long", "Medium"))</f>
        <v>Medium</v>
      </c>
      <c r="D1089" t="s">
        <v>1586</v>
      </c>
      <c r="E1089" t="s">
        <v>691</v>
      </c>
      <c r="F1089" t="s">
        <v>1302</v>
      </c>
      <c r="G1089" t="s">
        <v>6549</v>
      </c>
      <c r="M1089">
        <f>COUNTA(Table1[[#This Row],[genre_1]:[genre_8]])</f>
        <v>3</v>
      </c>
      <c r="N1089" t="s">
        <v>735</v>
      </c>
      <c r="O1089" t="s">
        <v>12418</v>
      </c>
      <c r="P1089">
        <v>187595</v>
      </c>
      <c r="Q1089" t="s">
        <v>6601</v>
      </c>
      <c r="R1089">
        <v>978</v>
      </c>
      <c r="S1089" t="s">
        <v>16</v>
      </c>
      <c r="T1089" t="s">
        <v>17</v>
      </c>
      <c r="U1089" s="3">
        <v>37987</v>
      </c>
      <c r="V1089" s="2">
        <v>7.6</v>
      </c>
      <c r="W1089" t="str">
        <f>IF(V1089 &lt; 3,"Very Low", IF(V1089 &gt;= 3, IF(V1089 &lt; 4, "Low", IF(V1089 &gt;= 4, IF(V1089 &lt; 6, "Medium", IF(V1089 &gt;= 6, IF(V1089 &lt; 8, "High", "Very High")))))))</f>
        <v>High</v>
      </c>
    </row>
    <row r="1090" spans="1:23" x14ac:dyDescent="0.2">
      <c r="A1090" t="s">
        <v>1869</v>
      </c>
      <c r="B1090" s="2">
        <v>80</v>
      </c>
      <c r="C1090" s="4" t="str">
        <f>IF(B1090 &lt;= ($Z$9-$Z$11), "Short", IF(B1090 &gt;= ($Z$9+$Z$11), "Long", "Medium"))</f>
        <v>Short</v>
      </c>
      <c r="D1090" t="s">
        <v>1870</v>
      </c>
      <c r="E1090" t="s">
        <v>3871</v>
      </c>
      <c r="F1090" t="s">
        <v>691</v>
      </c>
      <c r="G1090" t="s">
        <v>5982</v>
      </c>
      <c r="H1090" t="s">
        <v>539</v>
      </c>
      <c r="M1090">
        <f>COUNTA(Table1[[#This Row],[genre_1]:[genre_8]])</f>
        <v>4</v>
      </c>
      <c r="N1090" t="s">
        <v>252</v>
      </c>
      <c r="O1090" t="s">
        <v>9360</v>
      </c>
      <c r="P1090">
        <v>58961</v>
      </c>
      <c r="Q1090" t="s">
        <v>1871</v>
      </c>
      <c r="R1090">
        <v>232</v>
      </c>
      <c r="S1090" t="s">
        <v>16</v>
      </c>
      <c r="T1090" t="s">
        <v>17</v>
      </c>
      <c r="U1090" s="3">
        <v>37987</v>
      </c>
      <c r="V1090" s="2">
        <v>5</v>
      </c>
      <c r="W1090" t="str">
        <f>IF(V1090 &lt; 3,"Very Low", IF(V1090 &gt;= 3, IF(V1090 &lt; 4, "Low", IF(V1090 &gt;= 4, IF(V1090 &lt; 6, "Medium", IF(V1090 &gt;= 6, IF(V1090 &lt; 8, "High", "Very High")))))))</f>
        <v>Medium</v>
      </c>
    </row>
    <row r="1091" spans="1:23" x14ac:dyDescent="0.2">
      <c r="A1091" t="s">
        <v>1953</v>
      </c>
      <c r="B1091" s="2">
        <v>106</v>
      </c>
      <c r="C1091" s="4" t="str">
        <f>IF(B1091 &lt;= ($Z$9-$Z$11), "Short", IF(B1091 &gt;= ($Z$9+$Z$11), "Long", "Medium"))</f>
        <v>Medium</v>
      </c>
      <c r="D1091" t="s">
        <v>1583</v>
      </c>
      <c r="E1091" t="s">
        <v>1302</v>
      </c>
      <c r="F1091" t="s">
        <v>4130</v>
      </c>
      <c r="G1091" t="s">
        <v>3538</v>
      </c>
      <c r="M1091">
        <f>COUNTA(Table1[[#This Row],[genre_1]:[genre_8]])</f>
        <v>3</v>
      </c>
      <c r="N1091" t="s">
        <v>2554</v>
      </c>
      <c r="O1091" t="s">
        <v>9784</v>
      </c>
      <c r="P1091">
        <v>220591</v>
      </c>
      <c r="Q1091" t="s">
        <v>2555</v>
      </c>
      <c r="R1091">
        <v>641</v>
      </c>
      <c r="S1091" t="s">
        <v>16</v>
      </c>
      <c r="T1091" t="s">
        <v>17</v>
      </c>
      <c r="U1091" s="3">
        <v>35431</v>
      </c>
      <c r="V1091" s="2">
        <v>7.8</v>
      </c>
      <c r="W1091" t="str">
        <f>IF(V1091 &lt; 3,"Very Low", IF(V1091 &gt;= 3, IF(V1091 &lt; 4, "Low", IF(V1091 &gt;= 4, IF(V1091 &lt; 6, "Medium", IF(V1091 &gt;= 6, IF(V1091 &lt; 8, "High", "Very High")))))))</f>
        <v>High</v>
      </c>
    </row>
    <row r="1092" spans="1:23" x14ac:dyDescent="0.2">
      <c r="A1092" t="s">
        <v>6758</v>
      </c>
      <c r="B1092" s="2">
        <v>118</v>
      </c>
      <c r="C1092" s="4" t="str">
        <f>IF(B1092 &lt;= ($Z$9-$Z$11), "Short", IF(B1092 &gt;= ($Z$9+$Z$11), "Long", "Medium"))</f>
        <v>Medium</v>
      </c>
      <c r="D1092" t="s">
        <v>6759</v>
      </c>
      <c r="E1092" t="s">
        <v>1302</v>
      </c>
      <c r="F1092" t="s">
        <v>6549</v>
      </c>
      <c r="M1092">
        <f>COUNTA(Table1[[#This Row],[genre_1]:[genre_8]])</f>
        <v>2</v>
      </c>
      <c r="N1092" t="s">
        <v>932</v>
      </c>
      <c r="O1092" t="s">
        <v>12494</v>
      </c>
      <c r="P1092">
        <v>10791</v>
      </c>
      <c r="Q1092" t="s">
        <v>6760</v>
      </c>
      <c r="R1092">
        <v>113</v>
      </c>
      <c r="S1092" t="s">
        <v>16</v>
      </c>
      <c r="T1092" t="s">
        <v>17</v>
      </c>
      <c r="U1092" s="3">
        <v>17168</v>
      </c>
      <c r="V1092" s="2">
        <v>7.4</v>
      </c>
      <c r="W1092" t="str">
        <f>IF(V1092 &lt; 3,"Very Low", IF(V1092 &gt;= 3, IF(V1092 &lt; 4, "Low", IF(V1092 &gt;= 4, IF(V1092 &lt; 6, "Medium", IF(V1092 &gt;= 6, IF(V1092 &lt; 8, "High", "Very High")))))))</f>
        <v>High</v>
      </c>
    </row>
    <row r="1093" spans="1:23" x14ac:dyDescent="0.2">
      <c r="A1093" t="s">
        <v>2776</v>
      </c>
      <c r="B1093" s="2">
        <v>89</v>
      </c>
      <c r="C1093" s="4" t="str">
        <f>IF(B1093 &lt;= ($Z$9-$Z$11), "Short", IF(B1093 &gt;= ($Z$9+$Z$11), "Long", "Medium"))</f>
        <v>Medium</v>
      </c>
      <c r="D1093" t="s">
        <v>924</v>
      </c>
      <c r="E1093" t="s">
        <v>426</v>
      </c>
      <c r="F1093" t="s">
        <v>691</v>
      </c>
      <c r="G1093" t="s">
        <v>4130</v>
      </c>
      <c r="M1093">
        <f>COUNTA(Table1[[#This Row],[genre_1]:[genre_8]])</f>
        <v>3</v>
      </c>
      <c r="N1093" t="s">
        <v>5112</v>
      </c>
      <c r="O1093" t="s">
        <v>11568</v>
      </c>
      <c r="P1093">
        <v>9006</v>
      </c>
      <c r="Q1093" t="s">
        <v>2777</v>
      </c>
      <c r="R1093">
        <v>54</v>
      </c>
      <c r="S1093" t="s">
        <v>16</v>
      </c>
      <c r="T1093" t="s">
        <v>17</v>
      </c>
      <c r="U1093" s="3">
        <v>39814</v>
      </c>
      <c r="V1093" s="2">
        <v>6.1</v>
      </c>
      <c r="W1093" t="str">
        <f>IF(V1093 &lt; 3,"Very Low", IF(V1093 &gt;= 3, IF(V1093 &lt; 4, "Low", IF(V1093 &gt;= 4, IF(V1093 &lt; 6, "Medium", IF(V1093 &gt;= 6, IF(V1093 &lt; 8, "High", "Very High")))))))</f>
        <v>High</v>
      </c>
    </row>
    <row r="1094" spans="1:23" x14ac:dyDescent="0.2">
      <c r="A1094" t="s">
        <v>2808</v>
      </c>
      <c r="B1094" s="2">
        <v>93</v>
      </c>
      <c r="C1094" s="4" t="str">
        <f>IF(B1094 &lt;= ($Z$9-$Z$11), "Short", IF(B1094 &gt;= ($Z$9+$Z$11), "Long", "Medium"))</f>
        <v>Medium</v>
      </c>
      <c r="D1094" t="s">
        <v>2809</v>
      </c>
      <c r="E1094" t="s">
        <v>562</v>
      </c>
      <c r="F1094" t="s">
        <v>426</v>
      </c>
      <c r="G1094" t="s">
        <v>691</v>
      </c>
      <c r="H1094" t="s">
        <v>539</v>
      </c>
      <c r="I1094" t="s">
        <v>6549</v>
      </c>
      <c r="M1094">
        <f>COUNTA(Table1[[#This Row],[genre_1]:[genre_8]])</f>
        <v>5</v>
      </c>
      <c r="N1094" t="s">
        <v>831</v>
      </c>
      <c r="O1094" t="s">
        <v>9953</v>
      </c>
      <c r="P1094">
        <v>3088</v>
      </c>
      <c r="Q1094" t="s">
        <v>2810</v>
      </c>
      <c r="R1094">
        <v>31</v>
      </c>
      <c r="S1094" t="s">
        <v>16</v>
      </c>
      <c r="T1094" t="s">
        <v>17</v>
      </c>
      <c r="U1094" s="3">
        <v>37987</v>
      </c>
      <c r="V1094" s="2">
        <v>5.7</v>
      </c>
      <c r="W1094" t="str">
        <f>IF(V1094 &lt; 3,"Very Low", IF(V1094 &gt;= 3, IF(V1094 &lt; 4, "Low", IF(V1094 &gt;= 4, IF(V1094 &lt; 6, "Medium", IF(V1094 &gt;= 6, IF(V1094 &lt; 8, "High", "Very High")))))))</f>
        <v>Medium</v>
      </c>
    </row>
    <row r="1095" spans="1:23" x14ac:dyDescent="0.2">
      <c r="A1095" t="s">
        <v>1708</v>
      </c>
      <c r="B1095" s="2">
        <v>92</v>
      </c>
      <c r="C1095" s="4" t="str">
        <f>IF(B1095 &lt;= ($Z$9-$Z$11), "Short", IF(B1095 &gt;= ($Z$9+$Z$11), "Long", "Medium"))</f>
        <v>Medium</v>
      </c>
      <c r="D1095" t="s">
        <v>282</v>
      </c>
      <c r="E1095" t="s">
        <v>562</v>
      </c>
      <c r="F1095" t="s">
        <v>426</v>
      </c>
      <c r="G1095" t="s">
        <v>691</v>
      </c>
      <c r="H1095" t="s">
        <v>5982</v>
      </c>
      <c r="I1095" t="s">
        <v>6549</v>
      </c>
      <c r="M1095">
        <f>COUNTA(Table1[[#This Row],[genre_1]:[genre_8]])</f>
        <v>5</v>
      </c>
      <c r="N1095" t="s">
        <v>230</v>
      </c>
      <c r="O1095" t="s">
        <v>9250</v>
      </c>
      <c r="P1095">
        <v>56168</v>
      </c>
      <c r="Q1095" t="s">
        <v>1709</v>
      </c>
      <c r="R1095">
        <v>103</v>
      </c>
      <c r="S1095" t="s">
        <v>16</v>
      </c>
      <c r="T1095" t="s">
        <v>17</v>
      </c>
      <c r="U1095" s="3">
        <v>35431</v>
      </c>
      <c r="V1095" s="2">
        <v>5.4</v>
      </c>
      <c r="W1095" t="str">
        <f>IF(V1095 &lt; 3,"Very Low", IF(V1095 &gt;= 3, IF(V1095 &lt; 4, "Low", IF(V1095 &gt;= 4, IF(V1095 &lt; 6, "Medium", IF(V1095 &gt;= 6, IF(V1095 &lt; 8, "High", "Very High")))))))</f>
        <v>Medium</v>
      </c>
    </row>
    <row r="1096" spans="1:23" x14ac:dyDescent="0.2">
      <c r="A1096" t="s">
        <v>1974</v>
      </c>
      <c r="B1096" s="2">
        <v>90</v>
      </c>
      <c r="C1096" s="4" t="str">
        <f>IF(B1096 &lt;= ($Z$9-$Z$11), "Short", IF(B1096 &gt;= ($Z$9+$Z$11), "Long", "Medium"))</f>
        <v>Medium</v>
      </c>
      <c r="D1096" t="s">
        <v>2420</v>
      </c>
      <c r="E1096" t="s">
        <v>1302</v>
      </c>
      <c r="M1096">
        <f>COUNTA(Table1[[#This Row],[genre_1]:[genre_8]])</f>
        <v>1</v>
      </c>
      <c r="N1096" t="s">
        <v>3942</v>
      </c>
      <c r="O1096" t="s">
        <v>13160</v>
      </c>
      <c r="P1096">
        <v>6246</v>
      </c>
      <c r="Q1096" t="s">
        <v>8321</v>
      </c>
      <c r="R1096">
        <v>76</v>
      </c>
      <c r="S1096" t="s">
        <v>16</v>
      </c>
      <c r="T1096" t="s">
        <v>17</v>
      </c>
      <c r="U1096" s="3">
        <v>36526</v>
      </c>
      <c r="V1096" s="2">
        <v>7.5</v>
      </c>
      <c r="W1096" t="str">
        <f>IF(V1096 &lt; 3,"Very Low", IF(V1096 &gt;= 3, IF(V1096 &lt; 4, "Low", IF(V1096 &gt;= 4, IF(V1096 &lt; 6, "Medium", IF(V1096 &gt;= 6, IF(V1096 &lt; 8, "High", "Very High")))))))</f>
        <v>High</v>
      </c>
    </row>
    <row r="1097" spans="1:23" x14ac:dyDescent="0.2">
      <c r="A1097" t="s">
        <v>1271</v>
      </c>
      <c r="B1097" s="2">
        <v>113</v>
      </c>
      <c r="C1097" s="4" t="str">
        <f>IF(B1097 &lt;= ($Z$9-$Z$11), "Short", IF(B1097 &gt;= ($Z$9+$Z$11), "Long", "Medium"))</f>
        <v>Medium</v>
      </c>
      <c r="D1097" t="s">
        <v>3543</v>
      </c>
      <c r="E1097" t="s">
        <v>691</v>
      </c>
      <c r="F1097" t="s">
        <v>1302</v>
      </c>
      <c r="M1097">
        <f>COUNTA(Table1[[#This Row],[genre_1]:[genre_8]])</f>
        <v>2</v>
      </c>
      <c r="N1097" t="s">
        <v>1272</v>
      </c>
      <c r="O1097" t="s">
        <v>10599</v>
      </c>
      <c r="P1097">
        <v>20539</v>
      </c>
      <c r="Q1097" t="s">
        <v>2074</v>
      </c>
      <c r="R1097">
        <v>125</v>
      </c>
      <c r="S1097" t="s">
        <v>16</v>
      </c>
      <c r="T1097" t="s">
        <v>17</v>
      </c>
      <c r="U1097" s="3">
        <v>39083</v>
      </c>
      <c r="V1097" s="2">
        <v>5.9</v>
      </c>
      <c r="W1097" t="str">
        <f>IF(V1097 &lt; 3,"Very Low", IF(V1097 &gt;= 3, IF(V1097 &lt; 4, "Low", IF(V1097 &gt;= 4, IF(V1097 &lt; 6, "Medium", IF(V1097 &gt;= 6, IF(V1097 &lt; 8, "High", "Very High")))))))</f>
        <v>Medium</v>
      </c>
    </row>
    <row r="1098" spans="1:23" x14ac:dyDescent="0.2">
      <c r="A1098" t="s">
        <v>2175</v>
      </c>
      <c r="B1098" s="2">
        <v>103</v>
      </c>
      <c r="C1098" s="4" t="str">
        <f>IF(B1098 &lt;= ($Z$9-$Z$11), "Short", IF(B1098 &gt;= ($Z$9+$Z$11), "Long", "Medium"))</f>
        <v>Medium</v>
      </c>
      <c r="D1098" t="s">
        <v>5498</v>
      </c>
      <c r="E1098" t="s">
        <v>426</v>
      </c>
      <c r="F1098" t="s">
        <v>1302</v>
      </c>
      <c r="G1098" t="s">
        <v>13204</v>
      </c>
      <c r="M1098">
        <f>COUNTA(Table1[[#This Row],[genre_1]:[genre_8]])</f>
        <v>3</v>
      </c>
      <c r="N1098" t="s">
        <v>502</v>
      </c>
      <c r="O1098" t="s">
        <v>11807</v>
      </c>
      <c r="P1098">
        <v>15104</v>
      </c>
      <c r="R1098">
        <v>290</v>
      </c>
      <c r="S1098" t="s">
        <v>16</v>
      </c>
      <c r="T1098" t="s">
        <v>17</v>
      </c>
      <c r="U1098" s="3">
        <v>37257</v>
      </c>
      <c r="V1098" s="2">
        <v>6.2</v>
      </c>
      <c r="W1098" t="str">
        <f>IF(V1098 &lt; 3,"Very Low", IF(V1098 &gt;= 3, IF(V1098 &lt; 4, "Low", IF(V1098 &gt;= 4, IF(V1098 &lt; 6, "Medium", IF(V1098 &gt;= 6, IF(V1098 &lt; 8, "High", "Very High")))))))</f>
        <v>High</v>
      </c>
    </row>
    <row r="1099" spans="1:23" x14ac:dyDescent="0.2">
      <c r="A1099" t="s">
        <v>2393</v>
      </c>
      <c r="B1099" s="2">
        <v>102</v>
      </c>
      <c r="C1099" s="4" t="str">
        <f>IF(B1099 &lt;= ($Z$9-$Z$11), "Short", IF(B1099 &gt;= ($Z$9+$Z$11), "Long", "Medium"))</f>
        <v>Medium</v>
      </c>
      <c r="D1099" t="s">
        <v>1767</v>
      </c>
      <c r="E1099" t="s">
        <v>562</v>
      </c>
      <c r="F1099" t="s">
        <v>13206</v>
      </c>
      <c r="G1099" t="s">
        <v>1302</v>
      </c>
      <c r="H1099" t="s">
        <v>3538</v>
      </c>
      <c r="M1099">
        <f>COUNTA(Table1[[#This Row],[genre_1]:[genre_8]])</f>
        <v>4</v>
      </c>
      <c r="N1099" t="s">
        <v>734</v>
      </c>
      <c r="O1099" t="s">
        <v>9686</v>
      </c>
      <c r="P1099">
        <v>27305</v>
      </c>
      <c r="Q1099" t="s">
        <v>2394</v>
      </c>
      <c r="R1099">
        <v>284</v>
      </c>
      <c r="S1099" t="s">
        <v>16</v>
      </c>
      <c r="T1099" t="s">
        <v>17</v>
      </c>
      <c r="U1099" s="3">
        <v>36526</v>
      </c>
      <c r="V1099" s="2">
        <v>5.0999999999999996</v>
      </c>
      <c r="W1099" t="str">
        <f>IF(V1099 &lt; 3,"Very Low", IF(V1099 &gt;= 3, IF(V1099 &lt; 4, "Low", IF(V1099 &gt;= 4, IF(V1099 &lt; 6, "Medium", IF(V1099 &gt;= 6, IF(V1099 &lt; 8, "High", "Very High")))))))</f>
        <v>Medium</v>
      </c>
    </row>
    <row r="1100" spans="1:23" x14ac:dyDescent="0.2">
      <c r="A1100" t="s">
        <v>2267</v>
      </c>
      <c r="B1100" s="2">
        <v>107</v>
      </c>
      <c r="C1100" s="4" t="str">
        <f>IF(B1100 &lt;= ($Z$9-$Z$11), "Short", IF(B1100 &gt;= ($Z$9+$Z$11), "Long", "Medium"))</f>
        <v>Medium</v>
      </c>
      <c r="D1100" t="s">
        <v>1575</v>
      </c>
      <c r="E1100" t="s">
        <v>691</v>
      </c>
      <c r="F1100" t="s">
        <v>13206</v>
      </c>
      <c r="M1100">
        <f>COUNTA(Table1[[#This Row],[genre_1]:[genre_8]])</f>
        <v>2</v>
      </c>
      <c r="N1100" t="s">
        <v>534</v>
      </c>
      <c r="O1100" t="s">
        <v>9599</v>
      </c>
      <c r="P1100">
        <v>85629</v>
      </c>
      <c r="Q1100" t="s">
        <v>836</v>
      </c>
      <c r="R1100">
        <v>144</v>
      </c>
      <c r="S1100" t="s">
        <v>16</v>
      </c>
      <c r="T1100" t="s">
        <v>17</v>
      </c>
      <c r="U1100" s="3">
        <v>42005</v>
      </c>
      <c r="V1100" s="2">
        <v>6</v>
      </c>
      <c r="W1100" t="str">
        <f>IF(V1100 &lt; 3,"Very Low", IF(V1100 &gt;= 3, IF(V1100 &lt; 4, "Low", IF(V1100 &gt;= 4, IF(V1100 &lt; 6, "Medium", IF(V1100 &gt;= 6, IF(V1100 &lt; 8, "High", "Very High")))))))</f>
        <v>High</v>
      </c>
    </row>
    <row r="1101" spans="1:23" x14ac:dyDescent="0.2">
      <c r="A1101" t="s">
        <v>2292</v>
      </c>
      <c r="B1101" s="2">
        <v>114</v>
      </c>
      <c r="C1101" s="4" t="str">
        <f>IF(B1101 &lt;= ($Z$9-$Z$11), "Short", IF(B1101 &gt;= ($Z$9+$Z$11), "Long", "Medium"))</f>
        <v>Medium</v>
      </c>
      <c r="D1101" t="s">
        <v>2293</v>
      </c>
      <c r="E1101" t="s">
        <v>691</v>
      </c>
      <c r="F1101" t="s">
        <v>4034</v>
      </c>
      <c r="M1101">
        <f>COUNTA(Table1[[#This Row],[genre_1]:[genre_8]])</f>
        <v>2</v>
      </c>
      <c r="N1101" t="s">
        <v>2294</v>
      </c>
      <c r="O1101" t="s">
        <v>9621</v>
      </c>
      <c r="P1101">
        <v>147317</v>
      </c>
      <c r="Q1101" t="s">
        <v>2295</v>
      </c>
      <c r="R1101">
        <v>197</v>
      </c>
      <c r="S1101" t="s">
        <v>16</v>
      </c>
      <c r="T1101" t="s">
        <v>17</v>
      </c>
      <c r="U1101" s="3">
        <v>40179</v>
      </c>
      <c r="V1101" s="2">
        <v>6.4</v>
      </c>
      <c r="W1101" t="str">
        <f>IF(V1101 &lt; 3,"Very Low", IF(V1101 &gt;= 3, IF(V1101 &lt; 4, "Low", IF(V1101 &gt;= 4, IF(V1101 &lt; 6, "Medium", IF(V1101 &gt;= 6, IF(V1101 &lt; 8, "High", "Very High")))))))</f>
        <v>High</v>
      </c>
    </row>
    <row r="1102" spans="1:23" x14ac:dyDescent="0.2">
      <c r="A1102" t="s">
        <v>5458</v>
      </c>
      <c r="B1102" s="2">
        <v>100</v>
      </c>
      <c r="C1102" s="4" t="str">
        <f>IF(B1102 &lt;= ($Z$9-$Z$11), "Short", IF(B1102 &gt;= ($Z$9+$Z$11), "Long", "Medium"))</f>
        <v>Medium</v>
      </c>
      <c r="D1102" t="s">
        <v>697</v>
      </c>
      <c r="E1102" t="s">
        <v>1302</v>
      </c>
      <c r="F1102" t="s">
        <v>13204</v>
      </c>
      <c r="M1102">
        <f>COUNTA(Table1[[#This Row],[genre_1]:[genre_8]])</f>
        <v>2</v>
      </c>
      <c r="N1102" t="s">
        <v>252</v>
      </c>
      <c r="O1102" t="s">
        <v>11778</v>
      </c>
      <c r="P1102">
        <v>19147</v>
      </c>
      <c r="Q1102" t="s">
        <v>1450</v>
      </c>
      <c r="R1102">
        <v>97</v>
      </c>
      <c r="S1102" t="s">
        <v>16</v>
      </c>
      <c r="T1102" t="s">
        <v>17</v>
      </c>
      <c r="U1102" s="3">
        <v>39814</v>
      </c>
      <c r="V1102" s="2">
        <v>7.1</v>
      </c>
      <c r="W1102" t="str">
        <f>IF(V1102 &lt; 3,"Very Low", IF(V1102 &gt;= 3, IF(V1102 &lt; 4, "Low", IF(V1102 &gt;= 4, IF(V1102 &lt; 6, "Medium", IF(V1102 &gt;= 6, IF(V1102 &lt; 8, "High", "Very High")))))))</f>
        <v>High</v>
      </c>
    </row>
    <row r="1103" spans="1:23" x14ac:dyDescent="0.2">
      <c r="A1103" t="s">
        <v>1859</v>
      </c>
      <c r="B1103" s="2">
        <v>120</v>
      </c>
      <c r="C1103" s="4" t="str">
        <f>IF(B1103 &lt;= ($Z$9-$Z$11), "Short", IF(B1103 &gt;= ($Z$9+$Z$11), "Long", "Medium"))</f>
        <v>Medium</v>
      </c>
      <c r="D1103" t="s">
        <v>66</v>
      </c>
      <c r="E1103" t="s">
        <v>1302</v>
      </c>
      <c r="F1103" t="s">
        <v>7772</v>
      </c>
      <c r="M1103">
        <f>COUNTA(Table1[[#This Row],[genre_1]:[genre_8]])</f>
        <v>2</v>
      </c>
      <c r="N1103" t="s">
        <v>359</v>
      </c>
      <c r="O1103" t="s">
        <v>12440</v>
      </c>
      <c r="P1103">
        <v>4100</v>
      </c>
      <c r="Q1103" t="s">
        <v>324</v>
      </c>
      <c r="R1103">
        <v>35</v>
      </c>
      <c r="S1103" t="s">
        <v>16</v>
      </c>
      <c r="T1103" t="s">
        <v>17</v>
      </c>
      <c r="U1103" s="3">
        <v>35065</v>
      </c>
      <c r="V1103" s="2">
        <v>6.8</v>
      </c>
      <c r="W1103" t="str">
        <f>IF(V1103 &lt; 3,"Very Low", IF(V1103 &gt;= 3, IF(V1103 &lt; 4, "Low", IF(V1103 &gt;= 4, IF(V1103 &lt; 6, "Medium", IF(V1103 &gt;= 6, IF(V1103 &lt; 8, "High", "Very High")))))))</f>
        <v>High</v>
      </c>
    </row>
    <row r="1104" spans="1:23" x14ac:dyDescent="0.2">
      <c r="A1104" t="s">
        <v>1317</v>
      </c>
      <c r="B1104" s="2">
        <v>139</v>
      </c>
      <c r="C1104" s="4" t="str">
        <f>IF(B1104 &lt;= ($Z$9-$Z$11), "Short", IF(B1104 &gt;= ($Z$9+$Z$11), "Long", "Medium"))</f>
        <v>Long</v>
      </c>
      <c r="D1104" t="s">
        <v>2935</v>
      </c>
      <c r="E1104" t="s">
        <v>4426</v>
      </c>
      <c r="F1104" t="s">
        <v>1302</v>
      </c>
      <c r="G1104" t="s">
        <v>4034</v>
      </c>
      <c r="M1104">
        <f>COUNTA(Table1[[#This Row],[genre_1]:[genre_8]])</f>
        <v>3</v>
      </c>
      <c r="N1104" t="s">
        <v>2936</v>
      </c>
      <c r="O1104" t="s">
        <v>10051</v>
      </c>
      <c r="P1104">
        <v>15843</v>
      </c>
      <c r="Q1104" t="s">
        <v>2937</v>
      </c>
      <c r="R1104">
        <v>104</v>
      </c>
      <c r="S1104" t="s">
        <v>16</v>
      </c>
      <c r="T1104" t="s">
        <v>17</v>
      </c>
      <c r="U1104" s="3">
        <v>41640</v>
      </c>
      <c r="V1104" s="2">
        <v>6.9</v>
      </c>
      <c r="W1104" t="str">
        <f>IF(V1104 &lt; 3,"Very Low", IF(V1104 &gt;= 3, IF(V1104 &lt; 4, "Low", IF(V1104 &gt;= 4, IF(V1104 &lt; 6, "Medium", IF(V1104 &gt;= 6, IF(V1104 &lt; 8, "High", "Very High")))))))</f>
        <v>High</v>
      </c>
    </row>
    <row r="1105" spans="1:23" x14ac:dyDescent="0.2">
      <c r="A1105" t="s">
        <v>2653</v>
      </c>
      <c r="B1105" s="2">
        <v>87</v>
      </c>
      <c r="C1105" s="4" t="str">
        <f>IF(B1105 &lt;= ($Z$9-$Z$11), "Short", IF(B1105 &gt;= ($Z$9+$Z$11), "Long", "Medium"))</f>
        <v>Medium</v>
      </c>
      <c r="D1105" t="s">
        <v>39</v>
      </c>
      <c r="E1105" t="s">
        <v>691</v>
      </c>
      <c r="F1105" t="s">
        <v>6549</v>
      </c>
      <c r="M1105">
        <f>COUNTA(Table1[[#This Row],[genre_1]:[genre_8]])</f>
        <v>2</v>
      </c>
      <c r="N1105" t="s">
        <v>133</v>
      </c>
      <c r="O1105" t="s">
        <v>11461</v>
      </c>
      <c r="P1105">
        <v>15617</v>
      </c>
      <c r="Q1105" t="s">
        <v>1032</v>
      </c>
      <c r="R1105">
        <v>180</v>
      </c>
      <c r="S1105" t="s">
        <v>16</v>
      </c>
      <c r="T1105" t="s">
        <v>17</v>
      </c>
      <c r="U1105" s="3">
        <v>36892</v>
      </c>
      <c r="V1105" s="2">
        <v>5.8</v>
      </c>
      <c r="W1105" t="str">
        <f>IF(V1105 &lt; 3,"Very Low", IF(V1105 &gt;= 3, IF(V1105 &lt; 4, "Low", IF(V1105 &gt;= 4, IF(V1105 &lt; 6, "Medium", IF(V1105 &gt;= 6, IF(V1105 &lt; 8, "High", "Very High")))))))</f>
        <v>Medium</v>
      </c>
    </row>
    <row r="1106" spans="1:23" x14ac:dyDescent="0.2">
      <c r="A1106" t="s">
        <v>1975</v>
      </c>
      <c r="B1106" s="2">
        <v>117</v>
      </c>
      <c r="C1106" s="4" t="str">
        <f>IF(B1106 &lt;= ($Z$9-$Z$11), "Short", IF(B1106 &gt;= ($Z$9+$Z$11), "Long", "Medium"))</f>
        <v>Medium</v>
      </c>
      <c r="D1106" t="s">
        <v>1863</v>
      </c>
      <c r="E1106" t="s">
        <v>4426</v>
      </c>
      <c r="F1106" t="s">
        <v>13206</v>
      </c>
      <c r="G1106" t="s">
        <v>1302</v>
      </c>
      <c r="H1106" t="s">
        <v>4034</v>
      </c>
      <c r="M1106">
        <f>COUNTA(Table1[[#This Row],[genre_1]:[genre_8]])</f>
        <v>4</v>
      </c>
      <c r="N1106" t="s">
        <v>1345</v>
      </c>
      <c r="O1106" t="s">
        <v>9665</v>
      </c>
      <c r="P1106">
        <v>35834</v>
      </c>
      <c r="Q1106" t="s">
        <v>884</v>
      </c>
      <c r="R1106">
        <v>284</v>
      </c>
      <c r="S1106" t="s">
        <v>16</v>
      </c>
      <c r="T1106" t="s">
        <v>17</v>
      </c>
      <c r="U1106" s="3">
        <v>38353</v>
      </c>
      <c r="V1106" s="2">
        <v>5</v>
      </c>
      <c r="W1106" t="str">
        <f>IF(V1106 &lt; 3,"Very Low", IF(V1106 &gt;= 3, IF(V1106 &lt; 4, "Low", IF(V1106 &gt;= 4, IF(V1106 &lt; 6, "Medium", IF(V1106 &gt;= 6, IF(V1106 &lt; 8, "High", "Very High")))))))</f>
        <v>Medium</v>
      </c>
    </row>
    <row r="1107" spans="1:23" x14ac:dyDescent="0.2">
      <c r="A1107" t="s">
        <v>74</v>
      </c>
      <c r="B1107" s="2">
        <v>105</v>
      </c>
      <c r="C1107" s="4" t="str">
        <f>IF(B1107 &lt;= ($Z$9-$Z$11), "Short", IF(B1107 &gt;= ($Z$9+$Z$11), "Long", "Medium"))</f>
        <v>Medium</v>
      </c>
      <c r="D1107" t="s">
        <v>467</v>
      </c>
      <c r="E1107" t="s">
        <v>691</v>
      </c>
      <c r="F1107" t="s">
        <v>13206</v>
      </c>
      <c r="G1107" t="s">
        <v>3538</v>
      </c>
      <c r="M1107">
        <f>COUNTA(Table1[[#This Row],[genre_1]:[genre_8]])</f>
        <v>3</v>
      </c>
      <c r="N1107" t="s">
        <v>219</v>
      </c>
      <c r="O1107" t="s">
        <v>9966</v>
      </c>
      <c r="P1107">
        <v>62986</v>
      </c>
      <c r="Q1107" t="s">
        <v>2025</v>
      </c>
      <c r="R1107">
        <v>150</v>
      </c>
      <c r="S1107" t="s">
        <v>16</v>
      </c>
      <c r="T1107" t="s">
        <v>17</v>
      </c>
      <c r="U1107" s="3">
        <v>34700</v>
      </c>
      <c r="V1107" s="2">
        <v>6.9</v>
      </c>
      <c r="W1107" t="str">
        <f>IF(V1107 &lt; 3,"Very Low", IF(V1107 &gt;= 3, IF(V1107 &lt; 4, "Low", IF(V1107 &gt;= 4, IF(V1107 &lt; 6, "Medium", IF(V1107 &gt;= 6, IF(V1107 &lt; 8, "High", "Very High")))))))</f>
        <v>High</v>
      </c>
    </row>
    <row r="1108" spans="1:23" x14ac:dyDescent="0.2">
      <c r="A1108" t="s">
        <v>986</v>
      </c>
      <c r="B1108" s="2">
        <v>110</v>
      </c>
      <c r="C1108" s="4" t="str">
        <f>IF(B1108 &lt;= ($Z$9-$Z$11), "Short", IF(B1108 &gt;= ($Z$9+$Z$11), "Long", "Medium"))</f>
        <v>Medium</v>
      </c>
      <c r="D1108" t="s">
        <v>474</v>
      </c>
      <c r="E1108" t="s">
        <v>562</v>
      </c>
      <c r="F1108" t="s">
        <v>426</v>
      </c>
      <c r="G1108" t="s">
        <v>691</v>
      </c>
      <c r="M1108">
        <f>COUNTA(Table1[[#This Row],[genre_1]:[genre_8]])</f>
        <v>3</v>
      </c>
      <c r="N1108" t="s">
        <v>252</v>
      </c>
      <c r="O1108" t="s">
        <v>8873</v>
      </c>
      <c r="P1108">
        <v>168172</v>
      </c>
      <c r="Q1108" t="s">
        <v>117</v>
      </c>
      <c r="R1108">
        <v>380</v>
      </c>
      <c r="S1108" t="s">
        <v>16</v>
      </c>
      <c r="T1108" t="s">
        <v>17</v>
      </c>
      <c r="U1108" s="3">
        <v>39448</v>
      </c>
      <c r="V1108" s="2">
        <v>6.5</v>
      </c>
      <c r="W1108" t="str">
        <f>IF(V1108 &lt; 3,"Very Low", IF(V1108 &gt;= 3, IF(V1108 &lt; 4, "Low", IF(V1108 &gt;= 4, IF(V1108 &lt; 6, "Medium", IF(V1108 &gt;= 6, IF(V1108 &lt; 8, "High", "Very High")))))))</f>
        <v>High</v>
      </c>
    </row>
    <row r="1109" spans="1:23" x14ac:dyDescent="0.2">
      <c r="A1109" t="s">
        <v>3992</v>
      </c>
      <c r="B1109" s="2">
        <v>90</v>
      </c>
      <c r="C1109" s="4" t="str">
        <f>IF(B1109 &lt;= ($Z$9-$Z$11), "Short", IF(B1109 &gt;= ($Z$9+$Z$11), "Long", "Medium"))</f>
        <v>Medium</v>
      </c>
      <c r="D1109" t="s">
        <v>3993</v>
      </c>
      <c r="E1109" t="s">
        <v>562</v>
      </c>
      <c r="F1109" t="s">
        <v>13206</v>
      </c>
      <c r="G1109" t="s">
        <v>3538</v>
      </c>
      <c r="M1109">
        <f>COUNTA(Table1[[#This Row],[genre_1]:[genre_8]])</f>
        <v>3</v>
      </c>
      <c r="N1109" t="s">
        <v>3994</v>
      </c>
      <c r="O1109" t="s">
        <v>10787</v>
      </c>
      <c r="P1109">
        <v>19586</v>
      </c>
      <c r="Q1109" t="s">
        <v>3995</v>
      </c>
      <c r="R1109">
        <v>109</v>
      </c>
      <c r="S1109" t="s">
        <v>16</v>
      </c>
      <c r="T1109" t="s">
        <v>17</v>
      </c>
      <c r="U1109" s="3">
        <v>41275</v>
      </c>
      <c r="V1109" s="2">
        <v>4.4000000000000004</v>
      </c>
      <c r="W1109" t="str">
        <f>IF(V1109 &lt; 3,"Very Low", IF(V1109 &gt;= 3, IF(V1109 &lt; 4, "Low", IF(V1109 &gt;= 4, IF(V1109 &lt; 6, "Medium", IF(V1109 &gt;= 6, IF(V1109 &lt; 8, "High", "Very High")))))))</f>
        <v>Medium</v>
      </c>
    </row>
    <row r="1110" spans="1:23" x14ac:dyDescent="0.2">
      <c r="A1110" t="s">
        <v>1771</v>
      </c>
      <c r="B1110" s="2">
        <v>271</v>
      </c>
      <c r="C1110" s="4" t="str">
        <f>IF(B1110 &lt;= ($Z$9-$Z$11), "Short", IF(B1110 &gt;= ($Z$9+$Z$11), "Long", "Medium"))</f>
        <v>Long</v>
      </c>
      <c r="D1110" t="s">
        <v>3382</v>
      </c>
      <c r="E1110" t="s">
        <v>1302</v>
      </c>
      <c r="F1110" t="s">
        <v>7772</v>
      </c>
      <c r="G1110" t="s">
        <v>10321</v>
      </c>
      <c r="M1110">
        <f>COUNTA(Table1[[#This Row],[genre_1]:[genre_8]])</f>
        <v>3</v>
      </c>
      <c r="N1110" t="s">
        <v>1791</v>
      </c>
      <c r="O1110" t="s">
        <v>10349</v>
      </c>
      <c r="P1110">
        <v>21940</v>
      </c>
      <c r="Q1110" t="s">
        <v>3383</v>
      </c>
      <c r="R1110">
        <v>256</v>
      </c>
      <c r="S1110" t="s">
        <v>16</v>
      </c>
      <c r="T1110" t="s">
        <v>17</v>
      </c>
      <c r="U1110" s="3">
        <v>33970</v>
      </c>
      <c r="V1110" s="2">
        <v>7.7</v>
      </c>
      <c r="W1110" t="str">
        <f>IF(V1110 &lt; 3,"Very Low", IF(V1110 &gt;= 3, IF(V1110 &lt; 4, "Low", IF(V1110 &gt;= 4, IF(V1110 &lt; 6, "Medium", IF(V1110 &gt;= 6, IF(V1110 &lt; 8, "High", "Very High")))))))</f>
        <v>High</v>
      </c>
    </row>
    <row r="1111" spans="1:23" x14ac:dyDescent="0.2">
      <c r="A1111" t="s">
        <v>1209</v>
      </c>
      <c r="B1111" s="2">
        <v>127</v>
      </c>
      <c r="C1111" s="4" t="str">
        <f>IF(B1111 &lt;= ($Z$9-$Z$11), "Short", IF(B1111 &gt;= ($Z$9+$Z$11), "Long", "Medium"))</f>
        <v>Medium</v>
      </c>
      <c r="D1111" t="s">
        <v>452</v>
      </c>
      <c r="E1111" t="s">
        <v>1302</v>
      </c>
      <c r="F1111" t="s">
        <v>539</v>
      </c>
      <c r="G1111" t="s">
        <v>6549</v>
      </c>
      <c r="H1111" t="s">
        <v>3538</v>
      </c>
      <c r="M1111">
        <f>COUNTA(Table1[[#This Row],[genre_1]:[genre_8]])</f>
        <v>4</v>
      </c>
      <c r="N1111" t="s">
        <v>582</v>
      </c>
      <c r="O1111" t="s">
        <v>10443</v>
      </c>
      <c r="P1111">
        <v>154199</v>
      </c>
      <c r="Q1111" t="s">
        <v>3517</v>
      </c>
      <c r="R1111">
        <v>252</v>
      </c>
      <c r="S1111" t="s">
        <v>16</v>
      </c>
      <c r="T1111" t="s">
        <v>17</v>
      </c>
      <c r="U1111" s="3">
        <v>32874</v>
      </c>
      <c r="V1111" s="2">
        <v>7</v>
      </c>
      <c r="W1111" t="str">
        <f>IF(V1111 &lt; 3,"Very Low", IF(V1111 &gt;= 3, IF(V1111 &lt; 4, "Low", IF(V1111 &gt;= 4, IF(V1111 &lt; 6, "Medium", IF(V1111 &gt;= 6, IF(V1111 &lt; 8, "High", "Very High")))))))</f>
        <v>High</v>
      </c>
    </row>
    <row r="1112" spans="1:23" x14ac:dyDescent="0.2">
      <c r="A1112" t="s">
        <v>577</v>
      </c>
      <c r="B1112" s="2">
        <v>123</v>
      </c>
      <c r="C1112" s="4" t="str">
        <f>IF(B1112 &lt;= ($Z$9-$Z$11), "Short", IF(B1112 &gt;= ($Z$9+$Z$11), "Long", "Medium"))</f>
        <v>Medium</v>
      </c>
      <c r="D1112" t="s">
        <v>578</v>
      </c>
      <c r="E1112" t="s">
        <v>562</v>
      </c>
      <c r="F1112" t="s">
        <v>539</v>
      </c>
      <c r="G1112" t="s">
        <v>3538</v>
      </c>
      <c r="M1112">
        <f>COUNTA(Table1[[#This Row],[genre_1]:[genre_8]])</f>
        <v>3</v>
      </c>
      <c r="N1112" t="s">
        <v>320</v>
      </c>
      <c r="O1112" t="s">
        <v>8653</v>
      </c>
      <c r="P1112">
        <v>182661</v>
      </c>
      <c r="Q1112" t="s">
        <v>579</v>
      </c>
      <c r="R1112">
        <v>681</v>
      </c>
      <c r="S1112" t="s">
        <v>16</v>
      </c>
      <c r="T1112" t="s">
        <v>17</v>
      </c>
      <c r="U1112" s="3">
        <v>39083</v>
      </c>
      <c r="V1112" s="2">
        <v>5.2</v>
      </c>
      <c r="W1112" t="str">
        <f>IF(V1112 &lt; 3,"Very Low", IF(V1112 &gt;= 3, IF(V1112 &lt; 4, "Low", IF(V1112 &gt;= 4, IF(V1112 &lt; 6, "Medium", IF(V1112 &gt;= 6, IF(V1112 &lt; 8, "High", "Very High")))))))</f>
        <v>Medium</v>
      </c>
    </row>
    <row r="1113" spans="1:23" x14ac:dyDescent="0.2">
      <c r="A1113" t="s">
        <v>1689</v>
      </c>
      <c r="B1113" s="2">
        <v>96</v>
      </c>
      <c r="C1113" s="4" t="str">
        <f>IF(B1113 &lt;= ($Z$9-$Z$11), "Short", IF(B1113 &gt;= ($Z$9+$Z$11), "Long", "Medium"))</f>
        <v>Medium</v>
      </c>
      <c r="D1113" t="s">
        <v>1690</v>
      </c>
      <c r="E1113" t="s">
        <v>562</v>
      </c>
      <c r="F1113" t="s">
        <v>539</v>
      </c>
      <c r="G1113" t="s">
        <v>3538</v>
      </c>
      <c r="M1113">
        <f>COUNTA(Table1[[#This Row],[genre_1]:[genre_8]])</f>
        <v>3</v>
      </c>
      <c r="N1113" t="s">
        <v>320</v>
      </c>
      <c r="O1113" t="s">
        <v>9239</v>
      </c>
      <c r="P1113">
        <v>87745</v>
      </c>
      <c r="Q1113" t="s">
        <v>1691</v>
      </c>
      <c r="R1113">
        <v>331</v>
      </c>
      <c r="S1113" t="s">
        <v>16</v>
      </c>
      <c r="T1113" t="s">
        <v>17</v>
      </c>
      <c r="U1113" s="3">
        <v>40544</v>
      </c>
      <c r="V1113" s="2">
        <v>4.3</v>
      </c>
      <c r="W1113" t="str">
        <f>IF(V1113 &lt; 3,"Very Low", IF(V1113 &gt;= 3, IF(V1113 &lt; 4, "Low", IF(V1113 &gt;= 4, IF(V1113 &lt; 6, "Medium", IF(V1113 &gt;= 6, IF(V1113 &lt; 8, "High", "Very High")))))))</f>
        <v>Medium</v>
      </c>
    </row>
    <row r="1114" spans="1:23" x14ac:dyDescent="0.2">
      <c r="A1114" t="s">
        <v>3678</v>
      </c>
      <c r="B1114" s="2">
        <v>91</v>
      </c>
      <c r="C1114" s="4" t="str">
        <f>IF(B1114 &lt;= ($Z$9-$Z$11), "Short", IF(B1114 &gt;= ($Z$9+$Z$11), "Long", "Medium"))</f>
        <v>Medium</v>
      </c>
      <c r="D1114" t="s">
        <v>3102</v>
      </c>
      <c r="E1114" t="s">
        <v>2287</v>
      </c>
      <c r="M1114">
        <f>COUNTA(Table1[[#This Row],[genre_1]:[genre_8]])</f>
        <v>1</v>
      </c>
      <c r="N1114" t="s">
        <v>3679</v>
      </c>
      <c r="O1114" t="s">
        <v>10569</v>
      </c>
      <c r="P1114">
        <v>75920</v>
      </c>
      <c r="Q1114" t="s">
        <v>3680</v>
      </c>
      <c r="R1114">
        <v>474</v>
      </c>
      <c r="S1114" t="s">
        <v>16</v>
      </c>
      <c r="T1114" t="s">
        <v>17</v>
      </c>
      <c r="U1114" s="3">
        <v>37257</v>
      </c>
      <c r="V1114" s="2">
        <v>5.5</v>
      </c>
      <c r="W1114" t="str">
        <f>IF(V1114 &lt; 3,"Very Low", IF(V1114 &gt;= 3, IF(V1114 &lt; 4, "Low", IF(V1114 &gt;= 4, IF(V1114 &lt; 6, "Medium", IF(V1114 &gt;= 6, IF(V1114 &lt; 8, "High", "Very High")))))))</f>
        <v>Medium</v>
      </c>
    </row>
    <row r="1115" spans="1:23" x14ac:dyDescent="0.2">
      <c r="A1115" t="s">
        <v>1643</v>
      </c>
      <c r="B1115" s="2">
        <v>102</v>
      </c>
      <c r="C1115" s="4" t="str">
        <f>IF(B1115 &lt;= ($Z$9-$Z$11), "Short", IF(B1115 &gt;= ($Z$9+$Z$11), "Long", "Medium"))</f>
        <v>Medium</v>
      </c>
      <c r="D1115" t="s">
        <v>3766</v>
      </c>
      <c r="E1115" t="s">
        <v>691</v>
      </c>
      <c r="F1115" t="s">
        <v>1302</v>
      </c>
      <c r="G1115" t="s">
        <v>539</v>
      </c>
      <c r="H1115" t="s">
        <v>6549</v>
      </c>
      <c r="M1115">
        <f>COUNTA(Table1[[#This Row],[genre_1]:[genre_8]])</f>
        <v>4</v>
      </c>
      <c r="N1115" t="s">
        <v>410</v>
      </c>
      <c r="O1115" t="s">
        <v>10632</v>
      </c>
      <c r="P1115">
        <v>60516</v>
      </c>
      <c r="Q1115" t="s">
        <v>3767</v>
      </c>
      <c r="R1115">
        <v>147</v>
      </c>
      <c r="S1115" t="s">
        <v>16</v>
      </c>
      <c r="T1115" t="s">
        <v>17</v>
      </c>
      <c r="U1115" s="3">
        <v>39448</v>
      </c>
      <c r="V1115" s="2">
        <v>6.7</v>
      </c>
      <c r="W1115" t="str">
        <f>IF(V1115 &lt; 3,"Very Low", IF(V1115 &gt;= 3, IF(V1115 &lt; 4, "Low", IF(V1115 &gt;= 4, IF(V1115 &lt; 6, "Medium", IF(V1115 &gt;= 6, IF(V1115 &lt; 8, "High", "Very High")))))))</f>
        <v>High</v>
      </c>
    </row>
    <row r="1116" spans="1:23" x14ac:dyDescent="0.2">
      <c r="A1116" t="s">
        <v>3944</v>
      </c>
      <c r="B1116" s="2">
        <v>111</v>
      </c>
      <c r="C1116" s="4" t="str">
        <f>IF(B1116 &lt;= ($Z$9-$Z$11), "Short", IF(B1116 &gt;= ($Z$9+$Z$11), "Long", "Medium"))</f>
        <v>Medium</v>
      </c>
      <c r="D1116" t="s">
        <v>125</v>
      </c>
      <c r="E1116" t="s">
        <v>691</v>
      </c>
      <c r="F1116" t="s">
        <v>1302</v>
      </c>
      <c r="M1116">
        <f>COUNTA(Table1[[#This Row],[genre_1]:[genre_8]])</f>
        <v>2</v>
      </c>
      <c r="N1116" t="s">
        <v>47</v>
      </c>
      <c r="O1116" t="s">
        <v>11944</v>
      </c>
      <c r="P1116">
        <v>96129</v>
      </c>
      <c r="Q1116" t="s">
        <v>565</v>
      </c>
      <c r="R1116">
        <v>488</v>
      </c>
      <c r="S1116" t="s">
        <v>16</v>
      </c>
      <c r="T1116" t="s">
        <v>17</v>
      </c>
      <c r="U1116" s="3">
        <v>36892</v>
      </c>
      <c r="V1116" s="2">
        <v>7.4</v>
      </c>
      <c r="W1116" t="str">
        <f>IF(V1116 &lt; 3,"Very Low", IF(V1116 &gt;= 3, IF(V1116 &lt; 4, "Low", IF(V1116 &gt;= 4, IF(V1116 &lt; 6, "Medium", IF(V1116 &gt;= 6, IF(V1116 &lt; 8, "High", "Very High")))))))</f>
        <v>High</v>
      </c>
    </row>
    <row r="1117" spans="1:23" x14ac:dyDescent="0.2">
      <c r="A1117" t="s">
        <v>433</v>
      </c>
      <c r="B1117" s="2">
        <v>116</v>
      </c>
      <c r="C1117" s="4" t="str">
        <f>IF(B1117 &lt;= ($Z$9-$Z$11), "Short", IF(B1117 &gt;= ($Z$9+$Z$11), "Long", "Medium"))</f>
        <v>Medium</v>
      </c>
      <c r="D1117" t="s">
        <v>434</v>
      </c>
      <c r="E1117" t="s">
        <v>562</v>
      </c>
      <c r="F1117" t="s">
        <v>691</v>
      </c>
      <c r="G1117" t="s">
        <v>539</v>
      </c>
      <c r="H1117" t="s">
        <v>4130</v>
      </c>
      <c r="M1117">
        <f>COUNTA(Table1[[#This Row],[genre_1]:[genre_8]])</f>
        <v>4</v>
      </c>
      <c r="N1117" t="s">
        <v>435</v>
      </c>
      <c r="O1117" t="s">
        <v>8585</v>
      </c>
      <c r="P1117">
        <v>69757</v>
      </c>
      <c r="Q1117" t="s">
        <v>436</v>
      </c>
      <c r="R1117">
        <v>1211</v>
      </c>
      <c r="S1117" t="s">
        <v>16</v>
      </c>
      <c r="T1117" t="s">
        <v>17</v>
      </c>
      <c r="U1117" s="3">
        <v>42370</v>
      </c>
      <c r="V1117" s="2">
        <v>5.5</v>
      </c>
      <c r="W1117" t="str">
        <f>IF(V1117 &lt; 3,"Very Low", IF(V1117 &gt;= 3, IF(V1117 &lt; 4, "Low", IF(V1117 &gt;= 4, IF(V1117 &lt; 6, "Medium", IF(V1117 &gt;= 6, IF(V1117 &lt; 8, "High", "Very High")))))))</f>
        <v>Medium</v>
      </c>
    </row>
    <row r="1118" spans="1:23" x14ac:dyDescent="0.2">
      <c r="A1118" t="s">
        <v>1959</v>
      </c>
      <c r="B1118" s="2">
        <v>98</v>
      </c>
      <c r="C1118" s="4" t="str">
        <f>IF(B1118 &lt;= ($Z$9-$Z$11), "Short", IF(B1118 &gt;= ($Z$9+$Z$11), "Long", "Medium"))</f>
        <v>Medium</v>
      </c>
      <c r="D1118" t="s">
        <v>2162</v>
      </c>
      <c r="E1118" t="s">
        <v>562</v>
      </c>
      <c r="F1118" t="s">
        <v>2287</v>
      </c>
      <c r="G1118" t="s">
        <v>4130</v>
      </c>
      <c r="M1118">
        <f>COUNTA(Table1[[#This Row],[genre_1]:[genre_8]])</f>
        <v>3</v>
      </c>
      <c r="N1118" t="s">
        <v>155</v>
      </c>
      <c r="O1118" t="s">
        <v>10162</v>
      </c>
      <c r="P1118">
        <v>43006</v>
      </c>
      <c r="Q1118" t="s">
        <v>2584</v>
      </c>
      <c r="R1118">
        <v>460</v>
      </c>
      <c r="S1118" t="s">
        <v>16</v>
      </c>
      <c r="T1118" t="s">
        <v>17</v>
      </c>
      <c r="U1118" s="3">
        <v>36892</v>
      </c>
      <c r="V1118" s="2">
        <v>4.9000000000000004</v>
      </c>
      <c r="W1118" t="str">
        <f>IF(V1118 &lt; 3,"Very Low", IF(V1118 &gt;= 3, IF(V1118 &lt; 4, "Low", IF(V1118 &gt;= 4, IF(V1118 &lt; 6, "Medium", IF(V1118 &gt;= 6, IF(V1118 &lt; 8, "High", "Very High")))))))</f>
        <v>Medium</v>
      </c>
    </row>
    <row r="1119" spans="1:23" x14ac:dyDescent="0.2">
      <c r="A1119" t="s">
        <v>1472</v>
      </c>
      <c r="B1119" s="2">
        <v>130</v>
      </c>
      <c r="C1119" s="4" t="str">
        <f>IF(B1119 &lt;= ($Z$9-$Z$11), "Short", IF(B1119 &gt;= ($Z$9+$Z$11), "Long", "Medium"))</f>
        <v>Medium</v>
      </c>
      <c r="D1119" t="s">
        <v>1049</v>
      </c>
      <c r="E1119" t="s">
        <v>1302</v>
      </c>
      <c r="F1119" t="s">
        <v>7772</v>
      </c>
      <c r="M1119">
        <f>COUNTA(Table1[[#This Row],[genre_1]:[genre_8]])</f>
        <v>2</v>
      </c>
      <c r="N1119" t="s">
        <v>2127</v>
      </c>
      <c r="O1119" t="s">
        <v>9781</v>
      </c>
      <c r="P1119">
        <v>8531</v>
      </c>
      <c r="Q1119" t="s">
        <v>836</v>
      </c>
      <c r="R1119">
        <v>57</v>
      </c>
      <c r="S1119" t="s">
        <v>16</v>
      </c>
      <c r="T1119" t="s">
        <v>17</v>
      </c>
      <c r="U1119" s="3">
        <v>35065</v>
      </c>
      <c r="V1119" s="2">
        <v>6.7</v>
      </c>
      <c r="W1119" t="str">
        <f>IF(V1119 &lt; 3,"Very Low", IF(V1119 &gt;= 3, IF(V1119 &lt; 4, "Low", IF(V1119 &gt;= 4, IF(V1119 &lt; 6, "Medium", IF(V1119 &gt;= 6, IF(V1119 &lt; 8, "High", "Very High")))))))</f>
        <v>High</v>
      </c>
    </row>
    <row r="1120" spans="1:23" x14ac:dyDescent="0.2">
      <c r="A1120" t="s">
        <v>969</v>
      </c>
      <c r="B1120" s="2">
        <v>121</v>
      </c>
      <c r="C1120" s="4" t="str">
        <f>IF(B1120 &lt;= ($Z$9-$Z$11), "Short", IF(B1120 &gt;= ($Z$9+$Z$11), "Long", "Medium"))</f>
        <v>Medium</v>
      </c>
      <c r="D1120" t="s">
        <v>1802</v>
      </c>
      <c r="E1120" t="s">
        <v>691</v>
      </c>
      <c r="F1120" t="s">
        <v>13206</v>
      </c>
      <c r="G1120" t="s">
        <v>6549</v>
      </c>
      <c r="M1120">
        <f>COUNTA(Table1[[#This Row],[genre_1]:[genre_8]])</f>
        <v>3</v>
      </c>
      <c r="N1120" t="s">
        <v>1803</v>
      </c>
      <c r="O1120" t="s">
        <v>9305</v>
      </c>
      <c r="P1120">
        <v>41620</v>
      </c>
      <c r="Q1120" t="s">
        <v>1804</v>
      </c>
      <c r="R1120">
        <v>418</v>
      </c>
      <c r="S1120" t="s">
        <v>16</v>
      </c>
      <c r="T1120" t="s">
        <v>17</v>
      </c>
      <c r="U1120" s="3">
        <v>37622</v>
      </c>
      <c r="V1120" s="2">
        <v>2.4</v>
      </c>
      <c r="W1120" t="str">
        <f>IF(V1120 &lt; 3,"Very Low", IF(V1120 &gt;= 3, IF(V1120 &lt; 4, "Low", IF(V1120 &gt;= 4, IF(V1120 &lt; 6, "Medium", IF(V1120 &gt;= 6, IF(V1120 &lt; 8, "High", "Very High")))))))</f>
        <v>Very Low</v>
      </c>
    </row>
    <row r="1121" spans="1:23" x14ac:dyDescent="0.2">
      <c r="A1121" t="s">
        <v>1859</v>
      </c>
      <c r="B1121" s="2">
        <v>108</v>
      </c>
      <c r="C1121" s="4" t="str">
        <f>IF(B1121 &lt;= ($Z$9-$Z$11), "Short", IF(B1121 &gt;= ($Z$9+$Z$11), "Long", "Medium"))</f>
        <v>Medium</v>
      </c>
      <c r="D1121" t="s">
        <v>754</v>
      </c>
      <c r="E1121" t="s">
        <v>691</v>
      </c>
      <c r="F1121" t="s">
        <v>1302</v>
      </c>
      <c r="M1121">
        <f>COUNTA(Table1[[#This Row],[genre_1]:[genre_8]])</f>
        <v>2</v>
      </c>
      <c r="N1121" t="s">
        <v>817</v>
      </c>
      <c r="O1121" t="s">
        <v>11294</v>
      </c>
      <c r="P1121">
        <v>4961</v>
      </c>
      <c r="Q1121" t="s">
        <v>2023</v>
      </c>
      <c r="R1121">
        <v>33</v>
      </c>
      <c r="S1121" t="s">
        <v>16</v>
      </c>
      <c r="T1121" t="s">
        <v>17</v>
      </c>
      <c r="U1121" s="3">
        <v>35065</v>
      </c>
      <c r="V1121" s="2">
        <v>5</v>
      </c>
      <c r="W1121" t="str">
        <f>IF(V1121 &lt; 3,"Very Low", IF(V1121 &gt;= 3, IF(V1121 &lt; 4, "Low", IF(V1121 &gt;= 4, IF(V1121 &lt; 6, "Medium", IF(V1121 &gt;= 6, IF(V1121 &lt; 8, "High", "Very High")))))))</f>
        <v>Medium</v>
      </c>
    </row>
    <row r="1122" spans="1:23" x14ac:dyDescent="0.2">
      <c r="A1122" t="s">
        <v>599</v>
      </c>
      <c r="B1122" s="2">
        <v>127</v>
      </c>
      <c r="C1122" s="4" t="str">
        <f>IF(B1122 &lt;= ($Z$9-$Z$11), "Short", IF(B1122 &gt;= ($Z$9+$Z$11), "Long", "Medium"))</f>
        <v>Medium</v>
      </c>
      <c r="D1122" t="s">
        <v>2162</v>
      </c>
      <c r="E1122" t="s">
        <v>4426</v>
      </c>
      <c r="F1122" t="s">
        <v>1302</v>
      </c>
      <c r="M1122">
        <f>COUNTA(Table1[[#This Row],[genre_1]:[genre_8]])</f>
        <v>2</v>
      </c>
      <c r="N1122" t="s">
        <v>258</v>
      </c>
      <c r="O1122" t="s">
        <v>10401</v>
      </c>
      <c r="P1122">
        <v>125421</v>
      </c>
      <c r="Q1122" t="s">
        <v>1010</v>
      </c>
      <c r="R1122">
        <v>385</v>
      </c>
      <c r="S1122" t="s">
        <v>16</v>
      </c>
      <c r="T1122" t="s">
        <v>17</v>
      </c>
      <c r="U1122" s="3">
        <v>36161</v>
      </c>
      <c r="V1122" s="2">
        <v>7.3</v>
      </c>
      <c r="W1122" t="str">
        <f>IF(V1122 &lt; 3,"Very Low", IF(V1122 &gt;= 3, IF(V1122 &lt; 4, "Low", IF(V1122 &gt;= 4, IF(V1122 &lt; 6, "Medium", IF(V1122 &gt;= 6, IF(V1122 &lt; 8, "High", "Very High")))))))</f>
        <v>High</v>
      </c>
    </row>
    <row r="1123" spans="1:23" x14ac:dyDescent="0.2">
      <c r="A1123" t="s">
        <v>7767</v>
      </c>
      <c r="B1123" s="2">
        <v>104</v>
      </c>
      <c r="C1123" s="4" t="str">
        <f>IF(B1123 &lt;= ($Z$9-$Z$11), "Short", IF(B1123 &gt;= ($Z$9+$Z$11), "Long", "Medium"))</f>
        <v>Medium</v>
      </c>
      <c r="D1123" t="s">
        <v>7768</v>
      </c>
      <c r="E1123" t="s">
        <v>691</v>
      </c>
      <c r="F1123" t="s">
        <v>2287</v>
      </c>
      <c r="M1123">
        <f>COUNTA(Table1[[#This Row],[genre_1]:[genre_8]])</f>
        <v>2</v>
      </c>
      <c r="N1123" t="s">
        <v>7769</v>
      </c>
      <c r="O1123" t="s">
        <v>12952</v>
      </c>
      <c r="P1123">
        <v>2012</v>
      </c>
      <c r="Q1123" t="s">
        <v>7770</v>
      </c>
      <c r="R1123">
        <v>28</v>
      </c>
      <c r="S1123" t="s">
        <v>16</v>
      </c>
      <c r="T1123" t="s">
        <v>17</v>
      </c>
      <c r="U1123" s="3">
        <v>40909</v>
      </c>
      <c r="V1123" s="2">
        <v>3.5</v>
      </c>
      <c r="W1123" t="str">
        <f>IF(V1123 &lt; 3,"Very Low", IF(V1123 &gt;= 3, IF(V1123 &lt; 4, "Low", IF(V1123 &gt;= 4, IF(V1123 &lt; 6, "Medium", IF(V1123 &gt;= 6, IF(V1123 &lt; 8, "High", "Very High")))))))</f>
        <v>Low</v>
      </c>
    </row>
    <row r="1124" spans="1:23" x14ac:dyDescent="0.2">
      <c r="A1124" t="s">
        <v>8039</v>
      </c>
      <c r="B1124" s="2">
        <v>90</v>
      </c>
      <c r="C1124" s="4" t="str">
        <f>IF(B1124 &lt;= ($Z$9-$Z$11), "Short", IF(B1124 &gt;= ($Z$9+$Z$11), "Long", "Medium"))</f>
        <v>Medium</v>
      </c>
      <c r="D1124" t="s">
        <v>2208</v>
      </c>
      <c r="E1124" t="s">
        <v>31</v>
      </c>
      <c r="M1124">
        <f>COUNTA(Table1[[#This Row],[genre_1]:[genre_8]])</f>
        <v>1</v>
      </c>
      <c r="N1124" t="s">
        <v>3845</v>
      </c>
      <c r="O1124" t="s">
        <v>13060</v>
      </c>
      <c r="P1124">
        <v>37</v>
      </c>
      <c r="Q1124" t="s">
        <v>3595</v>
      </c>
      <c r="R1124">
        <v>2</v>
      </c>
      <c r="S1124" t="s">
        <v>16</v>
      </c>
      <c r="T1124" t="s">
        <v>17</v>
      </c>
      <c r="U1124" s="3">
        <v>41640</v>
      </c>
      <c r="V1124" s="2">
        <v>8</v>
      </c>
      <c r="W1124" t="str">
        <f>IF(V1124 &lt; 3,"Very Low", IF(V1124 &gt;= 3, IF(V1124 &lt; 4, "Low", IF(V1124 &gt;= 4, IF(V1124 &lt; 6, "Medium", IF(V1124 &gt;= 6, IF(V1124 &lt; 8, "High", "Very High")))))))</f>
        <v>Very High</v>
      </c>
    </row>
    <row r="1125" spans="1:23" x14ac:dyDescent="0.2">
      <c r="A1125" t="s">
        <v>87</v>
      </c>
      <c r="B1125" s="2">
        <v>171</v>
      </c>
      <c r="C1125" s="4" t="str">
        <f>IF(B1125 &lt;= ($Z$9-$Z$11), "Short", IF(B1125 &gt;= ($Z$9+$Z$11), "Long", "Medium"))</f>
        <v>Long</v>
      </c>
      <c r="D1125" t="s">
        <v>698</v>
      </c>
      <c r="E1125" t="s">
        <v>562</v>
      </c>
      <c r="F1125" t="s">
        <v>1302</v>
      </c>
      <c r="G1125" t="s">
        <v>6549</v>
      </c>
      <c r="M1125">
        <f>COUNTA(Table1[[#This Row],[genre_1]:[genre_8]])</f>
        <v>3</v>
      </c>
      <c r="N1125" t="s">
        <v>301</v>
      </c>
      <c r="O1125" t="s">
        <v>8710</v>
      </c>
      <c r="P1125">
        <v>982637</v>
      </c>
      <c r="Q1125" t="s">
        <v>699</v>
      </c>
      <c r="R1125">
        <v>2368</v>
      </c>
      <c r="S1125" t="s">
        <v>16</v>
      </c>
      <c r="T1125" t="s">
        <v>17</v>
      </c>
      <c r="U1125" s="3">
        <v>36526</v>
      </c>
      <c r="V1125" s="2">
        <v>8.5</v>
      </c>
      <c r="W1125" t="str">
        <f>IF(V1125 &lt; 3,"Very Low", IF(V1125 &gt;= 3, IF(V1125 &lt; 4, "Low", IF(V1125 &gt;= 4, IF(V1125 &lt; 6, "Medium", IF(V1125 &gt;= 6, IF(V1125 &lt; 8, "High", "Very High")))))))</f>
        <v>Very High</v>
      </c>
    </row>
    <row r="1126" spans="1:23" x14ac:dyDescent="0.2">
      <c r="A1126" t="s">
        <v>3976</v>
      </c>
      <c r="B1126" s="2">
        <v>84</v>
      </c>
      <c r="C1126" s="4" t="str">
        <f>IF(B1126 &lt;= ($Z$9-$Z$11), "Short", IF(B1126 &gt;= ($Z$9+$Z$11), "Long", "Medium"))</f>
        <v>Short</v>
      </c>
      <c r="D1126" t="s">
        <v>5166</v>
      </c>
      <c r="E1126" t="s">
        <v>31</v>
      </c>
      <c r="F1126" t="s">
        <v>4034</v>
      </c>
      <c r="M1126">
        <f>COUNTA(Table1[[#This Row],[genre_1]:[genre_8]])</f>
        <v>2</v>
      </c>
      <c r="N1126" t="s">
        <v>1334</v>
      </c>
      <c r="O1126" t="s">
        <v>11607</v>
      </c>
      <c r="P1126">
        <v>5156</v>
      </c>
      <c r="Q1126" t="s">
        <v>5167</v>
      </c>
      <c r="R1126">
        <v>21</v>
      </c>
      <c r="S1126" t="s">
        <v>16</v>
      </c>
      <c r="T1126" t="s">
        <v>17</v>
      </c>
      <c r="U1126" s="3">
        <v>40544</v>
      </c>
      <c r="V1126" s="2">
        <v>5.4</v>
      </c>
      <c r="W1126" t="str">
        <f>IF(V1126 &lt; 3,"Very Low", IF(V1126 &gt;= 3, IF(V1126 &lt; 4, "Low", IF(V1126 &gt;= 4, IF(V1126 &lt; 6, "Medium", IF(V1126 &gt;= 6, IF(V1126 &lt; 8, "High", "Very High")))))))</f>
        <v>Medium</v>
      </c>
    </row>
    <row r="1127" spans="1:23" x14ac:dyDescent="0.2">
      <c r="A1127" t="s">
        <v>4341</v>
      </c>
      <c r="B1127" s="2">
        <v>100</v>
      </c>
      <c r="C1127" s="4" t="str">
        <f>IF(B1127 &lt;= ($Z$9-$Z$11), "Short", IF(B1127 &gt;= ($Z$9+$Z$11), "Long", "Medium"))</f>
        <v>Medium</v>
      </c>
      <c r="D1127" t="s">
        <v>950</v>
      </c>
      <c r="E1127" t="s">
        <v>13206</v>
      </c>
      <c r="F1127" t="s">
        <v>1302</v>
      </c>
      <c r="G1127" t="s">
        <v>13204</v>
      </c>
      <c r="M1127">
        <f>COUNTA(Table1[[#This Row],[genre_1]:[genre_8]])</f>
        <v>3</v>
      </c>
      <c r="N1127" t="s">
        <v>58</v>
      </c>
      <c r="O1127" t="s">
        <v>11213</v>
      </c>
      <c r="P1127">
        <v>75675</v>
      </c>
      <c r="Q1127" t="s">
        <v>4610</v>
      </c>
      <c r="R1127">
        <v>365</v>
      </c>
      <c r="S1127" t="s">
        <v>16</v>
      </c>
      <c r="T1127" t="s">
        <v>17</v>
      </c>
      <c r="U1127" s="3">
        <v>33604</v>
      </c>
      <c r="V1127" s="2">
        <v>7.8</v>
      </c>
      <c r="W1127" t="str">
        <f>IF(V1127 &lt; 3,"Very Low", IF(V1127 &gt;= 3, IF(V1127 &lt; 4, "Low", IF(V1127 &gt;= 4, IF(V1127 &lt; 6, "Medium", IF(V1127 &gt;= 6, IF(V1127 &lt; 8, "High", "Very High")))))))</f>
        <v>High</v>
      </c>
    </row>
    <row r="1128" spans="1:23" x14ac:dyDescent="0.2">
      <c r="A1128" t="s">
        <v>4061</v>
      </c>
      <c r="B1128" s="2">
        <v>104</v>
      </c>
      <c r="C1128" s="4" t="str">
        <f>IF(B1128 &lt;= ($Z$9-$Z$11), "Short", IF(B1128 &gt;= ($Z$9+$Z$11), "Long", "Medium"))</f>
        <v>Medium</v>
      </c>
      <c r="D1128" t="s">
        <v>5218</v>
      </c>
      <c r="E1128" t="s">
        <v>1302</v>
      </c>
      <c r="F1128" t="s">
        <v>4034</v>
      </c>
      <c r="G1128" t="s">
        <v>6549</v>
      </c>
      <c r="M1128">
        <f>COUNTA(Table1[[#This Row],[genre_1]:[genre_8]])</f>
        <v>3</v>
      </c>
      <c r="N1128" t="s">
        <v>2495</v>
      </c>
      <c r="O1128" t="s">
        <v>11635</v>
      </c>
      <c r="P1128">
        <v>19412</v>
      </c>
      <c r="Q1128" t="s">
        <v>5219</v>
      </c>
      <c r="R1128">
        <v>308</v>
      </c>
      <c r="S1128" t="s">
        <v>16</v>
      </c>
      <c r="T1128" t="s">
        <v>17</v>
      </c>
      <c r="U1128" s="3">
        <v>36892</v>
      </c>
      <c r="V1128" s="2">
        <v>2.1</v>
      </c>
      <c r="W1128" t="str">
        <f>IF(V1128 &lt; 3,"Very Low", IF(V1128 &gt;= 3, IF(V1128 &lt; 4, "Low", IF(V1128 &gt;= 4, IF(V1128 &lt; 6, "Medium", IF(V1128 &gt;= 6, IF(V1128 &lt; 8, "High", "Very High")))))))</f>
        <v>Very Low</v>
      </c>
    </row>
    <row r="1129" spans="1:23" x14ac:dyDescent="0.2">
      <c r="A1129" t="s">
        <v>451</v>
      </c>
      <c r="B1129" s="2">
        <v>122</v>
      </c>
      <c r="C1129" s="4" t="str">
        <f>IF(B1129 &lt;= ($Z$9-$Z$11), "Short", IF(B1129 &gt;= ($Z$9+$Z$11), "Long", "Medium"))</f>
        <v>Medium</v>
      </c>
      <c r="D1129" t="s">
        <v>217</v>
      </c>
      <c r="E1129" t="s">
        <v>1302</v>
      </c>
      <c r="F1129" t="s">
        <v>7772</v>
      </c>
      <c r="G1129" t="s">
        <v>10321</v>
      </c>
      <c r="M1129">
        <f>COUNTA(Table1[[#This Row],[genre_1]:[genre_8]])</f>
        <v>3</v>
      </c>
      <c r="N1129" t="s">
        <v>709</v>
      </c>
      <c r="O1129" t="s">
        <v>10090</v>
      </c>
      <c r="P1129">
        <v>101888</v>
      </c>
      <c r="Q1129" t="s">
        <v>403</v>
      </c>
      <c r="R1129">
        <v>365</v>
      </c>
      <c r="S1129" t="s">
        <v>16</v>
      </c>
      <c r="T1129" t="s">
        <v>17</v>
      </c>
      <c r="U1129" s="3">
        <v>32509</v>
      </c>
      <c r="V1129" s="2">
        <v>7.9</v>
      </c>
      <c r="W1129" t="str">
        <f>IF(V1129 &lt; 3,"Very Low", IF(V1129 &gt;= 3, IF(V1129 &lt; 4, "Low", IF(V1129 &gt;= 4, IF(V1129 &lt; 6, "Medium", IF(V1129 &gt;= 6, IF(V1129 &lt; 8, "High", "Very High")))))))</f>
        <v>High</v>
      </c>
    </row>
    <row r="1130" spans="1:23" x14ac:dyDescent="0.2">
      <c r="A1130" t="s">
        <v>2890</v>
      </c>
      <c r="B1130" s="2">
        <v>118</v>
      </c>
      <c r="C1130" s="4" t="str">
        <f>IF(B1130 &lt;= ($Z$9-$Z$11), "Short", IF(B1130 &gt;= ($Z$9+$Z$11), "Long", "Medium"))</f>
        <v>Medium</v>
      </c>
      <c r="D1130" t="s">
        <v>2676</v>
      </c>
      <c r="E1130" t="s">
        <v>4426</v>
      </c>
      <c r="F1130" t="s">
        <v>1302</v>
      </c>
      <c r="G1130" t="s">
        <v>13205</v>
      </c>
      <c r="M1130">
        <f>COUNTA(Table1[[#This Row],[genre_1]:[genre_8]])</f>
        <v>3</v>
      </c>
      <c r="N1130" t="s">
        <v>2891</v>
      </c>
      <c r="O1130" t="s">
        <v>10024</v>
      </c>
      <c r="P1130">
        <v>34910</v>
      </c>
      <c r="Q1130" t="s">
        <v>2892</v>
      </c>
      <c r="R1130">
        <v>145</v>
      </c>
      <c r="S1130" t="s">
        <v>16</v>
      </c>
      <c r="T1130" t="s">
        <v>17</v>
      </c>
      <c r="U1130" s="3">
        <v>38718</v>
      </c>
      <c r="V1130" s="2">
        <v>7.2</v>
      </c>
      <c r="W1130" t="str">
        <f>IF(V1130 &lt; 3,"Very Low", IF(V1130 &gt;= 3, IF(V1130 &lt; 4, "Low", IF(V1130 &gt;= 4, IF(V1130 &lt; 6, "Medium", IF(V1130 &gt;= 6, IF(V1130 &lt; 8, "High", "Very High")))))))</f>
        <v>High</v>
      </c>
    </row>
    <row r="1131" spans="1:23" x14ac:dyDescent="0.2">
      <c r="A1131" t="s">
        <v>239</v>
      </c>
      <c r="B1131" s="2">
        <v>102</v>
      </c>
      <c r="C1131" s="4" t="str">
        <f>IF(B1131 &lt;= ($Z$9-$Z$11), "Short", IF(B1131 &gt;= ($Z$9+$Z$11), "Long", "Medium"))</f>
        <v>Medium</v>
      </c>
      <c r="D1131" t="s">
        <v>1943</v>
      </c>
      <c r="E1131" t="s">
        <v>691</v>
      </c>
      <c r="F1131" t="s">
        <v>13206</v>
      </c>
      <c r="M1131">
        <f>COUNTA(Table1[[#This Row],[genre_1]:[genre_8]])</f>
        <v>2</v>
      </c>
      <c r="N1131" t="s">
        <v>2960</v>
      </c>
      <c r="O1131" t="s">
        <v>11839</v>
      </c>
      <c r="P1131">
        <v>59474</v>
      </c>
      <c r="Q1131" t="s">
        <v>3800</v>
      </c>
      <c r="R1131">
        <v>418</v>
      </c>
      <c r="S1131" t="s">
        <v>16</v>
      </c>
      <c r="T1131" t="s">
        <v>17</v>
      </c>
      <c r="U1131" s="3">
        <v>36161</v>
      </c>
      <c r="V1131" s="2">
        <v>7.3</v>
      </c>
      <c r="W1131" t="str">
        <f>IF(V1131 &lt; 3,"Very Low", IF(V1131 &gt;= 3, IF(V1131 &lt; 4, "Low", IF(V1131 &gt;= 4, IF(V1131 &lt; 6, "Medium", IF(V1131 &gt;= 6, IF(V1131 &lt; 8, "High", "Very High")))))))</f>
        <v>High</v>
      </c>
    </row>
    <row r="1132" spans="1:23" x14ac:dyDescent="0.2">
      <c r="A1132" t="s">
        <v>6657</v>
      </c>
      <c r="B1132" s="2">
        <v>105</v>
      </c>
      <c r="C1132" s="4" t="str">
        <f>IF(B1132 &lt;= ($Z$9-$Z$11), "Short", IF(B1132 &gt;= ($Z$9+$Z$11), "Long", "Medium"))</f>
        <v>Medium</v>
      </c>
      <c r="D1132" t="s">
        <v>2567</v>
      </c>
      <c r="E1132" t="s">
        <v>1302</v>
      </c>
      <c r="F1132" t="s">
        <v>5727</v>
      </c>
      <c r="M1132">
        <f>COUNTA(Table1[[#This Row],[genre_1]:[genre_8]])</f>
        <v>2</v>
      </c>
      <c r="N1132" t="s">
        <v>6658</v>
      </c>
      <c r="O1132" t="s">
        <v>12447</v>
      </c>
      <c r="P1132">
        <v>1015</v>
      </c>
      <c r="Q1132" t="s">
        <v>6659</v>
      </c>
      <c r="R1132">
        <v>10</v>
      </c>
      <c r="S1132" t="s">
        <v>16</v>
      </c>
      <c r="T1132" t="s">
        <v>17</v>
      </c>
      <c r="U1132" s="3">
        <v>40544</v>
      </c>
      <c r="V1132" s="2">
        <v>3.9</v>
      </c>
      <c r="W1132" t="str">
        <f>IF(V1132 &lt; 3,"Very Low", IF(V1132 &gt;= 3, IF(V1132 &lt; 4, "Low", IF(V1132 &gt;= 4, IF(V1132 &lt; 6, "Medium", IF(V1132 &gt;= 6, IF(V1132 &lt; 8, "High", "Very High")))))))</f>
        <v>Low</v>
      </c>
    </row>
    <row r="1133" spans="1:23" x14ac:dyDescent="0.2">
      <c r="A1133" t="s">
        <v>2764</v>
      </c>
      <c r="B1133" s="2">
        <v>118</v>
      </c>
      <c r="C1133" s="4" t="str">
        <f>IF(B1133 &lt;= ($Z$9-$Z$11), "Short", IF(B1133 &gt;= ($Z$9+$Z$11), "Long", "Medium"))</f>
        <v>Medium</v>
      </c>
      <c r="D1133" t="s">
        <v>2445</v>
      </c>
      <c r="E1133" t="s">
        <v>1302</v>
      </c>
      <c r="F1133" t="s">
        <v>6549</v>
      </c>
      <c r="G1133" t="s">
        <v>13205</v>
      </c>
      <c r="M1133">
        <f>COUNTA(Table1[[#This Row],[genre_1]:[genre_8]])</f>
        <v>3</v>
      </c>
      <c r="N1133" t="s">
        <v>1222</v>
      </c>
      <c r="O1133" t="s">
        <v>9917</v>
      </c>
      <c r="P1133">
        <v>50919</v>
      </c>
      <c r="Q1133" t="s">
        <v>900</v>
      </c>
      <c r="R1133">
        <v>114</v>
      </c>
      <c r="S1133" t="s">
        <v>16</v>
      </c>
      <c r="T1133" t="s">
        <v>17</v>
      </c>
      <c r="U1133" s="3">
        <v>38353</v>
      </c>
      <c r="V1133" s="2">
        <v>6.8</v>
      </c>
      <c r="W1133" t="str">
        <f>IF(V1133 &lt; 3,"Very Low", IF(V1133 &gt;= 3, IF(V1133 &lt; 4, "Low", IF(V1133 &gt;= 4, IF(V1133 &lt; 6, "Medium", IF(V1133 &gt;= 6, IF(V1133 &lt; 8, "High", "Very High")))))))</f>
        <v>High</v>
      </c>
    </row>
    <row r="1134" spans="1:23" x14ac:dyDescent="0.2">
      <c r="A1134" t="s">
        <v>7281</v>
      </c>
      <c r="B1134" s="2">
        <v>120</v>
      </c>
      <c r="C1134" s="4" t="str">
        <f>IF(B1134 &lt;= ($Z$9-$Z$11), "Short", IF(B1134 &gt;= ($Z$9+$Z$11), "Long", "Medium"))</f>
        <v>Medium</v>
      </c>
      <c r="D1134" t="s">
        <v>7282</v>
      </c>
      <c r="E1134" t="s">
        <v>1302</v>
      </c>
      <c r="M1134">
        <f>COUNTA(Table1[[#This Row],[genre_1]:[genre_8]])</f>
        <v>1</v>
      </c>
      <c r="N1134" t="s">
        <v>7283</v>
      </c>
      <c r="O1134" t="s">
        <v>12742</v>
      </c>
      <c r="P1134">
        <v>4501</v>
      </c>
      <c r="Q1134" t="s">
        <v>7284</v>
      </c>
      <c r="R1134">
        <v>102</v>
      </c>
      <c r="S1134" t="s">
        <v>16</v>
      </c>
      <c r="T1134" t="s">
        <v>17</v>
      </c>
      <c r="U1134" s="3">
        <v>42370</v>
      </c>
      <c r="V1134" s="2">
        <v>3.4</v>
      </c>
      <c r="W1134" t="str">
        <f>IF(V1134 &lt; 3,"Very Low", IF(V1134 &gt;= 3, IF(V1134 &lt; 4, "Low", IF(V1134 &gt;= 4, IF(V1134 &lt; 6, "Medium", IF(V1134 &gt;= 6, IF(V1134 &lt; 8, "High", "Very High")))))))</f>
        <v>Low</v>
      </c>
    </row>
    <row r="1135" spans="1:23" x14ac:dyDescent="0.2">
      <c r="A1135" t="s">
        <v>5649</v>
      </c>
      <c r="B1135" s="2">
        <v>93</v>
      </c>
      <c r="C1135" s="4" t="str">
        <f>IF(B1135 &lt;= ($Z$9-$Z$11), "Short", IF(B1135 &gt;= ($Z$9+$Z$11), "Long", "Medium"))</f>
        <v>Medium</v>
      </c>
      <c r="D1135" t="s">
        <v>5650</v>
      </c>
      <c r="E1135" t="s">
        <v>1302</v>
      </c>
      <c r="F1135" t="s">
        <v>2287</v>
      </c>
      <c r="G1135" t="s">
        <v>13204</v>
      </c>
      <c r="H1135" t="s">
        <v>3538</v>
      </c>
      <c r="M1135">
        <f>COUNTA(Table1[[#This Row],[genre_1]:[genre_8]])</f>
        <v>4</v>
      </c>
      <c r="N1135" t="s">
        <v>5651</v>
      </c>
      <c r="O1135" t="s">
        <v>11900</v>
      </c>
      <c r="P1135">
        <v>522</v>
      </c>
      <c r="Q1135" t="s">
        <v>5652</v>
      </c>
      <c r="R1135">
        <v>5</v>
      </c>
      <c r="S1135" t="s">
        <v>16</v>
      </c>
      <c r="T1135" t="s">
        <v>17</v>
      </c>
      <c r="U1135" s="3">
        <v>42005</v>
      </c>
      <c r="V1135" s="2">
        <v>5.4</v>
      </c>
      <c r="W1135" t="str">
        <f>IF(V1135 &lt; 3,"Very Low", IF(V1135 &gt;= 3, IF(V1135 &lt; 4, "Low", IF(V1135 &gt;= 4, IF(V1135 &lt; 6, "Medium", IF(V1135 &gt;= 6, IF(V1135 &lt; 8, "High", "Very High")))))))</f>
        <v>Medium</v>
      </c>
    </row>
    <row r="1136" spans="1:23" x14ac:dyDescent="0.2">
      <c r="A1136" t="s">
        <v>1771</v>
      </c>
      <c r="B1136" s="2">
        <v>280</v>
      </c>
      <c r="C1136" s="4" t="str">
        <f>IF(B1136 &lt;= ($Z$9-$Z$11), "Short", IF(B1136 &gt;= ($Z$9+$Z$11), "Long", "Medium"))</f>
        <v>Long</v>
      </c>
      <c r="D1136" t="s">
        <v>1772</v>
      </c>
      <c r="E1136" t="s">
        <v>1302</v>
      </c>
      <c r="F1136" t="s">
        <v>7772</v>
      </c>
      <c r="G1136" t="s">
        <v>10321</v>
      </c>
      <c r="M1136">
        <f>COUNTA(Table1[[#This Row],[genre_1]:[genre_8]])</f>
        <v>3</v>
      </c>
      <c r="N1136" t="s">
        <v>1773</v>
      </c>
      <c r="O1136" t="s">
        <v>9289</v>
      </c>
      <c r="P1136">
        <v>13215</v>
      </c>
      <c r="Q1136" t="s">
        <v>1774</v>
      </c>
      <c r="R1136">
        <v>497</v>
      </c>
      <c r="S1136" t="s">
        <v>16</v>
      </c>
      <c r="T1136" t="s">
        <v>17</v>
      </c>
      <c r="U1136" s="3">
        <v>37622</v>
      </c>
      <c r="V1136" s="2">
        <v>6.3</v>
      </c>
      <c r="W1136" t="str">
        <f>IF(V1136 &lt; 3,"Very Low", IF(V1136 &gt;= 3, IF(V1136 &lt; 4, "Low", IF(V1136 &gt;= 4, IF(V1136 &lt; 6, "Medium", IF(V1136 &gt;= 6, IF(V1136 &lt; 8, "High", "Very High")))))))</f>
        <v>High</v>
      </c>
    </row>
    <row r="1137" spans="1:23" x14ac:dyDescent="0.2">
      <c r="A1137" t="s">
        <v>485</v>
      </c>
      <c r="B1137" s="2">
        <v>105</v>
      </c>
      <c r="C1137" s="4" t="str">
        <f>IF(B1137 &lt;= ($Z$9-$Z$11), "Short", IF(B1137 &gt;= ($Z$9+$Z$11), "Long", "Medium"))</f>
        <v>Medium</v>
      </c>
      <c r="D1137" t="s">
        <v>4202</v>
      </c>
      <c r="E1137" t="s">
        <v>4426</v>
      </c>
      <c r="F1137" t="s">
        <v>1302</v>
      </c>
      <c r="M1137">
        <f>COUNTA(Table1[[#This Row],[genre_1]:[genre_8]])</f>
        <v>2</v>
      </c>
      <c r="N1137" t="s">
        <v>230</v>
      </c>
      <c r="O1137" t="s">
        <v>12245</v>
      </c>
      <c r="P1137">
        <v>24977</v>
      </c>
      <c r="Q1137" t="s">
        <v>2730</v>
      </c>
      <c r="R1137">
        <v>229</v>
      </c>
      <c r="S1137" t="s">
        <v>16</v>
      </c>
      <c r="T1137" t="s">
        <v>17</v>
      </c>
      <c r="U1137" s="3">
        <v>35796</v>
      </c>
      <c r="V1137" s="2">
        <v>7.5</v>
      </c>
      <c r="W1137" t="str">
        <f>IF(V1137 &lt; 3,"Very Low", IF(V1137 &gt;= 3, IF(V1137 &lt; 4, "Low", IF(V1137 &gt;= 4, IF(V1137 &lt; 6, "Medium", IF(V1137 &gt;= 6, IF(V1137 &lt; 8, "High", "Very High")))))))</f>
        <v>High</v>
      </c>
    </row>
    <row r="1138" spans="1:23" x14ac:dyDescent="0.2">
      <c r="A1138" t="s">
        <v>457</v>
      </c>
      <c r="B1138" s="2">
        <v>126</v>
      </c>
      <c r="C1138" s="4" t="str">
        <f>IF(B1138 &lt;= ($Z$9-$Z$11), "Short", IF(B1138 &gt;= ($Z$9+$Z$11), "Long", "Medium"))</f>
        <v>Medium</v>
      </c>
      <c r="D1138" t="s">
        <v>458</v>
      </c>
      <c r="E1138" t="s">
        <v>562</v>
      </c>
      <c r="F1138" t="s">
        <v>426</v>
      </c>
      <c r="G1138" t="s">
        <v>539</v>
      </c>
      <c r="M1138">
        <f>COUNTA(Table1[[#This Row],[genre_1]:[genre_8]])</f>
        <v>3</v>
      </c>
      <c r="N1138" t="s">
        <v>294</v>
      </c>
      <c r="O1138" t="s">
        <v>8598</v>
      </c>
      <c r="P1138">
        <v>51892</v>
      </c>
      <c r="Q1138" t="s">
        <v>459</v>
      </c>
      <c r="R1138">
        <v>273</v>
      </c>
      <c r="S1138" t="s">
        <v>16</v>
      </c>
      <c r="T1138" t="s">
        <v>17</v>
      </c>
      <c r="U1138" s="3">
        <v>42370</v>
      </c>
      <c r="V1138" s="2">
        <v>5.5</v>
      </c>
      <c r="W1138" t="str">
        <f>IF(V1138 &lt; 3,"Very Low", IF(V1138 &gt;= 3, IF(V1138 &lt; 4, "Low", IF(V1138 &gt;= 4, IF(V1138 &lt; 6, "Medium", IF(V1138 &gt;= 6, IF(V1138 &lt; 8, "High", "Very High")))))))</f>
        <v>Medium</v>
      </c>
    </row>
    <row r="1139" spans="1:23" x14ac:dyDescent="0.2">
      <c r="A1139" t="s">
        <v>2981</v>
      </c>
      <c r="B1139" s="2">
        <v>102</v>
      </c>
      <c r="C1139" s="4" t="str">
        <f>IF(B1139 &lt;= ($Z$9-$Z$11), "Short", IF(B1139 &gt;= ($Z$9+$Z$11), "Long", "Medium"))</f>
        <v>Medium</v>
      </c>
      <c r="D1139" t="s">
        <v>2949</v>
      </c>
      <c r="E1139" t="s">
        <v>1302</v>
      </c>
      <c r="F1139" t="s">
        <v>2287</v>
      </c>
      <c r="G1139" t="s">
        <v>4130</v>
      </c>
      <c r="H1139" t="s">
        <v>3538</v>
      </c>
      <c r="M1139">
        <f>COUNTA(Table1[[#This Row],[genre_1]:[genre_8]])</f>
        <v>4</v>
      </c>
      <c r="N1139" t="s">
        <v>718</v>
      </c>
      <c r="O1139" t="s">
        <v>10082</v>
      </c>
      <c r="P1139">
        <v>22449</v>
      </c>
      <c r="Q1139" t="s">
        <v>2982</v>
      </c>
      <c r="R1139">
        <v>191</v>
      </c>
      <c r="S1139" t="s">
        <v>16</v>
      </c>
      <c r="T1139" t="s">
        <v>17</v>
      </c>
      <c r="U1139" s="3">
        <v>37987</v>
      </c>
      <c r="V1139" s="2">
        <v>4.8</v>
      </c>
      <c r="W1139" t="str">
        <f>IF(V1139 &lt; 3,"Very Low", IF(V1139 &gt;= 3, IF(V1139 &lt; 4, "Low", IF(V1139 &gt;= 4, IF(V1139 &lt; 6, "Medium", IF(V1139 &gt;= 6, IF(V1139 &lt; 8, "High", "Very High")))))))</f>
        <v>Medium</v>
      </c>
    </row>
    <row r="1140" spans="1:23" x14ac:dyDescent="0.2">
      <c r="A1140" t="s">
        <v>2811</v>
      </c>
      <c r="B1140" s="2">
        <v>102</v>
      </c>
      <c r="C1140" s="4" t="str">
        <f>IF(B1140 &lt;= ($Z$9-$Z$11), "Short", IF(B1140 &gt;= ($Z$9+$Z$11), "Long", "Medium"))</f>
        <v>Medium</v>
      </c>
      <c r="D1140" t="s">
        <v>389</v>
      </c>
      <c r="E1140" t="s">
        <v>691</v>
      </c>
      <c r="F1140" t="s">
        <v>6549</v>
      </c>
      <c r="M1140">
        <f>COUNTA(Table1[[#This Row],[genre_1]:[genre_8]])</f>
        <v>2</v>
      </c>
      <c r="N1140" t="s">
        <v>1678</v>
      </c>
      <c r="O1140" t="s">
        <v>9955</v>
      </c>
      <c r="P1140">
        <v>50523</v>
      </c>
      <c r="Q1140" t="s">
        <v>2671</v>
      </c>
      <c r="R1140">
        <v>113</v>
      </c>
      <c r="S1140" t="s">
        <v>16</v>
      </c>
      <c r="T1140" t="s">
        <v>17</v>
      </c>
      <c r="U1140" s="3">
        <v>40179</v>
      </c>
      <c r="V1140" s="2">
        <v>6.3</v>
      </c>
      <c r="W1140" t="str">
        <f>IF(V1140 &lt; 3,"Very Low", IF(V1140 &gt;= 3, IF(V1140 &lt; 4, "Low", IF(V1140 &gt;= 4, IF(V1140 &lt; 6, "Medium", IF(V1140 &gt;= 6, IF(V1140 &lt; 8, "High", "Very High")))))))</f>
        <v>High</v>
      </c>
    </row>
    <row r="1141" spans="1:23" x14ac:dyDescent="0.2">
      <c r="A1141" t="s">
        <v>311</v>
      </c>
      <c r="B1141" s="2">
        <v>149</v>
      </c>
      <c r="C1141" s="4" t="str">
        <f>IF(B1141 &lt;= ($Z$9-$Z$11), "Short", IF(B1141 &gt;= ($Z$9+$Z$11), "Long", "Medium"))</f>
        <v>Long</v>
      </c>
      <c r="D1141" t="s">
        <v>289</v>
      </c>
      <c r="E1141" t="s">
        <v>13206</v>
      </c>
      <c r="F1141" t="s">
        <v>1302</v>
      </c>
      <c r="G1141" t="s">
        <v>13204</v>
      </c>
      <c r="H1141" t="s">
        <v>3538</v>
      </c>
      <c r="M1141">
        <f>COUNTA(Table1[[#This Row],[genre_1]:[genre_8]])</f>
        <v>4</v>
      </c>
      <c r="N1141" t="s">
        <v>1491</v>
      </c>
      <c r="O1141" t="s">
        <v>9127</v>
      </c>
      <c r="P1141">
        <v>569841</v>
      </c>
      <c r="Q1141" t="s">
        <v>1492</v>
      </c>
      <c r="R1141">
        <v>1127</v>
      </c>
      <c r="S1141" t="s">
        <v>16</v>
      </c>
      <c r="T1141" t="s">
        <v>17</v>
      </c>
      <c r="U1141" s="3">
        <v>41640</v>
      </c>
      <c r="V1141" s="2">
        <v>8.1</v>
      </c>
      <c r="W1141" t="str">
        <f>IF(V1141 &lt; 3,"Very Low", IF(V1141 &gt;= 3, IF(V1141 &lt; 4, "Low", IF(V1141 &gt;= 4, IF(V1141 &lt; 6, "Medium", IF(V1141 &gt;= 6, IF(V1141 &lt; 8, "High", "Very High")))))))</f>
        <v>Very High</v>
      </c>
    </row>
    <row r="1142" spans="1:23" x14ac:dyDescent="0.2">
      <c r="A1142" t="s">
        <v>696</v>
      </c>
      <c r="B1142" s="2">
        <v>127</v>
      </c>
      <c r="C1142" s="4" t="str">
        <f>IF(B1142 &lt;= ($Z$9-$Z$11), "Short", IF(B1142 &gt;= ($Z$9+$Z$11), "Long", "Medium"))</f>
        <v>Medium</v>
      </c>
      <c r="D1142" t="s">
        <v>258</v>
      </c>
      <c r="E1142" t="s">
        <v>562</v>
      </c>
      <c r="F1142" t="s">
        <v>13206</v>
      </c>
      <c r="G1142" t="s">
        <v>3538</v>
      </c>
      <c r="M1142">
        <f>COUNTA(Table1[[#This Row],[genre_1]:[genre_8]])</f>
        <v>3</v>
      </c>
      <c r="N1142" t="s">
        <v>320</v>
      </c>
      <c r="O1142" t="s">
        <v>8709</v>
      </c>
      <c r="P1142">
        <v>218341</v>
      </c>
      <c r="Q1142" t="s">
        <v>697</v>
      </c>
      <c r="R1142">
        <v>498</v>
      </c>
      <c r="S1142" t="s">
        <v>16</v>
      </c>
      <c r="T1142" t="s">
        <v>17</v>
      </c>
      <c r="U1142" s="3">
        <v>36526</v>
      </c>
      <c r="V1142" s="2">
        <v>6.5</v>
      </c>
      <c r="W1142" t="str">
        <f>IF(V1142 &lt; 3,"Very Low", IF(V1142 &gt;= 3, IF(V1142 &lt; 4, "Low", IF(V1142 &gt;= 4, IF(V1142 &lt; 6, "Medium", IF(V1142 &gt;= 6, IF(V1142 &lt; 8, "High", "Very High")))))))</f>
        <v>High</v>
      </c>
    </row>
    <row r="1143" spans="1:23" x14ac:dyDescent="0.2">
      <c r="A1143" t="s">
        <v>6220</v>
      </c>
      <c r="B1143" s="2">
        <v>226</v>
      </c>
      <c r="C1143" s="4" t="str">
        <f>IF(B1143 &lt;= ($Z$9-$Z$11), "Short", IF(B1143 &gt;= ($Z$9+$Z$11), "Long", "Medium"))</f>
        <v>Long</v>
      </c>
      <c r="D1143" t="s">
        <v>6221</v>
      </c>
      <c r="E1143" t="s">
        <v>1302</v>
      </c>
      <c r="F1143" t="s">
        <v>7772</v>
      </c>
      <c r="G1143" t="s">
        <v>6549</v>
      </c>
      <c r="H1143" t="s">
        <v>10321</v>
      </c>
      <c r="M1143">
        <f>COUNTA(Table1[[#This Row],[genre_1]:[genre_8]])</f>
        <v>4</v>
      </c>
      <c r="N1143" t="s">
        <v>6222</v>
      </c>
      <c r="O1143" t="s">
        <v>12219</v>
      </c>
      <c r="P1143">
        <v>215340</v>
      </c>
      <c r="Q1143" t="s">
        <v>6223</v>
      </c>
      <c r="R1143">
        <v>706</v>
      </c>
      <c r="S1143" t="s">
        <v>16</v>
      </c>
      <c r="T1143" t="s">
        <v>17</v>
      </c>
      <c r="U1143" s="3">
        <v>14246</v>
      </c>
      <c r="V1143" s="2">
        <v>8.1999999999999993</v>
      </c>
      <c r="W1143" t="str">
        <f>IF(V1143 &lt; 3,"Very Low", IF(V1143 &gt;= 3, IF(V1143 &lt; 4, "Low", IF(V1143 &gt;= 4, IF(V1143 &lt; 6, "Medium", IF(V1143 &gt;= 6, IF(V1143 &lt; 8, "High", "Very High")))))))</f>
        <v>Very High</v>
      </c>
    </row>
    <row r="1144" spans="1:23" x14ac:dyDescent="0.2">
      <c r="A1144" t="s">
        <v>4078</v>
      </c>
      <c r="B1144" s="2">
        <v>87</v>
      </c>
      <c r="C1144" s="4" t="str">
        <f>IF(B1144 &lt;= ($Z$9-$Z$11), "Short", IF(B1144 &gt;= ($Z$9+$Z$11), "Long", "Medium"))</f>
        <v>Medium</v>
      </c>
      <c r="D1144" t="s">
        <v>567</v>
      </c>
      <c r="E1144" t="s">
        <v>691</v>
      </c>
      <c r="F1144" t="s">
        <v>1302</v>
      </c>
      <c r="G1144" t="s">
        <v>5982</v>
      </c>
      <c r="H1144" t="s">
        <v>539</v>
      </c>
      <c r="I1144" t="s">
        <v>4130</v>
      </c>
      <c r="M1144">
        <f>COUNTA(Table1[[#This Row],[genre_1]:[genre_8]])</f>
        <v>5</v>
      </c>
      <c r="N1144" t="s">
        <v>1035</v>
      </c>
      <c r="O1144" t="s">
        <v>10836</v>
      </c>
      <c r="P1144">
        <v>3407</v>
      </c>
      <c r="Q1144" t="s">
        <v>879</v>
      </c>
      <c r="R1144">
        <v>48</v>
      </c>
      <c r="S1144" t="s">
        <v>16</v>
      </c>
      <c r="T1144" t="s">
        <v>17</v>
      </c>
      <c r="U1144" s="3">
        <v>37622</v>
      </c>
      <c r="V1144" s="2">
        <v>5.0999999999999996</v>
      </c>
      <c r="W1144" t="str">
        <f>IF(V1144 &lt; 3,"Very Low", IF(V1144 &gt;= 3, IF(V1144 &lt; 4, "Low", IF(V1144 &gt;= 4, IF(V1144 &lt; 6, "Medium", IF(V1144 &gt;= 6, IF(V1144 &lt; 8, "High", "Very High")))))))</f>
        <v>Medium</v>
      </c>
    </row>
    <row r="1145" spans="1:23" x14ac:dyDescent="0.2">
      <c r="A1145" t="s">
        <v>3257</v>
      </c>
      <c r="B1145" s="2">
        <v>110</v>
      </c>
      <c r="C1145" s="4" t="str">
        <f>IF(B1145 &lt;= ($Z$9-$Z$11), "Short", IF(B1145 &gt;= ($Z$9+$Z$11), "Long", "Medium"))</f>
        <v>Medium</v>
      </c>
      <c r="D1145" t="s">
        <v>2520</v>
      </c>
      <c r="E1145" t="s">
        <v>691</v>
      </c>
      <c r="F1145" t="s">
        <v>1302</v>
      </c>
      <c r="G1145" t="s">
        <v>6549</v>
      </c>
      <c r="M1145">
        <f>COUNTA(Table1[[#This Row],[genre_1]:[genre_8]])</f>
        <v>3</v>
      </c>
      <c r="N1145" t="s">
        <v>2966</v>
      </c>
      <c r="O1145" t="s">
        <v>11100</v>
      </c>
      <c r="P1145">
        <v>6352</v>
      </c>
      <c r="Q1145" t="s">
        <v>773</v>
      </c>
      <c r="R1145">
        <v>43</v>
      </c>
      <c r="S1145" t="s">
        <v>16</v>
      </c>
      <c r="T1145" t="s">
        <v>17</v>
      </c>
      <c r="U1145" s="3">
        <v>40909</v>
      </c>
      <c r="V1145" s="2">
        <v>5.4</v>
      </c>
      <c r="W1145" t="str">
        <f>IF(V1145 &lt; 3,"Very Low", IF(V1145 &gt;= 3, IF(V1145 &lt; 4, "Low", IF(V1145 &gt;= 4, IF(V1145 &lt; 6, "Medium", IF(V1145 &gt;= 6, IF(V1145 &lt; 8, "High", "Very High")))))))</f>
        <v>Medium</v>
      </c>
    </row>
    <row r="1146" spans="1:23" x14ac:dyDescent="0.2">
      <c r="A1146" t="s">
        <v>8117</v>
      </c>
      <c r="B1146" s="2">
        <v>86</v>
      </c>
      <c r="C1146" s="4" t="str">
        <f>IF(B1146 &lt;= ($Z$9-$Z$11), "Short", IF(B1146 &gt;= ($Z$9+$Z$11), "Long", "Medium"))</f>
        <v>Medium</v>
      </c>
      <c r="D1146" t="s">
        <v>3123</v>
      </c>
      <c r="E1146" t="s">
        <v>691</v>
      </c>
      <c r="F1146" t="s">
        <v>1302</v>
      </c>
      <c r="G1146" t="s">
        <v>6549</v>
      </c>
      <c r="M1146">
        <f>COUNTA(Table1[[#This Row],[genre_1]:[genre_8]])</f>
        <v>3</v>
      </c>
      <c r="N1146" t="s">
        <v>109</v>
      </c>
      <c r="O1146" t="s">
        <v>13085</v>
      </c>
      <c r="P1146">
        <v>6689</v>
      </c>
      <c r="Q1146" t="s">
        <v>3228</v>
      </c>
      <c r="R1146">
        <v>51</v>
      </c>
      <c r="S1146" t="s">
        <v>16</v>
      </c>
      <c r="T1146" t="s">
        <v>17</v>
      </c>
      <c r="U1146" s="3">
        <v>39448</v>
      </c>
      <c r="V1146" s="2">
        <v>6.5</v>
      </c>
      <c r="W1146" t="str">
        <f>IF(V1146 &lt; 3,"Very Low", IF(V1146 &gt;= 3, IF(V1146 &lt; 4, "Low", IF(V1146 &gt;= 4, IF(V1146 &lt; 6, "Medium", IF(V1146 &gt;= 6, IF(V1146 &lt; 8, "High", "Very High")))))))</f>
        <v>High</v>
      </c>
    </row>
    <row r="1147" spans="1:23" x14ac:dyDescent="0.2">
      <c r="A1147" t="s">
        <v>5088</v>
      </c>
      <c r="B1147" s="2">
        <v>84</v>
      </c>
      <c r="C1147" s="4" t="str">
        <f>IF(B1147 &lt;= ($Z$9-$Z$11), "Short", IF(B1147 &gt;= ($Z$9+$Z$11), "Long", "Medium"))</f>
        <v>Short</v>
      </c>
      <c r="D1147" t="s">
        <v>5089</v>
      </c>
      <c r="E1147" t="s">
        <v>691</v>
      </c>
      <c r="M1147">
        <f>COUNTA(Table1[[#This Row],[genre_1]:[genre_8]])</f>
        <v>1</v>
      </c>
      <c r="N1147" t="s">
        <v>3595</v>
      </c>
      <c r="O1147" t="s">
        <v>11552</v>
      </c>
      <c r="P1147">
        <v>553</v>
      </c>
      <c r="Q1147" t="s">
        <v>2025</v>
      </c>
      <c r="R1147">
        <v>3</v>
      </c>
      <c r="S1147" t="s">
        <v>16</v>
      </c>
      <c r="T1147" t="s">
        <v>17</v>
      </c>
      <c r="U1147" s="3">
        <v>40179</v>
      </c>
      <c r="V1147" s="2">
        <v>5.2</v>
      </c>
      <c r="W1147" t="str">
        <f>IF(V1147 &lt; 3,"Very Low", IF(V1147 &gt;= 3, IF(V1147 &lt; 4, "Low", IF(V1147 &gt;= 4, IF(V1147 &lt; 6, "Medium", IF(V1147 &gt;= 6, IF(V1147 &lt; 8, "High", "Very High")))))))</f>
        <v>Medium</v>
      </c>
    </row>
    <row r="1148" spans="1:23" x14ac:dyDescent="0.2">
      <c r="A1148" t="s">
        <v>1953</v>
      </c>
      <c r="B1148" s="2">
        <v>102</v>
      </c>
      <c r="C1148" s="4" t="str">
        <f>IF(B1148 &lt;= ($Z$9-$Z$11), "Short", IF(B1148 &gt;= ($Z$9+$Z$11), "Long", "Medium"))</f>
        <v>Medium</v>
      </c>
      <c r="D1148" t="s">
        <v>379</v>
      </c>
      <c r="E1148" t="s">
        <v>1302</v>
      </c>
      <c r="F1148" t="s">
        <v>3538</v>
      </c>
      <c r="M1148">
        <f>COUNTA(Table1[[#This Row],[genre_1]:[genre_8]])</f>
        <v>2</v>
      </c>
      <c r="N1148" t="s">
        <v>162</v>
      </c>
      <c r="O1148" t="s">
        <v>12948</v>
      </c>
      <c r="P1148">
        <v>15756</v>
      </c>
      <c r="Q1148" t="s">
        <v>7760</v>
      </c>
      <c r="R1148">
        <v>68</v>
      </c>
      <c r="S1148" t="s">
        <v>16</v>
      </c>
      <c r="T1148" t="s">
        <v>17</v>
      </c>
      <c r="U1148" s="3">
        <v>41640</v>
      </c>
      <c r="V1148" s="2">
        <v>6.4</v>
      </c>
      <c r="W1148" t="str">
        <f>IF(V1148 &lt; 3,"Very Low", IF(V1148 &gt;= 3, IF(V1148 &lt; 4, "Low", IF(V1148 &gt;= 4, IF(V1148 &lt; 6, "Medium", IF(V1148 &gt;= 6, IF(V1148 &lt; 8, "High", "Very High")))))))</f>
        <v>High</v>
      </c>
    </row>
    <row r="1149" spans="1:23" x14ac:dyDescent="0.2">
      <c r="A1149" t="s">
        <v>3284</v>
      </c>
      <c r="B1149" s="2">
        <v>101</v>
      </c>
      <c r="C1149" s="4" t="str">
        <f>IF(B1149 &lt;= ($Z$9-$Z$11), "Short", IF(B1149 &gt;= ($Z$9+$Z$11), "Long", "Medium"))</f>
        <v>Medium</v>
      </c>
      <c r="D1149" t="s">
        <v>414</v>
      </c>
      <c r="E1149" t="s">
        <v>691</v>
      </c>
      <c r="F1149" t="s">
        <v>6549</v>
      </c>
      <c r="M1149">
        <f>COUNTA(Table1[[#This Row],[genre_1]:[genre_8]])</f>
        <v>2</v>
      </c>
      <c r="N1149" t="s">
        <v>2389</v>
      </c>
      <c r="O1149" t="s">
        <v>10294</v>
      </c>
      <c r="P1149">
        <v>74622</v>
      </c>
      <c r="Q1149" t="s">
        <v>3253</v>
      </c>
      <c r="R1149">
        <v>150</v>
      </c>
      <c r="S1149" t="s">
        <v>16</v>
      </c>
      <c r="T1149" t="s">
        <v>17</v>
      </c>
      <c r="U1149" s="3">
        <v>39083</v>
      </c>
      <c r="V1149" s="2">
        <v>5.6</v>
      </c>
      <c r="W1149" t="str">
        <f>IF(V1149 &lt; 3,"Very Low", IF(V1149 &gt;= 3, IF(V1149 &lt; 4, "Low", IF(V1149 &gt;= 4, IF(V1149 &lt; 6, "Medium", IF(V1149 &gt;= 6, IF(V1149 &lt; 8, "High", "Very High")))))))</f>
        <v>Medium</v>
      </c>
    </row>
    <row r="1150" spans="1:23" x14ac:dyDescent="0.2">
      <c r="A1150" t="s">
        <v>1206</v>
      </c>
      <c r="B1150" s="2">
        <v>121</v>
      </c>
      <c r="C1150" s="4" t="str">
        <f>IF(B1150 &lt;= ($Z$9-$Z$11), "Short", IF(B1150 &gt;= ($Z$9+$Z$11), "Long", "Medium"))</f>
        <v>Medium</v>
      </c>
      <c r="D1150" t="s">
        <v>1736</v>
      </c>
      <c r="E1150" t="s">
        <v>4426</v>
      </c>
      <c r="F1150" t="s">
        <v>691</v>
      </c>
      <c r="G1150" t="s">
        <v>1302</v>
      </c>
      <c r="H1150" t="s">
        <v>10321</v>
      </c>
      <c r="M1150">
        <f>COUNTA(Table1[[#This Row],[genre_1]:[genre_8]])</f>
        <v>4</v>
      </c>
      <c r="N1150" t="s">
        <v>363</v>
      </c>
      <c r="O1150" t="s">
        <v>11150</v>
      </c>
      <c r="P1150">
        <v>98348</v>
      </c>
      <c r="Q1150" t="s">
        <v>4148</v>
      </c>
      <c r="R1150">
        <v>131</v>
      </c>
      <c r="S1150" t="s">
        <v>16</v>
      </c>
      <c r="T1150" t="s">
        <v>17</v>
      </c>
      <c r="U1150" s="3">
        <v>31778</v>
      </c>
      <c r="V1150" s="2">
        <v>7.3</v>
      </c>
      <c r="W1150" t="str">
        <f>IF(V1150 &lt; 3,"Very Low", IF(V1150 &gt;= 3, IF(V1150 &lt; 4, "Low", IF(V1150 &gt;= 4, IF(V1150 &lt; 6, "Medium", IF(V1150 &gt;= 6, IF(V1150 &lt; 8, "High", "Very High")))))))</f>
        <v>High</v>
      </c>
    </row>
    <row r="1151" spans="1:23" x14ac:dyDescent="0.2">
      <c r="A1151" t="s">
        <v>1300</v>
      </c>
      <c r="B1151" s="2">
        <v>93</v>
      </c>
      <c r="C1151" s="4" t="str">
        <f>IF(B1151 &lt;= ($Z$9-$Z$11), "Short", IF(B1151 &gt;= ($Z$9+$Z$11), "Long", "Medium"))</f>
        <v>Medium</v>
      </c>
      <c r="D1151" t="s">
        <v>1568</v>
      </c>
      <c r="E1151" t="s">
        <v>4426</v>
      </c>
      <c r="F1151" t="s">
        <v>1302</v>
      </c>
      <c r="G1151" t="s">
        <v>7772</v>
      </c>
      <c r="M1151">
        <f>COUNTA(Table1[[#This Row],[genre_1]:[genre_8]])</f>
        <v>3</v>
      </c>
      <c r="N1151" t="s">
        <v>45</v>
      </c>
      <c r="O1151" t="s">
        <v>11762</v>
      </c>
      <c r="P1151">
        <v>84070</v>
      </c>
      <c r="Q1151" t="s">
        <v>763</v>
      </c>
      <c r="R1151">
        <v>526</v>
      </c>
      <c r="S1151" t="s">
        <v>16</v>
      </c>
      <c r="T1151" t="s">
        <v>17</v>
      </c>
      <c r="U1151" s="3">
        <v>38353</v>
      </c>
      <c r="V1151" s="2">
        <v>7.5</v>
      </c>
      <c r="W1151" t="str">
        <f>IF(V1151 &lt; 3,"Very Low", IF(V1151 &gt;= 3, IF(V1151 &lt; 4, "Low", IF(V1151 &gt;= 4, IF(V1151 &lt; 6, "Medium", IF(V1151 &gt;= 6, IF(V1151 &lt; 8, "High", "Very High")))))))</f>
        <v>High</v>
      </c>
    </row>
    <row r="1152" spans="1:23" x14ac:dyDescent="0.2">
      <c r="A1152" t="s">
        <v>2175</v>
      </c>
      <c r="B1152" s="2">
        <v>126</v>
      </c>
      <c r="C1152" s="4" t="str">
        <f>IF(B1152 &lt;= ($Z$9-$Z$11), "Short", IF(B1152 &gt;= ($Z$9+$Z$11), "Long", "Medium"))</f>
        <v>Medium</v>
      </c>
      <c r="D1152" t="s">
        <v>502</v>
      </c>
      <c r="E1152" t="s">
        <v>1302</v>
      </c>
      <c r="M1152">
        <f>COUNTA(Table1[[#This Row],[genre_1]:[genre_8]])</f>
        <v>1</v>
      </c>
      <c r="N1152" t="s">
        <v>363</v>
      </c>
      <c r="O1152" t="s">
        <v>11393</v>
      </c>
      <c r="P1152">
        <v>604904</v>
      </c>
      <c r="Q1152" t="s">
        <v>1331</v>
      </c>
      <c r="R1152">
        <v>682</v>
      </c>
      <c r="S1152" t="s">
        <v>16</v>
      </c>
      <c r="T1152" t="s">
        <v>17</v>
      </c>
      <c r="U1152" s="3">
        <v>35431</v>
      </c>
      <c r="V1152" s="2">
        <v>8.3000000000000007</v>
      </c>
      <c r="W1152" t="str">
        <f>IF(V1152 &lt; 3,"Very Low", IF(V1152 &gt;= 3, IF(V1152 &lt; 4, "Low", IF(V1152 &gt;= 4, IF(V1152 &lt; 6, "Medium", IF(V1152 &gt;= 6, IF(V1152 &lt; 8, "High", "Very High")))))))</f>
        <v>Very High</v>
      </c>
    </row>
    <row r="1153" spans="1:23" x14ac:dyDescent="0.2">
      <c r="A1153" t="s">
        <v>225</v>
      </c>
      <c r="B1153" s="2">
        <v>146</v>
      </c>
      <c r="C1153" s="4" t="str">
        <f>IF(B1153 &lt;= ($Z$9-$Z$11), "Short", IF(B1153 &gt;= ($Z$9+$Z$11), "Long", "Medium"))</f>
        <v>Long</v>
      </c>
      <c r="D1153" t="s">
        <v>1230</v>
      </c>
      <c r="E1153" t="s">
        <v>4426</v>
      </c>
      <c r="F1153" t="s">
        <v>13206</v>
      </c>
      <c r="G1153" t="s">
        <v>1302</v>
      </c>
      <c r="M1153">
        <f>COUNTA(Table1[[#This Row],[genre_1]:[genre_8]])</f>
        <v>3</v>
      </c>
      <c r="N1153" t="s">
        <v>718</v>
      </c>
      <c r="O1153" t="s">
        <v>10274</v>
      </c>
      <c r="P1153">
        <v>728685</v>
      </c>
      <c r="Q1153" t="s">
        <v>2695</v>
      </c>
      <c r="R1153">
        <v>989</v>
      </c>
      <c r="S1153" t="s">
        <v>16</v>
      </c>
      <c r="T1153" t="s">
        <v>17</v>
      </c>
      <c r="U1153" s="3">
        <v>32874</v>
      </c>
      <c r="V1153" s="2">
        <v>8.6999999999999993</v>
      </c>
      <c r="W1153" t="str">
        <f>IF(V1153 &lt; 3,"Very Low", IF(V1153 &gt;= 3, IF(V1153 &lt; 4, "Low", IF(V1153 &gt;= 4, IF(V1153 &lt; 6, "Medium", IF(V1153 &gt;= 6, IF(V1153 &lt; 8, "High", "Very High")))))))</f>
        <v>Very High</v>
      </c>
    </row>
    <row r="1154" spans="1:23" x14ac:dyDescent="0.2">
      <c r="A1154" t="s">
        <v>221</v>
      </c>
      <c r="B1154" s="2">
        <v>103</v>
      </c>
      <c r="C1154" s="4" t="str">
        <f>IF(B1154 &lt;= ($Z$9-$Z$11), "Short", IF(B1154 &gt;= ($Z$9+$Z$11), "Long", "Medium"))</f>
        <v>Medium</v>
      </c>
      <c r="D1154" t="s">
        <v>1664</v>
      </c>
      <c r="E1154" t="s">
        <v>426</v>
      </c>
      <c r="F1154" t="s">
        <v>691</v>
      </c>
      <c r="G1154" t="s">
        <v>5982</v>
      </c>
      <c r="H1154" t="s">
        <v>539</v>
      </c>
      <c r="I1154" t="s">
        <v>2287</v>
      </c>
      <c r="M1154">
        <f>COUNTA(Table1[[#This Row],[genre_1]:[genre_8]])</f>
        <v>5</v>
      </c>
      <c r="N1154" t="s">
        <v>1665</v>
      </c>
      <c r="O1154" t="s">
        <v>9225</v>
      </c>
      <c r="P1154">
        <v>47968</v>
      </c>
      <c r="Q1154" t="s">
        <v>1666</v>
      </c>
      <c r="R1154">
        <v>154</v>
      </c>
      <c r="S1154" t="s">
        <v>16</v>
      </c>
      <c r="T1154" t="s">
        <v>17</v>
      </c>
      <c r="U1154" s="3">
        <v>42005</v>
      </c>
      <c r="V1154" s="2">
        <v>6.4</v>
      </c>
      <c r="W1154" t="str">
        <f>IF(V1154 &lt; 3,"Very Low", IF(V1154 &gt;= 3, IF(V1154 &lt; 4, "Low", IF(V1154 &gt;= 4, IF(V1154 &lt; 6, "Medium", IF(V1154 &gt;= 6, IF(V1154 &lt; 8, "High", "Very High")))))))</f>
        <v>High</v>
      </c>
    </row>
    <row r="1155" spans="1:23" x14ac:dyDescent="0.2">
      <c r="A1155" t="s">
        <v>7842</v>
      </c>
      <c r="B1155" s="2">
        <v>96</v>
      </c>
      <c r="C1155" s="4" t="str">
        <f>IF(B1155 &lt;= ($Z$9-$Z$11), "Short", IF(B1155 &gt;= ($Z$9+$Z$11), "Long", "Medium"))</f>
        <v>Medium</v>
      </c>
      <c r="D1155" t="s">
        <v>7842</v>
      </c>
      <c r="E1155" t="s">
        <v>691</v>
      </c>
      <c r="F1155" t="s">
        <v>539</v>
      </c>
      <c r="G1155" t="s">
        <v>2287</v>
      </c>
      <c r="H1155" t="s">
        <v>5727</v>
      </c>
      <c r="M1155">
        <f>COUNTA(Table1[[#This Row],[genre_1]:[genre_8]])</f>
        <v>4</v>
      </c>
      <c r="N1155" t="s">
        <v>7843</v>
      </c>
      <c r="O1155" t="s">
        <v>12981</v>
      </c>
      <c r="P1155">
        <v>179</v>
      </c>
      <c r="Q1155" t="s">
        <v>7844</v>
      </c>
      <c r="R1155">
        <v>18</v>
      </c>
      <c r="S1155" t="s">
        <v>16</v>
      </c>
      <c r="T1155" t="s">
        <v>17</v>
      </c>
      <c r="U1155" s="3">
        <v>37622</v>
      </c>
      <c r="V1155" s="2">
        <v>4.7</v>
      </c>
      <c r="W1155" t="str">
        <f>IF(V1155 &lt; 3,"Very Low", IF(V1155 &gt;= 3, IF(V1155 &lt; 4, "Low", IF(V1155 &gt;= 4, IF(V1155 &lt; 6, "Medium", IF(V1155 &gt;= 6, IF(V1155 &lt; 8, "High", "Very High")))))))</f>
        <v>Medium</v>
      </c>
    </row>
    <row r="1156" spans="1:23" x14ac:dyDescent="0.2">
      <c r="A1156" t="s">
        <v>4485</v>
      </c>
      <c r="B1156" s="2">
        <v>90</v>
      </c>
      <c r="C1156" s="4" t="str">
        <f>IF(B1156 &lt;= ($Z$9-$Z$11), "Short", IF(B1156 &gt;= ($Z$9+$Z$11), "Long", "Medium"))</f>
        <v>Medium</v>
      </c>
      <c r="D1156" t="s">
        <v>3738</v>
      </c>
      <c r="E1156" t="s">
        <v>1302</v>
      </c>
      <c r="F1156" t="s">
        <v>13204</v>
      </c>
      <c r="G1156" t="s">
        <v>3538</v>
      </c>
      <c r="M1156">
        <f>COUNTA(Table1[[#This Row],[genre_1]:[genre_8]])</f>
        <v>3</v>
      </c>
      <c r="N1156" t="s">
        <v>1792</v>
      </c>
      <c r="O1156" t="s">
        <v>11125</v>
      </c>
      <c r="P1156">
        <v>12519</v>
      </c>
      <c r="Q1156" t="s">
        <v>4486</v>
      </c>
      <c r="R1156">
        <v>112</v>
      </c>
      <c r="S1156" t="s">
        <v>16</v>
      </c>
      <c r="T1156" t="s">
        <v>17</v>
      </c>
      <c r="U1156" s="3">
        <v>36526</v>
      </c>
      <c r="V1156" s="2">
        <v>5.9</v>
      </c>
      <c r="W1156" t="str">
        <f>IF(V1156 &lt; 3,"Very Low", IF(V1156 &gt;= 3, IF(V1156 &lt; 4, "Low", IF(V1156 &gt;= 4, IF(V1156 &lt; 6, "Medium", IF(V1156 &gt;= 6, IF(V1156 &lt; 8, "High", "Very High")))))))</f>
        <v>Medium</v>
      </c>
    </row>
    <row r="1157" spans="1:23" x14ac:dyDescent="0.2">
      <c r="A1157" t="s">
        <v>2124</v>
      </c>
      <c r="B1157" s="2">
        <v>98</v>
      </c>
      <c r="C1157" s="4" t="str">
        <f>IF(B1157 &lt;= ($Z$9-$Z$11), "Short", IF(B1157 &gt;= ($Z$9+$Z$11), "Long", "Medium"))</f>
        <v>Medium</v>
      </c>
      <c r="D1157" t="s">
        <v>1743</v>
      </c>
      <c r="E1157" t="s">
        <v>2287</v>
      </c>
      <c r="F1157" t="s">
        <v>13204</v>
      </c>
      <c r="G1157" t="s">
        <v>3538</v>
      </c>
      <c r="M1157">
        <f>COUNTA(Table1[[#This Row],[genre_1]:[genre_8]])</f>
        <v>3</v>
      </c>
      <c r="N1157" t="s">
        <v>45</v>
      </c>
      <c r="O1157" t="s">
        <v>9642</v>
      </c>
      <c r="P1157">
        <v>89557</v>
      </c>
      <c r="Q1157" t="s">
        <v>819</v>
      </c>
      <c r="R1157">
        <v>376</v>
      </c>
      <c r="S1157" t="s">
        <v>16</v>
      </c>
      <c r="T1157" t="s">
        <v>17</v>
      </c>
      <c r="U1157" s="3">
        <v>37622</v>
      </c>
      <c r="V1157" s="2">
        <v>5.8</v>
      </c>
      <c r="W1157" t="str">
        <f>IF(V1157 &lt; 3,"Very Low", IF(V1157 &gt;= 3, IF(V1157 &lt; 4, "Low", IF(V1157 &gt;= 4, IF(V1157 &lt; 6, "Medium", IF(V1157 &gt;= 6, IF(V1157 &lt; 8, "High", "Very High")))))))</f>
        <v>Medium</v>
      </c>
    </row>
    <row r="1158" spans="1:23" x14ac:dyDescent="0.2">
      <c r="A1158" t="s">
        <v>6990</v>
      </c>
      <c r="B1158" s="2">
        <v>102</v>
      </c>
      <c r="C1158" s="4" t="str">
        <f>IF(B1158 &lt;= ($Z$9-$Z$11), "Short", IF(B1158 &gt;= ($Z$9+$Z$11), "Long", "Medium"))</f>
        <v>Medium</v>
      </c>
      <c r="D1158" t="s">
        <v>6991</v>
      </c>
      <c r="E1158" t="s">
        <v>1302</v>
      </c>
      <c r="F1158" t="s">
        <v>4034</v>
      </c>
      <c r="M1158">
        <f>COUNTA(Table1[[#This Row],[genre_1]:[genre_8]])</f>
        <v>2</v>
      </c>
      <c r="N1158" t="s">
        <v>4798</v>
      </c>
      <c r="O1158" t="s">
        <v>12606</v>
      </c>
      <c r="P1158">
        <v>2561</v>
      </c>
      <c r="Q1158" t="s">
        <v>1011</v>
      </c>
      <c r="R1158">
        <v>21</v>
      </c>
      <c r="S1158" t="s">
        <v>16</v>
      </c>
      <c r="T1158" t="s">
        <v>17</v>
      </c>
      <c r="U1158" s="3">
        <v>41275</v>
      </c>
      <c r="V1158" s="2">
        <v>6.1</v>
      </c>
      <c r="W1158" t="str">
        <f>IF(V1158 &lt; 3,"Very Low", IF(V1158 &gt;= 3, IF(V1158 &lt; 4, "Low", IF(V1158 &gt;= 4, IF(V1158 &lt; 6, "Medium", IF(V1158 &gt;= 6, IF(V1158 &lt; 8, "High", "Very High")))))))</f>
        <v>High</v>
      </c>
    </row>
    <row r="1159" spans="1:23" x14ac:dyDescent="0.2">
      <c r="A1159" t="s">
        <v>4485</v>
      </c>
      <c r="B1159" s="2">
        <v>95</v>
      </c>
      <c r="C1159" s="4" t="str">
        <f>IF(B1159 &lt;= ($Z$9-$Z$11), "Short", IF(B1159 &gt;= ($Z$9+$Z$11), "Long", "Medium"))</f>
        <v>Medium</v>
      </c>
      <c r="D1159" t="s">
        <v>2384</v>
      </c>
      <c r="E1159" t="s">
        <v>4426</v>
      </c>
      <c r="F1159" t="s">
        <v>1302</v>
      </c>
      <c r="G1159" t="s">
        <v>13205</v>
      </c>
      <c r="M1159">
        <f>COUNTA(Table1[[#This Row],[genre_1]:[genre_8]])</f>
        <v>3</v>
      </c>
      <c r="N1159" t="s">
        <v>2349</v>
      </c>
      <c r="O1159" t="s">
        <v>11602</v>
      </c>
      <c r="P1159">
        <v>3624</v>
      </c>
      <c r="Q1159" t="s">
        <v>5160</v>
      </c>
      <c r="R1159">
        <v>27</v>
      </c>
      <c r="S1159" t="s">
        <v>16</v>
      </c>
      <c r="T1159" t="s">
        <v>17</v>
      </c>
      <c r="U1159" s="3">
        <v>39083</v>
      </c>
      <c r="V1159" s="2">
        <v>6.2</v>
      </c>
      <c r="W1159" t="str">
        <f>IF(V1159 &lt; 3,"Very Low", IF(V1159 &gt;= 3, IF(V1159 &lt; 4, "Low", IF(V1159 &gt;= 4, IF(V1159 &lt; 6, "Medium", IF(V1159 &gt;= 6, IF(V1159 &lt; 8, "High", "Very High")))))))</f>
        <v>High</v>
      </c>
    </row>
    <row r="1160" spans="1:23" x14ac:dyDescent="0.2">
      <c r="A1160" t="s">
        <v>7958</v>
      </c>
      <c r="B1160" s="2">
        <v>96</v>
      </c>
      <c r="C1160" s="4" t="str">
        <f>IF(B1160 &lt;= ($Z$9-$Z$11), "Short", IF(B1160 &gt;= ($Z$9+$Z$11), "Long", "Medium"))</f>
        <v>Medium</v>
      </c>
      <c r="D1160" t="s">
        <v>6710</v>
      </c>
      <c r="E1160" t="s">
        <v>2287</v>
      </c>
      <c r="F1160" t="s">
        <v>13204</v>
      </c>
      <c r="M1160">
        <f>COUNTA(Table1[[#This Row],[genre_1]:[genre_8]])</f>
        <v>2</v>
      </c>
      <c r="N1160" t="s">
        <v>5585</v>
      </c>
      <c r="O1160" t="s">
        <v>13027</v>
      </c>
      <c r="P1160">
        <v>1905</v>
      </c>
      <c r="Q1160" t="s">
        <v>7959</v>
      </c>
      <c r="R1160">
        <v>58</v>
      </c>
      <c r="S1160" t="s">
        <v>16</v>
      </c>
      <c r="T1160" t="s">
        <v>17</v>
      </c>
      <c r="U1160" s="3">
        <v>29587</v>
      </c>
      <c r="V1160" s="2">
        <v>4.5</v>
      </c>
      <c r="W1160" t="str">
        <f>IF(V1160 &lt; 3,"Very Low", IF(V1160 &gt;= 3, IF(V1160 &lt; 4, "Low", IF(V1160 &gt;= 4, IF(V1160 &lt; 6, "Medium", IF(V1160 &gt;= 6, IF(V1160 &lt; 8, "High", "Very High")))))))</f>
        <v>Medium</v>
      </c>
    </row>
    <row r="1161" spans="1:23" x14ac:dyDescent="0.2">
      <c r="A1161" t="s">
        <v>1401</v>
      </c>
      <c r="B1161" s="2">
        <v>116</v>
      </c>
      <c r="C1161" s="4" t="str">
        <f>IF(B1161 &lt;= ($Z$9-$Z$11), "Short", IF(B1161 &gt;= ($Z$9+$Z$11), "Long", "Medium"))</f>
        <v>Medium</v>
      </c>
      <c r="D1161" t="s">
        <v>3217</v>
      </c>
      <c r="E1161" t="s">
        <v>1302</v>
      </c>
      <c r="M1161">
        <f>COUNTA(Table1[[#This Row],[genre_1]:[genre_8]])</f>
        <v>1</v>
      </c>
      <c r="N1161" t="s">
        <v>1401</v>
      </c>
      <c r="O1161" t="s">
        <v>10240</v>
      </c>
      <c r="P1161">
        <v>561773</v>
      </c>
      <c r="Q1161" t="s">
        <v>3218</v>
      </c>
      <c r="R1161">
        <v>871</v>
      </c>
      <c r="S1161" t="s">
        <v>16</v>
      </c>
      <c r="T1161" t="s">
        <v>17</v>
      </c>
      <c r="U1161" s="3">
        <v>39448</v>
      </c>
      <c r="V1161" s="2">
        <v>8.1999999999999993</v>
      </c>
      <c r="W1161" t="str">
        <f>IF(V1161 &lt; 3,"Very Low", IF(V1161 &gt;= 3, IF(V1161 &lt; 4, "Low", IF(V1161 &gt;= 4, IF(V1161 &lt; 6, "Medium", IF(V1161 &gt;= 6, IF(V1161 &lt; 8, "High", "Very High")))))))</f>
        <v>Very High</v>
      </c>
    </row>
    <row r="1162" spans="1:23" x14ac:dyDescent="0.2">
      <c r="A1162" t="s">
        <v>7209</v>
      </c>
      <c r="B1162" s="2">
        <v>88</v>
      </c>
      <c r="C1162" s="4" t="str">
        <f>IF(B1162 &lt;= ($Z$9-$Z$11), "Short", IF(B1162 &gt;= ($Z$9+$Z$11), "Long", "Medium"))</f>
        <v>Medium</v>
      </c>
      <c r="D1162" t="s">
        <v>2861</v>
      </c>
      <c r="E1162" t="s">
        <v>426</v>
      </c>
      <c r="F1162" t="s">
        <v>691</v>
      </c>
      <c r="G1162" t="s">
        <v>1302</v>
      </c>
      <c r="M1162">
        <f>COUNTA(Table1[[#This Row],[genre_1]:[genre_8]])</f>
        <v>3</v>
      </c>
      <c r="N1162" t="s">
        <v>2705</v>
      </c>
      <c r="O1162" t="s">
        <v>12710</v>
      </c>
      <c r="P1162">
        <v>2953</v>
      </c>
      <c r="Q1162" t="s">
        <v>7210</v>
      </c>
      <c r="R1162">
        <v>38</v>
      </c>
      <c r="S1162" t="s">
        <v>16</v>
      </c>
      <c r="T1162" t="s">
        <v>17</v>
      </c>
      <c r="U1162" s="3">
        <v>37622</v>
      </c>
      <c r="V1162" s="2">
        <v>6.1</v>
      </c>
      <c r="W1162" t="str">
        <f>IF(V1162 &lt; 3,"Very Low", IF(V1162 &gt;= 3, IF(V1162 &lt; 4, "Low", IF(V1162 &gt;= 4, IF(V1162 &lt; 6, "Medium", IF(V1162 &gt;= 6, IF(V1162 &lt; 8, "High", "Very High")))))))</f>
        <v>High</v>
      </c>
    </row>
    <row r="1163" spans="1:23" x14ac:dyDescent="0.2">
      <c r="A1163" t="s">
        <v>5889</v>
      </c>
      <c r="B1163" s="2">
        <v>90</v>
      </c>
      <c r="C1163" s="4" t="str">
        <f>IF(B1163 &lt;= ($Z$9-$Z$11), "Short", IF(B1163 &gt;= ($Z$9+$Z$11), "Long", "Medium"))</f>
        <v>Medium</v>
      </c>
      <c r="D1163" t="s">
        <v>13</v>
      </c>
      <c r="E1163" t="s">
        <v>691</v>
      </c>
      <c r="M1163">
        <f>COUNTA(Table1[[#This Row],[genre_1]:[genre_8]])</f>
        <v>1</v>
      </c>
      <c r="N1163" t="s">
        <v>990</v>
      </c>
      <c r="O1163" t="s">
        <v>12032</v>
      </c>
      <c r="P1163">
        <v>67853</v>
      </c>
      <c r="Q1163" t="s">
        <v>5890</v>
      </c>
      <c r="R1163">
        <v>202</v>
      </c>
      <c r="S1163" t="s">
        <v>16</v>
      </c>
      <c r="T1163" t="s">
        <v>17</v>
      </c>
      <c r="U1163" s="3">
        <v>38718</v>
      </c>
      <c r="V1163" s="2">
        <v>7</v>
      </c>
      <c r="W1163" t="str">
        <f>IF(V1163 &lt; 3,"Very Low", IF(V1163 &gt;= 3, IF(V1163 &lt; 4, "Low", IF(V1163 &gt;= 4, IF(V1163 &lt; 6, "Medium", IF(V1163 &gt;= 6, IF(V1163 &lt; 8, "High", "Very High")))))))</f>
        <v>High</v>
      </c>
    </row>
    <row r="1164" spans="1:23" x14ac:dyDescent="0.2">
      <c r="A1164" t="s">
        <v>4456</v>
      </c>
      <c r="B1164" s="2">
        <v>110</v>
      </c>
      <c r="C1164" s="4" t="str">
        <f>IF(B1164 &lt;= ($Z$9-$Z$11), "Short", IF(B1164 &gt;= ($Z$9+$Z$11), "Long", "Medium"))</f>
        <v>Medium</v>
      </c>
      <c r="D1164" t="s">
        <v>1549</v>
      </c>
      <c r="E1164" t="s">
        <v>5727</v>
      </c>
      <c r="F1164" t="s">
        <v>6549</v>
      </c>
      <c r="M1164">
        <f>COUNTA(Table1[[#This Row],[genre_1]:[genre_8]])</f>
        <v>2</v>
      </c>
      <c r="N1164" t="s">
        <v>5587</v>
      </c>
      <c r="O1164" t="s">
        <v>11858</v>
      </c>
      <c r="P1164">
        <v>170027</v>
      </c>
      <c r="Q1164" t="s">
        <v>4800</v>
      </c>
      <c r="R1164">
        <v>350</v>
      </c>
      <c r="S1164" t="s">
        <v>16</v>
      </c>
      <c r="T1164" t="s">
        <v>17</v>
      </c>
      <c r="U1164" s="3">
        <v>28491</v>
      </c>
      <c r="V1164" s="2">
        <v>7.2</v>
      </c>
      <c r="W1164" t="str">
        <f>IF(V1164 &lt; 3,"Very Low", IF(V1164 &gt;= 3, IF(V1164 &lt; 4, "Low", IF(V1164 &gt;= 4, IF(V1164 &lt; 6, "Medium", IF(V1164 &gt;= 6, IF(V1164 &lt; 8, "High", "Very High")))))))</f>
        <v>High</v>
      </c>
    </row>
    <row r="1165" spans="1:23" x14ac:dyDescent="0.2">
      <c r="A1165" t="s">
        <v>143</v>
      </c>
      <c r="B1165" s="2">
        <v>123</v>
      </c>
      <c r="C1165" s="4" t="str">
        <f>IF(B1165 &lt;= ($Z$9-$Z$11), "Short", IF(B1165 &gt;= ($Z$9+$Z$11), "Long", "Medium"))</f>
        <v>Medium</v>
      </c>
      <c r="D1165" t="s">
        <v>144</v>
      </c>
      <c r="E1165" t="s">
        <v>562</v>
      </c>
      <c r="F1165" t="s">
        <v>426</v>
      </c>
      <c r="G1165" t="s">
        <v>4130</v>
      </c>
      <c r="M1165">
        <f>COUNTA(Table1[[#This Row],[genre_1]:[genre_8]])</f>
        <v>3</v>
      </c>
      <c r="N1165" t="s">
        <v>145</v>
      </c>
      <c r="O1165" t="s">
        <v>8479</v>
      </c>
      <c r="P1165">
        <v>223393</v>
      </c>
      <c r="Q1165" t="s">
        <v>146</v>
      </c>
      <c r="R1165">
        <v>550</v>
      </c>
      <c r="S1165" t="s">
        <v>16</v>
      </c>
      <c r="T1165" t="s">
        <v>17</v>
      </c>
      <c r="U1165" s="3">
        <v>40544</v>
      </c>
      <c r="V1165" s="2">
        <v>5.6</v>
      </c>
      <c r="W1165" t="str">
        <f>IF(V1165 &lt; 3,"Very Low", IF(V1165 &gt;= 3, IF(V1165 &lt; 4, "Low", IF(V1165 &gt;= 4, IF(V1165 &lt; 6, "Medium", IF(V1165 &gt;= 6, IF(V1165 &lt; 8, "High", "Very High")))))))</f>
        <v>Medium</v>
      </c>
    </row>
    <row r="1166" spans="1:23" x14ac:dyDescent="0.2">
      <c r="A1166" t="s">
        <v>5916</v>
      </c>
      <c r="B1166" s="2">
        <v>95</v>
      </c>
      <c r="C1166" s="4" t="str">
        <f>IF(B1166 &lt;= ($Z$9-$Z$11), "Short", IF(B1166 &gt;= ($Z$9+$Z$11), "Long", "Medium"))</f>
        <v>Medium</v>
      </c>
      <c r="D1166" t="s">
        <v>3853</v>
      </c>
      <c r="E1166" t="s">
        <v>13206</v>
      </c>
      <c r="F1166" t="s">
        <v>2287</v>
      </c>
      <c r="G1166" t="s">
        <v>4034</v>
      </c>
      <c r="H1166" t="s">
        <v>3538</v>
      </c>
      <c r="M1166">
        <f>COUNTA(Table1[[#This Row],[genre_1]:[genre_8]])</f>
        <v>4</v>
      </c>
      <c r="N1166" t="s">
        <v>1840</v>
      </c>
      <c r="O1166" t="s">
        <v>12052</v>
      </c>
      <c r="P1166">
        <v>28845</v>
      </c>
      <c r="Q1166" t="s">
        <v>3755</v>
      </c>
      <c r="R1166">
        <v>125</v>
      </c>
      <c r="S1166" t="s">
        <v>16</v>
      </c>
      <c r="T1166" t="s">
        <v>17</v>
      </c>
      <c r="U1166" s="3">
        <v>42005</v>
      </c>
      <c r="V1166" s="2">
        <v>7.1</v>
      </c>
      <c r="W1166" t="str">
        <f>IF(V1166 &lt; 3,"Very Low", IF(V1166 &gt;= 3, IF(V1166 &lt; 4, "Low", IF(V1166 &gt;= 4, IF(V1166 &lt; 6, "Medium", IF(V1166 &gt;= 6, IF(V1166 &lt; 8, "High", "Very High")))))))</f>
        <v>High</v>
      </c>
    </row>
    <row r="1167" spans="1:23" x14ac:dyDescent="0.2">
      <c r="A1167" t="s">
        <v>1115</v>
      </c>
      <c r="B1167" s="2">
        <v>106</v>
      </c>
      <c r="C1167" s="4" t="str">
        <f>IF(B1167 &lt;= ($Z$9-$Z$11), "Short", IF(B1167 &gt;= ($Z$9+$Z$11), "Long", "Medium"))</f>
        <v>Medium</v>
      </c>
      <c r="D1167" t="s">
        <v>4778</v>
      </c>
      <c r="E1167" t="s">
        <v>691</v>
      </c>
      <c r="F1167" t="s">
        <v>539</v>
      </c>
      <c r="G1167" t="s">
        <v>2287</v>
      </c>
      <c r="M1167">
        <f>COUNTA(Table1[[#This Row],[genre_1]:[genre_8]])</f>
        <v>3</v>
      </c>
      <c r="N1167" t="s">
        <v>1922</v>
      </c>
      <c r="O1167" t="s">
        <v>11330</v>
      </c>
      <c r="P1167">
        <v>142293</v>
      </c>
      <c r="Q1167" t="s">
        <v>4779</v>
      </c>
      <c r="R1167">
        <v>245</v>
      </c>
      <c r="S1167" t="s">
        <v>16</v>
      </c>
      <c r="T1167" t="s">
        <v>17</v>
      </c>
      <c r="U1167" s="3">
        <v>30682</v>
      </c>
      <c r="V1167" s="2">
        <v>7.2</v>
      </c>
      <c r="W1167" t="str">
        <f>IF(V1167 &lt; 3,"Very Low", IF(V1167 &gt;= 3, IF(V1167 &lt; 4, "Low", IF(V1167 &gt;= 4, IF(V1167 &lt; 6, "Medium", IF(V1167 &gt;= 6, IF(V1167 &lt; 8, "High", "Very High")))))))</f>
        <v>High</v>
      </c>
    </row>
    <row r="1168" spans="1:23" x14ac:dyDescent="0.2">
      <c r="A1168" t="s">
        <v>1115</v>
      </c>
      <c r="B1168" s="2">
        <v>106</v>
      </c>
      <c r="C1168" s="4" t="str">
        <f>IF(B1168 &lt;= ($Z$9-$Z$11), "Short", IF(B1168 &gt;= ($Z$9+$Z$11), "Long", "Medium"))</f>
        <v>Medium</v>
      </c>
      <c r="D1168" t="s">
        <v>1921</v>
      </c>
      <c r="E1168" t="s">
        <v>691</v>
      </c>
      <c r="F1168" t="s">
        <v>539</v>
      </c>
      <c r="G1168" t="s">
        <v>2287</v>
      </c>
      <c r="M1168">
        <f>COUNTA(Table1[[#This Row],[genre_1]:[genre_8]])</f>
        <v>3</v>
      </c>
      <c r="N1168" t="s">
        <v>93</v>
      </c>
      <c r="O1168" t="s">
        <v>9387</v>
      </c>
      <c r="P1168">
        <v>68428</v>
      </c>
      <c r="Q1168" t="s">
        <v>1922</v>
      </c>
      <c r="R1168">
        <v>148</v>
      </c>
      <c r="S1168" t="s">
        <v>16</v>
      </c>
      <c r="T1168" t="s">
        <v>17</v>
      </c>
      <c r="U1168" s="3">
        <v>32874</v>
      </c>
      <c r="V1168" s="2">
        <v>6.3</v>
      </c>
      <c r="W1168" t="str">
        <f>IF(V1168 &lt; 3,"Very Low", IF(V1168 &gt;= 3, IF(V1168 &lt; 4, "Low", IF(V1168 &gt;= 4, IF(V1168 &lt; 6, "Medium", IF(V1168 &gt;= 6, IF(V1168 &lt; 8, "High", "Very High")))))))</f>
        <v>High</v>
      </c>
    </row>
    <row r="1169" spans="1:23" x14ac:dyDescent="0.2">
      <c r="A1169" t="s">
        <v>2920</v>
      </c>
      <c r="B1169" s="2">
        <v>125</v>
      </c>
      <c r="C1169" s="4" t="str">
        <f>IF(B1169 &lt;= ($Z$9-$Z$11), "Short", IF(B1169 &gt;= ($Z$9+$Z$11), "Long", "Medium"))</f>
        <v>Medium</v>
      </c>
      <c r="D1169" t="s">
        <v>2921</v>
      </c>
      <c r="E1169" t="s">
        <v>13206</v>
      </c>
      <c r="F1169" t="s">
        <v>1302</v>
      </c>
      <c r="G1169" t="s">
        <v>13205</v>
      </c>
      <c r="M1169">
        <f>COUNTA(Table1[[#This Row],[genre_1]:[genre_8]])</f>
        <v>3</v>
      </c>
      <c r="N1169" t="s">
        <v>474</v>
      </c>
      <c r="O1169" t="s">
        <v>10044</v>
      </c>
      <c r="P1169">
        <v>33067</v>
      </c>
      <c r="Q1169" t="s">
        <v>128</v>
      </c>
      <c r="R1169">
        <v>134</v>
      </c>
      <c r="S1169" t="s">
        <v>16</v>
      </c>
      <c r="T1169" t="s">
        <v>17</v>
      </c>
      <c r="U1169" s="3">
        <v>38718</v>
      </c>
      <c r="V1169" s="2">
        <v>6.9</v>
      </c>
      <c r="W1169" t="str">
        <f>IF(V1169 &lt; 3,"Very Low", IF(V1169 &gt;= 3, IF(V1169 &lt; 4, "Low", IF(V1169 &gt;= 4, IF(V1169 &lt; 6, "Medium", IF(V1169 &gt;= 6, IF(V1169 &lt; 8, "High", "Very High")))))))</f>
        <v>High</v>
      </c>
    </row>
    <row r="1170" spans="1:23" x14ac:dyDescent="0.2">
      <c r="A1170" t="s">
        <v>1809</v>
      </c>
      <c r="B1170" s="2">
        <v>189</v>
      </c>
      <c r="C1170" s="4" t="str">
        <f>IF(B1170 &lt;= ($Z$9-$Z$11), "Short", IF(B1170 &gt;= ($Z$9+$Z$11), "Long", "Medium"))</f>
        <v>Long</v>
      </c>
      <c r="D1170" t="s">
        <v>439</v>
      </c>
      <c r="E1170" t="s">
        <v>562</v>
      </c>
      <c r="F1170" t="s">
        <v>2287</v>
      </c>
      <c r="G1170" t="s">
        <v>3538</v>
      </c>
      <c r="M1170">
        <f>COUNTA(Table1[[#This Row],[genre_1]:[genre_8]])</f>
        <v>3</v>
      </c>
      <c r="N1170" t="s">
        <v>725</v>
      </c>
      <c r="O1170" t="s">
        <v>9314</v>
      </c>
      <c r="P1170">
        <v>155496</v>
      </c>
      <c r="Q1170" t="s">
        <v>601</v>
      </c>
      <c r="R1170">
        <v>532</v>
      </c>
      <c r="S1170" t="s">
        <v>16</v>
      </c>
      <c r="T1170" t="s">
        <v>17</v>
      </c>
      <c r="U1170" s="3">
        <v>39083</v>
      </c>
      <c r="V1170" s="2">
        <v>7.6</v>
      </c>
      <c r="W1170" t="str">
        <f>IF(V1170 &lt; 3,"Very Low", IF(V1170 &gt;= 3, IF(V1170 &lt; 4, "Low", IF(V1170 &gt;= 4, IF(V1170 &lt; 6, "Medium", IF(V1170 &gt;= 6, IF(V1170 &lt; 8, "High", "Very High")))))))</f>
        <v>High</v>
      </c>
    </row>
    <row r="1171" spans="1:23" x14ac:dyDescent="0.2">
      <c r="A1171" t="s">
        <v>7715</v>
      </c>
      <c r="B1171" s="2">
        <v>86</v>
      </c>
      <c r="C1171" s="4" t="str">
        <f>IF(B1171 &lt;= ($Z$9-$Z$11), "Short", IF(B1171 &gt;= ($Z$9+$Z$11), "Long", "Medium"))</f>
        <v>Medium</v>
      </c>
      <c r="D1171" t="s">
        <v>7716</v>
      </c>
      <c r="E1171" t="s">
        <v>1302</v>
      </c>
      <c r="F1171" t="s">
        <v>4034</v>
      </c>
      <c r="M1171">
        <f>COUNTA(Table1[[#This Row],[genre_1]:[genre_8]])</f>
        <v>2</v>
      </c>
      <c r="N1171" t="s">
        <v>4295</v>
      </c>
      <c r="O1171" t="s">
        <v>12924</v>
      </c>
      <c r="P1171">
        <v>3562</v>
      </c>
      <c r="Q1171" t="s">
        <v>7717</v>
      </c>
      <c r="R1171">
        <v>74</v>
      </c>
      <c r="S1171" t="s">
        <v>16</v>
      </c>
      <c r="T1171" t="s">
        <v>17</v>
      </c>
      <c r="U1171" s="3">
        <v>36526</v>
      </c>
      <c r="V1171" s="2">
        <v>6.5</v>
      </c>
      <c r="W1171" t="str">
        <f>IF(V1171 &lt; 3,"Very Low", IF(V1171 &gt;= 3, IF(V1171 &lt; 4, "Low", IF(V1171 &gt;= 4, IF(V1171 &lt; 6, "Medium", IF(V1171 &gt;= 6, IF(V1171 &lt; 8, "High", "Very High")))))))</f>
        <v>High</v>
      </c>
    </row>
    <row r="1172" spans="1:23" x14ac:dyDescent="0.2">
      <c r="A1172" t="s">
        <v>1990</v>
      </c>
      <c r="B1172" s="2">
        <v>107</v>
      </c>
      <c r="C1172" s="4" t="str">
        <f>IF(B1172 &lt;= ($Z$9-$Z$11), "Short", IF(B1172 &gt;= ($Z$9+$Z$11), "Long", "Medium"))</f>
        <v>Medium</v>
      </c>
      <c r="D1172" t="s">
        <v>1914</v>
      </c>
      <c r="E1172" t="s">
        <v>562</v>
      </c>
      <c r="F1172" t="s">
        <v>691</v>
      </c>
      <c r="G1172" t="s">
        <v>13206</v>
      </c>
      <c r="H1172" t="s">
        <v>6549</v>
      </c>
      <c r="I1172" t="s">
        <v>3538</v>
      </c>
      <c r="M1172">
        <f>COUNTA(Table1[[#This Row],[genre_1]:[genre_8]])</f>
        <v>5</v>
      </c>
      <c r="N1172" t="s">
        <v>1331</v>
      </c>
      <c r="O1172" t="s">
        <v>10990</v>
      </c>
      <c r="P1172">
        <v>73347</v>
      </c>
      <c r="Q1172" t="s">
        <v>4289</v>
      </c>
      <c r="R1172">
        <v>296</v>
      </c>
      <c r="S1172" t="s">
        <v>16</v>
      </c>
      <c r="T1172" t="s">
        <v>17</v>
      </c>
      <c r="U1172" s="3">
        <v>35431</v>
      </c>
      <c r="V1172" s="2">
        <v>7.4</v>
      </c>
      <c r="W1172" t="str">
        <f>IF(V1172 &lt; 3,"Very Low", IF(V1172 &gt;= 3, IF(V1172 &lt; 4, "Low", IF(V1172 &gt;= 4, IF(V1172 &lt; 6, "Medium", IF(V1172 &gt;= 6, IF(V1172 &lt; 8, "High", "Very High")))))))</f>
        <v>High</v>
      </c>
    </row>
    <row r="1173" spans="1:23" x14ac:dyDescent="0.2">
      <c r="A1173" t="s">
        <v>1582</v>
      </c>
      <c r="B1173" s="2">
        <v>101</v>
      </c>
      <c r="C1173" s="4" t="str">
        <f>IF(B1173 &lt;= ($Z$9-$Z$11), "Short", IF(B1173 &gt;= ($Z$9+$Z$11), "Long", "Medium"))</f>
        <v>Medium</v>
      </c>
      <c r="D1173" t="s">
        <v>989</v>
      </c>
      <c r="E1173" t="s">
        <v>691</v>
      </c>
      <c r="F1173" t="s">
        <v>539</v>
      </c>
      <c r="G1173" t="s">
        <v>6549</v>
      </c>
      <c r="M1173">
        <f>COUNTA(Table1[[#This Row],[genre_1]:[genre_8]])</f>
        <v>3</v>
      </c>
      <c r="N1173" t="s">
        <v>252</v>
      </c>
      <c r="O1173" t="s">
        <v>11082</v>
      </c>
      <c r="P1173">
        <v>437418</v>
      </c>
      <c r="Q1173" t="s">
        <v>1667</v>
      </c>
      <c r="R1173">
        <v>609</v>
      </c>
      <c r="S1173" t="s">
        <v>16</v>
      </c>
      <c r="T1173" t="s">
        <v>17</v>
      </c>
      <c r="U1173" s="3">
        <v>33970</v>
      </c>
      <c r="V1173" s="2">
        <v>8.1</v>
      </c>
      <c r="W1173" t="str">
        <f>IF(V1173 &lt; 3,"Very Low", IF(V1173 &gt;= 3, IF(V1173 &lt; 4, "Low", IF(V1173 &gt;= 4, IF(V1173 &lt; 6, "Medium", IF(V1173 &gt;= 6, IF(V1173 &lt; 8, "High", "Very High")))))))</f>
        <v>Very High</v>
      </c>
    </row>
    <row r="1174" spans="1:23" x14ac:dyDescent="0.2">
      <c r="A1174" t="s">
        <v>7094</v>
      </c>
      <c r="B1174" s="2">
        <v>102</v>
      </c>
      <c r="C1174" s="4" t="str">
        <f>IF(B1174 &lt;= ($Z$9-$Z$11), "Short", IF(B1174 &gt;= ($Z$9+$Z$11), "Long", "Medium"))</f>
        <v>Medium</v>
      </c>
      <c r="D1174" t="s">
        <v>756</v>
      </c>
      <c r="E1174" t="s">
        <v>691</v>
      </c>
      <c r="F1174" t="s">
        <v>1302</v>
      </c>
      <c r="G1174" t="s">
        <v>5982</v>
      </c>
      <c r="M1174">
        <f>COUNTA(Table1[[#This Row],[genre_1]:[genre_8]])</f>
        <v>3</v>
      </c>
      <c r="N1174" t="s">
        <v>4529</v>
      </c>
      <c r="O1174" t="s">
        <v>12655</v>
      </c>
      <c r="P1174">
        <v>108</v>
      </c>
      <c r="Q1174" t="s">
        <v>2421</v>
      </c>
      <c r="R1174">
        <v>1</v>
      </c>
      <c r="S1174" t="s">
        <v>16</v>
      </c>
      <c r="T1174" t="s">
        <v>17</v>
      </c>
      <c r="U1174" s="3">
        <v>42005</v>
      </c>
      <c r="V1174" s="2">
        <v>8.1999999999999993</v>
      </c>
      <c r="W1174" t="str">
        <f>IF(V1174 &lt; 3,"Very Low", IF(V1174 &gt;= 3, IF(V1174 &lt; 4, "Low", IF(V1174 &gt;= 4, IF(V1174 &lt; 6, "Medium", IF(V1174 &gt;= 6, IF(V1174 &lt; 8, "High", "Very High")))))))</f>
        <v>Very High</v>
      </c>
    </row>
    <row r="1175" spans="1:23" x14ac:dyDescent="0.2">
      <c r="A1175" t="s">
        <v>876</v>
      </c>
      <c r="B1175" s="2">
        <v>102</v>
      </c>
      <c r="C1175" s="4" t="str">
        <f>IF(B1175 &lt;= ($Z$9-$Z$11), "Short", IF(B1175 &gt;= ($Z$9+$Z$11), "Long", "Medium"))</f>
        <v>Medium</v>
      </c>
      <c r="D1175" t="s">
        <v>878</v>
      </c>
      <c r="E1175" t="s">
        <v>691</v>
      </c>
      <c r="M1175">
        <f>COUNTA(Table1[[#This Row],[genre_1]:[genre_8]])</f>
        <v>1</v>
      </c>
      <c r="N1175" t="s">
        <v>125</v>
      </c>
      <c r="O1175" t="s">
        <v>8955</v>
      </c>
      <c r="P1175">
        <v>181443</v>
      </c>
      <c r="Q1175" t="s">
        <v>227</v>
      </c>
      <c r="R1175">
        <v>311</v>
      </c>
      <c r="S1175" t="s">
        <v>16</v>
      </c>
      <c r="T1175" t="s">
        <v>17</v>
      </c>
      <c r="U1175" s="3">
        <v>40179</v>
      </c>
      <c r="V1175" s="2">
        <v>6</v>
      </c>
      <c r="W1175" t="str">
        <f>IF(V1175 &lt; 3,"Very Low", IF(V1175 &gt;= 3, IF(V1175 &lt; 4, "Low", IF(V1175 &gt;= 4, IF(V1175 &lt; 6, "Medium", IF(V1175 &gt;= 6, IF(V1175 &lt; 8, "High", "Very High")))))))</f>
        <v>High</v>
      </c>
    </row>
    <row r="1176" spans="1:23" x14ac:dyDescent="0.2">
      <c r="A1176" t="s">
        <v>876</v>
      </c>
      <c r="B1176" s="2">
        <v>101</v>
      </c>
      <c r="C1176" s="4" t="str">
        <f>IF(B1176 &lt;= ($Z$9-$Z$11), "Short", IF(B1176 &gt;= ($Z$9+$Z$11), "Long", "Medium"))</f>
        <v>Medium</v>
      </c>
      <c r="D1176" t="s">
        <v>878</v>
      </c>
      <c r="E1176" t="s">
        <v>691</v>
      </c>
      <c r="M1176">
        <f>COUNTA(Table1[[#This Row],[genre_1]:[genre_8]])</f>
        <v>1</v>
      </c>
      <c r="N1176" t="s">
        <v>125</v>
      </c>
      <c r="O1176" t="s">
        <v>8872</v>
      </c>
      <c r="P1176">
        <v>107817</v>
      </c>
      <c r="Q1176" t="s">
        <v>799</v>
      </c>
      <c r="R1176">
        <v>255</v>
      </c>
      <c r="S1176" t="s">
        <v>16</v>
      </c>
      <c r="T1176" t="s">
        <v>17</v>
      </c>
      <c r="U1176" s="3">
        <v>41275</v>
      </c>
      <c r="V1176" s="2">
        <v>5.4</v>
      </c>
      <c r="W1176" t="str">
        <f>IF(V1176 &lt; 3,"Very Low", IF(V1176 &gt;= 3, IF(V1176 &lt; 4, "Low", IF(V1176 &gt;= 4, IF(V1176 &lt; 6, "Medium", IF(V1176 &gt;= 6, IF(V1176 &lt; 8, "High", "Very High")))))))</f>
        <v>Medium</v>
      </c>
    </row>
    <row r="1177" spans="1:23" x14ac:dyDescent="0.2">
      <c r="A1177" t="s">
        <v>986</v>
      </c>
      <c r="B1177" s="2">
        <v>113</v>
      </c>
      <c r="C1177" s="4" t="str">
        <f>IF(B1177 &lt;= ($Z$9-$Z$11), "Short", IF(B1177 &gt;= ($Z$9+$Z$11), "Long", "Medium"))</f>
        <v>Medium</v>
      </c>
      <c r="D1177" t="s">
        <v>734</v>
      </c>
      <c r="E1177" t="s">
        <v>691</v>
      </c>
      <c r="F1177" t="s">
        <v>13205</v>
      </c>
      <c r="M1177">
        <f>COUNTA(Table1[[#This Row],[genre_1]:[genre_8]])</f>
        <v>2</v>
      </c>
      <c r="N1177" t="s">
        <v>718</v>
      </c>
      <c r="O1177" t="s">
        <v>9729</v>
      </c>
      <c r="P1177">
        <v>46480</v>
      </c>
      <c r="Q1177" t="s">
        <v>2464</v>
      </c>
      <c r="R1177">
        <v>115</v>
      </c>
      <c r="S1177" t="s">
        <v>16</v>
      </c>
      <c r="T1177" t="s">
        <v>17</v>
      </c>
      <c r="U1177" s="3">
        <v>41275</v>
      </c>
      <c r="V1177" s="2">
        <v>6.4</v>
      </c>
      <c r="W1177" t="str">
        <f>IF(V1177 &lt; 3,"Very Low", IF(V1177 &gt;= 3, IF(V1177 &lt; 4, "Low", IF(V1177 &gt;= 4, IF(V1177 &lt; 6, "Medium", IF(V1177 &gt;= 6, IF(V1177 &lt; 8, "High", "Very High")))))))</f>
        <v>High</v>
      </c>
    </row>
    <row r="1178" spans="1:23" x14ac:dyDescent="0.2">
      <c r="A1178" t="s">
        <v>299</v>
      </c>
      <c r="B1178" s="2">
        <v>121</v>
      </c>
      <c r="C1178" s="4" t="str">
        <f>IF(B1178 &lt;= ($Z$9-$Z$11), "Short", IF(B1178 &gt;= ($Z$9+$Z$11), "Long", "Medium"))</f>
        <v>Medium</v>
      </c>
      <c r="D1178" t="s">
        <v>156</v>
      </c>
      <c r="E1178" t="s">
        <v>562</v>
      </c>
      <c r="F1178" t="s">
        <v>426</v>
      </c>
      <c r="G1178" t="s">
        <v>4130</v>
      </c>
      <c r="M1178">
        <f>COUNTA(Table1[[#This Row],[genre_1]:[genre_8]])</f>
        <v>3</v>
      </c>
      <c r="N1178" t="s">
        <v>300</v>
      </c>
      <c r="O1178" t="s">
        <v>8531</v>
      </c>
      <c r="P1178">
        <v>682155</v>
      </c>
      <c r="Q1178" t="s">
        <v>301</v>
      </c>
      <c r="R1178">
        <v>1097</v>
      </c>
      <c r="S1178" t="s">
        <v>16</v>
      </c>
      <c r="T1178" t="s">
        <v>17</v>
      </c>
      <c r="U1178" s="3">
        <v>41640</v>
      </c>
      <c r="V1178" s="2">
        <v>8.1</v>
      </c>
      <c r="W1178" t="str">
        <f>IF(V1178 &lt; 3,"Very Low", IF(V1178 &gt;= 3, IF(V1178 &lt; 4, "Low", IF(V1178 &gt;= 4, IF(V1178 &lt; 6, "Medium", IF(V1178 &gt;= 6, IF(V1178 &lt; 8, "High", "Very High")))))))</f>
        <v>Very High</v>
      </c>
    </row>
    <row r="1179" spans="1:23" x14ac:dyDescent="0.2">
      <c r="A1179" t="s">
        <v>2578</v>
      </c>
      <c r="B1179" s="2">
        <v>105</v>
      </c>
      <c r="C1179" s="4" t="str">
        <f>IF(B1179 &lt;= ($Z$9-$Z$11), "Short", IF(B1179 &gt;= ($Z$9+$Z$11), "Long", "Medium"))</f>
        <v>Medium</v>
      </c>
      <c r="D1179" t="s">
        <v>2579</v>
      </c>
      <c r="E1179" t="s">
        <v>691</v>
      </c>
      <c r="F1179" t="s">
        <v>6549</v>
      </c>
      <c r="M1179">
        <f>COUNTA(Table1[[#This Row],[genre_1]:[genre_8]])</f>
        <v>2</v>
      </c>
      <c r="N1179" t="s">
        <v>359</v>
      </c>
      <c r="O1179" t="s">
        <v>9803</v>
      </c>
      <c r="P1179">
        <v>33887</v>
      </c>
      <c r="Q1179" t="s">
        <v>2580</v>
      </c>
      <c r="R1179">
        <v>160</v>
      </c>
      <c r="S1179" t="s">
        <v>16</v>
      </c>
      <c r="T1179" t="s">
        <v>17</v>
      </c>
      <c r="U1179" s="3">
        <v>38353</v>
      </c>
      <c r="V1179" s="2">
        <v>5.9</v>
      </c>
      <c r="W1179" t="str">
        <f>IF(V1179 &lt; 3,"Very Low", IF(V1179 &gt;= 3, IF(V1179 &lt; 4, "Low", IF(V1179 &gt;= 4, IF(V1179 &lt; 6, "Medium", IF(V1179 &gt;= 6, IF(V1179 &lt; 8, "High", "Very High")))))))</f>
        <v>Medium</v>
      </c>
    </row>
    <row r="1180" spans="1:23" x14ac:dyDescent="0.2">
      <c r="A1180" t="s">
        <v>7373</v>
      </c>
      <c r="B1180" s="2">
        <v>120</v>
      </c>
      <c r="C1180" s="4" t="str">
        <f>IF(B1180 &lt;= ($Z$9-$Z$11), "Short", IF(B1180 &gt;= ($Z$9+$Z$11), "Long", "Medium"))</f>
        <v>Medium</v>
      </c>
      <c r="D1180" t="s">
        <v>7374</v>
      </c>
      <c r="E1180" t="s">
        <v>1302</v>
      </c>
      <c r="M1180">
        <f>COUNTA(Table1[[#This Row],[genre_1]:[genre_8]])</f>
        <v>1</v>
      </c>
      <c r="N1180" t="s">
        <v>7375</v>
      </c>
      <c r="O1180" t="s">
        <v>12785</v>
      </c>
      <c r="P1180">
        <v>56</v>
      </c>
      <c r="Q1180" t="s">
        <v>7376</v>
      </c>
      <c r="R1180">
        <v>2</v>
      </c>
      <c r="S1180" t="s">
        <v>16</v>
      </c>
      <c r="T1180" t="s">
        <v>17</v>
      </c>
      <c r="U1180" s="3">
        <v>37987</v>
      </c>
      <c r="V1180" s="2">
        <v>7.4</v>
      </c>
      <c r="W1180" t="str">
        <f>IF(V1180 &lt; 3,"Very Low", IF(V1180 &gt;= 3, IF(V1180 &lt; 4, "Low", IF(V1180 &gt;= 4, IF(V1180 &lt; 6, "Medium", IF(V1180 &gt;= 6, IF(V1180 &lt; 8, "High", "Very High")))))))</f>
        <v>High</v>
      </c>
    </row>
    <row r="1181" spans="1:23" x14ac:dyDescent="0.2">
      <c r="A1181" t="s">
        <v>221</v>
      </c>
      <c r="B1181" s="2">
        <v>85</v>
      </c>
      <c r="C1181" s="4" t="str">
        <f>IF(B1181 &lt;= ($Z$9-$Z$11), "Short", IF(B1181 &gt;= ($Z$9+$Z$11), "Long", "Medium"))</f>
        <v>Short</v>
      </c>
      <c r="D1181" t="s">
        <v>647</v>
      </c>
      <c r="E1181" t="s">
        <v>426</v>
      </c>
      <c r="F1181" t="s">
        <v>691</v>
      </c>
      <c r="G1181" t="s">
        <v>5982</v>
      </c>
      <c r="H1181" t="s">
        <v>539</v>
      </c>
      <c r="M1181">
        <f>COUNTA(Table1[[#This Row],[genre_1]:[genre_8]])</f>
        <v>4</v>
      </c>
      <c r="N1181" t="s">
        <v>648</v>
      </c>
      <c r="O1181" t="s">
        <v>8687</v>
      </c>
      <c r="P1181">
        <v>53160</v>
      </c>
      <c r="Q1181" t="s">
        <v>649</v>
      </c>
      <c r="R1181">
        <v>121</v>
      </c>
      <c r="S1181" t="s">
        <v>16</v>
      </c>
      <c r="T1181" t="s">
        <v>17</v>
      </c>
      <c r="U1181" s="3">
        <v>40179</v>
      </c>
      <c r="V1181" s="2">
        <v>4.9000000000000004</v>
      </c>
      <c r="W1181" t="str">
        <f>IF(V1181 &lt; 3,"Very Low", IF(V1181 &gt;= 3, IF(V1181 &lt; 4, "Low", IF(V1181 &gt;= 4, IF(V1181 &lt; 6, "Medium", IF(V1181 &gt;= 6, IF(V1181 &lt; 8, "High", "Very High")))))))</f>
        <v>Medium</v>
      </c>
    </row>
    <row r="1182" spans="1:23" x14ac:dyDescent="0.2">
      <c r="A1182" t="s">
        <v>4999</v>
      </c>
      <c r="B1182" s="2">
        <v>101</v>
      </c>
      <c r="C1182" s="4" t="str">
        <f>IF(B1182 &lt;= ($Z$9-$Z$11), "Short", IF(B1182 &gt;= ($Z$9+$Z$11), "Long", "Medium"))</f>
        <v>Medium</v>
      </c>
      <c r="D1182" t="s">
        <v>202</v>
      </c>
      <c r="E1182" t="s">
        <v>691</v>
      </c>
      <c r="F1182" t="s">
        <v>13206</v>
      </c>
      <c r="G1182" t="s">
        <v>6549</v>
      </c>
      <c r="M1182">
        <f>COUNTA(Table1[[#This Row],[genre_1]:[genre_8]])</f>
        <v>3</v>
      </c>
      <c r="N1182" t="s">
        <v>105</v>
      </c>
      <c r="O1182" t="s">
        <v>11503</v>
      </c>
      <c r="P1182">
        <v>5936</v>
      </c>
      <c r="Q1182" t="s">
        <v>1376</v>
      </c>
      <c r="R1182">
        <v>91</v>
      </c>
      <c r="S1182" t="s">
        <v>16</v>
      </c>
      <c r="T1182" t="s">
        <v>17</v>
      </c>
      <c r="U1182" s="3">
        <v>36526</v>
      </c>
      <c r="V1182" s="2">
        <v>5.7</v>
      </c>
      <c r="W1182" t="str">
        <f>IF(V1182 &lt; 3,"Very Low", IF(V1182 &gt;= 3, IF(V1182 &lt; 4, "Low", IF(V1182 &gt;= 4, IF(V1182 &lt; 6, "Medium", IF(V1182 &gt;= 6, IF(V1182 &lt; 8, "High", "Very High")))))))</f>
        <v>Medium</v>
      </c>
    </row>
    <row r="1183" spans="1:23" x14ac:dyDescent="0.2">
      <c r="A1183" t="s">
        <v>8134</v>
      </c>
      <c r="B1183" s="2">
        <v>93</v>
      </c>
      <c r="C1183" s="4" t="str">
        <f>IF(B1183 &lt;= ($Z$9-$Z$11), "Short", IF(B1183 &gt;= ($Z$9+$Z$11), "Long", "Medium"))</f>
        <v>Medium</v>
      </c>
      <c r="D1183" t="s">
        <v>8135</v>
      </c>
      <c r="E1183" t="s">
        <v>1302</v>
      </c>
      <c r="F1183" t="s">
        <v>4130</v>
      </c>
      <c r="G1183" t="s">
        <v>3538</v>
      </c>
      <c r="M1183">
        <f>COUNTA(Table1[[#This Row],[genre_1]:[genre_8]])</f>
        <v>3</v>
      </c>
      <c r="N1183" t="s">
        <v>8136</v>
      </c>
      <c r="O1183" t="s">
        <v>13091</v>
      </c>
      <c r="P1183">
        <v>191</v>
      </c>
      <c r="Q1183" t="s">
        <v>1831</v>
      </c>
      <c r="R1183">
        <v>1</v>
      </c>
      <c r="S1183" t="s">
        <v>16</v>
      </c>
      <c r="T1183" t="s">
        <v>17</v>
      </c>
      <c r="U1183" s="3">
        <v>41640</v>
      </c>
      <c r="V1183" s="2">
        <v>6.3</v>
      </c>
      <c r="W1183" t="str">
        <f>IF(V1183 &lt; 3,"Very Low", IF(V1183 &gt;= 3, IF(V1183 &lt; 4, "Low", IF(V1183 &gt;= 4, IF(V1183 &lt; 6, "Medium", IF(V1183 &gt;= 6, IF(V1183 &lt; 8, "High", "Very High")))))))</f>
        <v>High</v>
      </c>
    </row>
    <row r="1184" spans="1:23" x14ac:dyDescent="0.2">
      <c r="A1184" t="s">
        <v>2687</v>
      </c>
      <c r="B1184" s="2">
        <v>93</v>
      </c>
      <c r="C1184" s="4" t="str">
        <f>IF(B1184 &lt;= ($Z$9-$Z$11), "Short", IF(B1184 &gt;= ($Z$9+$Z$11), "Long", "Medium"))</f>
        <v>Medium</v>
      </c>
      <c r="D1184" t="s">
        <v>2436</v>
      </c>
      <c r="E1184" t="s">
        <v>1302</v>
      </c>
      <c r="F1184" t="s">
        <v>5982</v>
      </c>
      <c r="M1184">
        <f>COUNTA(Table1[[#This Row],[genre_1]:[genre_8]])</f>
        <v>2</v>
      </c>
      <c r="N1184" t="s">
        <v>268</v>
      </c>
      <c r="O1184" t="s">
        <v>10927</v>
      </c>
      <c r="P1184">
        <v>155249</v>
      </c>
      <c r="Q1184" t="s">
        <v>930</v>
      </c>
      <c r="R1184">
        <v>304</v>
      </c>
      <c r="S1184" t="s">
        <v>16</v>
      </c>
      <c r="T1184" t="s">
        <v>17</v>
      </c>
      <c r="U1184" s="3">
        <v>39814</v>
      </c>
      <c r="V1184" s="2">
        <v>8.1</v>
      </c>
      <c r="W1184" t="str">
        <f>IF(V1184 &lt; 3,"Very Low", IF(V1184 &gt;= 3, IF(V1184 &lt; 4, "Low", IF(V1184 &gt;= 4, IF(V1184 &lt; 6, "Medium", IF(V1184 &gt;= 6, IF(V1184 &lt; 8, "High", "Very High")))))))</f>
        <v>Very High</v>
      </c>
    </row>
    <row r="1185" spans="1:23" x14ac:dyDescent="0.2">
      <c r="A1185" t="s">
        <v>1640</v>
      </c>
      <c r="B1185" s="2">
        <v>107</v>
      </c>
      <c r="C1185" s="4" t="str">
        <f>IF(B1185 &lt;= ($Z$9-$Z$11), "Short", IF(B1185 &gt;= ($Z$9+$Z$11), "Long", "Medium"))</f>
        <v>Medium</v>
      </c>
      <c r="D1185" t="s">
        <v>2213</v>
      </c>
      <c r="E1185" t="s">
        <v>691</v>
      </c>
      <c r="F1185" t="s">
        <v>13206</v>
      </c>
      <c r="G1185" t="s">
        <v>1302</v>
      </c>
      <c r="H1185" t="s">
        <v>3538</v>
      </c>
      <c r="M1185">
        <f>COUNTA(Table1[[#This Row],[genre_1]:[genre_8]])</f>
        <v>4</v>
      </c>
      <c r="N1185" t="s">
        <v>258</v>
      </c>
      <c r="O1185" t="s">
        <v>9713</v>
      </c>
      <c r="P1185">
        <v>54650</v>
      </c>
      <c r="Q1185" t="s">
        <v>2326</v>
      </c>
      <c r="R1185">
        <v>223</v>
      </c>
      <c r="S1185" t="s">
        <v>16</v>
      </c>
      <c r="T1185" t="s">
        <v>17</v>
      </c>
      <c r="U1185" s="3">
        <v>34700</v>
      </c>
      <c r="V1185" s="2">
        <v>6.2</v>
      </c>
      <c r="W1185" t="str">
        <f>IF(V1185 &lt; 3,"Very Low", IF(V1185 &gt;= 3, IF(V1185 &lt; 4, "Low", IF(V1185 &gt;= 4, IF(V1185 &lt; 6, "Medium", IF(V1185 &gt;= 6, IF(V1185 &lt; 8, "High", "Very High")))))))</f>
        <v>High</v>
      </c>
    </row>
    <row r="1186" spans="1:23" x14ac:dyDescent="0.2">
      <c r="A1186" t="s">
        <v>1031</v>
      </c>
      <c r="B1186" s="2">
        <v>117</v>
      </c>
      <c r="C1186" s="4" t="str">
        <f>IF(B1186 &lt;= ($Z$9-$Z$11), "Short", IF(B1186 &gt;= ($Z$9+$Z$11), "Long", "Medium"))</f>
        <v>Medium</v>
      </c>
      <c r="D1186" t="s">
        <v>1180</v>
      </c>
      <c r="E1186" t="s">
        <v>691</v>
      </c>
      <c r="F1186" t="s">
        <v>1302</v>
      </c>
      <c r="G1186" t="s">
        <v>5982</v>
      </c>
      <c r="H1186" t="s">
        <v>4034</v>
      </c>
      <c r="I1186" t="s">
        <v>5727</v>
      </c>
      <c r="J1186" t="s">
        <v>6549</v>
      </c>
      <c r="M1186">
        <f>COUNTA(Table1[[#This Row],[genre_1]:[genre_8]])</f>
        <v>6</v>
      </c>
      <c r="N1186" t="s">
        <v>1181</v>
      </c>
      <c r="O1186" t="s">
        <v>8951</v>
      </c>
      <c r="P1186">
        <v>98693</v>
      </c>
      <c r="Q1186" t="s">
        <v>1182</v>
      </c>
      <c r="R1186">
        <v>401</v>
      </c>
      <c r="S1186" t="s">
        <v>16</v>
      </c>
      <c r="T1186" t="s">
        <v>17</v>
      </c>
      <c r="U1186" s="3">
        <v>39083</v>
      </c>
      <c r="V1186" s="2">
        <v>6.7</v>
      </c>
      <c r="W1186" t="str">
        <f>IF(V1186 &lt; 3,"Very Low", IF(V1186 &gt;= 3, IF(V1186 &lt; 4, "Low", IF(V1186 &gt;= 4, IF(V1186 &lt; 6, "Medium", IF(V1186 &gt;= 6, IF(V1186 &lt; 8, "High", "Very High")))))))</f>
        <v>High</v>
      </c>
    </row>
    <row r="1187" spans="1:23" x14ac:dyDescent="0.2">
      <c r="A1187" t="s">
        <v>4651</v>
      </c>
      <c r="B1187" s="2">
        <v>82</v>
      </c>
      <c r="C1187" s="4" t="str">
        <f>IF(B1187 &lt;= ($Z$9-$Z$11), "Short", IF(B1187 &gt;= ($Z$9+$Z$11), "Long", "Medium"))</f>
        <v>Short</v>
      </c>
      <c r="D1187" t="s">
        <v>4107</v>
      </c>
      <c r="E1187" t="s">
        <v>691</v>
      </c>
      <c r="F1187" t="s">
        <v>13206</v>
      </c>
      <c r="M1187">
        <f>COUNTA(Table1[[#This Row],[genre_1]:[genre_8]])</f>
        <v>2</v>
      </c>
      <c r="N1187" t="s">
        <v>1039</v>
      </c>
      <c r="O1187" t="s">
        <v>11671</v>
      </c>
      <c r="P1187">
        <v>48225</v>
      </c>
      <c r="Q1187" t="s">
        <v>1496</v>
      </c>
      <c r="R1187">
        <v>164</v>
      </c>
      <c r="S1187" t="s">
        <v>16</v>
      </c>
      <c r="T1187" t="s">
        <v>17</v>
      </c>
      <c r="U1187" s="3">
        <v>35796</v>
      </c>
      <c r="V1187" s="2">
        <v>6.7</v>
      </c>
      <c r="W1187" t="str">
        <f>IF(V1187 &lt; 3,"Very Low", IF(V1187 &gt;= 3, IF(V1187 &lt; 4, "Low", IF(V1187 &gt;= 4, IF(V1187 &lt; 6, "Medium", IF(V1187 &gt;= 6, IF(V1187 &lt; 8, "High", "Very High")))))))</f>
        <v>High</v>
      </c>
    </row>
    <row r="1188" spans="1:23" x14ac:dyDescent="0.2">
      <c r="A1188" t="s">
        <v>7599</v>
      </c>
      <c r="B1188" s="2">
        <v>106</v>
      </c>
      <c r="C1188" s="4" t="str">
        <f>IF(B1188 &lt;= ($Z$9-$Z$11), "Short", IF(B1188 &gt;= ($Z$9+$Z$11), "Long", "Medium"))</f>
        <v>Medium</v>
      </c>
      <c r="D1188" t="s">
        <v>1682</v>
      </c>
      <c r="E1188" t="s">
        <v>1302</v>
      </c>
      <c r="M1188">
        <f>COUNTA(Table1[[#This Row],[genre_1]:[genre_8]])</f>
        <v>1</v>
      </c>
      <c r="N1188" t="s">
        <v>1580</v>
      </c>
      <c r="O1188" t="s">
        <v>12883</v>
      </c>
      <c r="P1188">
        <v>70885</v>
      </c>
      <c r="Q1188" t="s">
        <v>7600</v>
      </c>
      <c r="R1188">
        <v>189</v>
      </c>
      <c r="S1188" t="s">
        <v>16</v>
      </c>
      <c r="T1188" t="s">
        <v>17</v>
      </c>
      <c r="U1188" s="3">
        <v>38718</v>
      </c>
      <c r="V1188" s="2">
        <v>7.2</v>
      </c>
      <c r="W1188" t="str">
        <f>IF(V1188 &lt; 3,"Very Low", IF(V1188 &gt;= 3, IF(V1188 &lt; 4, "Low", IF(V1188 &gt;= 4, IF(V1188 &lt; 6, "Medium", IF(V1188 &gt;= 6, IF(V1188 &lt; 8, "High", "Very High")))))))</f>
        <v>High</v>
      </c>
    </row>
    <row r="1189" spans="1:23" x14ac:dyDescent="0.2">
      <c r="A1189" t="s">
        <v>1332</v>
      </c>
      <c r="B1189" s="2">
        <v>111</v>
      </c>
      <c r="C1189" s="4" t="str">
        <f>IF(B1189 &lt;= ($Z$9-$Z$11), "Short", IF(B1189 &gt;= ($Z$9+$Z$11), "Long", "Medium"))</f>
        <v>Medium</v>
      </c>
      <c r="D1189" t="s">
        <v>179</v>
      </c>
      <c r="E1189" t="s">
        <v>691</v>
      </c>
      <c r="F1189" t="s">
        <v>6549</v>
      </c>
      <c r="M1189">
        <f>COUNTA(Table1[[#This Row],[genre_1]:[genre_8]])</f>
        <v>2</v>
      </c>
      <c r="N1189" t="s">
        <v>1364</v>
      </c>
      <c r="O1189" t="s">
        <v>9054</v>
      </c>
      <c r="P1189">
        <v>103230</v>
      </c>
      <c r="Q1189" t="s">
        <v>1365</v>
      </c>
      <c r="R1189">
        <v>143</v>
      </c>
      <c r="S1189" t="s">
        <v>16</v>
      </c>
      <c r="T1189" t="s">
        <v>17</v>
      </c>
      <c r="U1189" s="3">
        <v>40544</v>
      </c>
      <c r="V1189" s="2">
        <v>5.9</v>
      </c>
      <c r="W1189" t="str">
        <f>IF(V1189 &lt; 3,"Very Low", IF(V1189 &gt;= 3, IF(V1189 &lt; 4, "Low", IF(V1189 &gt;= 4, IF(V1189 &lt; 6, "Medium", IF(V1189 &gt;= 6, IF(V1189 &lt; 8, "High", "Very High")))))))</f>
        <v>Medium</v>
      </c>
    </row>
    <row r="1190" spans="1:23" x14ac:dyDescent="0.2">
      <c r="A1190" t="s">
        <v>1959</v>
      </c>
      <c r="B1190" s="2">
        <v>101</v>
      </c>
      <c r="C1190" s="4" t="str">
        <f>IF(B1190 &lt;= ($Z$9-$Z$11), "Short", IF(B1190 &gt;= ($Z$9+$Z$11), "Long", "Medium"))</f>
        <v>Medium</v>
      </c>
      <c r="D1190" t="s">
        <v>3465</v>
      </c>
      <c r="E1190" t="s">
        <v>2287</v>
      </c>
      <c r="F1190" t="s">
        <v>3538</v>
      </c>
      <c r="M1190">
        <f>COUNTA(Table1[[#This Row],[genre_1]:[genre_8]])</f>
        <v>2</v>
      </c>
      <c r="N1190" t="s">
        <v>712</v>
      </c>
      <c r="O1190" t="s">
        <v>10835</v>
      </c>
      <c r="P1190">
        <v>157857</v>
      </c>
      <c r="Q1190" t="s">
        <v>2011</v>
      </c>
      <c r="R1190">
        <v>1191</v>
      </c>
      <c r="S1190" t="s">
        <v>16</v>
      </c>
      <c r="T1190" t="s">
        <v>17</v>
      </c>
      <c r="U1190" s="3">
        <v>28491</v>
      </c>
      <c r="V1190" s="2">
        <v>7.9</v>
      </c>
      <c r="W1190" t="str">
        <f>IF(V1190 &lt; 3,"Very Low", IF(V1190 &gt;= 3, IF(V1190 &lt; 4, "Low", IF(V1190 &gt;= 4, IF(V1190 &lt; 6, "Medium", IF(V1190 &gt;= 6, IF(V1190 &lt; 8, "High", "Very High")))))))</f>
        <v>High</v>
      </c>
    </row>
    <row r="1191" spans="1:23" x14ac:dyDescent="0.2">
      <c r="A1191" t="s">
        <v>3292</v>
      </c>
      <c r="B1191" s="2">
        <v>88</v>
      </c>
      <c r="C1191" s="4" t="str">
        <f>IF(B1191 &lt;= ($Z$9-$Z$11), "Short", IF(B1191 &gt;= ($Z$9+$Z$11), "Long", "Medium"))</f>
        <v>Medium</v>
      </c>
      <c r="D1191" t="s">
        <v>5851</v>
      </c>
      <c r="E1191" t="s">
        <v>2287</v>
      </c>
      <c r="F1191" t="s">
        <v>3538</v>
      </c>
      <c r="M1191">
        <f>COUNTA(Table1[[#This Row],[genre_1]:[genre_8]])</f>
        <v>2</v>
      </c>
      <c r="N1191" t="s">
        <v>3465</v>
      </c>
      <c r="O1191" t="s">
        <v>12012</v>
      </c>
      <c r="P1191">
        <v>29629</v>
      </c>
      <c r="Q1191" t="s">
        <v>5852</v>
      </c>
      <c r="R1191">
        <v>374</v>
      </c>
      <c r="S1191" t="s">
        <v>16</v>
      </c>
      <c r="T1191" t="s">
        <v>17</v>
      </c>
      <c r="U1191" s="3">
        <v>32143</v>
      </c>
      <c r="V1191" s="2">
        <v>5.9</v>
      </c>
      <c r="W1191" t="str">
        <f>IF(V1191 &lt; 3,"Very Low", IF(V1191 &gt;= 3, IF(V1191 &lt; 4, "Low", IF(V1191 &gt;= 4, IF(V1191 &lt; 6, "Medium", IF(V1191 &gt;= 6, IF(V1191 &lt; 8, "High", "Very High")))))))</f>
        <v>Medium</v>
      </c>
    </row>
    <row r="1192" spans="1:23" x14ac:dyDescent="0.2">
      <c r="A1192" t="s">
        <v>5621</v>
      </c>
      <c r="B1192" s="2">
        <v>96</v>
      </c>
      <c r="C1192" s="4" t="str">
        <f>IF(B1192 &lt;= ($Z$9-$Z$11), "Short", IF(B1192 &gt;= ($Z$9+$Z$11), "Long", "Medium"))</f>
        <v>Medium</v>
      </c>
      <c r="D1192" t="s">
        <v>5622</v>
      </c>
      <c r="E1192" t="s">
        <v>2287</v>
      </c>
      <c r="F1192" t="s">
        <v>3538</v>
      </c>
      <c r="M1192">
        <f>COUNTA(Table1[[#This Row],[genre_1]:[genre_8]])</f>
        <v>2</v>
      </c>
      <c r="N1192" t="s">
        <v>3465</v>
      </c>
      <c r="O1192" t="s">
        <v>11883</v>
      </c>
      <c r="P1192">
        <v>22929</v>
      </c>
      <c r="Q1192" t="s">
        <v>746</v>
      </c>
      <c r="R1192">
        <v>287</v>
      </c>
      <c r="S1192" t="s">
        <v>16</v>
      </c>
      <c r="T1192" t="s">
        <v>17</v>
      </c>
      <c r="U1192" s="3">
        <v>32509</v>
      </c>
      <c r="V1192" s="2">
        <v>5.2</v>
      </c>
      <c r="W1192" t="str">
        <f>IF(V1192 &lt; 3,"Very Low", IF(V1192 &gt;= 3, IF(V1192 &lt; 4, "Low", IF(V1192 &gt;= 4, IF(V1192 &lt; 6, "Medium", IF(V1192 &gt;= 6, IF(V1192 &lt; 8, "High", "Very High")))))))</f>
        <v>Medium</v>
      </c>
    </row>
    <row r="1193" spans="1:23" x14ac:dyDescent="0.2">
      <c r="A1193" t="s">
        <v>4275</v>
      </c>
      <c r="B1193" s="2">
        <v>119</v>
      </c>
      <c r="C1193" s="4" t="str">
        <f>IF(B1193 &lt;= ($Z$9-$Z$11), "Short", IF(B1193 &gt;= ($Z$9+$Z$11), "Long", "Medium"))</f>
        <v>Medium</v>
      </c>
      <c r="D1193" t="s">
        <v>1173</v>
      </c>
      <c r="E1193" t="s">
        <v>2287</v>
      </c>
      <c r="M1193">
        <f>COUNTA(Table1[[#This Row],[genre_1]:[genre_8]])</f>
        <v>1</v>
      </c>
      <c r="N1193" t="s">
        <v>3428</v>
      </c>
      <c r="O1193" t="s">
        <v>10976</v>
      </c>
      <c r="P1193">
        <v>36372</v>
      </c>
      <c r="Q1193" t="s">
        <v>1707</v>
      </c>
      <c r="R1193">
        <v>491</v>
      </c>
      <c r="S1193" t="s">
        <v>16</v>
      </c>
      <c r="T1193" t="s">
        <v>17</v>
      </c>
      <c r="U1193" s="3">
        <v>39814</v>
      </c>
      <c r="V1193" s="2">
        <v>4.9000000000000004</v>
      </c>
      <c r="W1193" t="str">
        <f>IF(V1193 &lt; 3,"Very Low", IF(V1193 &gt;= 3, IF(V1193 &lt; 4, "Low", IF(V1193 &gt;= 4, IF(V1193 &lt; 6, "Medium", IF(V1193 &gt;= 6, IF(V1193 &lt; 8, "High", "Very High")))))))</f>
        <v>Medium</v>
      </c>
    </row>
    <row r="1194" spans="1:23" x14ac:dyDescent="0.2">
      <c r="A1194" t="s">
        <v>6591</v>
      </c>
      <c r="B1194" s="2">
        <v>98</v>
      </c>
      <c r="C1194" s="4" t="str">
        <f>IF(B1194 &lt;= ($Z$9-$Z$11), "Short", IF(B1194 &gt;= ($Z$9+$Z$11), "Long", "Medium"))</f>
        <v>Medium</v>
      </c>
      <c r="D1194" t="s">
        <v>3438</v>
      </c>
      <c r="E1194" t="s">
        <v>2287</v>
      </c>
      <c r="F1194" t="s">
        <v>13204</v>
      </c>
      <c r="G1194" t="s">
        <v>4130</v>
      </c>
      <c r="M1194">
        <f>COUNTA(Table1[[#This Row],[genre_1]:[genre_8]])</f>
        <v>3</v>
      </c>
      <c r="N1194" t="s">
        <v>5612</v>
      </c>
      <c r="O1194" t="s">
        <v>12413</v>
      </c>
      <c r="P1194">
        <v>28589</v>
      </c>
      <c r="Q1194" t="s">
        <v>6592</v>
      </c>
      <c r="R1194">
        <v>532</v>
      </c>
      <c r="S1194" t="s">
        <v>16</v>
      </c>
      <c r="T1194" t="s">
        <v>17</v>
      </c>
      <c r="U1194" s="3">
        <v>29952</v>
      </c>
      <c r="V1194" s="2">
        <v>4.5999999999999996</v>
      </c>
      <c r="W1194" t="str">
        <f>IF(V1194 &lt; 3,"Very Low", IF(V1194 &gt;= 3, IF(V1194 &lt; 4, "Low", IF(V1194 &gt;= 4, IF(V1194 &lt; 6, "Medium", IF(V1194 &gt;= 6, IF(V1194 &lt; 8, "High", "Very High")))))))</f>
        <v>Medium</v>
      </c>
    </row>
    <row r="1195" spans="1:23" x14ac:dyDescent="0.2">
      <c r="A1195" t="s">
        <v>4278</v>
      </c>
      <c r="B1195" s="2">
        <v>94</v>
      </c>
      <c r="C1195" s="4" t="str">
        <f>IF(B1195 &lt;= ($Z$9-$Z$11), "Short", IF(B1195 &gt;= ($Z$9+$Z$11), "Long", "Medium"))</f>
        <v>Medium</v>
      </c>
      <c r="D1195" t="s">
        <v>1711</v>
      </c>
      <c r="E1195" t="s">
        <v>691</v>
      </c>
      <c r="F1195" t="s">
        <v>2287</v>
      </c>
      <c r="G1195" t="s">
        <v>3538</v>
      </c>
      <c r="M1195">
        <f>COUNTA(Table1[[#This Row],[genre_1]:[genre_8]])</f>
        <v>3</v>
      </c>
      <c r="N1195" t="s">
        <v>712</v>
      </c>
      <c r="O1195" t="s">
        <v>10980</v>
      </c>
      <c r="P1195">
        <v>26905</v>
      </c>
      <c r="Q1195" t="s">
        <v>1552</v>
      </c>
      <c r="R1195">
        <v>614</v>
      </c>
      <c r="S1195" t="s">
        <v>16</v>
      </c>
      <c r="T1195" t="s">
        <v>17</v>
      </c>
      <c r="U1195" s="3">
        <v>37257</v>
      </c>
      <c r="V1195" s="2">
        <v>4.0999999999999996</v>
      </c>
      <c r="W1195" t="str">
        <f>IF(V1195 &lt; 3,"Very Low", IF(V1195 &gt;= 3, IF(V1195 &lt; 4, "Low", IF(V1195 &gt;= 4, IF(V1195 &lt; 6, "Medium", IF(V1195 &gt;= 6, IF(V1195 &lt; 8, "High", "Very High")))))))</f>
        <v>Medium</v>
      </c>
    </row>
    <row r="1196" spans="1:23" x14ac:dyDescent="0.2">
      <c r="A1196" t="s">
        <v>5843</v>
      </c>
      <c r="B1196" s="2">
        <v>93</v>
      </c>
      <c r="C1196" s="4" t="str">
        <f>IF(B1196 &lt;= ($Z$9-$Z$11), "Short", IF(B1196 &gt;= ($Z$9+$Z$11), "Long", "Medium"))</f>
        <v>Medium</v>
      </c>
      <c r="D1196" t="s">
        <v>5844</v>
      </c>
      <c r="E1196" t="s">
        <v>2287</v>
      </c>
      <c r="F1196" t="s">
        <v>3538</v>
      </c>
      <c r="M1196">
        <f>COUNTA(Table1[[#This Row],[genre_1]:[genre_8]])</f>
        <v>2</v>
      </c>
      <c r="N1196" t="s">
        <v>3465</v>
      </c>
      <c r="O1196" t="s">
        <v>12007</v>
      </c>
      <c r="P1196">
        <v>20815</v>
      </c>
      <c r="Q1196" t="s">
        <v>4289</v>
      </c>
      <c r="R1196">
        <v>335</v>
      </c>
      <c r="S1196" t="s">
        <v>16</v>
      </c>
      <c r="T1196" t="s">
        <v>17</v>
      </c>
      <c r="U1196" s="3">
        <v>34700</v>
      </c>
      <c r="V1196" s="2">
        <v>4.9000000000000004</v>
      </c>
      <c r="W1196" t="str">
        <f>IF(V1196 &lt; 3,"Very Low", IF(V1196 &gt;= 3, IF(V1196 &lt; 4, "Low", IF(V1196 &gt;= 4, IF(V1196 &lt; 6, "Medium", IF(V1196 &gt;= 6, IF(V1196 &lt; 8, "High", "Very High")))))))</f>
        <v>Medium</v>
      </c>
    </row>
    <row r="1197" spans="1:23" x14ac:dyDescent="0.2">
      <c r="A1197" t="s">
        <v>3695</v>
      </c>
      <c r="B1197" s="2">
        <v>92</v>
      </c>
      <c r="C1197" s="4" t="str">
        <f>IF(B1197 &lt;= ($Z$9-$Z$11), "Short", IF(B1197 &gt;= ($Z$9+$Z$11), "Long", "Medium"))</f>
        <v>Medium</v>
      </c>
      <c r="D1197" t="s">
        <v>223</v>
      </c>
      <c r="E1197" t="s">
        <v>691</v>
      </c>
      <c r="F1197" t="s">
        <v>4034</v>
      </c>
      <c r="M1197">
        <f>COUNTA(Table1[[#This Row],[genre_1]:[genre_8]])</f>
        <v>2</v>
      </c>
      <c r="N1197" t="s">
        <v>364</v>
      </c>
      <c r="O1197" t="s">
        <v>11604</v>
      </c>
      <c r="P1197">
        <v>15200</v>
      </c>
      <c r="Q1197" t="s">
        <v>3453</v>
      </c>
      <c r="R1197">
        <v>76</v>
      </c>
      <c r="S1197" t="s">
        <v>16</v>
      </c>
      <c r="T1197" t="s">
        <v>17</v>
      </c>
      <c r="U1197" s="3">
        <v>39448</v>
      </c>
      <c r="V1197" s="2">
        <v>6.4</v>
      </c>
      <c r="W1197" t="str">
        <f>IF(V1197 &lt; 3,"Very Low", IF(V1197 &gt;= 3, IF(V1197 &lt; 4, "Low", IF(V1197 &gt;= 4, IF(V1197 &lt; 6, "Medium", IF(V1197 &gt;= 6, IF(V1197 &lt; 8, "High", "Very High")))))))</f>
        <v>High</v>
      </c>
    </row>
    <row r="1198" spans="1:23" x14ac:dyDescent="0.2">
      <c r="A1198" t="s">
        <v>103</v>
      </c>
      <c r="B1198" s="2">
        <v>102</v>
      </c>
      <c r="C1198" s="4" t="str">
        <f>IF(B1198 &lt;= ($Z$9-$Z$11), "Short", IF(B1198 &gt;= ($Z$9+$Z$11), "Long", "Medium"))</f>
        <v>Medium</v>
      </c>
      <c r="D1198" t="s">
        <v>351</v>
      </c>
      <c r="E1198" t="s">
        <v>562</v>
      </c>
      <c r="F1198" t="s">
        <v>1302</v>
      </c>
      <c r="M1198">
        <f>COUNTA(Table1[[#This Row],[genre_1]:[genre_8]])</f>
        <v>2</v>
      </c>
      <c r="N1198" t="s">
        <v>76</v>
      </c>
      <c r="O1198" t="s">
        <v>8552</v>
      </c>
      <c r="P1198">
        <v>343648</v>
      </c>
      <c r="Q1198" t="s">
        <v>166</v>
      </c>
      <c r="R1198">
        <v>590</v>
      </c>
      <c r="S1198" t="s">
        <v>16</v>
      </c>
      <c r="T1198" t="s">
        <v>17</v>
      </c>
      <c r="U1198" s="3">
        <v>39448</v>
      </c>
      <c r="V1198" s="2">
        <v>6.4</v>
      </c>
      <c r="W1198" t="str">
        <f>IF(V1198 &lt; 3,"Very Low", IF(V1198 &gt;= 3, IF(V1198 &lt; 4, "Low", IF(V1198 &gt;= 4, IF(V1198 &lt; 6, "Medium", IF(V1198 &gt;= 6, IF(V1198 &lt; 8, "High", "Very High")))))))</f>
        <v>High</v>
      </c>
    </row>
    <row r="1199" spans="1:23" x14ac:dyDescent="0.2">
      <c r="A1199" t="s">
        <v>6371</v>
      </c>
      <c r="B1199" s="2">
        <v>114</v>
      </c>
      <c r="C1199" s="4" t="str">
        <f>IF(B1199 &lt;= ($Z$9-$Z$11), "Short", IF(B1199 &gt;= ($Z$9+$Z$11), "Long", "Medium"))</f>
        <v>Medium</v>
      </c>
      <c r="D1199" t="s">
        <v>3546</v>
      </c>
      <c r="E1199" t="s">
        <v>4934</v>
      </c>
      <c r="M1199">
        <f>COUNTA(Table1[[#This Row],[genre_1]:[genre_8]])</f>
        <v>1</v>
      </c>
      <c r="N1199" t="s">
        <v>1401</v>
      </c>
      <c r="O1199" t="s">
        <v>12585</v>
      </c>
      <c r="P1199">
        <v>25472</v>
      </c>
      <c r="Q1199" t="s">
        <v>6950</v>
      </c>
      <c r="R1199">
        <v>109</v>
      </c>
      <c r="S1199" t="s">
        <v>16</v>
      </c>
      <c r="T1199" t="s">
        <v>17</v>
      </c>
      <c r="U1199" s="3">
        <v>24838</v>
      </c>
      <c r="V1199" s="2">
        <v>7</v>
      </c>
      <c r="W1199" t="str">
        <f>IF(V1199 &lt; 3,"Very Low", IF(V1199 &gt;= 3, IF(V1199 &lt; 4, "Low", IF(V1199 &gt;= 4, IF(V1199 &lt; 6, "Medium", IF(V1199 &gt;= 6, IF(V1199 &lt; 8, "High", "Very High")))))))</f>
        <v>High</v>
      </c>
    </row>
    <row r="1200" spans="1:23" x14ac:dyDescent="0.2">
      <c r="A1200" t="s">
        <v>419</v>
      </c>
      <c r="B1200" s="2">
        <v>111</v>
      </c>
      <c r="C1200" s="4" t="str">
        <f>IF(B1200 &lt;= ($Z$9-$Z$11), "Short", IF(B1200 &gt;= ($Z$9+$Z$11), "Long", "Medium"))</f>
        <v>Medium</v>
      </c>
      <c r="D1200" t="s">
        <v>2912</v>
      </c>
      <c r="E1200" t="s">
        <v>562</v>
      </c>
      <c r="F1200" t="s">
        <v>1302</v>
      </c>
      <c r="G1200" t="s">
        <v>3538</v>
      </c>
      <c r="M1200">
        <f>COUNTA(Table1[[#This Row],[genre_1]:[genre_8]])</f>
        <v>3</v>
      </c>
      <c r="N1200" t="s">
        <v>2913</v>
      </c>
      <c r="O1200" t="s">
        <v>10039</v>
      </c>
      <c r="P1200">
        <v>159198</v>
      </c>
      <c r="Q1200" t="s">
        <v>2914</v>
      </c>
      <c r="R1200">
        <v>438</v>
      </c>
      <c r="S1200" t="s">
        <v>16</v>
      </c>
      <c r="T1200" t="s">
        <v>17</v>
      </c>
      <c r="U1200" s="3">
        <v>40544</v>
      </c>
      <c r="V1200" s="2">
        <v>6.8</v>
      </c>
      <c r="W1200" t="str">
        <f>IF(V1200 &lt; 3,"Very Low", IF(V1200 &gt;= 3, IF(V1200 &lt; 4, "Low", IF(V1200 &gt;= 4, IF(V1200 &lt; 6, "Medium", IF(V1200 &gt;= 6, IF(V1200 &lt; 8, "High", "Very High")))))))</f>
        <v>High</v>
      </c>
    </row>
    <row r="1201" spans="1:23" x14ac:dyDescent="0.2">
      <c r="A1201" t="s">
        <v>692</v>
      </c>
      <c r="B1201" s="2">
        <v>102</v>
      </c>
      <c r="C1201" s="4" t="str">
        <f>IF(B1201 &lt;= ($Z$9-$Z$11), "Short", IF(B1201 &gt;= ($Z$9+$Z$11), "Long", "Medium"))</f>
        <v>Medium</v>
      </c>
      <c r="D1201" t="s">
        <v>723</v>
      </c>
      <c r="E1201" t="s">
        <v>691</v>
      </c>
      <c r="F1201" t="s">
        <v>1302</v>
      </c>
      <c r="G1201" t="s">
        <v>5982</v>
      </c>
      <c r="H1201" t="s">
        <v>4034</v>
      </c>
      <c r="I1201" t="s">
        <v>6549</v>
      </c>
      <c r="M1201">
        <f>COUNTA(Table1[[#This Row],[genre_1]:[genre_8]])</f>
        <v>5</v>
      </c>
      <c r="N1201" t="s">
        <v>2471</v>
      </c>
      <c r="O1201" t="s">
        <v>9990</v>
      </c>
      <c r="P1201">
        <v>31760</v>
      </c>
      <c r="Q1201" t="s">
        <v>670</v>
      </c>
      <c r="R1201">
        <v>140</v>
      </c>
      <c r="S1201" t="s">
        <v>16</v>
      </c>
      <c r="T1201" t="s">
        <v>17</v>
      </c>
      <c r="U1201" s="3">
        <v>39814</v>
      </c>
      <c r="V1201" s="2">
        <v>4.2</v>
      </c>
      <c r="W1201" t="str">
        <f>IF(V1201 &lt; 3,"Very Low", IF(V1201 &gt;= 3, IF(V1201 &lt; 4, "Low", IF(V1201 &gt;= 4, IF(V1201 &lt; 6, "Medium", IF(V1201 &gt;= 6, IF(V1201 &lt; 8, "High", "Very High")))))))</f>
        <v>Medium</v>
      </c>
    </row>
    <row r="1202" spans="1:23" x14ac:dyDescent="0.2">
      <c r="A1202" t="s">
        <v>6113</v>
      </c>
      <c r="B1202" s="2">
        <v>86</v>
      </c>
      <c r="C1202" s="4" t="str">
        <f>IF(B1202 &lt;= ($Z$9-$Z$11), "Short", IF(B1202 &gt;= ($Z$9+$Z$11), "Long", "Medium"))</f>
        <v>Medium</v>
      </c>
      <c r="D1202" t="s">
        <v>1980</v>
      </c>
      <c r="E1202" t="s">
        <v>691</v>
      </c>
      <c r="F1202" t="s">
        <v>2287</v>
      </c>
      <c r="M1202">
        <f>COUNTA(Table1[[#This Row],[genre_1]:[genre_8]])</f>
        <v>2</v>
      </c>
      <c r="N1202" t="s">
        <v>2537</v>
      </c>
      <c r="O1202" t="s">
        <v>12152</v>
      </c>
      <c r="P1202">
        <v>2806</v>
      </c>
      <c r="Q1202" t="s">
        <v>2010</v>
      </c>
      <c r="R1202">
        <v>11</v>
      </c>
      <c r="S1202" t="s">
        <v>16</v>
      </c>
      <c r="T1202" t="s">
        <v>17</v>
      </c>
      <c r="U1202" s="3">
        <v>41275</v>
      </c>
      <c r="V1202" s="2">
        <v>4.3</v>
      </c>
      <c r="W1202" t="str">
        <f>IF(V1202 &lt; 3,"Very Low", IF(V1202 &gt;= 3, IF(V1202 &lt; 4, "Low", IF(V1202 &gt;= 4, IF(V1202 &lt; 6, "Medium", IF(V1202 &gt;= 6, IF(V1202 &lt; 8, "High", "Very High")))))))</f>
        <v>Medium</v>
      </c>
    </row>
    <row r="1203" spans="1:23" x14ac:dyDescent="0.2">
      <c r="A1203" t="s">
        <v>2046</v>
      </c>
      <c r="B1203" s="2">
        <v>75</v>
      </c>
      <c r="C1203" s="4" t="str">
        <f>IF(B1203 &lt;= ($Z$9-$Z$11), "Short", IF(B1203 &gt;= ($Z$9+$Z$11), "Long", "Medium"))</f>
        <v>Short</v>
      </c>
      <c r="D1203" t="s">
        <v>1270</v>
      </c>
      <c r="E1203" t="s">
        <v>426</v>
      </c>
      <c r="F1203" t="s">
        <v>3871</v>
      </c>
      <c r="G1203" t="s">
        <v>691</v>
      </c>
      <c r="H1203" t="s">
        <v>5982</v>
      </c>
      <c r="I1203" t="s">
        <v>539</v>
      </c>
      <c r="M1203">
        <f>COUNTA(Table1[[#This Row],[genre_1]:[genre_8]])</f>
        <v>5</v>
      </c>
      <c r="N1203" t="s">
        <v>991</v>
      </c>
      <c r="O1203" t="s">
        <v>9463</v>
      </c>
      <c r="P1203">
        <v>8693</v>
      </c>
      <c r="Q1203" t="s">
        <v>1837</v>
      </c>
      <c r="R1203">
        <v>71</v>
      </c>
      <c r="S1203" t="s">
        <v>16</v>
      </c>
      <c r="T1203" t="s">
        <v>17</v>
      </c>
      <c r="U1203" s="3">
        <v>38718</v>
      </c>
      <c r="V1203" s="2">
        <v>4.5</v>
      </c>
      <c r="W1203" t="str">
        <f>IF(V1203 &lt; 3,"Very Low", IF(V1203 &gt;= 3, IF(V1203 &lt; 4, "Low", IF(V1203 &gt;= 4, IF(V1203 &lt; 6, "Medium", IF(V1203 &gt;= 6, IF(V1203 &lt; 8, "High", "Very High")))))))</f>
        <v>Medium</v>
      </c>
    </row>
    <row r="1204" spans="1:23" x14ac:dyDescent="0.2">
      <c r="A1204" t="s">
        <v>6054</v>
      </c>
      <c r="B1204" s="2">
        <v>134</v>
      </c>
      <c r="C1204" s="4" t="str">
        <f>IF(B1204 &lt;= ($Z$9-$Z$11), "Short", IF(B1204 &gt;= ($Z$9+$Z$11), "Long", "Medium"))</f>
        <v>Long</v>
      </c>
      <c r="D1204" t="s">
        <v>799</v>
      </c>
      <c r="E1204" t="s">
        <v>691</v>
      </c>
      <c r="F1204" t="s">
        <v>1302</v>
      </c>
      <c r="M1204">
        <f>COUNTA(Table1[[#This Row],[genre_1]:[genre_8]])</f>
        <v>2</v>
      </c>
      <c r="N1204" t="s">
        <v>316</v>
      </c>
      <c r="O1204" t="s">
        <v>12341</v>
      </c>
      <c r="P1204">
        <v>55329</v>
      </c>
      <c r="Q1204" t="s">
        <v>1725</v>
      </c>
      <c r="R1204">
        <v>499</v>
      </c>
      <c r="S1204" t="s">
        <v>16</v>
      </c>
      <c r="T1204" t="s">
        <v>17</v>
      </c>
      <c r="U1204" s="3">
        <v>35796</v>
      </c>
      <c r="V1204" s="2">
        <v>7.8</v>
      </c>
      <c r="W1204" t="str">
        <f>IF(V1204 &lt; 3,"Very Low", IF(V1204 &gt;= 3, IF(V1204 &lt; 4, "Low", IF(V1204 &gt;= 4, IF(V1204 &lt; 6, "Medium", IF(V1204 &gt;= 6, IF(V1204 &lt; 8, "High", "Very High")))))))</f>
        <v>High</v>
      </c>
    </row>
    <row r="1205" spans="1:23" x14ac:dyDescent="0.2">
      <c r="A1205" t="s">
        <v>7724</v>
      </c>
      <c r="B1205" s="2">
        <v>82</v>
      </c>
      <c r="C1205" s="4" t="str">
        <f>IF(B1205 &lt;= ($Z$9-$Z$11), "Short", IF(B1205 &gt;= ($Z$9+$Z$11), "Long", "Medium"))</f>
        <v>Short</v>
      </c>
      <c r="D1205" t="s">
        <v>7390</v>
      </c>
      <c r="E1205" t="s">
        <v>691</v>
      </c>
      <c r="F1205" t="s">
        <v>1302</v>
      </c>
      <c r="M1205">
        <f>COUNTA(Table1[[#This Row],[genre_1]:[genre_8]])</f>
        <v>2</v>
      </c>
      <c r="N1205" t="s">
        <v>981</v>
      </c>
      <c r="O1205" t="s">
        <v>13143</v>
      </c>
      <c r="P1205">
        <v>5507</v>
      </c>
      <c r="Q1205" t="s">
        <v>3853</v>
      </c>
      <c r="R1205">
        <v>23</v>
      </c>
      <c r="S1205" t="s">
        <v>16</v>
      </c>
      <c r="T1205" t="s">
        <v>17</v>
      </c>
      <c r="U1205" s="3">
        <v>41640</v>
      </c>
      <c r="V1205" s="2">
        <v>5.6</v>
      </c>
      <c r="W1205" t="str">
        <f>IF(V1205 &lt; 3,"Very Low", IF(V1205 &gt;= 3, IF(V1205 &lt; 4, "Low", IF(V1205 &gt;= 4, IF(V1205 &lt; 6, "Medium", IF(V1205 &gt;= 6, IF(V1205 &lt; 8, "High", "Very High")))))))</f>
        <v>Medium</v>
      </c>
    </row>
    <row r="1206" spans="1:23" x14ac:dyDescent="0.2">
      <c r="A1206" t="s">
        <v>378</v>
      </c>
      <c r="B1206" s="2">
        <v>108</v>
      </c>
      <c r="C1206" s="4" t="str">
        <f>IF(B1206 &lt;= ($Z$9-$Z$11), "Short", IF(B1206 &gt;= ($Z$9+$Z$11), "Long", "Medium"))</f>
        <v>Medium</v>
      </c>
      <c r="D1206" t="s">
        <v>120</v>
      </c>
      <c r="E1206" t="s">
        <v>3871</v>
      </c>
      <c r="F1206" t="s">
        <v>691</v>
      </c>
      <c r="G1206" t="s">
        <v>5982</v>
      </c>
      <c r="H1206" t="s">
        <v>4034</v>
      </c>
      <c r="I1206" t="s">
        <v>6549</v>
      </c>
      <c r="M1206">
        <f>COUNTA(Table1[[#This Row],[genre_1]:[genre_8]])</f>
        <v>5</v>
      </c>
      <c r="N1206" t="s">
        <v>363</v>
      </c>
      <c r="O1206" t="s">
        <v>8821</v>
      </c>
      <c r="P1206">
        <v>132501</v>
      </c>
      <c r="Q1206" t="s">
        <v>929</v>
      </c>
      <c r="R1206">
        <v>548</v>
      </c>
      <c r="S1206" t="s">
        <v>16</v>
      </c>
      <c r="T1206" t="s">
        <v>17</v>
      </c>
      <c r="U1206" s="3">
        <v>38718</v>
      </c>
      <c r="V1206" s="2">
        <v>6.5</v>
      </c>
      <c r="W1206" t="str">
        <f>IF(V1206 &lt; 3,"Very Low", IF(V1206 &gt;= 3, IF(V1206 &lt; 4, "Low", IF(V1206 &gt;= 4, IF(V1206 &lt; 6, "Medium", IF(V1206 &gt;= 6, IF(V1206 &lt; 8, "High", "Very High")))))))</f>
        <v>High</v>
      </c>
    </row>
    <row r="1207" spans="1:23" x14ac:dyDescent="0.2">
      <c r="A1207" t="s">
        <v>876</v>
      </c>
      <c r="B1207" s="2">
        <v>92</v>
      </c>
      <c r="C1207" s="4" t="str">
        <f>IF(B1207 &lt;= ($Z$9-$Z$11), "Short", IF(B1207 &gt;= ($Z$9+$Z$11), "Long", "Medium"))</f>
        <v>Medium</v>
      </c>
      <c r="D1207" t="s">
        <v>879</v>
      </c>
      <c r="E1207" t="s">
        <v>691</v>
      </c>
      <c r="F1207" t="s">
        <v>13205</v>
      </c>
      <c r="M1207">
        <f>COUNTA(Table1[[#This Row],[genre_1]:[genre_8]])</f>
        <v>2</v>
      </c>
      <c r="N1207" t="s">
        <v>878</v>
      </c>
      <c r="O1207" t="s">
        <v>11407</v>
      </c>
      <c r="P1207">
        <v>156143</v>
      </c>
      <c r="Q1207" t="s">
        <v>4886</v>
      </c>
      <c r="R1207">
        <v>289</v>
      </c>
      <c r="S1207" t="s">
        <v>16</v>
      </c>
      <c r="T1207" t="s">
        <v>17</v>
      </c>
      <c r="U1207" s="3">
        <v>35065</v>
      </c>
      <c r="V1207" s="2">
        <v>7</v>
      </c>
      <c r="W1207" t="str">
        <f>IF(V1207 &lt; 3,"Very Low", IF(V1207 &gt;= 3, IF(V1207 &lt; 4, "Low", IF(V1207 &gt;= 4, IF(V1207 &lt; 6, "Medium", IF(V1207 &gt;= 6, IF(V1207 &lt; 8, "High", "Very High")))))))</f>
        <v>High</v>
      </c>
    </row>
    <row r="1208" spans="1:23" x14ac:dyDescent="0.2">
      <c r="A1208" t="s">
        <v>6979</v>
      </c>
      <c r="B1208" s="2">
        <v>98</v>
      </c>
      <c r="C1208" s="4" t="str">
        <f>IF(B1208 &lt;= ($Z$9-$Z$11), "Short", IF(B1208 &gt;= ($Z$9+$Z$11), "Long", "Medium"))</f>
        <v>Medium</v>
      </c>
      <c r="D1208" t="s">
        <v>2787</v>
      </c>
      <c r="E1208" t="s">
        <v>691</v>
      </c>
      <c r="F1208" t="s">
        <v>13206</v>
      </c>
      <c r="G1208" t="s">
        <v>6549</v>
      </c>
      <c r="M1208">
        <f>COUNTA(Table1[[#This Row],[genre_1]:[genre_8]])</f>
        <v>3</v>
      </c>
      <c r="N1208" t="s">
        <v>6980</v>
      </c>
      <c r="O1208" t="s">
        <v>12599</v>
      </c>
      <c r="P1208">
        <v>8697</v>
      </c>
      <c r="Q1208" t="s">
        <v>1157</v>
      </c>
      <c r="R1208">
        <v>122</v>
      </c>
      <c r="S1208" t="s">
        <v>16</v>
      </c>
      <c r="T1208" t="s">
        <v>17</v>
      </c>
      <c r="U1208" s="3">
        <v>36161</v>
      </c>
      <c r="V1208" s="2">
        <v>6.3</v>
      </c>
      <c r="W1208" t="str">
        <f>IF(V1208 &lt; 3,"Very Low", IF(V1208 &gt;= 3, IF(V1208 &lt; 4, "Low", IF(V1208 &gt;= 4, IF(V1208 &lt; 6, "Medium", IF(V1208 &gt;= 6, IF(V1208 &lt; 8, "High", "Very High")))))))</f>
        <v>High</v>
      </c>
    </row>
    <row r="1209" spans="1:23" x14ac:dyDescent="0.2">
      <c r="A1209" t="s">
        <v>1352</v>
      </c>
      <c r="B1209" s="2">
        <v>104</v>
      </c>
      <c r="C1209" s="4" t="str">
        <f>IF(B1209 &lt;= ($Z$9-$Z$11), "Short", IF(B1209 &gt;= ($Z$9+$Z$11), "Long", "Medium"))</f>
        <v>Medium</v>
      </c>
      <c r="D1209" t="s">
        <v>7493</v>
      </c>
      <c r="E1209" t="s">
        <v>13206</v>
      </c>
      <c r="F1209" t="s">
        <v>1302</v>
      </c>
      <c r="G1209" t="s">
        <v>3538</v>
      </c>
      <c r="M1209">
        <f>COUNTA(Table1[[#This Row],[genre_1]:[genre_8]])</f>
        <v>3</v>
      </c>
      <c r="N1209" t="s">
        <v>7494</v>
      </c>
      <c r="O1209" t="s">
        <v>12835</v>
      </c>
      <c r="P1209">
        <v>131969</v>
      </c>
      <c r="Q1209" t="s">
        <v>7495</v>
      </c>
      <c r="R1209">
        <v>651</v>
      </c>
      <c r="S1209" t="s">
        <v>16</v>
      </c>
      <c r="T1209" t="s">
        <v>17</v>
      </c>
      <c r="U1209" s="3">
        <v>38353</v>
      </c>
      <c r="V1209" s="2">
        <v>7.1</v>
      </c>
      <c r="W1209" t="str">
        <f>IF(V1209 &lt; 3,"Very Low", IF(V1209 &gt;= 3, IF(V1209 &lt; 4, "Low", IF(V1209 &gt;= 4, IF(V1209 &lt; 6, "Medium", IF(V1209 &gt;= 6, IF(V1209 &lt; 8, "High", "Very High")))))))</f>
        <v>High</v>
      </c>
    </row>
    <row r="1210" spans="1:23" x14ac:dyDescent="0.2">
      <c r="A1210" t="s">
        <v>1330</v>
      </c>
      <c r="B1210" s="2">
        <v>97</v>
      </c>
      <c r="C1210" s="4" t="str">
        <f>IF(B1210 &lt;= ($Z$9-$Z$11), "Short", IF(B1210 &gt;= ($Z$9+$Z$11), "Long", "Medium"))</f>
        <v>Medium</v>
      </c>
      <c r="D1210" t="s">
        <v>1331</v>
      </c>
      <c r="E1210" t="s">
        <v>562</v>
      </c>
      <c r="F1210" t="s">
        <v>13206</v>
      </c>
      <c r="G1210" t="s">
        <v>1302</v>
      </c>
      <c r="H1210" t="s">
        <v>3538</v>
      </c>
      <c r="M1210">
        <f>COUNTA(Table1[[#This Row],[genre_1]:[genre_8]])</f>
        <v>4</v>
      </c>
      <c r="N1210" t="s">
        <v>217</v>
      </c>
      <c r="O1210" t="s">
        <v>9038</v>
      </c>
      <c r="P1210">
        <v>26893</v>
      </c>
      <c r="Q1210" t="s">
        <v>778</v>
      </c>
      <c r="R1210">
        <v>126</v>
      </c>
      <c r="S1210" t="s">
        <v>16</v>
      </c>
      <c r="T1210" t="s">
        <v>17</v>
      </c>
      <c r="U1210" s="3">
        <v>35796</v>
      </c>
      <c r="V1210" s="2">
        <v>5.8</v>
      </c>
      <c r="W1210" t="str">
        <f>IF(V1210 &lt; 3,"Very Low", IF(V1210 &gt;= 3, IF(V1210 &lt; 4, "Low", IF(V1210 &gt;= 4, IF(V1210 &lt; 6, "Medium", IF(V1210 &gt;= 6, IF(V1210 &lt; 8, "High", "Very High")))))))</f>
        <v>Medium</v>
      </c>
    </row>
    <row r="1211" spans="1:23" x14ac:dyDescent="0.2">
      <c r="A1211" t="s">
        <v>1538</v>
      </c>
      <c r="B1211" s="2">
        <v>106</v>
      </c>
      <c r="C1211" s="4" t="str">
        <f>IF(B1211 &lt;= ($Z$9-$Z$11), "Short", IF(B1211 &gt;= ($Z$9+$Z$11), "Long", "Medium"))</f>
        <v>Medium</v>
      </c>
      <c r="D1211" t="s">
        <v>528</v>
      </c>
      <c r="E1211" t="s">
        <v>1302</v>
      </c>
      <c r="F1211" t="s">
        <v>13205</v>
      </c>
      <c r="M1211">
        <f>COUNTA(Table1[[#This Row],[genre_1]:[genre_8]])</f>
        <v>2</v>
      </c>
      <c r="N1211" t="s">
        <v>269</v>
      </c>
      <c r="O1211" t="s">
        <v>10496</v>
      </c>
      <c r="P1211">
        <v>22649</v>
      </c>
      <c r="Q1211" t="s">
        <v>3585</v>
      </c>
      <c r="R1211">
        <v>131</v>
      </c>
      <c r="S1211" t="s">
        <v>16</v>
      </c>
      <c r="T1211" t="s">
        <v>17</v>
      </c>
      <c r="U1211" s="3">
        <v>36892</v>
      </c>
      <c r="V1211" s="2">
        <v>6.3</v>
      </c>
      <c r="W1211" t="str">
        <f>IF(V1211 &lt; 3,"Very Low", IF(V1211 &gt;= 3, IF(V1211 &lt; 4, "Low", IF(V1211 &gt;= 4, IF(V1211 &lt; 6, "Medium", IF(V1211 &gt;= 6, IF(V1211 &lt; 8, "High", "Very High")))))))</f>
        <v>High</v>
      </c>
    </row>
    <row r="1212" spans="1:23" x14ac:dyDescent="0.2">
      <c r="A1212" t="s">
        <v>7384</v>
      </c>
      <c r="B1212" s="2">
        <v>112</v>
      </c>
      <c r="C1212" s="4" t="str">
        <f>IF(B1212 &lt;= ($Z$9-$Z$11), "Short", IF(B1212 &gt;= ($Z$9+$Z$11), "Long", "Medium"))</f>
        <v>Medium</v>
      </c>
      <c r="D1212" t="s">
        <v>5849</v>
      </c>
      <c r="E1212" t="s">
        <v>562</v>
      </c>
      <c r="F1212" t="s">
        <v>1302</v>
      </c>
      <c r="M1212">
        <f>COUNTA(Table1[[#This Row],[genre_1]:[genre_8]])</f>
        <v>2</v>
      </c>
      <c r="N1212" t="s">
        <v>7025</v>
      </c>
      <c r="O1212" t="s">
        <v>12789</v>
      </c>
      <c r="P1212">
        <v>606</v>
      </c>
      <c r="Q1212" t="s">
        <v>7385</v>
      </c>
      <c r="R1212">
        <v>5</v>
      </c>
      <c r="S1212" t="s">
        <v>16</v>
      </c>
      <c r="T1212" t="s">
        <v>17</v>
      </c>
      <c r="U1212" s="3">
        <v>40909</v>
      </c>
      <c r="V1212" s="2">
        <v>5.6</v>
      </c>
      <c r="W1212" t="str">
        <f>IF(V1212 &lt; 3,"Very Low", IF(V1212 &gt;= 3, IF(V1212 &lt; 4, "Low", IF(V1212 &gt;= 4, IF(V1212 &lt; 6, "Medium", IF(V1212 &gt;= 6, IF(V1212 &lt; 8, "High", "Very High")))))))</f>
        <v>Medium</v>
      </c>
    </row>
    <row r="1213" spans="1:23" x14ac:dyDescent="0.2">
      <c r="A1213" t="s">
        <v>2138</v>
      </c>
      <c r="B1213" s="2">
        <v>98</v>
      </c>
      <c r="C1213" s="4" t="str">
        <f>IF(B1213 &lt;= ($Z$9-$Z$11), "Short", IF(B1213 &gt;= ($Z$9+$Z$11), "Long", "Medium"))</f>
        <v>Medium</v>
      </c>
      <c r="D1213" t="s">
        <v>711</v>
      </c>
      <c r="E1213" t="s">
        <v>562</v>
      </c>
      <c r="F1213" t="s">
        <v>13206</v>
      </c>
      <c r="G1213" t="s">
        <v>1302</v>
      </c>
      <c r="H1213" t="s">
        <v>3538</v>
      </c>
      <c r="I1213" t="s">
        <v>4934</v>
      </c>
      <c r="M1213">
        <f>COUNTA(Table1[[#This Row],[genre_1]:[genre_8]])</f>
        <v>5</v>
      </c>
      <c r="N1213" t="s">
        <v>723</v>
      </c>
      <c r="O1213" t="s">
        <v>10434</v>
      </c>
      <c r="P1213">
        <v>14473</v>
      </c>
      <c r="Q1213" t="s">
        <v>489</v>
      </c>
      <c r="R1213">
        <v>81</v>
      </c>
      <c r="S1213" t="s">
        <v>16</v>
      </c>
      <c r="T1213" t="s">
        <v>17</v>
      </c>
      <c r="U1213" s="3">
        <v>33239</v>
      </c>
      <c r="V1213" s="2">
        <v>6</v>
      </c>
      <c r="W1213" t="str">
        <f>IF(V1213 &lt; 3,"Very Low", IF(V1213 &gt;= 3, IF(V1213 &lt; 4, "Low", IF(V1213 &gt;= 4, IF(V1213 &lt; 6, "Medium", IF(V1213 &gt;= 6, IF(V1213 &lt; 8, "High", "Very High")))))))</f>
        <v>High</v>
      </c>
    </row>
    <row r="1214" spans="1:23" x14ac:dyDescent="0.2">
      <c r="A1214" t="s">
        <v>1912</v>
      </c>
      <c r="B1214" s="2">
        <v>102</v>
      </c>
      <c r="C1214" s="4" t="str">
        <f>IF(B1214 &lt;= ($Z$9-$Z$11), "Short", IF(B1214 &gt;= ($Z$9+$Z$11), "Long", "Medium"))</f>
        <v>Medium</v>
      </c>
      <c r="D1214" t="s">
        <v>2467</v>
      </c>
      <c r="E1214" t="s">
        <v>426</v>
      </c>
      <c r="F1214" t="s">
        <v>691</v>
      </c>
      <c r="M1214">
        <f>COUNTA(Table1[[#This Row],[genre_1]:[genre_8]])</f>
        <v>2</v>
      </c>
      <c r="N1214" t="s">
        <v>2610</v>
      </c>
      <c r="O1214" t="s">
        <v>11244</v>
      </c>
      <c r="P1214">
        <v>113918</v>
      </c>
      <c r="Q1214" t="s">
        <v>2722</v>
      </c>
      <c r="R1214">
        <v>165</v>
      </c>
      <c r="S1214" t="s">
        <v>16</v>
      </c>
      <c r="T1214" t="s">
        <v>17</v>
      </c>
      <c r="U1214" s="3">
        <v>39448</v>
      </c>
      <c r="V1214" s="2">
        <v>6.6</v>
      </c>
      <c r="W1214" t="str">
        <f>IF(V1214 &lt; 3,"Very Low", IF(V1214 &gt;= 3, IF(V1214 &lt; 4, "Low", IF(V1214 &gt;= 4, IF(V1214 &lt; 6, "Medium", IF(V1214 &gt;= 6, IF(V1214 &lt; 8, "High", "Very High")))))))</f>
        <v>High</v>
      </c>
    </row>
    <row r="1215" spans="1:23" x14ac:dyDescent="0.2">
      <c r="A1215" t="s">
        <v>4530</v>
      </c>
      <c r="B1215" s="2">
        <v>88</v>
      </c>
      <c r="C1215" s="4" t="str">
        <f>IF(B1215 &lt;= ($Z$9-$Z$11), "Short", IF(B1215 &gt;= ($Z$9+$Z$11), "Long", "Medium"))</f>
        <v>Medium</v>
      </c>
      <c r="D1215" t="s">
        <v>195</v>
      </c>
      <c r="E1215" t="s">
        <v>426</v>
      </c>
      <c r="F1215" t="s">
        <v>691</v>
      </c>
      <c r="M1215">
        <f>COUNTA(Table1[[#This Row],[genre_1]:[genre_8]])</f>
        <v>2</v>
      </c>
      <c r="N1215" t="s">
        <v>1041</v>
      </c>
      <c r="O1215" t="s">
        <v>11588</v>
      </c>
      <c r="P1215">
        <v>155262</v>
      </c>
      <c r="Q1215" t="s">
        <v>3189</v>
      </c>
      <c r="R1215">
        <v>316</v>
      </c>
      <c r="S1215" t="s">
        <v>16</v>
      </c>
      <c r="T1215" t="s">
        <v>17</v>
      </c>
      <c r="U1215" s="3">
        <v>37987</v>
      </c>
      <c r="V1215" s="2">
        <v>7.1</v>
      </c>
      <c r="W1215" t="str">
        <f>IF(V1215 &lt; 3,"Very Low", IF(V1215 &gt;= 3, IF(V1215 &lt; 4, "Low", IF(V1215 &gt;= 4, IF(V1215 &lt; 6, "Medium", IF(V1215 &gt;= 6, IF(V1215 &lt; 8, "High", "Very High")))))))</f>
        <v>High</v>
      </c>
    </row>
    <row r="1216" spans="1:23" x14ac:dyDescent="0.2">
      <c r="A1216" t="s">
        <v>4128</v>
      </c>
      <c r="B1216" s="2">
        <v>121</v>
      </c>
      <c r="C1216" s="4" t="str">
        <f>IF(B1216 &lt;= ($Z$9-$Z$11), "Short", IF(B1216 &gt;= ($Z$9+$Z$11), "Long", "Medium"))</f>
        <v>Medium</v>
      </c>
      <c r="D1216" t="s">
        <v>1458</v>
      </c>
      <c r="E1216" t="s">
        <v>562</v>
      </c>
      <c r="F1216" t="s">
        <v>13206</v>
      </c>
      <c r="G1216" t="s">
        <v>1302</v>
      </c>
      <c r="H1216" t="s">
        <v>13204</v>
      </c>
      <c r="I1216" t="s">
        <v>3538</v>
      </c>
      <c r="M1216">
        <f>COUNTA(Table1[[#This Row],[genre_1]:[genre_8]])</f>
        <v>5</v>
      </c>
      <c r="N1216" t="s">
        <v>3720</v>
      </c>
      <c r="O1216" t="s">
        <v>12240</v>
      </c>
      <c r="P1216">
        <v>5941</v>
      </c>
      <c r="Q1216" t="s">
        <v>1787</v>
      </c>
      <c r="R1216">
        <v>74</v>
      </c>
      <c r="S1216" t="s">
        <v>16</v>
      </c>
      <c r="T1216" t="s">
        <v>17</v>
      </c>
      <c r="U1216" s="3">
        <v>24108</v>
      </c>
      <c r="V1216" s="2">
        <v>7</v>
      </c>
      <c r="W1216" t="str">
        <f>IF(V1216 &lt; 3,"Very Low", IF(V1216 &gt;= 3, IF(V1216 &lt; 4, "Low", IF(V1216 &gt;= 4, IF(V1216 &lt; 6, "Medium", IF(V1216 &gt;= 6, IF(V1216 &lt; 8, "High", "Very High")))))))</f>
        <v>High</v>
      </c>
    </row>
    <row r="1217" spans="1:23" x14ac:dyDescent="0.2">
      <c r="A1217" t="s">
        <v>4543</v>
      </c>
      <c r="B1217" s="2">
        <v>100</v>
      </c>
      <c r="C1217" s="4" t="str">
        <f>IF(B1217 &lt;= ($Z$9-$Z$11), "Short", IF(B1217 &gt;= ($Z$9+$Z$11), "Long", "Medium"))</f>
        <v>Medium</v>
      </c>
      <c r="D1217" t="s">
        <v>731</v>
      </c>
      <c r="E1217" t="s">
        <v>691</v>
      </c>
      <c r="F1217" t="s">
        <v>1302</v>
      </c>
      <c r="G1217" t="s">
        <v>5982</v>
      </c>
      <c r="M1217">
        <f>COUNTA(Table1[[#This Row],[genre_1]:[genre_8]])</f>
        <v>3</v>
      </c>
      <c r="N1217" t="s">
        <v>1976</v>
      </c>
      <c r="O1217" t="s">
        <v>11171</v>
      </c>
      <c r="P1217">
        <v>7984</v>
      </c>
      <c r="Q1217" t="s">
        <v>4544</v>
      </c>
      <c r="R1217">
        <v>42</v>
      </c>
      <c r="S1217" t="s">
        <v>16</v>
      </c>
      <c r="T1217" t="s">
        <v>17</v>
      </c>
      <c r="U1217" s="3">
        <v>35065</v>
      </c>
      <c r="V1217" s="2">
        <v>5.9</v>
      </c>
      <c r="W1217" t="str">
        <f>IF(V1217 &lt; 3,"Very Low", IF(V1217 &gt;= 3, IF(V1217 &lt; 4, "Low", IF(V1217 &gt;= 4, IF(V1217 &lt; 6, "Medium", IF(V1217 &gt;= 6, IF(V1217 &lt; 8, "High", "Very High")))))))</f>
        <v>Medium</v>
      </c>
    </row>
    <row r="1218" spans="1:23" x14ac:dyDescent="0.2">
      <c r="A1218" t="s">
        <v>7542</v>
      </c>
      <c r="B1218" s="2">
        <v>95</v>
      </c>
      <c r="C1218" s="4" t="str">
        <f>IF(B1218 &lt;= ($Z$9-$Z$11), "Short", IF(B1218 &gt;= ($Z$9+$Z$11), "Long", "Medium"))</f>
        <v>Medium</v>
      </c>
      <c r="D1218" t="s">
        <v>7543</v>
      </c>
      <c r="E1218" t="s">
        <v>1302</v>
      </c>
      <c r="M1218">
        <f>COUNTA(Table1[[#This Row],[genre_1]:[genre_8]])</f>
        <v>1</v>
      </c>
      <c r="N1218" t="s">
        <v>1256</v>
      </c>
      <c r="O1218" t="s">
        <v>12856</v>
      </c>
      <c r="P1218">
        <v>59</v>
      </c>
      <c r="Q1218" t="s">
        <v>7544</v>
      </c>
      <c r="R1218">
        <v>1</v>
      </c>
      <c r="S1218" t="s">
        <v>16</v>
      </c>
      <c r="T1218" t="s">
        <v>17</v>
      </c>
      <c r="U1218" s="3">
        <v>39448</v>
      </c>
      <c r="V1218" s="2">
        <v>7.4</v>
      </c>
      <c r="W1218" t="str">
        <f>IF(V1218 &lt; 3,"Very Low", IF(V1218 &gt;= 3, IF(V1218 &lt; 4, "Low", IF(V1218 &gt;= 4, IF(V1218 &lt; 6, "Medium", IF(V1218 &gt;= 6, IF(V1218 &lt; 8, "High", "Very High")))))))</f>
        <v>High</v>
      </c>
    </row>
    <row r="1219" spans="1:23" x14ac:dyDescent="0.2">
      <c r="A1219" t="s">
        <v>233</v>
      </c>
      <c r="B1219" s="2">
        <v>116</v>
      </c>
      <c r="C1219" s="4" t="str">
        <f>IF(B1219 &lt;= ($Z$9-$Z$11), "Short", IF(B1219 &gt;= ($Z$9+$Z$11), "Long", "Medium"))</f>
        <v>Medium</v>
      </c>
      <c r="D1219" t="s">
        <v>28</v>
      </c>
      <c r="E1219" t="s">
        <v>562</v>
      </c>
      <c r="F1219" t="s">
        <v>13206</v>
      </c>
      <c r="G1219" t="s">
        <v>1302</v>
      </c>
      <c r="H1219" t="s">
        <v>3538</v>
      </c>
      <c r="M1219">
        <f>COUNTA(Table1[[#This Row],[genre_1]:[genre_8]])</f>
        <v>4</v>
      </c>
      <c r="N1219" t="s">
        <v>38</v>
      </c>
      <c r="O1219" t="s">
        <v>12502</v>
      </c>
      <c r="P1219">
        <v>54657</v>
      </c>
      <c r="Q1219" t="s">
        <v>2072</v>
      </c>
      <c r="R1219">
        <v>222</v>
      </c>
      <c r="S1219" t="s">
        <v>16</v>
      </c>
      <c r="T1219" t="s">
        <v>17</v>
      </c>
      <c r="U1219" s="3">
        <v>38353</v>
      </c>
      <c r="V1219" s="2">
        <v>7</v>
      </c>
      <c r="W1219" t="str">
        <f>IF(V1219 &lt; 3,"Very Low", IF(V1219 &gt;= 3, IF(V1219 &lt; 4, "Low", IF(V1219 &gt;= 4, IF(V1219 &lt; 6, "Medium", IF(V1219 &gt;= 6, IF(V1219 &lt; 8, "High", "Very High")))))))</f>
        <v>High</v>
      </c>
    </row>
    <row r="1220" spans="1:23" x14ac:dyDescent="0.2">
      <c r="A1220" t="s">
        <v>1324</v>
      </c>
      <c r="B1220" s="2">
        <v>125</v>
      </c>
      <c r="C1220" s="4" t="str">
        <f>IF(B1220 &lt;= ($Z$9-$Z$11), "Short", IF(B1220 &gt;= ($Z$9+$Z$11), "Long", "Medium"))</f>
        <v>Medium</v>
      </c>
      <c r="D1220" t="s">
        <v>833</v>
      </c>
      <c r="E1220" t="s">
        <v>1302</v>
      </c>
      <c r="F1220" t="s">
        <v>10321</v>
      </c>
      <c r="M1220">
        <f>COUNTA(Table1[[#This Row],[genre_1]:[genre_8]])</f>
        <v>2</v>
      </c>
      <c r="N1220" t="s">
        <v>437</v>
      </c>
      <c r="O1220" t="s">
        <v>9034</v>
      </c>
      <c r="P1220">
        <v>43651</v>
      </c>
      <c r="Q1220" t="s">
        <v>1325</v>
      </c>
      <c r="R1220">
        <v>196</v>
      </c>
      <c r="S1220" t="s">
        <v>16</v>
      </c>
      <c r="T1220" t="s">
        <v>17</v>
      </c>
      <c r="U1220" s="3">
        <v>37257</v>
      </c>
      <c r="V1220" s="2">
        <v>6.3</v>
      </c>
      <c r="W1220" t="str">
        <f>IF(V1220 &lt; 3,"Very Low", IF(V1220 &gt;= 3, IF(V1220 &lt; 4, "Low", IF(V1220 &gt;= 4, IF(V1220 &lt; 6, "Medium", IF(V1220 &gt;= 6, IF(V1220 &lt; 8, "High", "Very High")))))))</f>
        <v>High</v>
      </c>
    </row>
    <row r="1221" spans="1:23" x14ac:dyDescent="0.2">
      <c r="A1221" t="s">
        <v>5747</v>
      </c>
      <c r="B1221" s="2">
        <v>99</v>
      </c>
      <c r="C1221" s="4" t="str">
        <f>IF(B1221 &lt;= ($Z$9-$Z$11), "Short", IF(B1221 &gt;= ($Z$9+$Z$11), "Long", "Medium"))</f>
        <v>Medium</v>
      </c>
      <c r="D1221" t="s">
        <v>2087</v>
      </c>
      <c r="E1221" t="s">
        <v>691</v>
      </c>
      <c r="F1221" t="s">
        <v>13206</v>
      </c>
      <c r="G1221" t="s">
        <v>1302</v>
      </c>
      <c r="H1221" t="s">
        <v>6549</v>
      </c>
      <c r="I1221" t="s">
        <v>3538</v>
      </c>
      <c r="M1221">
        <f>COUNTA(Table1[[#This Row],[genre_1]:[genre_8]])</f>
        <v>5</v>
      </c>
      <c r="N1221" t="s">
        <v>991</v>
      </c>
      <c r="O1221" t="s">
        <v>11951</v>
      </c>
      <c r="P1221">
        <v>3754</v>
      </c>
      <c r="Q1221" t="s">
        <v>2822</v>
      </c>
      <c r="R1221">
        <v>69</v>
      </c>
      <c r="S1221" t="s">
        <v>16</v>
      </c>
      <c r="T1221" t="s">
        <v>17</v>
      </c>
      <c r="U1221" s="3">
        <v>36892</v>
      </c>
      <c r="V1221" s="2">
        <v>4.9000000000000004</v>
      </c>
      <c r="W1221" t="str">
        <f>IF(V1221 &lt; 3,"Very Low", IF(V1221 &gt;= 3, IF(V1221 &lt; 4, "Low", IF(V1221 &gt;= 4, IF(V1221 &lt; 6, "Medium", IF(V1221 &gt;= 6, IF(V1221 &lt; 8, "High", "Very High")))))))</f>
        <v>Medium</v>
      </c>
    </row>
    <row r="1222" spans="1:23" x14ac:dyDescent="0.2">
      <c r="A1222" t="s">
        <v>7052</v>
      </c>
      <c r="B1222" s="2">
        <v>93</v>
      </c>
      <c r="C1222" s="4" t="str">
        <f>IF(B1222 &lt;= ($Z$9-$Z$11), "Short", IF(B1222 &gt;= ($Z$9+$Z$11), "Long", "Medium"))</f>
        <v>Medium</v>
      </c>
      <c r="D1222" t="s">
        <v>4474</v>
      </c>
      <c r="E1222" t="s">
        <v>691</v>
      </c>
      <c r="F1222" t="s">
        <v>2287</v>
      </c>
      <c r="M1222">
        <f>COUNTA(Table1[[#This Row],[genre_1]:[genre_8]])</f>
        <v>2</v>
      </c>
      <c r="N1222" t="s">
        <v>13</v>
      </c>
      <c r="O1222" t="s">
        <v>12637</v>
      </c>
      <c r="P1222">
        <v>23349</v>
      </c>
      <c r="Q1222" t="s">
        <v>7053</v>
      </c>
      <c r="R1222">
        <v>235</v>
      </c>
      <c r="S1222" t="s">
        <v>16</v>
      </c>
      <c r="T1222" t="s">
        <v>17</v>
      </c>
      <c r="U1222" s="3">
        <v>38718</v>
      </c>
      <c r="V1222" s="2">
        <v>5.7</v>
      </c>
      <c r="W1222" t="str">
        <f>IF(V1222 &lt; 3,"Very Low", IF(V1222 &gt;= 3, IF(V1222 &lt; 4, "Low", IF(V1222 &gt;= 4, IF(V1222 &lt; 6, "Medium", IF(V1222 &gt;= 6, IF(V1222 &lt; 8, "High", "Very High")))))))</f>
        <v>Medium</v>
      </c>
    </row>
    <row r="1223" spans="1:23" x14ac:dyDescent="0.2">
      <c r="A1223" t="s">
        <v>7604</v>
      </c>
      <c r="B1223" s="2">
        <v>84</v>
      </c>
      <c r="C1223" s="4" t="str">
        <f>IF(B1223 &lt;= ($Z$9-$Z$11), "Short", IF(B1223 &gt;= ($Z$9+$Z$11), "Long", "Medium"))</f>
        <v>Short</v>
      </c>
      <c r="D1223" t="s">
        <v>7605</v>
      </c>
      <c r="E1223" t="s">
        <v>691</v>
      </c>
      <c r="M1223">
        <f>COUNTA(Table1[[#This Row],[genre_1]:[genre_8]])</f>
        <v>1</v>
      </c>
      <c r="N1223" t="s">
        <v>1811</v>
      </c>
      <c r="O1223" t="s">
        <v>12885</v>
      </c>
      <c r="P1223">
        <v>819</v>
      </c>
      <c r="Q1223" t="s">
        <v>7606</v>
      </c>
      <c r="R1223">
        <v>36</v>
      </c>
      <c r="S1223" t="s">
        <v>16</v>
      </c>
      <c r="T1223" t="s">
        <v>17</v>
      </c>
      <c r="U1223" s="3">
        <v>35431</v>
      </c>
      <c r="V1223" s="2">
        <v>6.5</v>
      </c>
      <c r="W1223" t="str">
        <f>IF(V1223 &lt; 3,"Very Low", IF(V1223 &gt;= 3, IF(V1223 &lt; 4, "Low", IF(V1223 &gt;= 4, IF(V1223 &lt; 6, "Medium", IF(V1223 &gt;= 6, IF(V1223 &lt; 8, "High", "Very High")))))))</f>
        <v>High</v>
      </c>
    </row>
    <row r="1224" spans="1:23" x14ac:dyDescent="0.2">
      <c r="A1224" t="s">
        <v>8299</v>
      </c>
      <c r="B1224" s="2">
        <v>93</v>
      </c>
      <c r="C1224" s="4" t="str">
        <f>IF(B1224 &lt;= ($Z$9-$Z$11), "Short", IF(B1224 &gt;= ($Z$9+$Z$11), "Long", "Medium"))</f>
        <v>Medium</v>
      </c>
      <c r="D1224" t="s">
        <v>8300</v>
      </c>
      <c r="E1224" t="s">
        <v>13206</v>
      </c>
      <c r="F1224" t="s">
        <v>1302</v>
      </c>
      <c r="G1224" t="s">
        <v>2287</v>
      </c>
      <c r="M1224">
        <f>COUNTA(Table1[[#This Row],[genre_1]:[genre_8]])</f>
        <v>3</v>
      </c>
      <c r="N1224" t="s">
        <v>1113</v>
      </c>
      <c r="O1224" t="s">
        <v>13152</v>
      </c>
      <c r="P1224">
        <v>485</v>
      </c>
      <c r="Q1224" t="s">
        <v>8301</v>
      </c>
      <c r="R1224">
        <v>5</v>
      </c>
      <c r="S1224" t="s">
        <v>16</v>
      </c>
      <c r="T1224" t="s">
        <v>17</v>
      </c>
      <c r="U1224" s="3">
        <v>40909</v>
      </c>
      <c r="V1224" s="2">
        <v>3.4</v>
      </c>
      <c r="W1224" t="str">
        <f>IF(V1224 &lt; 3,"Very Low", IF(V1224 &gt;= 3, IF(V1224 &lt; 4, "Low", IF(V1224 &gt;= 4, IF(V1224 &lt; 6, "Medium", IF(V1224 &gt;= 6, IF(V1224 &lt; 8, "High", "Very High")))))))</f>
        <v>Low</v>
      </c>
    </row>
    <row r="1225" spans="1:23" x14ac:dyDescent="0.2">
      <c r="A1225" t="s">
        <v>1859</v>
      </c>
      <c r="B1225" s="2">
        <v>136</v>
      </c>
      <c r="C1225" s="4" t="str">
        <f>IF(B1225 &lt;= ($Z$9-$Z$11), "Short", IF(B1225 &gt;= ($Z$9+$Z$11), "Long", "Medium"))</f>
        <v>Long</v>
      </c>
      <c r="D1225" t="s">
        <v>805</v>
      </c>
      <c r="E1225" t="s">
        <v>1302</v>
      </c>
      <c r="F1225" t="s">
        <v>13205</v>
      </c>
      <c r="M1225">
        <f>COUNTA(Table1[[#This Row],[genre_1]:[genre_8]])</f>
        <v>2</v>
      </c>
      <c r="N1225" t="s">
        <v>709</v>
      </c>
      <c r="O1225" t="s">
        <v>10316</v>
      </c>
      <c r="P1225">
        <v>36108</v>
      </c>
      <c r="Q1225" t="s">
        <v>439</v>
      </c>
      <c r="R1225">
        <v>109</v>
      </c>
      <c r="S1225" t="s">
        <v>16</v>
      </c>
      <c r="T1225" t="s">
        <v>17</v>
      </c>
      <c r="U1225" s="3">
        <v>35796</v>
      </c>
      <c r="V1225" s="2">
        <v>6.9</v>
      </c>
      <c r="W1225" t="str">
        <f>IF(V1225 &lt; 3,"Very Low", IF(V1225 &gt;= 3, IF(V1225 &lt; 4, "Low", IF(V1225 &gt;= 4, IF(V1225 &lt; 6, "Medium", IF(V1225 &gt;= 6, IF(V1225 &lt; 8, "High", "Very High")))))))</f>
        <v>High</v>
      </c>
    </row>
    <row r="1226" spans="1:23" x14ac:dyDescent="0.2">
      <c r="A1226" t="s">
        <v>2259</v>
      </c>
      <c r="B1226" s="2">
        <v>129</v>
      </c>
      <c r="C1226" s="4" t="str">
        <f>IF(B1226 &lt;= ($Z$9-$Z$11), "Short", IF(B1226 &gt;= ($Z$9+$Z$11), "Long", "Medium"))</f>
        <v>Medium</v>
      </c>
      <c r="D1226" t="s">
        <v>2260</v>
      </c>
      <c r="E1226" t="s">
        <v>691</v>
      </c>
      <c r="F1226" t="s">
        <v>1302</v>
      </c>
      <c r="G1226" t="s">
        <v>6549</v>
      </c>
      <c r="M1226">
        <f>COUNTA(Table1[[#This Row],[genre_1]:[genre_8]])</f>
        <v>3</v>
      </c>
      <c r="N1226" t="s">
        <v>2261</v>
      </c>
      <c r="O1226" t="s">
        <v>9595</v>
      </c>
      <c r="P1226">
        <v>132048</v>
      </c>
      <c r="Q1226" t="s">
        <v>2262</v>
      </c>
      <c r="R1226">
        <v>203</v>
      </c>
      <c r="S1226" t="s">
        <v>16</v>
      </c>
      <c r="T1226" t="s">
        <v>17</v>
      </c>
      <c r="U1226" s="3">
        <v>39814</v>
      </c>
      <c r="V1226" s="2">
        <v>6.4</v>
      </c>
      <c r="W1226" t="str">
        <f>IF(V1226 &lt; 3,"Very Low", IF(V1226 &gt;= 3, IF(V1226 &lt; 4, "Low", IF(V1226 &gt;= 4, IF(V1226 &lt; 6, "Medium", IF(V1226 &gt;= 6, IF(V1226 &lt; 8, "High", "Very High")))))))</f>
        <v>High</v>
      </c>
    </row>
    <row r="1227" spans="1:23" x14ac:dyDescent="0.2">
      <c r="A1227" t="s">
        <v>2558</v>
      </c>
      <c r="B1227" s="2">
        <v>95</v>
      </c>
      <c r="C1227" s="4" t="str">
        <f>IF(B1227 &lt;= ($Z$9-$Z$11), "Short", IF(B1227 &gt;= ($Z$9+$Z$11), "Long", "Medium"))</f>
        <v>Medium</v>
      </c>
      <c r="D1227" t="s">
        <v>1725</v>
      </c>
      <c r="E1227" t="s">
        <v>691</v>
      </c>
      <c r="M1227">
        <f>COUNTA(Table1[[#This Row],[genre_1]:[genre_8]])</f>
        <v>1</v>
      </c>
      <c r="N1227" t="s">
        <v>359</v>
      </c>
      <c r="O1227" t="s">
        <v>9787</v>
      </c>
      <c r="P1227">
        <v>15046</v>
      </c>
      <c r="Q1227" t="s">
        <v>1572</v>
      </c>
      <c r="R1227">
        <v>80</v>
      </c>
      <c r="S1227" t="s">
        <v>16</v>
      </c>
      <c r="T1227" t="s">
        <v>17</v>
      </c>
      <c r="U1227" s="3">
        <v>37622</v>
      </c>
      <c r="V1227" s="2">
        <v>5.4</v>
      </c>
      <c r="W1227" t="str">
        <f>IF(V1227 &lt; 3,"Very Low", IF(V1227 &gt;= 3, IF(V1227 &lt; 4, "Low", IF(V1227 &gt;= 4, IF(V1227 &lt; 6, "Medium", IF(V1227 &gt;= 6, IF(V1227 &lt; 8, "High", "Very High")))))))</f>
        <v>Medium</v>
      </c>
    </row>
    <row r="1228" spans="1:23" x14ac:dyDescent="0.2">
      <c r="A1228" t="s">
        <v>829</v>
      </c>
      <c r="B1228" s="2">
        <v>86</v>
      </c>
      <c r="C1228" s="4" t="str">
        <f>IF(B1228 &lt;= ($Z$9-$Z$11), "Short", IF(B1228 &gt;= ($Z$9+$Z$11), "Long", "Medium"))</f>
        <v>Medium</v>
      </c>
      <c r="D1228" t="s">
        <v>703</v>
      </c>
      <c r="E1228" t="s">
        <v>691</v>
      </c>
      <c r="F1228" t="s">
        <v>13204</v>
      </c>
      <c r="G1228" t="s">
        <v>6549</v>
      </c>
      <c r="M1228">
        <f>COUNTA(Table1[[#This Row],[genre_1]:[genre_8]])</f>
        <v>3</v>
      </c>
      <c r="N1228" t="s">
        <v>1038</v>
      </c>
      <c r="O1228" t="s">
        <v>11121</v>
      </c>
      <c r="P1228">
        <v>11693</v>
      </c>
      <c r="Q1228" t="s">
        <v>4477</v>
      </c>
      <c r="R1228">
        <v>104</v>
      </c>
      <c r="S1228" t="s">
        <v>16</v>
      </c>
      <c r="T1228" t="s">
        <v>17</v>
      </c>
      <c r="U1228" s="3">
        <v>36892</v>
      </c>
      <c r="V1228" s="2">
        <v>5.4</v>
      </c>
      <c r="W1228" t="str">
        <f>IF(V1228 &lt; 3,"Very Low", IF(V1228 &gt;= 3, IF(V1228 &lt; 4, "Low", IF(V1228 &gt;= 4, IF(V1228 &lt; 6, "Medium", IF(V1228 &gt;= 6, IF(V1228 &lt; 8, "High", "Very High")))))))</f>
        <v>Medium</v>
      </c>
    </row>
    <row r="1229" spans="1:23" x14ac:dyDescent="0.2">
      <c r="A1229" t="s">
        <v>4969</v>
      </c>
      <c r="B1229" s="2">
        <v>78</v>
      </c>
      <c r="C1229" s="4" t="str">
        <f>IF(B1229 &lt;= ($Z$9-$Z$11), "Short", IF(B1229 &gt;= ($Z$9+$Z$11), "Long", "Medium"))</f>
        <v>Short</v>
      </c>
      <c r="D1229" t="s">
        <v>778</v>
      </c>
      <c r="E1229" t="s">
        <v>691</v>
      </c>
      <c r="F1229" t="s">
        <v>4130</v>
      </c>
      <c r="M1229">
        <f>COUNTA(Table1[[#This Row],[genre_1]:[genre_8]])</f>
        <v>2</v>
      </c>
      <c r="N1229" t="s">
        <v>1805</v>
      </c>
      <c r="O1229" t="s">
        <v>11482</v>
      </c>
      <c r="P1229">
        <v>1040</v>
      </c>
      <c r="Q1229" t="s">
        <v>3774</v>
      </c>
      <c r="R1229">
        <v>31</v>
      </c>
      <c r="S1229" t="s">
        <v>16</v>
      </c>
      <c r="T1229" t="s">
        <v>17</v>
      </c>
      <c r="U1229" s="3">
        <v>29587</v>
      </c>
      <c r="V1229" s="2">
        <v>4.2</v>
      </c>
      <c r="W1229" t="str">
        <f>IF(V1229 &lt; 3,"Very Low", IF(V1229 &gt;= 3, IF(V1229 &lt; 4, "Low", IF(V1229 &gt;= 4, IF(V1229 &lt; 6, "Medium", IF(V1229 &gt;= 6, IF(V1229 &lt; 8, "High", "Very High")))))))</f>
        <v>Medium</v>
      </c>
    </row>
    <row r="1230" spans="1:23" x14ac:dyDescent="0.2">
      <c r="A1230" t="s">
        <v>2483</v>
      </c>
      <c r="B1230" s="2">
        <v>123</v>
      </c>
      <c r="C1230" s="4" t="str">
        <f>IF(B1230 &lt;= ($Z$9-$Z$11), "Short", IF(B1230 &gt;= ($Z$9+$Z$11), "Long", "Medium"))</f>
        <v>Medium</v>
      </c>
      <c r="D1230" t="s">
        <v>1510</v>
      </c>
      <c r="E1230" t="s">
        <v>691</v>
      </c>
      <c r="F1230" t="s">
        <v>13206</v>
      </c>
      <c r="G1230" t="s">
        <v>6549</v>
      </c>
      <c r="M1230">
        <f>COUNTA(Table1[[#This Row],[genre_1]:[genre_8]])</f>
        <v>3</v>
      </c>
      <c r="N1230" t="s">
        <v>284</v>
      </c>
      <c r="O1230" t="s">
        <v>9741</v>
      </c>
      <c r="P1230">
        <v>44168</v>
      </c>
      <c r="Q1230" t="s">
        <v>685</v>
      </c>
      <c r="R1230">
        <v>216</v>
      </c>
      <c r="S1230" t="s">
        <v>16</v>
      </c>
      <c r="T1230" t="s">
        <v>17</v>
      </c>
      <c r="U1230" s="3">
        <v>36892</v>
      </c>
      <c r="V1230" s="2">
        <v>6.2</v>
      </c>
      <c r="W1230" t="str">
        <f>IF(V1230 &lt; 3,"Very Low", IF(V1230 &gt;= 3, IF(V1230 &lt; 4, "Low", IF(V1230 &gt;= 4, IF(V1230 &lt; 6, "Medium", IF(V1230 &gt;= 6, IF(V1230 &lt; 8, "High", "Very High")))))))</f>
        <v>High</v>
      </c>
    </row>
    <row r="1231" spans="1:23" x14ac:dyDescent="0.2">
      <c r="A1231" t="s">
        <v>2551</v>
      </c>
      <c r="B1231" s="2">
        <v>101</v>
      </c>
      <c r="C1231" s="4" t="str">
        <f>IF(B1231 &lt;= ($Z$9-$Z$11), "Short", IF(B1231 &gt;= ($Z$9+$Z$11), "Long", "Medium"))</f>
        <v>Medium</v>
      </c>
      <c r="D1231" t="s">
        <v>1084</v>
      </c>
      <c r="E1231" t="s">
        <v>1302</v>
      </c>
      <c r="F1231" t="s">
        <v>13204</v>
      </c>
      <c r="M1231">
        <f>COUNTA(Table1[[#This Row],[genre_1]:[genre_8]])</f>
        <v>2</v>
      </c>
      <c r="N1231" t="s">
        <v>346</v>
      </c>
      <c r="O1231" t="s">
        <v>9962</v>
      </c>
      <c r="P1231">
        <v>30339</v>
      </c>
      <c r="Q1231" t="s">
        <v>2816</v>
      </c>
      <c r="R1231">
        <v>268</v>
      </c>
      <c r="S1231" t="s">
        <v>16</v>
      </c>
      <c r="T1231" t="s">
        <v>17</v>
      </c>
      <c r="U1231" s="3">
        <v>36892</v>
      </c>
      <c r="V1231" s="2">
        <v>6.9</v>
      </c>
      <c r="W1231" t="str">
        <f>IF(V1231 &lt; 3,"Very Low", IF(V1231 &gt;= 3, IF(V1231 &lt; 4, "Low", IF(V1231 &gt;= 4, IF(V1231 &lt; 6, "Medium", IF(V1231 &gt;= 6, IF(V1231 &lt; 8, "High", "Very High")))))))</f>
        <v>High</v>
      </c>
    </row>
    <row r="1232" spans="1:23" x14ac:dyDescent="0.2">
      <c r="A1232" t="s">
        <v>1289</v>
      </c>
      <c r="B1232" s="2">
        <v>99</v>
      </c>
      <c r="C1232" s="4" t="str">
        <f>IF(B1232 &lt;= ($Z$9-$Z$11), "Short", IF(B1232 &gt;= ($Z$9+$Z$11), "Long", "Medium"))</f>
        <v>Medium</v>
      </c>
      <c r="D1232" t="s">
        <v>4764</v>
      </c>
      <c r="E1232" t="s">
        <v>4426</v>
      </c>
      <c r="F1232" t="s">
        <v>1302</v>
      </c>
      <c r="M1232">
        <f>COUNTA(Table1[[#This Row],[genre_1]:[genre_8]])</f>
        <v>2</v>
      </c>
      <c r="N1232" t="s">
        <v>2001</v>
      </c>
      <c r="O1232" t="s">
        <v>11323</v>
      </c>
      <c r="P1232">
        <v>21034</v>
      </c>
      <c r="Q1232" t="s">
        <v>1835</v>
      </c>
      <c r="R1232">
        <v>153</v>
      </c>
      <c r="S1232" t="s">
        <v>16</v>
      </c>
      <c r="T1232" t="s">
        <v>17</v>
      </c>
      <c r="U1232" s="3">
        <v>41640</v>
      </c>
      <c r="V1232" s="2">
        <v>5.8</v>
      </c>
      <c r="W1232" t="str">
        <f>IF(V1232 &lt; 3,"Very Low", IF(V1232 &gt;= 3, IF(V1232 &lt; 4, "Low", IF(V1232 &gt;= 4, IF(V1232 &lt; 6, "Medium", IF(V1232 &gt;= 6, IF(V1232 &lt; 8, "High", "Very High")))))))</f>
        <v>Medium</v>
      </c>
    </row>
    <row r="1233" spans="1:23" x14ac:dyDescent="0.2">
      <c r="A1233" t="s">
        <v>2171</v>
      </c>
      <c r="B1233" s="2">
        <v>325</v>
      </c>
      <c r="C1233" s="4" t="str">
        <f>IF(B1233 &lt;= ($Z$9-$Z$11), "Short", IF(B1233 &gt;= ($Z$9+$Z$11), "Long", "Medium"))</f>
        <v>Long</v>
      </c>
      <c r="D1233" t="s">
        <v>2155</v>
      </c>
      <c r="E1233" t="s">
        <v>426</v>
      </c>
      <c r="F1233" t="s">
        <v>1302</v>
      </c>
      <c r="G1233" t="s">
        <v>4934</v>
      </c>
      <c r="M1233">
        <f>COUNTA(Table1[[#This Row],[genre_1]:[genre_8]])</f>
        <v>3</v>
      </c>
      <c r="N1233" t="s">
        <v>138</v>
      </c>
      <c r="O1233" t="s">
        <v>9543</v>
      </c>
      <c r="P1233">
        <v>9830</v>
      </c>
      <c r="Q1233" t="s">
        <v>2172</v>
      </c>
      <c r="R1233">
        <v>189</v>
      </c>
      <c r="S1233" t="s">
        <v>16</v>
      </c>
      <c r="T1233" t="s">
        <v>17</v>
      </c>
      <c r="U1233" s="3">
        <v>29221</v>
      </c>
      <c r="V1233" s="2">
        <v>6.8</v>
      </c>
      <c r="W1233" t="str">
        <f>IF(V1233 &lt; 3,"Very Low", IF(V1233 &gt;= 3, IF(V1233 &lt; 4, "Low", IF(V1233 &gt;= 4, IF(V1233 &lt; 6, "Medium", IF(V1233 &gt;= 6, IF(V1233 &lt; 8, "High", "Very High")))))))</f>
        <v>High</v>
      </c>
    </row>
    <row r="1234" spans="1:23" x14ac:dyDescent="0.2">
      <c r="A1234" t="s">
        <v>5645</v>
      </c>
      <c r="B1234" s="2">
        <v>95</v>
      </c>
      <c r="C1234" s="4" t="str">
        <f>IF(B1234 &lt;= ($Z$9-$Z$11), "Short", IF(B1234 &gt;= ($Z$9+$Z$11), "Long", "Medium"))</f>
        <v>Medium</v>
      </c>
      <c r="D1234" t="s">
        <v>5646</v>
      </c>
      <c r="E1234" t="s">
        <v>691</v>
      </c>
      <c r="F1234" t="s">
        <v>1302</v>
      </c>
      <c r="G1234" t="s">
        <v>4034</v>
      </c>
      <c r="H1234" t="s">
        <v>5727</v>
      </c>
      <c r="M1234">
        <f>COUNTA(Table1[[#This Row],[genre_1]:[genre_8]])</f>
        <v>4</v>
      </c>
      <c r="N1234" t="s">
        <v>5645</v>
      </c>
      <c r="O1234" t="s">
        <v>11898</v>
      </c>
      <c r="P1234">
        <v>26300</v>
      </c>
      <c r="Q1234" t="s">
        <v>2804</v>
      </c>
      <c r="R1234">
        <v>231</v>
      </c>
      <c r="S1234" t="s">
        <v>16</v>
      </c>
      <c r="T1234" t="s">
        <v>17</v>
      </c>
      <c r="U1234" s="3">
        <v>36892</v>
      </c>
      <c r="V1234" s="2">
        <v>7.8</v>
      </c>
      <c r="W1234" t="str">
        <f>IF(V1234 &lt; 3,"Very Low", IF(V1234 &gt;= 3, IF(V1234 &lt; 4, "Low", IF(V1234 &gt;= 4, IF(V1234 &lt; 6, "Medium", IF(V1234 &gt;= 6, IF(V1234 &lt; 8, "High", "Very High")))))))</f>
        <v>High</v>
      </c>
    </row>
    <row r="1235" spans="1:23" x14ac:dyDescent="0.2">
      <c r="A1235" t="s">
        <v>2646</v>
      </c>
      <c r="B1235" s="2">
        <v>93</v>
      </c>
      <c r="C1235" s="4" t="str">
        <f>IF(B1235 &lt;= ($Z$9-$Z$11), "Short", IF(B1235 &gt;= ($Z$9+$Z$11), "Long", "Medium"))</f>
        <v>Medium</v>
      </c>
      <c r="D1235" t="s">
        <v>873</v>
      </c>
      <c r="E1235" t="s">
        <v>562</v>
      </c>
      <c r="F1235" t="s">
        <v>13206</v>
      </c>
      <c r="G1235" t="s">
        <v>3538</v>
      </c>
      <c r="M1235">
        <f>COUNTA(Table1[[#This Row],[genre_1]:[genre_8]])</f>
        <v>3</v>
      </c>
      <c r="N1235" t="s">
        <v>718</v>
      </c>
      <c r="O1235" t="s">
        <v>9850</v>
      </c>
      <c r="P1235">
        <v>16193</v>
      </c>
      <c r="Q1235" t="s">
        <v>528</v>
      </c>
      <c r="R1235">
        <v>57</v>
      </c>
      <c r="S1235" t="s">
        <v>16</v>
      </c>
      <c r="T1235" t="s">
        <v>17</v>
      </c>
      <c r="U1235" s="3">
        <v>42005</v>
      </c>
      <c r="V1235" s="2">
        <v>6.1</v>
      </c>
      <c r="W1235" t="str">
        <f>IF(V1235 &lt; 3,"Very Low", IF(V1235 &gt;= 3, IF(V1235 &lt; 4, "Low", IF(V1235 &gt;= 4, IF(V1235 &lt; 6, "Medium", IF(V1235 &gt;= 6, IF(V1235 &lt; 8, "High", "Very High")))))))</f>
        <v>High</v>
      </c>
    </row>
    <row r="1236" spans="1:23" x14ac:dyDescent="0.2">
      <c r="A1236" t="s">
        <v>3724</v>
      </c>
      <c r="B1236" s="2">
        <v>89</v>
      </c>
      <c r="C1236" s="4" t="str">
        <f>IF(B1236 &lt;= ($Z$9-$Z$11), "Short", IF(B1236 &gt;= ($Z$9+$Z$11), "Long", "Medium"))</f>
        <v>Medium</v>
      </c>
      <c r="D1236" t="s">
        <v>2280</v>
      </c>
      <c r="E1236" t="s">
        <v>691</v>
      </c>
      <c r="M1236">
        <f>COUNTA(Table1[[#This Row],[genre_1]:[genre_8]])</f>
        <v>1</v>
      </c>
      <c r="N1236" t="s">
        <v>1696</v>
      </c>
      <c r="O1236" t="s">
        <v>11684</v>
      </c>
      <c r="P1236">
        <v>2870</v>
      </c>
      <c r="Q1236" t="s">
        <v>756</v>
      </c>
      <c r="R1236">
        <v>34</v>
      </c>
      <c r="S1236" t="s">
        <v>16</v>
      </c>
      <c r="T1236" t="s">
        <v>17</v>
      </c>
      <c r="U1236" s="3">
        <v>36161</v>
      </c>
      <c r="V1236" s="2">
        <v>5.0999999999999996</v>
      </c>
      <c r="W1236" t="str">
        <f>IF(V1236 &lt; 3,"Very Low", IF(V1236 &gt;= 3, IF(V1236 &lt; 4, "Low", IF(V1236 &gt;= 4, IF(V1236 &lt; 6, "Medium", IF(V1236 &gt;= 6, IF(V1236 &lt; 8, "High", "Very High")))))))</f>
        <v>Medium</v>
      </c>
    </row>
    <row r="1237" spans="1:23" x14ac:dyDescent="0.2">
      <c r="A1237" t="s">
        <v>6199</v>
      </c>
      <c r="B1237" s="2">
        <v>96</v>
      </c>
      <c r="C1237" s="4" t="str">
        <f>IF(B1237 &lt;= ($Z$9-$Z$11), "Short", IF(B1237 &gt;= ($Z$9+$Z$11), "Long", "Medium"))</f>
        <v>Medium</v>
      </c>
      <c r="D1237" t="s">
        <v>6200</v>
      </c>
      <c r="E1237" t="s">
        <v>1302</v>
      </c>
      <c r="F1237" t="s">
        <v>10321</v>
      </c>
      <c r="M1237">
        <f>COUNTA(Table1[[#This Row],[genre_1]:[genre_8]])</f>
        <v>2</v>
      </c>
      <c r="N1237" t="s">
        <v>6201</v>
      </c>
      <c r="O1237" t="s">
        <v>12210</v>
      </c>
      <c r="P1237">
        <v>3753</v>
      </c>
      <c r="Q1237" t="s">
        <v>6202</v>
      </c>
      <c r="R1237">
        <v>53</v>
      </c>
      <c r="S1237" t="s">
        <v>16</v>
      </c>
      <c r="T1237" t="s">
        <v>17</v>
      </c>
      <c r="U1237" s="3">
        <v>10959</v>
      </c>
      <c r="V1237" s="2">
        <v>7.8</v>
      </c>
      <c r="W1237" t="str">
        <f>IF(V1237 &lt; 3,"Very Low", IF(V1237 &gt;= 3, IF(V1237 &lt; 4, "Low", IF(V1237 &gt;= 4, IF(V1237 &lt; 6, "Medium", IF(V1237 &gt;= 6, IF(V1237 &lt; 8, "High", "Very High")))))))</f>
        <v>High</v>
      </c>
    </row>
    <row r="1238" spans="1:23" x14ac:dyDescent="0.2">
      <c r="A1238" t="s">
        <v>176</v>
      </c>
      <c r="B1238" s="2">
        <v>132</v>
      </c>
      <c r="C1238" s="4" t="str">
        <f>IF(B1238 &lt;= ($Z$9-$Z$11), "Short", IF(B1238 &gt;= ($Z$9+$Z$11), "Long", "Medium"))</f>
        <v>Long</v>
      </c>
      <c r="D1238" t="s">
        <v>1361</v>
      </c>
      <c r="E1238" t="s">
        <v>562</v>
      </c>
      <c r="F1238" t="s">
        <v>539</v>
      </c>
      <c r="G1238" t="s">
        <v>2287</v>
      </c>
      <c r="H1238" t="s">
        <v>4130</v>
      </c>
      <c r="M1238">
        <f>COUNTA(Table1[[#This Row],[genre_1]:[genre_8]])</f>
        <v>4</v>
      </c>
      <c r="N1238" t="s">
        <v>1543</v>
      </c>
      <c r="O1238" t="s">
        <v>9162</v>
      </c>
      <c r="P1238">
        <v>244566</v>
      </c>
      <c r="Q1238" t="s">
        <v>1007</v>
      </c>
      <c r="R1238">
        <v>597</v>
      </c>
      <c r="S1238" t="s">
        <v>16</v>
      </c>
      <c r="T1238" t="s">
        <v>17</v>
      </c>
      <c r="U1238" s="3">
        <v>37987</v>
      </c>
      <c r="V1238" s="2">
        <v>6.8</v>
      </c>
      <c r="W1238" t="str">
        <f>IF(V1238 &lt; 3,"Very Low", IF(V1238 &gt;= 3, IF(V1238 &lt; 4, "Low", IF(V1238 &gt;= 4, IF(V1238 &lt; 6, "Medium", IF(V1238 &gt;= 6, IF(V1238 &lt; 8, "High", "Very High")))))))</f>
        <v>High</v>
      </c>
    </row>
    <row r="1239" spans="1:23" x14ac:dyDescent="0.2">
      <c r="A1239" t="s">
        <v>176</v>
      </c>
      <c r="B1239" s="2">
        <v>120</v>
      </c>
      <c r="C1239" s="4" t="str">
        <f>IF(B1239 &lt;= ($Z$9-$Z$11), "Short", IF(B1239 &gt;= ($Z$9+$Z$11), "Long", "Medium"))</f>
        <v>Medium</v>
      </c>
      <c r="D1239" t="s">
        <v>1005</v>
      </c>
      <c r="E1239" t="s">
        <v>562</v>
      </c>
      <c r="F1239" t="s">
        <v>426</v>
      </c>
      <c r="G1239" t="s">
        <v>539</v>
      </c>
      <c r="H1239" t="s">
        <v>2287</v>
      </c>
      <c r="I1239" t="s">
        <v>4130</v>
      </c>
      <c r="M1239">
        <f>COUNTA(Table1[[#This Row],[genre_1]:[genre_8]])</f>
        <v>5</v>
      </c>
      <c r="N1239" t="s">
        <v>1006</v>
      </c>
      <c r="O1239" t="s">
        <v>8856</v>
      </c>
      <c r="P1239">
        <v>208422</v>
      </c>
      <c r="Q1239" t="s">
        <v>1007</v>
      </c>
      <c r="R1239">
        <v>342</v>
      </c>
      <c r="S1239" t="s">
        <v>16</v>
      </c>
      <c r="T1239" t="s">
        <v>17</v>
      </c>
      <c r="U1239" s="3">
        <v>39448</v>
      </c>
      <c r="V1239" s="2">
        <v>7</v>
      </c>
      <c r="W1239" t="str">
        <f>IF(V1239 &lt; 3,"Very Low", IF(V1239 &gt;= 3, IF(V1239 &lt; 4, "Low", IF(V1239 &gt;= 4, IF(V1239 &lt; 6, "Medium", IF(V1239 &gt;= 6, IF(V1239 &lt; 8, "High", "Very High")))))))</f>
        <v>High</v>
      </c>
    </row>
    <row r="1240" spans="1:23" x14ac:dyDescent="0.2">
      <c r="A1240" t="s">
        <v>5972</v>
      </c>
      <c r="B1240" s="2">
        <v>67</v>
      </c>
      <c r="C1240" s="4" t="str">
        <f>IF(B1240 &lt;= ($Z$9-$Z$11), "Short", IF(B1240 &gt;= ($Z$9+$Z$11), "Long", "Medium"))</f>
        <v>Short</v>
      </c>
      <c r="D1240" t="s">
        <v>5973</v>
      </c>
      <c r="E1240" t="s">
        <v>3871</v>
      </c>
      <c r="F1240" t="s">
        <v>5982</v>
      </c>
      <c r="M1240">
        <f>COUNTA(Table1[[#This Row],[genre_1]:[genre_8]])</f>
        <v>2</v>
      </c>
      <c r="N1240" t="s">
        <v>684</v>
      </c>
      <c r="O1240" t="s">
        <v>12075</v>
      </c>
      <c r="P1240">
        <v>83</v>
      </c>
      <c r="Q1240" t="s">
        <v>5746</v>
      </c>
      <c r="R1240">
        <v>1</v>
      </c>
      <c r="S1240" t="s">
        <v>16</v>
      </c>
      <c r="T1240" t="s">
        <v>17</v>
      </c>
      <c r="U1240" s="3">
        <v>41640</v>
      </c>
      <c r="V1240" s="2">
        <v>6.7</v>
      </c>
      <c r="W1240" t="str">
        <f>IF(V1240 &lt; 3,"Very Low", IF(V1240 &gt;= 3, IF(V1240 &lt; 4, "Low", IF(V1240 &gt;= 4, IF(V1240 &lt; 6, "Medium", IF(V1240 &gt;= 6, IF(V1240 &lt; 8, "High", "Very High")))))))</f>
        <v>High</v>
      </c>
    </row>
    <row r="1241" spans="1:23" x14ac:dyDescent="0.2">
      <c r="A1241" t="s">
        <v>740</v>
      </c>
      <c r="B1241" s="2">
        <v>126</v>
      </c>
      <c r="C1241" s="4" t="str">
        <f>IF(B1241 &lt;= ($Z$9-$Z$11), "Short", IF(B1241 &gt;= ($Z$9+$Z$11), "Long", "Medium"))</f>
        <v>Medium</v>
      </c>
      <c r="D1241" t="s">
        <v>3475</v>
      </c>
      <c r="E1241" t="s">
        <v>1302</v>
      </c>
      <c r="F1241" t="s">
        <v>6549</v>
      </c>
      <c r="G1241" t="s">
        <v>4130</v>
      </c>
      <c r="M1241">
        <f>COUNTA(Table1[[#This Row],[genre_1]:[genre_8]])</f>
        <v>3</v>
      </c>
      <c r="N1241" t="s">
        <v>47</v>
      </c>
      <c r="O1241" t="s">
        <v>10424</v>
      </c>
      <c r="P1241">
        <v>355126</v>
      </c>
      <c r="Q1241" t="s">
        <v>3476</v>
      </c>
      <c r="R1241">
        <v>748</v>
      </c>
      <c r="S1241" t="s">
        <v>16</v>
      </c>
      <c r="T1241" t="s">
        <v>17</v>
      </c>
      <c r="U1241" s="3">
        <v>41275</v>
      </c>
      <c r="V1241" s="2">
        <v>8</v>
      </c>
      <c r="W1241" t="str">
        <f>IF(V1241 &lt; 3,"Very Low", IF(V1241 &gt;= 3, IF(V1241 &lt; 4, "Low", IF(V1241 &gt;= 4, IF(V1241 &lt; 6, "Medium", IF(V1241 &gt;= 6, IF(V1241 &lt; 8, "High", "Very High")))))))</f>
        <v>Very High</v>
      </c>
    </row>
    <row r="1242" spans="1:23" x14ac:dyDescent="0.2">
      <c r="A1242" t="s">
        <v>8344</v>
      </c>
      <c r="B1242" s="2">
        <v>89</v>
      </c>
      <c r="C1242" s="4" t="str">
        <f>IF(B1242 &lt;= ($Z$9-$Z$11), "Short", IF(B1242 &gt;= ($Z$9+$Z$11), "Long", "Medium"))</f>
        <v>Medium</v>
      </c>
      <c r="D1242" t="s">
        <v>8345</v>
      </c>
      <c r="E1242" t="s">
        <v>2287</v>
      </c>
      <c r="M1242">
        <f>COUNTA(Table1[[#This Row],[genre_1]:[genre_8]])</f>
        <v>1</v>
      </c>
      <c r="N1242" t="s">
        <v>8346</v>
      </c>
      <c r="O1242" t="s">
        <v>13169</v>
      </c>
      <c r="P1242">
        <v>23</v>
      </c>
      <c r="Q1242" t="s">
        <v>8347</v>
      </c>
      <c r="R1242">
        <v>2</v>
      </c>
      <c r="S1242" t="s">
        <v>16</v>
      </c>
      <c r="T1242" t="s">
        <v>17</v>
      </c>
      <c r="U1242" s="3">
        <v>41275</v>
      </c>
      <c r="V1242" s="2">
        <v>5.4</v>
      </c>
      <c r="W1242" t="str">
        <f>IF(V1242 &lt; 3,"Very Low", IF(V1242 &gt;= 3, IF(V1242 &lt; 4, "Low", IF(V1242 &gt;= 4, IF(V1242 &lt; 6, "Medium", IF(V1242 &gt;= 6, IF(V1242 &lt; 8, "High", "Very High")))))))</f>
        <v>Medium</v>
      </c>
    </row>
    <row r="1243" spans="1:23" x14ac:dyDescent="0.2">
      <c r="A1243" t="s">
        <v>1884</v>
      </c>
      <c r="B1243" s="2">
        <v>101</v>
      </c>
      <c r="C1243" s="4" t="str">
        <f>IF(B1243 &lt;= ($Z$9-$Z$11), "Short", IF(B1243 &gt;= ($Z$9+$Z$11), "Long", "Medium"))</f>
        <v>Medium</v>
      </c>
      <c r="D1243" t="s">
        <v>1851</v>
      </c>
      <c r="E1243" t="s">
        <v>426</v>
      </c>
      <c r="F1243" t="s">
        <v>691</v>
      </c>
      <c r="G1243" t="s">
        <v>5982</v>
      </c>
      <c r="H1243" t="s">
        <v>539</v>
      </c>
      <c r="I1243" t="s">
        <v>6549</v>
      </c>
      <c r="J1243" t="s">
        <v>13205</v>
      </c>
      <c r="M1243">
        <f>COUNTA(Table1[[#This Row],[genre_1]:[genre_8]])</f>
        <v>6</v>
      </c>
      <c r="N1243" t="s">
        <v>1875</v>
      </c>
      <c r="O1243" t="s">
        <v>9369</v>
      </c>
      <c r="P1243">
        <v>36431</v>
      </c>
      <c r="Q1243" t="s">
        <v>1885</v>
      </c>
      <c r="R1243">
        <v>168</v>
      </c>
      <c r="S1243" t="s">
        <v>16</v>
      </c>
      <c r="T1243" t="s">
        <v>17</v>
      </c>
      <c r="U1243" s="3">
        <v>38353</v>
      </c>
      <c r="V1243" s="2">
        <v>4.7</v>
      </c>
      <c r="W1243" t="str">
        <f>IF(V1243 &lt; 3,"Very Low", IF(V1243 &gt;= 3, IF(V1243 &lt; 4, "Low", IF(V1243 &gt;= 4, IF(V1243 &lt; 6, "Medium", IF(V1243 &gt;= 6, IF(V1243 &lt; 8, "High", "Very High")))))))</f>
        <v>Medium</v>
      </c>
    </row>
    <row r="1244" spans="1:23" x14ac:dyDescent="0.2">
      <c r="A1244" t="s">
        <v>118</v>
      </c>
      <c r="B1244" s="2">
        <v>101</v>
      </c>
      <c r="C1244" s="4" t="str">
        <f>IF(B1244 &lt;= ($Z$9-$Z$11), "Short", IF(B1244 &gt;= ($Z$9+$Z$11), "Long", "Medium"))</f>
        <v>Medium</v>
      </c>
      <c r="D1244" t="s">
        <v>748</v>
      </c>
      <c r="E1244" t="s">
        <v>562</v>
      </c>
      <c r="F1244" t="s">
        <v>426</v>
      </c>
      <c r="M1244">
        <f>COUNTA(Table1[[#This Row],[genre_1]:[genre_8]])</f>
        <v>2</v>
      </c>
      <c r="N1244" t="s">
        <v>474</v>
      </c>
      <c r="O1244" t="s">
        <v>8740</v>
      </c>
      <c r="P1244">
        <v>115687</v>
      </c>
      <c r="Q1244" t="s">
        <v>764</v>
      </c>
      <c r="R1244">
        <v>269</v>
      </c>
      <c r="S1244" t="s">
        <v>16</v>
      </c>
      <c r="T1244" t="s">
        <v>17</v>
      </c>
      <c r="U1244" s="3">
        <v>41640</v>
      </c>
      <c r="V1244" s="2">
        <v>6</v>
      </c>
      <c r="W1244" t="str">
        <f>IF(V1244 &lt; 3,"Very Low", IF(V1244 &gt;= 3, IF(V1244 &lt; 4, "Low", IF(V1244 &gt;= 4, IF(V1244 &lt; 6, "Medium", IF(V1244 &gt;= 6, IF(V1244 &lt; 8, "High", "Very High")))))))</f>
        <v>High</v>
      </c>
    </row>
    <row r="1245" spans="1:23" x14ac:dyDescent="0.2">
      <c r="A1245" t="s">
        <v>676</v>
      </c>
      <c r="B1245" s="2">
        <v>105</v>
      </c>
      <c r="C1245" s="4" t="str">
        <f>IF(B1245 &lt;= ($Z$9-$Z$11), "Short", IF(B1245 &gt;= ($Z$9+$Z$11), "Long", "Medium"))</f>
        <v>Medium</v>
      </c>
      <c r="D1245" t="s">
        <v>2199</v>
      </c>
      <c r="E1245" t="s">
        <v>562</v>
      </c>
      <c r="F1245" t="s">
        <v>691</v>
      </c>
      <c r="G1245" t="s">
        <v>13205</v>
      </c>
      <c r="M1245">
        <f>COUNTA(Table1[[#This Row],[genre_1]:[genre_8]])</f>
        <v>3</v>
      </c>
      <c r="N1245" t="s">
        <v>227</v>
      </c>
      <c r="O1245" t="s">
        <v>9560</v>
      </c>
      <c r="P1245">
        <v>74169</v>
      </c>
      <c r="Q1245" t="s">
        <v>2200</v>
      </c>
      <c r="R1245">
        <v>112</v>
      </c>
      <c r="S1245" t="s">
        <v>16</v>
      </c>
      <c r="T1245" t="s">
        <v>17</v>
      </c>
      <c r="U1245" s="3">
        <v>40909</v>
      </c>
      <c r="V1245" s="2">
        <v>6.5</v>
      </c>
      <c r="W1245" t="str">
        <f>IF(V1245 &lt; 3,"Very Low", IF(V1245 &gt;= 3, IF(V1245 &lt; 4, "Low", IF(V1245 &gt;= 4, IF(V1245 &lt; 6, "Medium", IF(V1245 &gt;= 6, IF(V1245 &lt; 8, "High", "Very High")))))))</f>
        <v>High</v>
      </c>
    </row>
    <row r="1246" spans="1:23" x14ac:dyDescent="0.2">
      <c r="A1246" t="s">
        <v>4348</v>
      </c>
      <c r="B1246" s="2">
        <v>96</v>
      </c>
      <c r="C1246" s="4" t="str">
        <f>IF(B1246 &lt;= ($Z$9-$Z$11), "Short", IF(B1246 &gt;= ($Z$9+$Z$11), "Long", "Medium"))</f>
        <v>Medium</v>
      </c>
      <c r="D1246" t="s">
        <v>1290</v>
      </c>
      <c r="E1246" t="s">
        <v>1302</v>
      </c>
      <c r="F1246" t="s">
        <v>6549</v>
      </c>
      <c r="M1246">
        <f>COUNTA(Table1[[#This Row],[genre_1]:[genre_8]])</f>
        <v>2</v>
      </c>
      <c r="N1246" t="s">
        <v>162</v>
      </c>
      <c r="O1246" t="s">
        <v>11029</v>
      </c>
      <c r="P1246">
        <v>7403</v>
      </c>
      <c r="Q1246" t="s">
        <v>3595</v>
      </c>
      <c r="R1246">
        <v>162</v>
      </c>
      <c r="S1246" t="s">
        <v>16</v>
      </c>
      <c r="T1246" t="s">
        <v>17</v>
      </c>
      <c r="U1246" s="3">
        <v>36526</v>
      </c>
      <c r="V1246" s="2">
        <v>5.0999999999999996</v>
      </c>
      <c r="W1246" t="str">
        <f>IF(V1246 &lt; 3,"Very Low", IF(V1246 &gt;= 3, IF(V1246 &lt; 4, "Low", IF(V1246 &gt;= 4, IF(V1246 &lt; 6, "Medium", IF(V1246 &gt;= 6, IF(V1246 &lt; 8, "High", "Very High")))))))</f>
        <v>Medium</v>
      </c>
    </row>
    <row r="1247" spans="1:23" x14ac:dyDescent="0.2">
      <c r="A1247" t="s">
        <v>1401</v>
      </c>
      <c r="B1247" s="2">
        <v>129</v>
      </c>
      <c r="C1247" s="4" t="str">
        <f>IF(B1247 &lt;= ($Z$9-$Z$11), "Short", IF(B1247 &gt;= ($Z$9+$Z$11), "Long", "Medium"))</f>
        <v>Medium</v>
      </c>
      <c r="D1247" t="s">
        <v>1943</v>
      </c>
      <c r="E1247" t="s">
        <v>1302</v>
      </c>
      <c r="F1247" t="s">
        <v>539</v>
      </c>
      <c r="M1247">
        <f>COUNTA(Table1[[#This Row],[genre_1]:[genre_8]])</f>
        <v>2</v>
      </c>
      <c r="N1247" t="s">
        <v>502</v>
      </c>
      <c r="O1247" t="s">
        <v>9401</v>
      </c>
      <c r="P1247">
        <v>80140</v>
      </c>
      <c r="Q1247" t="s">
        <v>677</v>
      </c>
      <c r="R1247">
        <v>323</v>
      </c>
      <c r="S1247" t="s">
        <v>16</v>
      </c>
      <c r="T1247" t="s">
        <v>17</v>
      </c>
      <c r="U1247" s="3">
        <v>40179</v>
      </c>
      <c r="V1247" s="2">
        <v>6.5</v>
      </c>
      <c r="W1247" t="str">
        <f>IF(V1247 &lt; 3,"Very Low", IF(V1247 &gt;= 3, IF(V1247 &lt; 4, "Low", IF(V1247 &gt;= 4, IF(V1247 &lt; 6, "Medium", IF(V1247 &gt;= 6, IF(V1247 &lt; 8, "High", "Very High")))))))</f>
        <v>High</v>
      </c>
    </row>
    <row r="1248" spans="1:23" x14ac:dyDescent="0.2">
      <c r="A1248" t="s">
        <v>8178</v>
      </c>
      <c r="B1248" s="2">
        <v>98</v>
      </c>
      <c r="C1248" s="4" t="str">
        <f>IF(B1248 &lt;= ($Z$9-$Z$11), "Short", IF(B1248 &gt;= ($Z$9+$Z$11), "Long", "Medium"))</f>
        <v>Medium</v>
      </c>
      <c r="D1248" t="s">
        <v>8179</v>
      </c>
      <c r="E1248" t="s">
        <v>562</v>
      </c>
      <c r="F1248" t="s">
        <v>1302</v>
      </c>
      <c r="G1248" t="s">
        <v>13205</v>
      </c>
      <c r="M1248">
        <f>COUNTA(Table1[[#This Row],[genre_1]:[genre_8]])</f>
        <v>3</v>
      </c>
      <c r="N1248" t="s">
        <v>8180</v>
      </c>
      <c r="O1248" t="s">
        <v>13106</v>
      </c>
      <c r="P1248">
        <v>53</v>
      </c>
      <c r="Q1248" t="s">
        <v>8181</v>
      </c>
      <c r="R1248">
        <v>1</v>
      </c>
      <c r="S1248" t="s">
        <v>16</v>
      </c>
      <c r="T1248" t="s">
        <v>17</v>
      </c>
      <c r="U1248" s="3">
        <v>42005</v>
      </c>
      <c r="V1248" s="2">
        <v>7.1</v>
      </c>
      <c r="W1248" t="str">
        <f>IF(V1248 &lt; 3,"Very Low", IF(V1248 &gt;= 3, IF(V1248 &lt; 4, "Low", IF(V1248 &gt;= 4, IF(V1248 &lt; 6, "Medium", IF(V1248 &gt;= 6, IF(V1248 &lt; 8, "High", "Very High")))))))</f>
        <v>High</v>
      </c>
    </row>
    <row r="1249" spans="1:23" x14ac:dyDescent="0.2">
      <c r="A1249" t="s">
        <v>5496</v>
      </c>
      <c r="B1249" s="2">
        <v>106</v>
      </c>
      <c r="C1249" s="4" t="str">
        <f>IF(B1249 &lt;= ($Z$9-$Z$11), "Short", IF(B1249 &gt;= ($Z$9+$Z$11), "Long", "Medium"))</f>
        <v>Medium</v>
      </c>
      <c r="D1249" t="s">
        <v>377</v>
      </c>
      <c r="E1249" t="s">
        <v>1302</v>
      </c>
      <c r="M1249">
        <f>COUNTA(Table1[[#This Row],[genre_1]:[genre_8]])</f>
        <v>1</v>
      </c>
      <c r="N1249" t="s">
        <v>30</v>
      </c>
      <c r="O1249" t="s">
        <v>11805</v>
      </c>
      <c r="P1249">
        <v>43965</v>
      </c>
      <c r="Q1249" t="s">
        <v>222</v>
      </c>
      <c r="R1249">
        <v>99</v>
      </c>
      <c r="S1249" t="s">
        <v>16</v>
      </c>
      <c r="T1249" t="s">
        <v>17</v>
      </c>
      <c r="U1249" s="3">
        <v>40179</v>
      </c>
      <c r="V1249" s="2">
        <v>7.1</v>
      </c>
      <c r="W1249" t="str">
        <f>IF(V1249 &lt; 3,"Very Low", IF(V1249 &gt;= 3, IF(V1249 &lt; 4, "Low", IF(V1249 &gt;= 4, IF(V1249 &lt; 6, "Medium", IF(V1249 &gt;= 6, IF(V1249 &lt; 8, "High", "Very High")))))))</f>
        <v>High</v>
      </c>
    </row>
    <row r="1250" spans="1:23" x14ac:dyDescent="0.2">
      <c r="A1250" t="s">
        <v>4943</v>
      </c>
      <c r="B1250" s="2">
        <v>76</v>
      </c>
      <c r="C1250" s="4" t="str">
        <f>IF(B1250 &lt;= ($Z$9-$Z$11), "Short", IF(B1250 &gt;= ($Z$9+$Z$11), "Long", "Medium"))</f>
        <v>Short</v>
      </c>
      <c r="D1250" t="s">
        <v>636</v>
      </c>
      <c r="E1250" t="s">
        <v>426</v>
      </c>
      <c r="F1250" t="s">
        <v>3871</v>
      </c>
      <c r="G1250" t="s">
        <v>691</v>
      </c>
      <c r="H1250" t="s">
        <v>5982</v>
      </c>
      <c r="M1250">
        <f>COUNTA(Table1[[#This Row],[genre_1]:[genre_8]])</f>
        <v>4</v>
      </c>
      <c r="N1250" t="s">
        <v>1034</v>
      </c>
      <c r="O1250" t="s">
        <v>11455</v>
      </c>
      <c r="P1250">
        <v>4564</v>
      </c>
      <c r="Q1250" t="s">
        <v>2695</v>
      </c>
      <c r="R1250">
        <v>43</v>
      </c>
      <c r="S1250" t="s">
        <v>16</v>
      </c>
      <c r="T1250" t="s">
        <v>17</v>
      </c>
      <c r="U1250" s="3">
        <v>37257</v>
      </c>
      <c r="V1250" s="2">
        <v>5.9</v>
      </c>
      <c r="W1250" t="str">
        <f>IF(V1250 &lt; 3,"Very Low", IF(V1250 &gt;= 3, IF(V1250 &lt; 4, "Low", IF(V1250 &gt;= 4, IF(V1250 &lt; 6, "Medium", IF(V1250 &gt;= 6, IF(V1250 &lt; 8, "High", "Very High")))))))</f>
        <v>Medium</v>
      </c>
    </row>
    <row r="1251" spans="1:23" x14ac:dyDescent="0.2">
      <c r="A1251" t="s">
        <v>398</v>
      </c>
      <c r="B1251" s="2">
        <v>136</v>
      </c>
      <c r="C1251" s="4" t="str">
        <f>IF(B1251 &lt;= ($Z$9-$Z$11), "Short", IF(B1251 &gt;= ($Z$9+$Z$11), "Long", "Medium"))</f>
        <v>Long</v>
      </c>
      <c r="D1251" t="s">
        <v>1106</v>
      </c>
      <c r="E1251" t="s">
        <v>562</v>
      </c>
      <c r="F1251" t="s">
        <v>426</v>
      </c>
      <c r="G1251" t="s">
        <v>4934</v>
      </c>
      <c r="M1251">
        <f>COUNTA(Table1[[#This Row],[genre_1]:[genre_8]])</f>
        <v>3</v>
      </c>
      <c r="N1251" t="s">
        <v>38</v>
      </c>
      <c r="O1251" t="s">
        <v>8933</v>
      </c>
      <c r="P1251">
        <v>67856</v>
      </c>
      <c r="Q1251" t="s">
        <v>488</v>
      </c>
      <c r="R1251">
        <v>345</v>
      </c>
      <c r="S1251" t="s">
        <v>16</v>
      </c>
      <c r="T1251" t="s">
        <v>17</v>
      </c>
      <c r="U1251" s="3">
        <v>37987</v>
      </c>
      <c r="V1251" s="2">
        <v>6.7</v>
      </c>
      <c r="W1251" t="str">
        <f>IF(V1251 &lt; 3,"Very Low", IF(V1251 &gt;= 3, IF(V1251 &lt; 4, "Low", IF(V1251 &gt;= 4, IF(V1251 &lt; 6, "Medium", IF(V1251 &gt;= 6, IF(V1251 &lt; 8, "High", "Very High")))))))</f>
        <v>High</v>
      </c>
    </row>
    <row r="1252" spans="1:23" x14ac:dyDescent="0.2">
      <c r="A1252" t="s">
        <v>3260</v>
      </c>
      <c r="B1252" s="2">
        <v>101</v>
      </c>
      <c r="C1252" s="4" t="str">
        <f>IF(B1252 &lt;= ($Z$9-$Z$11), "Short", IF(B1252 &gt;= ($Z$9+$Z$11), "Long", "Medium"))</f>
        <v>Medium</v>
      </c>
      <c r="D1252" t="s">
        <v>1725</v>
      </c>
      <c r="E1252" t="s">
        <v>1302</v>
      </c>
      <c r="F1252" t="s">
        <v>2287</v>
      </c>
      <c r="G1252" t="s">
        <v>13204</v>
      </c>
      <c r="H1252" t="s">
        <v>3538</v>
      </c>
      <c r="M1252">
        <f>COUNTA(Table1[[#This Row],[genre_1]:[genre_8]])</f>
        <v>4</v>
      </c>
      <c r="N1252" t="s">
        <v>718</v>
      </c>
      <c r="O1252" t="s">
        <v>10272</v>
      </c>
      <c r="P1252">
        <v>70205</v>
      </c>
      <c r="Q1252" t="s">
        <v>2766</v>
      </c>
      <c r="R1252">
        <v>450</v>
      </c>
      <c r="S1252" t="s">
        <v>16</v>
      </c>
      <c r="T1252" t="s">
        <v>17</v>
      </c>
      <c r="U1252" s="3">
        <v>38353</v>
      </c>
      <c r="V1252" s="2">
        <v>5.9</v>
      </c>
      <c r="W1252" t="str">
        <f>IF(V1252 &lt; 3,"Very Low", IF(V1252 &gt;= 3, IF(V1252 &lt; 4, "Low", IF(V1252 &gt;= 4, IF(V1252 &lt; 6, "Medium", IF(V1252 &gt;= 6, IF(V1252 &lt; 8, "High", "Very High")))))))</f>
        <v>Medium</v>
      </c>
    </row>
    <row r="1253" spans="1:23" x14ac:dyDescent="0.2">
      <c r="A1253" t="s">
        <v>3511</v>
      </c>
      <c r="B1253" s="2">
        <v>94</v>
      </c>
      <c r="C1253" s="4" t="str">
        <f>IF(B1253 &lt;= ($Z$9-$Z$11), "Short", IF(B1253 &gt;= ($Z$9+$Z$11), "Long", "Medium"))</f>
        <v>Medium</v>
      </c>
      <c r="D1253" t="s">
        <v>1541</v>
      </c>
      <c r="E1253" t="s">
        <v>691</v>
      </c>
      <c r="M1253">
        <f>COUNTA(Table1[[#This Row],[genre_1]:[genre_8]])</f>
        <v>1</v>
      </c>
      <c r="N1253" t="s">
        <v>2092</v>
      </c>
      <c r="O1253" t="s">
        <v>12264</v>
      </c>
      <c r="P1253">
        <v>15115</v>
      </c>
      <c r="Q1253" t="s">
        <v>3512</v>
      </c>
      <c r="R1253">
        <v>102</v>
      </c>
      <c r="S1253" t="s">
        <v>16</v>
      </c>
      <c r="T1253" t="s">
        <v>17</v>
      </c>
      <c r="U1253" s="3">
        <v>28126</v>
      </c>
      <c r="V1253" s="2">
        <v>6.7</v>
      </c>
      <c r="W1253" t="str">
        <f>IF(V1253 &lt; 3,"Very Low", IF(V1253 &gt;= 3, IF(V1253 &lt; 4, "Low", IF(V1253 &gt;= 4, IF(V1253 &lt; 6, "Medium", IF(V1253 &gt;= 6, IF(V1253 &lt; 8, "High", "Very High")))))))</f>
        <v>High</v>
      </c>
    </row>
    <row r="1254" spans="1:23" x14ac:dyDescent="0.2">
      <c r="A1254" t="s">
        <v>1928</v>
      </c>
      <c r="B1254" s="2">
        <v>115</v>
      </c>
      <c r="C1254" s="4" t="str">
        <f>IF(B1254 &lt;= ($Z$9-$Z$11), "Short", IF(B1254 &gt;= ($Z$9+$Z$11), "Long", "Medium"))</f>
        <v>Medium</v>
      </c>
      <c r="D1254" t="s">
        <v>645</v>
      </c>
      <c r="E1254" t="s">
        <v>13206</v>
      </c>
      <c r="F1254" t="s">
        <v>1302</v>
      </c>
      <c r="G1254" t="s">
        <v>13204</v>
      </c>
      <c r="H1254" t="s">
        <v>3538</v>
      </c>
      <c r="M1254">
        <f>COUNTA(Table1[[#This Row],[genre_1]:[genre_8]])</f>
        <v>4</v>
      </c>
      <c r="N1254" t="s">
        <v>217</v>
      </c>
      <c r="O1254" t="s">
        <v>9561</v>
      </c>
      <c r="P1254">
        <v>30077</v>
      </c>
      <c r="Q1254" t="s">
        <v>546</v>
      </c>
      <c r="R1254">
        <v>175</v>
      </c>
      <c r="S1254" t="s">
        <v>16</v>
      </c>
      <c r="T1254" t="s">
        <v>17</v>
      </c>
      <c r="U1254" s="3">
        <v>37257</v>
      </c>
      <c r="V1254" s="2">
        <v>6.3</v>
      </c>
      <c r="W1254" t="str">
        <f>IF(V1254 &lt; 3,"Very Low", IF(V1254 &gt;= 3, IF(V1254 &lt; 4, "Low", IF(V1254 &gt;= 4, IF(V1254 &lt; 6, "Medium", IF(V1254 &gt;= 6, IF(V1254 &lt; 8, "High", "Very High")))))))</f>
        <v>High</v>
      </c>
    </row>
    <row r="1255" spans="1:23" x14ac:dyDescent="0.2">
      <c r="A1255" t="s">
        <v>5681</v>
      </c>
      <c r="B1255" s="2">
        <v>85</v>
      </c>
      <c r="C1255" s="4" t="str">
        <f>IF(B1255 &lt;= ($Z$9-$Z$11), "Short", IF(B1255 &gt;= ($Z$9+$Z$11), "Long", "Medium"))</f>
        <v>Short</v>
      </c>
      <c r="D1255" t="s">
        <v>6250</v>
      </c>
      <c r="E1255" t="s">
        <v>3538</v>
      </c>
      <c r="F1255" t="s">
        <v>4934</v>
      </c>
      <c r="M1255">
        <f>COUNTA(Table1[[#This Row],[genre_1]:[genre_8]])</f>
        <v>2</v>
      </c>
      <c r="N1255" t="s">
        <v>5874</v>
      </c>
      <c r="O1255" t="s">
        <v>12877</v>
      </c>
      <c r="P1255">
        <v>80193</v>
      </c>
      <c r="Q1255" t="s">
        <v>7585</v>
      </c>
      <c r="R1255">
        <v>333</v>
      </c>
      <c r="S1255" t="s">
        <v>16</v>
      </c>
      <c r="T1255" t="s">
        <v>17</v>
      </c>
      <c r="U1255" s="3">
        <v>18994</v>
      </c>
      <c r="V1255" s="2">
        <v>8.1</v>
      </c>
      <c r="W1255" t="str">
        <f>IF(V1255 &lt; 3,"Very Low", IF(V1255 &gt;= 3, IF(V1255 &lt; 4, "Low", IF(V1255 &gt;= 4, IF(V1255 &lt; 6, "Medium", IF(V1255 &gt;= 6, IF(V1255 &lt; 8, "High", "Very High")))))))</f>
        <v>Very High</v>
      </c>
    </row>
    <row r="1256" spans="1:23" x14ac:dyDescent="0.2">
      <c r="A1256" t="s">
        <v>1401</v>
      </c>
      <c r="B1256" s="2">
        <v>105</v>
      </c>
      <c r="C1256" s="4" t="str">
        <f>IF(B1256 &lt;= ($Z$9-$Z$11), "Short", IF(B1256 &gt;= ($Z$9+$Z$11), "Long", "Medium"))</f>
        <v>Medium</v>
      </c>
      <c r="D1256" t="s">
        <v>5392</v>
      </c>
      <c r="E1256" t="s">
        <v>13204</v>
      </c>
      <c r="F1256" t="s">
        <v>4934</v>
      </c>
      <c r="M1256">
        <f>COUNTA(Table1[[#This Row],[genre_1]:[genre_8]])</f>
        <v>2</v>
      </c>
      <c r="N1256" t="s">
        <v>1401</v>
      </c>
      <c r="O1256" t="s">
        <v>11943</v>
      </c>
      <c r="P1256">
        <v>36381</v>
      </c>
      <c r="Q1256" t="s">
        <v>5733</v>
      </c>
      <c r="R1256">
        <v>169</v>
      </c>
      <c r="S1256" t="s">
        <v>16</v>
      </c>
      <c r="T1256" t="s">
        <v>17</v>
      </c>
      <c r="U1256" s="3">
        <v>26665</v>
      </c>
      <c r="V1256" s="2">
        <v>7.6</v>
      </c>
      <c r="W1256" t="str">
        <f>IF(V1256 &lt; 3,"Very Low", IF(V1256 &gt;= 3, IF(V1256 &lt; 4, "Low", IF(V1256 &gt;= 4, IF(V1256 &lt; 6, "Medium", IF(V1256 &gt;= 6, IF(V1256 &lt; 8, "High", "Very High")))))))</f>
        <v>High</v>
      </c>
    </row>
    <row r="1257" spans="1:23" x14ac:dyDescent="0.2">
      <c r="A1257" t="s">
        <v>1397</v>
      </c>
      <c r="B1257" s="2">
        <v>87</v>
      </c>
      <c r="C1257" s="4" t="str">
        <f>IF(B1257 &lt;= ($Z$9-$Z$11), "Short", IF(B1257 &gt;= ($Z$9+$Z$11), "Long", "Medium"))</f>
        <v>Medium</v>
      </c>
      <c r="D1257" t="s">
        <v>508</v>
      </c>
      <c r="E1257" t="s">
        <v>691</v>
      </c>
      <c r="M1257">
        <f>COUNTA(Table1[[#This Row],[genre_1]:[genre_8]])</f>
        <v>1</v>
      </c>
      <c r="N1257" t="s">
        <v>286</v>
      </c>
      <c r="O1257" t="s">
        <v>12914</v>
      </c>
      <c r="P1257">
        <v>1305</v>
      </c>
      <c r="Q1257" t="s">
        <v>7688</v>
      </c>
      <c r="R1257">
        <v>3</v>
      </c>
      <c r="S1257" t="s">
        <v>16</v>
      </c>
      <c r="T1257" t="s">
        <v>17</v>
      </c>
      <c r="U1257" s="3">
        <v>40544</v>
      </c>
      <c r="V1257" s="2">
        <v>5.4</v>
      </c>
      <c r="W1257" t="str">
        <f>IF(V1257 &lt; 3,"Very Low", IF(V1257 &gt;= 3, IF(V1257 &lt; 4, "Low", IF(V1257 &gt;= 4, IF(V1257 &lt; 6, "Medium", IF(V1257 &gt;= 6, IF(V1257 &lt; 8, "High", "Very High")))))))</f>
        <v>Medium</v>
      </c>
    </row>
    <row r="1258" spans="1:23" x14ac:dyDescent="0.2">
      <c r="A1258" t="s">
        <v>1526</v>
      </c>
      <c r="B1258" s="2">
        <v>98</v>
      </c>
      <c r="C1258" s="4" t="str">
        <f>IF(B1258 &lt;= ($Z$9-$Z$11), "Short", IF(B1258 &gt;= ($Z$9+$Z$11), "Long", "Medium"))</f>
        <v>Medium</v>
      </c>
      <c r="D1258" t="s">
        <v>3982</v>
      </c>
      <c r="E1258" t="s">
        <v>691</v>
      </c>
      <c r="F1258" t="s">
        <v>1302</v>
      </c>
      <c r="G1258" t="s">
        <v>5982</v>
      </c>
      <c r="H1258" t="s">
        <v>4034</v>
      </c>
      <c r="I1258" t="s">
        <v>5727</v>
      </c>
      <c r="J1258" t="s">
        <v>6549</v>
      </c>
      <c r="M1258">
        <f>COUNTA(Table1[[#This Row],[genre_1]:[genre_8]])</f>
        <v>6</v>
      </c>
      <c r="N1258" t="s">
        <v>3675</v>
      </c>
      <c r="O1258" t="s">
        <v>12139</v>
      </c>
      <c r="P1258">
        <v>59254</v>
      </c>
      <c r="Q1258" t="s">
        <v>5518</v>
      </c>
      <c r="R1258">
        <v>726</v>
      </c>
      <c r="S1258" t="s">
        <v>16</v>
      </c>
      <c r="T1258" t="s">
        <v>17</v>
      </c>
      <c r="U1258" s="3">
        <v>38718</v>
      </c>
      <c r="V1258" s="2">
        <v>5.2</v>
      </c>
      <c r="W1258" t="str">
        <f>IF(V1258 &lt; 3,"Very Low", IF(V1258 &gt;= 3, IF(V1258 &lt; 4, "Low", IF(V1258 &gt;= 4, IF(V1258 &lt; 6, "Medium", IF(V1258 &gt;= 6, IF(V1258 &lt; 8, "High", "Very High")))))))</f>
        <v>Medium</v>
      </c>
    </row>
    <row r="1259" spans="1:23" x14ac:dyDescent="0.2">
      <c r="A1259" t="s">
        <v>1526</v>
      </c>
      <c r="B1259" s="2">
        <v>111</v>
      </c>
      <c r="C1259" s="4" t="str">
        <f>IF(B1259 &lt;= ($Z$9-$Z$11), "Short", IF(B1259 &gt;= ($Z$9+$Z$11), "Long", "Medium"))</f>
        <v>Medium</v>
      </c>
      <c r="D1259" t="s">
        <v>3982</v>
      </c>
      <c r="E1259" t="s">
        <v>691</v>
      </c>
      <c r="F1259" t="s">
        <v>1302</v>
      </c>
      <c r="G1259" t="s">
        <v>5982</v>
      </c>
      <c r="H1259" t="s">
        <v>4034</v>
      </c>
      <c r="I1259" t="s">
        <v>5727</v>
      </c>
      <c r="J1259" t="s">
        <v>6549</v>
      </c>
      <c r="M1259">
        <f>COUNTA(Table1[[#This Row],[genre_1]:[genre_8]])</f>
        <v>6</v>
      </c>
      <c r="N1259" t="s">
        <v>3675</v>
      </c>
      <c r="O1259" t="s">
        <v>11821</v>
      </c>
      <c r="P1259">
        <v>39786</v>
      </c>
      <c r="Q1259" t="s">
        <v>5518</v>
      </c>
      <c r="R1259">
        <v>162</v>
      </c>
      <c r="S1259" t="s">
        <v>16</v>
      </c>
      <c r="T1259" t="s">
        <v>17</v>
      </c>
      <c r="U1259" s="3">
        <v>39083</v>
      </c>
      <c r="V1259" s="2">
        <v>4.8</v>
      </c>
      <c r="W1259" t="str">
        <f>IF(V1259 &lt; 3,"Very Low", IF(V1259 &gt;= 3, IF(V1259 &lt; 4, "Low", IF(V1259 &gt;= 4, IF(V1259 &lt; 6, "Medium", IF(V1259 &gt;= 6, IF(V1259 &lt; 8, "High", "Very High")))))))</f>
        <v>Medium</v>
      </c>
    </row>
    <row r="1260" spans="1:23" x14ac:dyDescent="0.2">
      <c r="A1260" t="s">
        <v>1526</v>
      </c>
      <c r="B1260" s="2">
        <v>112</v>
      </c>
      <c r="C1260" s="4" t="str">
        <f>IF(B1260 &lt;= ($Z$9-$Z$11), "Short", IF(B1260 &gt;= ($Z$9+$Z$11), "Long", "Medium"))</f>
        <v>Medium</v>
      </c>
      <c r="D1260" t="s">
        <v>2678</v>
      </c>
      <c r="E1260" t="s">
        <v>691</v>
      </c>
      <c r="F1260" t="s">
        <v>1302</v>
      </c>
      <c r="G1260" t="s">
        <v>5982</v>
      </c>
      <c r="H1260" t="s">
        <v>4034</v>
      </c>
      <c r="I1260" t="s">
        <v>5727</v>
      </c>
      <c r="J1260" t="s">
        <v>6549</v>
      </c>
      <c r="M1260">
        <f>COUNTA(Table1[[#This Row],[genre_1]:[genre_8]])</f>
        <v>6</v>
      </c>
      <c r="N1260" t="s">
        <v>3675</v>
      </c>
      <c r="O1260" t="s">
        <v>11335</v>
      </c>
      <c r="P1260">
        <v>43795</v>
      </c>
      <c r="Q1260" t="s">
        <v>3982</v>
      </c>
      <c r="R1260">
        <v>171</v>
      </c>
      <c r="S1260" t="s">
        <v>16</v>
      </c>
      <c r="T1260" t="s">
        <v>17</v>
      </c>
      <c r="U1260" s="3">
        <v>39448</v>
      </c>
      <c r="V1260" s="2">
        <v>4.5</v>
      </c>
      <c r="W1260" t="str">
        <f>IF(V1260 &lt; 3,"Very Low", IF(V1260 &gt;= 3, IF(V1260 &lt; 4, "Low", IF(V1260 &gt;= 4, IF(V1260 &lt; 6, "Medium", IF(V1260 &gt;= 6, IF(V1260 &lt; 8, "High", "Very High")))))))</f>
        <v>Medium</v>
      </c>
    </row>
    <row r="1261" spans="1:23" x14ac:dyDescent="0.2">
      <c r="A1261" t="s">
        <v>6937</v>
      </c>
      <c r="B1261" s="2">
        <v>109</v>
      </c>
      <c r="C1261" s="4" t="str">
        <f>IF(B1261 &lt;= ($Z$9-$Z$11), "Short", IF(B1261 &gt;= ($Z$9+$Z$11), "Long", "Medium"))</f>
        <v>Medium</v>
      </c>
      <c r="D1261" t="s">
        <v>4687</v>
      </c>
      <c r="E1261" t="s">
        <v>1302</v>
      </c>
      <c r="M1261">
        <f>COUNTA(Table1[[#This Row],[genre_1]:[genre_8]])</f>
        <v>1</v>
      </c>
      <c r="N1261" t="s">
        <v>41</v>
      </c>
      <c r="O1261" t="s">
        <v>12580</v>
      </c>
      <c r="P1261">
        <v>2603</v>
      </c>
      <c r="Q1261" t="s">
        <v>1714</v>
      </c>
      <c r="R1261">
        <v>34</v>
      </c>
      <c r="S1261" t="s">
        <v>16</v>
      </c>
      <c r="T1261" t="s">
        <v>17</v>
      </c>
      <c r="U1261" s="3">
        <v>40544</v>
      </c>
      <c r="V1261" s="2">
        <v>6.3</v>
      </c>
      <c r="W1261" t="str">
        <f>IF(V1261 &lt; 3,"Very Low", IF(V1261 &gt;= 3, IF(V1261 &lt; 4, "Low", IF(V1261 &gt;= 4, IF(V1261 &lt; 6, "Medium", IF(V1261 &gt;= 6, IF(V1261 &lt; 8, "High", "Very High")))))))</f>
        <v>High</v>
      </c>
    </row>
    <row r="1262" spans="1:23" x14ac:dyDescent="0.2">
      <c r="A1262" t="s">
        <v>4333</v>
      </c>
      <c r="B1262" s="2">
        <v>101</v>
      </c>
      <c r="C1262" s="4" t="str">
        <f>IF(B1262 &lt;= ($Z$9-$Z$11), "Short", IF(B1262 &gt;= ($Z$9+$Z$11), "Long", "Medium"))</f>
        <v>Medium</v>
      </c>
      <c r="D1262" t="s">
        <v>4334</v>
      </c>
      <c r="E1262" t="s">
        <v>562</v>
      </c>
      <c r="F1262" t="s">
        <v>426</v>
      </c>
      <c r="G1262" t="s">
        <v>539</v>
      </c>
      <c r="H1262" t="s">
        <v>4130</v>
      </c>
      <c r="M1262">
        <f>COUNTA(Table1[[#This Row],[genre_1]:[genre_8]])</f>
        <v>4</v>
      </c>
      <c r="N1262" t="s">
        <v>1691</v>
      </c>
      <c r="O1262" t="s">
        <v>11017</v>
      </c>
      <c r="P1262">
        <v>16340</v>
      </c>
      <c r="Q1262" t="s">
        <v>4335</v>
      </c>
      <c r="R1262">
        <v>355</v>
      </c>
      <c r="S1262" t="s">
        <v>16</v>
      </c>
      <c r="T1262" t="s">
        <v>17</v>
      </c>
      <c r="U1262" s="3">
        <v>36526</v>
      </c>
      <c r="V1262" s="2">
        <v>4.5999999999999996</v>
      </c>
      <c r="W1262" t="str">
        <f>IF(V1262 &lt; 3,"Very Low", IF(V1262 &gt;= 3, IF(V1262 &lt; 4, "Low", IF(V1262 &gt;= 4, IF(V1262 &lt; 6, "Medium", IF(V1262 &gt;= 6, IF(V1262 &lt; 8, "High", "Very High")))))))</f>
        <v>Medium</v>
      </c>
    </row>
    <row r="1263" spans="1:23" x14ac:dyDescent="0.2">
      <c r="A1263" t="s">
        <v>5744</v>
      </c>
      <c r="B1263" s="2">
        <v>97</v>
      </c>
      <c r="C1263" s="4" t="str">
        <f>IF(B1263 &lt;= ($Z$9-$Z$11), "Short", IF(B1263 &gt;= ($Z$9+$Z$11), "Long", "Medium"))</f>
        <v>Medium</v>
      </c>
      <c r="D1263" t="s">
        <v>43</v>
      </c>
      <c r="E1263" t="s">
        <v>13206</v>
      </c>
      <c r="F1263" t="s">
        <v>1302</v>
      </c>
      <c r="M1263">
        <f>COUNTA(Table1[[#This Row],[genre_1]:[genre_8]])</f>
        <v>2</v>
      </c>
      <c r="N1263" t="s">
        <v>174</v>
      </c>
      <c r="O1263" t="s">
        <v>12548</v>
      </c>
      <c r="P1263">
        <v>5182</v>
      </c>
      <c r="Q1263" t="s">
        <v>6875</v>
      </c>
      <c r="R1263">
        <v>67</v>
      </c>
      <c r="S1263" t="s">
        <v>16</v>
      </c>
      <c r="T1263" t="s">
        <v>17</v>
      </c>
      <c r="U1263" s="3">
        <v>37257</v>
      </c>
      <c r="V1263" s="2">
        <v>6.3</v>
      </c>
      <c r="W1263" t="str">
        <f>IF(V1263 &lt; 3,"Very Low", IF(V1263 &gt;= 3, IF(V1263 &lt; 4, "Low", IF(V1263 &gt;= 4, IF(V1263 &lt; 6, "Medium", IF(V1263 &gt;= 6, IF(V1263 &lt; 8, "High", "Very High")))))))</f>
        <v>High</v>
      </c>
    </row>
    <row r="1264" spans="1:23" x14ac:dyDescent="0.2">
      <c r="A1264" t="s">
        <v>3511</v>
      </c>
      <c r="B1264" s="2">
        <v>92</v>
      </c>
      <c r="C1264" s="4" t="str">
        <f>IF(B1264 &lt;= ($Z$9-$Z$11), "Short", IF(B1264 &gt;= ($Z$9+$Z$11), "Long", "Medium"))</f>
        <v>Medium</v>
      </c>
      <c r="D1264" t="s">
        <v>4800</v>
      </c>
      <c r="E1264" t="s">
        <v>691</v>
      </c>
      <c r="M1264">
        <f>COUNTA(Table1[[#This Row],[genre_1]:[genre_8]])</f>
        <v>1</v>
      </c>
      <c r="N1264" t="s">
        <v>2092</v>
      </c>
      <c r="O1264" t="s">
        <v>11348</v>
      </c>
      <c r="P1264">
        <v>36559</v>
      </c>
      <c r="Q1264" t="s">
        <v>3598</v>
      </c>
      <c r="R1264">
        <v>131</v>
      </c>
      <c r="S1264" t="s">
        <v>16</v>
      </c>
      <c r="T1264" t="s">
        <v>17</v>
      </c>
      <c r="U1264" s="3">
        <v>29587</v>
      </c>
      <c r="V1264" s="2">
        <v>6.9</v>
      </c>
      <c r="W1264" t="str">
        <f>IF(V1264 &lt; 3,"Very Low", IF(V1264 &gt;= 3, IF(V1264 &lt; 4, "Low", IF(V1264 &gt;= 4, IF(V1264 &lt; 6, "Medium", IF(V1264 &gt;= 6, IF(V1264 &lt; 8, "High", "Very High")))))))</f>
        <v>High</v>
      </c>
    </row>
    <row r="1265" spans="1:23" x14ac:dyDescent="0.2">
      <c r="A1265" t="s">
        <v>3562</v>
      </c>
      <c r="B1265" s="2">
        <v>100</v>
      </c>
      <c r="C1265" s="4" t="str">
        <f>IF(B1265 &lt;= ($Z$9-$Z$11), "Short", IF(B1265 &gt;= ($Z$9+$Z$11), "Long", "Medium"))</f>
        <v>Medium</v>
      </c>
      <c r="D1265" t="s">
        <v>713</v>
      </c>
      <c r="E1265" t="s">
        <v>562</v>
      </c>
      <c r="F1265" t="s">
        <v>691</v>
      </c>
      <c r="G1265" t="s">
        <v>6549</v>
      </c>
      <c r="M1265">
        <f>COUNTA(Table1[[#This Row],[genre_1]:[genre_8]])</f>
        <v>3</v>
      </c>
      <c r="N1265" t="s">
        <v>300</v>
      </c>
      <c r="O1265" t="s">
        <v>10480</v>
      </c>
      <c r="P1265">
        <v>29322</v>
      </c>
      <c r="Q1265" t="s">
        <v>2607</v>
      </c>
      <c r="R1265">
        <v>104</v>
      </c>
      <c r="S1265" t="s">
        <v>16</v>
      </c>
      <c r="T1265" t="s">
        <v>17</v>
      </c>
      <c r="U1265" s="3">
        <v>40909</v>
      </c>
      <c r="V1265" s="2">
        <v>6.1</v>
      </c>
      <c r="W1265" t="str">
        <f>IF(V1265 &lt; 3,"Very Low", IF(V1265 &gt;= 3, IF(V1265 &lt; 4, "Low", IF(V1265 &gt;= 4, IF(V1265 &lt; 6, "Medium", IF(V1265 &gt;= 6, IF(V1265 &lt; 8, "High", "Very High")))))))</f>
        <v>High</v>
      </c>
    </row>
    <row r="1266" spans="1:23" x14ac:dyDescent="0.2">
      <c r="A1266" t="s">
        <v>1212</v>
      </c>
      <c r="B1266" s="2">
        <v>118</v>
      </c>
      <c r="C1266" s="4" t="str">
        <f>IF(B1266 &lt;= ($Z$9-$Z$11), "Short", IF(B1266 &gt;= ($Z$9+$Z$11), "Long", "Medium"))</f>
        <v>Medium</v>
      </c>
      <c r="D1266" t="s">
        <v>1009</v>
      </c>
      <c r="E1266" t="s">
        <v>691</v>
      </c>
      <c r="F1266" t="s">
        <v>6549</v>
      </c>
      <c r="M1266">
        <f>COUNTA(Table1[[#This Row],[genre_1]:[genre_8]])</f>
        <v>2</v>
      </c>
      <c r="N1266" t="s">
        <v>76</v>
      </c>
      <c r="O1266" t="s">
        <v>9249</v>
      </c>
      <c r="P1266">
        <v>244840</v>
      </c>
      <c r="Q1266" t="s">
        <v>881</v>
      </c>
      <c r="R1266">
        <v>372</v>
      </c>
      <c r="S1266" t="s">
        <v>16</v>
      </c>
      <c r="T1266" t="s">
        <v>17</v>
      </c>
      <c r="U1266" s="3">
        <v>38353</v>
      </c>
      <c r="V1266" s="2">
        <v>6.6</v>
      </c>
      <c r="W1266" t="str">
        <f>IF(V1266 &lt; 3,"Very Low", IF(V1266 &gt;= 3, IF(V1266 &lt; 4, "Low", IF(V1266 &gt;= 4, IF(V1266 &lt; 6, "Medium", IF(V1266 &gt;= 6, IF(V1266 &lt; 8, "High", "Very High")))))))</f>
        <v>High</v>
      </c>
    </row>
    <row r="1267" spans="1:23" x14ac:dyDescent="0.2">
      <c r="A1267" t="s">
        <v>7427</v>
      </c>
      <c r="B1267" s="2">
        <v>96</v>
      </c>
      <c r="C1267" s="4" t="str">
        <f>IF(B1267 &lt;= ($Z$9-$Z$11), "Short", IF(B1267 &gt;= ($Z$9+$Z$11), "Long", "Medium"))</f>
        <v>Medium</v>
      </c>
      <c r="D1267" t="s">
        <v>1397</v>
      </c>
      <c r="E1267" t="s">
        <v>691</v>
      </c>
      <c r="F1267" t="s">
        <v>1302</v>
      </c>
      <c r="M1267">
        <f>COUNTA(Table1[[#This Row],[genre_1]:[genre_8]])</f>
        <v>2</v>
      </c>
      <c r="N1267" t="s">
        <v>3228</v>
      </c>
      <c r="O1267" t="s">
        <v>12807</v>
      </c>
      <c r="P1267">
        <v>1359</v>
      </c>
      <c r="Q1267" t="s">
        <v>516</v>
      </c>
      <c r="R1267">
        <v>8</v>
      </c>
      <c r="S1267" t="s">
        <v>16</v>
      </c>
      <c r="T1267" t="s">
        <v>17</v>
      </c>
      <c r="U1267" s="3">
        <v>41640</v>
      </c>
      <c r="V1267" s="2">
        <v>5.8</v>
      </c>
      <c r="W1267" t="str">
        <f>IF(V1267 &lt; 3,"Very Low", IF(V1267 &gt;= 3, IF(V1267 &lt; 4, "Low", IF(V1267 &gt;= 4, IF(V1267 &lt; 6, "Medium", IF(V1267 &gt;= 6, IF(V1267 &lt; 8, "High", "Very High")))))))</f>
        <v>Medium</v>
      </c>
    </row>
    <row r="1268" spans="1:23" x14ac:dyDescent="0.2">
      <c r="A1268" t="s">
        <v>1526</v>
      </c>
      <c r="B1268" s="2">
        <v>96</v>
      </c>
      <c r="C1268" s="4" t="str">
        <f>IF(B1268 &lt;= ($Z$9-$Z$11), "Short", IF(B1268 &gt;= ($Z$9+$Z$11), "Long", "Medium"))</f>
        <v>Medium</v>
      </c>
      <c r="D1268" t="s">
        <v>3080</v>
      </c>
      <c r="E1268" t="s">
        <v>691</v>
      </c>
      <c r="F1268" t="s">
        <v>5982</v>
      </c>
      <c r="G1268" t="s">
        <v>539</v>
      </c>
      <c r="M1268">
        <f>COUNTA(Table1[[#This Row],[genre_1]:[genre_8]])</f>
        <v>3</v>
      </c>
      <c r="N1268" t="s">
        <v>1414</v>
      </c>
      <c r="O1268" t="s">
        <v>10145</v>
      </c>
      <c r="P1268">
        <v>60494</v>
      </c>
      <c r="Q1268" t="s">
        <v>3081</v>
      </c>
      <c r="R1268">
        <v>132</v>
      </c>
      <c r="S1268" t="s">
        <v>16</v>
      </c>
      <c r="T1268" t="s">
        <v>17</v>
      </c>
      <c r="U1268" s="3">
        <v>33970</v>
      </c>
      <c r="V1268" s="2">
        <v>6.7</v>
      </c>
      <c r="W1268" t="str">
        <f>IF(V1268 &lt; 3,"Very Low", IF(V1268 &gt;= 3, IF(V1268 &lt; 4, "Low", IF(V1268 &gt;= 4, IF(V1268 &lt; 6, "Medium", IF(V1268 &gt;= 6, IF(V1268 &lt; 8, "High", "Very High")))))))</f>
        <v>High</v>
      </c>
    </row>
    <row r="1269" spans="1:23" x14ac:dyDescent="0.2">
      <c r="A1269" t="s">
        <v>1989</v>
      </c>
      <c r="B1269" s="2">
        <v>140</v>
      </c>
      <c r="C1269" s="4" t="str">
        <f>IF(B1269 &lt;= ($Z$9-$Z$11), "Short", IF(B1269 &gt;= ($Z$9+$Z$11), "Long", "Medium"))</f>
        <v>Long</v>
      </c>
      <c r="D1269" t="s">
        <v>1736</v>
      </c>
      <c r="E1269" t="s">
        <v>4426</v>
      </c>
      <c r="F1269" t="s">
        <v>13206</v>
      </c>
      <c r="G1269" t="s">
        <v>1302</v>
      </c>
      <c r="M1269">
        <f>COUNTA(Table1[[#This Row],[genre_1]:[genre_8]])</f>
        <v>3</v>
      </c>
      <c r="N1269" t="s">
        <v>2650</v>
      </c>
      <c r="O1269" t="s">
        <v>9852</v>
      </c>
      <c r="P1269">
        <v>17124</v>
      </c>
      <c r="Q1269" t="s">
        <v>1428</v>
      </c>
      <c r="R1269">
        <v>68</v>
      </c>
      <c r="S1269" t="s">
        <v>16</v>
      </c>
      <c r="T1269" t="s">
        <v>17</v>
      </c>
      <c r="U1269" s="3">
        <v>33604</v>
      </c>
      <c r="V1269" s="2">
        <v>6.6</v>
      </c>
      <c r="W1269" t="str">
        <f>IF(V1269 &lt; 3,"Very Low", IF(V1269 &gt;= 3, IF(V1269 &lt; 4, "Low", IF(V1269 &gt;= 4, IF(V1269 &lt; 6, "Medium", IF(V1269 &gt;= 6, IF(V1269 &lt; 8, "High", "Very High")))))))</f>
        <v>High</v>
      </c>
    </row>
    <row r="1270" spans="1:23" x14ac:dyDescent="0.2">
      <c r="A1270" t="s">
        <v>970</v>
      </c>
      <c r="B1270" s="2">
        <v>117</v>
      </c>
      <c r="C1270" s="4" t="str">
        <f>IF(B1270 &lt;= ($Z$9-$Z$11), "Short", IF(B1270 &gt;= ($Z$9+$Z$11), "Long", "Medium"))</f>
        <v>Medium</v>
      </c>
      <c r="D1270" t="s">
        <v>3618</v>
      </c>
      <c r="E1270" t="s">
        <v>426</v>
      </c>
      <c r="F1270" t="s">
        <v>691</v>
      </c>
      <c r="G1270" t="s">
        <v>1302</v>
      </c>
      <c r="H1270" t="s">
        <v>5982</v>
      </c>
      <c r="I1270" t="s">
        <v>13204</v>
      </c>
      <c r="M1270">
        <f>COUNTA(Table1[[#This Row],[genre_1]:[genre_8]])</f>
        <v>5</v>
      </c>
      <c r="N1270" t="s">
        <v>631</v>
      </c>
      <c r="O1270" t="s">
        <v>10529</v>
      </c>
      <c r="P1270">
        <v>58222</v>
      </c>
      <c r="Q1270" t="s">
        <v>3619</v>
      </c>
      <c r="R1270">
        <v>331</v>
      </c>
      <c r="S1270" t="s">
        <v>16</v>
      </c>
      <c r="T1270" t="s">
        <v>17</v>
      </c>
      <c r="U1270" s="3">
        <v>37622</v>
      </c>
      <c r="V1270" s="2">
        <v>7.1</v>
      </c>
      <c r="W1270" t="str">
        <f>IF(V1270 &lt; 3,"Very Low", IF(V1270 &gt;= 3, IF(V1270 &lt; 4, "Low", IF(V1270 &gt;= 4, IF(V1270 &lt; 6, "Medium", IF(V1270 &gt;= 6, IF(V1270 &lt; 8, "High", "Very High")))))))</f>
        <v>High</v>
      </c>
    </row>
    <row r="1271" spans="1:23" x14ac:dyDescent="0.2">
      <c r="A1271" t="s">
        <v>551</v>
      </c>
      <c r="B1271" s="2">
        <v>119</v>
      </c>
      <c r="C1271" s="4" t="str">
        <f>IF(B1271 &lt;= ($Z$9-$Z$11), "Short", IF(B1271 &gt;= ($Z$9+$Z$11), "Long", "Medium"))</f>
        <v>Medium</v>
      </c>
      <c r="D1271" t="s">
        <v>887</v>
      </c>
      <c r="E1271" t="s">
        <v>562</v>
      </c>
      <c r="F1271" t="s">
        <v>2287</v>
      </c>
      <c r="G1271" t="s">
        <v>4130</v>
      </c>
      <c r="H1271" t="s">
        <v>3538</v>
      </c>
      <c r="M1271">
        <f>COUNTA(Table1[[#This Row],[genre_1]:[genre_8]])</f>
        <v>4</v>
      </c>
      <c r="N1271" t="s">
        <v>888</v>
      </c>
      <c r="O1271" t="s">
        <v>8802</v>
      </c>
      <c r="P1271">
        <v>101834</v>
      </c>
      <c r="Q1271" t="s">
        <v>857</v>
      </c>
      <c r="R1271">
        <v>628</v>
      </c>
      <c r="S1271" t="s">
        <v>16</v>
      </c>
      <c r="T1271" t="s">
        <v>17</v>
      </c>
      <c r="U1271" s="3">
        <v>36526</v>
      </c>
      <c r="V1271" s="2">
        <v>5.7</v>
      </c>
      <c r="W1271" t="str">
        <f>IF(V1271 &lt; 3,"Very Low", IF(V1271 &gt;= 3, IF(V1271 &lt; 4, "Low", IF(V1271 &gt;= 4, IF(V1271 &lt; 6, "Medium", IF(V1271 &gt;= 6, IF(V1271 &lt; 8, "High", "Very High")))))))</f>
        <v>Medium</v>
      </c>
    </row>
    <row r="1272" spans="1:23" x14ac:dyDescent="0.2">
      <c r="A1272" t="s">
        <v>1509</v>
      </c>
      <c r="B1272" s="2">
        <v>112</v>
      </c>
      <c r="C1272" s="4" t="str">
        <f>IF(B1272 &lt;= ($Z$9-$Z$11), "Short", IF(B1272 &gt;= ($Z$9+$Z$11), "Long", "Medium"))</f>
        <v>Medium</v>
      </c>
      <c r="D1272" t="s">
        <v>952</v>
      </c>
      <c r="E1272" t="s">
        <v>691</v>
      </c>
      <c r="F1272" t="s">
        <v>6549</v>
      </c>
      <c r="M1272">
        <f>COUNTA(Table1[[#This Row],[genre_1]:[genre_8]])</f>
        <v>2</v>
      </c>
      <c r="N1272" t="s">
        <v>1509</v>
      </c>
      <c r="O1272" t="s">
        <v>10914</v>
      </c>
      <c r="P1272">
        <v>21613</v>
      </c>
      <c r="Q1272" t="s">
        <v>1578</v>
      </c>
      <c r="R1272">
        <v>148</v>
      </c>
      <c r="S1272" t="s">
        <v>16</v>
      </c>
      <c r="T1272" t="s">
        <v>17</v>
      </c>
      <c r="U1272" s="3">
        <v>37257</v>
      </c>
      <c r="V1272" s="2">
        <v>6.6</v>
      </c>
      <c r="W1272" t="str">
        <f>IF(V1272 &lt; 3,"Very Low", IF(V1272 &gt;= 3, IF(V1272 &lt; 4, "Low", IF(V1272 &gt;= 4, IF(V1272 &lt; 6, "Medium", IF(V1272 &gt;= 6, IF(V1272 &lt; 8, "High", "Very High")))))))</f>
        <v>High</v>
      </c>
    </row>
    <row r="1273" spans="1:23" x14ac:dyDescent="0.2">
      <c r="A1273" t="s">
        <v>1220</v>
      </c>
      <c r="B1273" s="2">
        <v>116</v>
      </c>
      <c r="C1273" s="4" t="str">
        <f>IF(B1273 &lt;= ($Z$9-$Z$11), "Short", IF(B1273 &gt;= ($Z$9+$Z$11), "Long", "Medium"))</f>
        <v>Medium</v>
      </c>
      <c r="D1273" t="s">
        <v>162</v>
      </c>
      <c r="E1273" t="s">
        <v>562</v>
      </c>
      <c r="F1273" t="s">
        <v>691</v>
      </c>
      <c r="G1273" t="s">
        <v>13206</v>
      </c>
      <c r="H1273" t="s">
        <v>3538</v>
      </c>
      <c r="M1273">
        <f>COUNTA(Table1[[#This Row],[genre_1]:[genre_8]])</f>
        <v>4</v>
      </c>
      <c r="N1273" t="s">
        <v>183</v>
      </c>
      <c r="O1273" t="s">
        <v>8975</v>
      </c>
      <c r="P1273">
        <v>31293</v>
      </c>
      <c r="Q1273" t="s">
        <v>1221</v>
      </c>
      <c r="R1273">
        <v>254</v>
      </c>
      <c r="S1273" t="s">
        <v>16</v>
      </c>
      <c r="T1273" t="s">
        <v>17</v>
      </c>
      <c r="U1273" s="3">
        <v>37622</v>
      </c>
      <c r="V1273" s="2">
        <v>5.3</v>
      </c>
      <c r="W1273" t="str">
        <f>IF(V1273 &lt; 3,"Very Low", IF(V1273 &gt;= 3, IF(V1273 &lt; 4, "Low", IF(V1273 &gt;= 4, IF(V1273 &lt; 6, "Medium", IF(V1273 &gt;= 6, IF(V1273 &lt; 8, "High", "Very High")))))))</f>
        <v>Medium</v>
      </c>
    </row>
    <row r="1274" spans="1:23" x14ac:dyDescent="0.2">
      <c r="A1274" t="s">
        <v>6300</v>
      </c>
      <c r="B1274" s="2">
        <v>81</v>
      </c>
      <c r="C1274" s="4" t="str">
        <f>IF(B1274 &lt;= ($Z$9-$Z$11), "Short", IF(B1274 &gt;= ($Z$9+$Z$11), "Long", "Medium"))</f>
        <v>Short</v>
      </c>
      <c r="D1274" t="s">
        <v>1468</v>
      </c>
      <c r="E1274" t="s">
        <v>691</v>
      </c>
      <c r="M1274">
        <f>COUNTA(Table1[[#This Row],[genre_1]:[genre_8]])</f>
        <v>1</v>
      </c>
      <c r="N1274" t="s">
        <v>6300</v>
      </c>
      <c r="O1274" t="s">
        <v>13124</v>
      </c>
      <c r="P1274">
        <v>2770</v>
      </c>
      <c r="Q1274" t="s">
        <v>5816</v>
      </c>
      <c r="R1274">
        <v>32</v>
      </c>
      <c r="S1274" t="s">
        <v>16</v>
      </c>
      <c r="T1274" t="s">
        <v>17</v>
      </c>
      <c r="U1274" s="3">
        <v>31778</v>
      </c>
      <c r="V1274" s="2">
        <v>7</v>
      </c>
      <c r="W1274" t="str">
        <f>IF(V1274 &lt; 3,"Very Low", IF(V1274 &gt;= 3, IF(V1274 &lt; 4, "Low", IF(V1274 &gt;= 4, IF(V1274 &lt; 6, "Medium", IF(V1274 &gt;= 6, IF(V1274 &lt; 8, "High", "Very High")))))))</f>
        <v>High</v>
      </c>
    </row>
    <row r="1275" spans="1:23" x14ac:dyDescent="0.2">
      <c r="A1275" t="s">
        <v>1659</v>
      </c>
      <c r="B1275" s="2">
        <v>114</v>
      </c>
      <c r="C1275" s="4" t="str">
        <f>IF(B1275 &lt;= ($Z$9-$Z$11), "Short", IF(B1275 &gt;= ($Z$9+$Z$11), "Long", "Medium"))</f>
        <v>Medium</v>
      </c>
      <c r="D1275" t="s">
        <v>1660</v>
      </c>
      <c r="E1275" t="s">
        <v>691</v>
      </c>
      <c r="F1275" t="s">
        <v>1302</v>
      </c>
      <c r="M1275">
        <f>COUNTA(Table1[[#This Row],[genre_1]:[genre_8]])</f>
        <v>2</v>
      </c>
      <c r="N1275" t="s">
        <v>680</v>
      </c>
      <c r="O1275" t="s">
        <v>9223</v>
      </c>
      <c r="P1275">
        <v>16260</v>
      </c>
      <c r="Q1275" t="s">
        <v>1661</v>
      </c>
      <c r="R1275">
        <v>88</v>
      </c>
      <c r="S1275" t="s">
        <v>16</v>
      </c>
      <c r="T1275" t="s">
        <v>17</v>
      </c>
      <c r="U1275" s="3">
        <v>35796</v>
      </c>
      <c r="V1275" s="2">
        <v>4.9000000000000004</v>
      </c>
      <c r="W1275" t="str">
        <f>IF(V1275 &lt; 3,"Very Low", IF(V1275 &gt;= 3, IF(V1275 &lt; 4, "Low", IF(V1275 &gt;= 4, IF(V1275 &lt; 6, "Medium", IF(V1275 &gt;= 6, IF(V1275 &lt; 8, "High", "Very High")))))))</f>
        <v>Medium</v>
      </c>
    </row>
    <row r="1276" spans="1:23" x14ac:dyDescent="0.2">
      <c r="A1276" t="s">
        <v>507</v>
      </c>
      <c r="B1276" s="2">
        <v>94</v>
      </c>
      <c r="C1276" s="4" t="str">
        <f>IF(B1276 &lt;= ($Z$9-$Z$11), "Short", IF(B1276 &gt;= ($Z$9+$Z$11), "Long", "Medium"))</f>
        <v>Medium</v>
      </c>
      <c r="D1276" t="s">
        <v>508</v>
      </c>
      <c r="E1276" t="s">
        <v>426</v>
      </c>
      <c r="F1276" t="s">
        <v>3871</v>
      </c>
      <c r="G1276" t="s">
        <v>691</v>
      </c>
      <c r="H1276" t="s">
        <v>5982</v>
      </c>
      <c r="I1276" t="s">
        <v>539</v>
      </c>
      <c r="J1276" t="s">
        <v>4130</v>
      </c>
      <c r="M1276">
        <f>COUNTA(Table1[[#This Row],[genre_1]:[genre_8]])</f>
        <v>6</v>
      </c>
      <c r="N1276" t="s">
        <v>509</v>
      </c>
      <c r="O1276" t="s">
        <v>8621</v>
      </c>
      <c r="P1276">
        <v>70121</v>
      </c>
      <c r="Q1276" t="s">
        <v>510</v>
      </c>
      <c r="R1276">
        <v>214</v>
      </c>
      <c r="S1276" t="s">
        <v>16</v>
      </c>
      <c r="T1276" t="s">
        <v>17</v>
      </c>
      <c r="U1276" s="3">
        <v>42005</v>
      </c>
      <c r="V1276" s="2">
        <v>6.7</v>
      </c>
      <c r="W1276" t="str">
        <f>IF(V1276 &lt; 3,"Very Low", IF(V1276 &gt;= 3, IF(V1276 &lt; 4, "Low", IF(V1276 &gt;= 4, IF(V1276 &lt; 6, "Medium", IF(V1276 &gt;= 6, IF(V1276 &lt; 8, "High", "Very High")))))))</f>
        <v>High</v>
      </c>
    </row>
    <row r="1277" spans="1:23" x14ac:dyDescent="0.2">
      <c r="A1277" t="s">
        <v>535</v>
      </c>
      <c r="B1277" s="2">
        <v>103</v>
      </c>
      <c r="C1277" s="4" t="str">
        <f>IF(B1277 &lt;= ($Z$9-$Z$11), "Short", IF(B1277 &gt;= ($Z$9+$Z$11), "Long", "Medium"))</f>
        <v>Medium</v>
      </c>
      <c r="D1277" t="s">
        <v>1102</v>
      </c>
      <c r="E1277" t="s">
        <v>691</v>
      </c>
      <c r="F1277" t="s">
        <v>5982</v>
      </c>
      <c r="M1277">
        <f>COUNTA(Table1[[#This Row],[genre_1]:[genre_8]])</f>
        <v>2</v>
      </c>
      <c r="N1277" t="s">
        <v>2333</v>
      </c>
      <c r="O1277" t="s">
        <v>10936</v>
      </c>
      <c r="P1277">
        <v>311075</v>
      </c>
      <c r="Q1277" t="s">
        <v>742</v>
      </c>
      <c r="R1277">
        <v>305</v>
      </c>
      <c r="S1277" t="s">
        <v>16</v>
      </c>
      <c r="T1277" t="s">
        <v>17</v>
      </c>
      <c r="U1277" s="3">
        <v>32874</v>
      </c>
      <c r="V1277" s="2">
        <v>7.5</v>
      </c>
      <c r="W1277" t="str">
        <f>IF(V1277 &lt; 3,"Very Low", IF(V1277 &gt;= 3, IF(V1277 &lt; 4, "Low", IF(V1277 &gt;= 4, IF(V1277 &lt; 6, "Medium", IF(V1277 &gt;= 6, IF(V1277 &lt; 8, "High", "Very High")))))))</f>
        <v>High</v>
      </c>
    </row>
    <row r="1278" spans="1:23" x14ac:dyDescent="0.2">
      <c r="A1278" t="s">
        <v>535</v>
      </c>
      <c r="B1278" s="2">
        <v>120</v>
      </c>
      <c r="C1278" s="4" t="str">
        <f>IF(B1278 &lt;= ($Z$9-$Z$11), "Short", IF(B1278 &gt;= ($Z$9+$Z$11), "Long", "Medium"))</f>
        <v>Medium</v>
      </c>
      <c r="D1278" t="s">
        <v>980</v>
      </c>
      <c r="E1278" t="s">
        <v>426</v>
      </c>
      <c r="F1278" t="s">
        <v>691</v>
      </c>
      <c r="G1278" t="s">
        <v>5982</v>
      </c>
      <c r="M1278">
        <f>COUNTA(Table1[[#This Row],[genre_1]:[genre_8]])</f>
        <v>3</v>
      </c>
      <c r="N1278" t="s">
        <v>2333</v>
      </c>
      <c r="O1278" t="s">
        <v>10512</v>
      </c>
      <c r="P1278">
        <v>200077</v>
      </c>
      <c r="Q1278" t="s">
        <v>1102</v>
      </c>
      <c r="R1278">
        <v>189</v>
      </c>
      <c r="S1278" t="s">
        <v>16</v>
      </c>
      <c r="T1278" t="s">
        <v>17</v>
      </c>
      <c r="U1278" s="3">
        <v>33604</v>
      </c>
      <c r="V1278" s="2">
        <v>6.6</v>
      </c>
      <c r="W1278" t="str">
        <f>IF(V1278 &lt; 3,"Very Low", IF(V1278 &gt;= 3, IF(V1278 &lt; 4, "Low", IF(V1278 &gt;= 4, IF(V1278 &lt; 6, "Medium", IF(V1278 &gt;= 6, IF(V1278 &lt; 8, "High", "Very High")))))))</f>
        <v>High</v>
      </c>
    </row>
    <row r="1279" spans="1:23" x14ac:dyDescent="0.2">
      <c r="A1279" t="s">
        <v>3161</v>
      </c>
      <c r="B1279" s="2">
        <v>103</v>
      </c>
      <c r="C1279" s="4" t="str">
        <f>IF(B1279 &lt;= ($Z$9-$Z$11), "Short", IF(B1279 &gt;= ($Z$9+$Z$11), "Long", "Medium"))</f>
        <v>Medium</v>
      </c>
      <c r="D1279" t="s">
        <v>837</v>
      </c>
      <c r="E1279" t="s">
        <v>691</v>
      </c>
      <c r="F1279" t="s">
        <v>1302</v>
      </c>
      <c r="G1279" t="s">
        <v>6549</v>
      </c>
      <c r="M1279">
        <f>COUNTA(Table1[[#This Row],[genre_1]:[genre_8]])</f>
        <v>3</v>
      </c>
      <c r="N1279" t="s">
        <v>45</v>
      </c>
      <c r="O1279" t="s">
        <v>10609</v>
      </c>
      <c r="P1279">
        <v>9105</v>
      </c>
      <c r="Q1279" t="s">
        <v>3732</v>
      </c>
      <c r="R1279">
        <v>76</v>
      </c>
      <c r="S1279" t="s">
        <v>16</v>
      </c>
      <c r="T1279" t="s">
        <v>17</v>
      </c>
      <c r="U1279" s="3">
        <v>34700</v>
      </c>
      <c r="V1279" s="2">
        <v>6.6</v>
      </c>
      <c r="W1279" t="str">
        <f>IF(V1279 &lt; 3,"Very Low", IF(V1279 &gt;= 3, IF(V1279 &lt; 4, "Low", IF(V1279 &gt;= 4, IF(V1279 &lt; 6, "Medium", IF(V1279 &gt;= 6, IF(V1279 &lt; 8, "High", "Very High")))))))</f>
        <v>High</v>
      </c>
    </row>
    <row r="1280" spans="1:23" x14ac:dyDescent="0.2">
      <c r="A1280" t="s">
        <v>447</v>
      </c>
      <c r="B1280" s="2">
        <v>91</v>
      </c>
      <c r="C1280" s="4" t="str">
        <f>IF(B1280 &lt;= ($Z$9-$Z$11), "Short", IF(B1280 &gt;= ($Z$9+$Z$11), "Long", "Medium"))</f>
        <v>Medium</v>
      </c>
      <c r="D1280" t="s">
        <v>756</v>
      </c>
      <c r="E1280" t="s">
        <v>691</v>
      </c>
      <c r="F1280" t="s">
        <v>1302</v>
      </c>
      <c r="G1280" t="s">
        <v>6549</v>
      </c>
      <c r="M1280">
        <f>COUNTA(Table1[[#This Row],[genre_1]:[genre_8]])</f>
        <v>3</v>
      </c>
      <c r="N1280" t="s">
        <v>742</v>
      </c>
      <c r="O1280" t="s">
        <v>11028</v>
      </c>
      <c r="P1280">
        <v>7159</v>
      </c>
      <c r="Q1280" t="s">
        <v>3883</v>
      </c>
      <c r="R1280">
        <v>88</v>
      </c>
      <c r="S1280" t="s">
        <v>16</v>
      </c>
      <c r="T1280" t="s">
        <v>17</v>
      </c>
      <c r="U1280" s="3">
        <v>35796</v>
      </c>
      <c r="V1280" s="2">
        <v>5</v>
      </c>
      <c r="W1280" t="str">
        <f>IF(V1280 &lt; 3,"Very Low", IF(V1280 &gt;= 3, IF(V1280 &lt; 4, "Low", IF(V1280 &gt;= 4, IF(V1280 &lt; 6, "Medium", IF(V1280 &gt;= 6, IF(V1280 &lt; 8, "High", "Very High")))))))</f>
        <v>Medium</v>
      </c>
    </row>
    <row r="1281" spans="1:23" x14ac:dyDescent="0.2">
      <c r="A1281" t="s">
        <v>659</v>
      </c>
      <c r="B1281" s="2">
        <v>76</v>
      </c>
      <c r="C1281" s="4" t="str">
        <f>IF(B1281 &lt;= ($Z$9-$Z$11), "Short", IF(B1281 &gt;= ($Z$9+$Z$11), "Long", "Medium"))</f>
        <v>Short</v>
      </c>
      <c r="D1281" t="s">
        <v>660</v>
      </c>
      <c r="E1281" t="s">
        <v>3871</v>
      </c>
      <c r="F1281" t="s">
        <v>691</v>
      </c>
      <c r="G1281" t="s">
        <v>5982</v>
      </c>
      <c r="H1281" t="s">
        <v>4034</v>
      </c>
      <c r="I1281" t="s">
        <v>4934</v>
      </c>
      <c r="M1281">
        <f>COUNTA(Table1[[#This Row],[genre_1]:[genre_8]])</f>
        <v>5</v>
      </c>
      <c r="N1281" t="s">
        <v>125</v>
      </c>
      <c r="O1281" t="s">
        <v>8691</v>
      </c>
      <c r="P1281">
        <v>13581</v>
      </c>
      <c r="Q1281" t="s">
        <v>661</v>
      </c>
      <c r="R1281">
        <v>88</v>
      </c>
      <c r="S1281" t="s">
        <v>16</v>
      </c>
      <c r="T1281" t="s">
        <v>17</v>
      </c>
      <c r="U1281" s="3">
        <v>37987</v>
      </c>
      <c r="V1281" s="2">
        <v>5.4</v>
      </c>
      <c r="W1281" t="str">
        <f>IF(V1281 &lt; 3,"Very Low", IF(V1281 &gt;= 3, IF(V1281 &lt; 4, "Low", IF(V1281 &gt;= 4, IF(V1281 &lt; 6, "Medium", IF(V1281 &gt;= 6, IF(V1281 &lt; 8, "High", "Very High")))))))</f>
        <v>Medium</v>
      </c>
    </row>
    <row r="1282" spans="1:23" x14ac:dyDescent="0.2">
      <c r="A1282" t="s">
        <v>7183</v>
      </c>
      <c r="B1282" s="2">
        <v>113</v>
      </c>
      <c r="C1282" s="4" t="str">
        <f>IF(B1282 &lt;= ($Z$9-$Z$11), "Short", IF(B1282 &gt;= ($Z$9+$Z$11), "Long", "Medium"))</f>
        <v>Medium</v>
      </c>
      <c r="D1282" t="s">
        <v>5057</v>
      </c>
      <c r="E1282" t="s">
        <v>1302</v>
      </c>
      <c r="F1282" t="s">
        <v>13205</v>
      </c>
      <c r="M1282">
        <f>COUNTA(Table1[[#This Row],[genre_1]:[genre_8]])</f>
        <v>2</v>
      </c>
      <c r="N1282" t="s">
        <v>290</v>
      </c>
      <c r="O1282" t="s">
        <v>12699</v>
      </c>
      <c r="P1282">
        <v>2417</v>
      </c>
      <c r="Q1282" t="s">
        <v>2251</v>
      </c>
      <c r="R1282">
        <v>32</v>
      </c>
      <c r="S1282" t="s">
        <v>16</v>
      </c>
      <c r="T1282" t="s">
        <v>17</v>
      </c>
      <c r="U1282" s="3">
        <v>41275</v>
      </c>
      <c r="V1282" s="2">
        <v>6</v>
      </c>
      <c r="W1282" t="str">
        <f>IF(V1282 &lt; 3,"Very Low", IF(V1282 &gt;= 3, IF(V1282 &lt; 4, "Low", IF(V1282 &gt;= 4, IF(V1282 &lt; 6, "Medium", IF(V1282 &gt;= 6, IF(V1282 &lt; 8, "High", "Very High")))))))</f>
        <v>High</v>
      </c>
    </row>
    <row r="1283" spans="1:23" x14ac:dyDescent="0.2">
      <c r="A1283" t="s">
        <v>1886</v>
      </c>
      <c r="B1283" s="2">
        <v>100</v>
      </c>
      <c r="C1283" s="4" t="str">
        <f>IF(B1283 &lt;= ($Z$9-$Z$11), "Short", IF(B1283 &gt;= ($Z$9+$Z$11), "Long", "Medium"))</f>
        <v>Medium</v>
      </c>
      <c r="D1283" t="s">
        <v>37</v>
      </c>
      <c r="E1283" t="s">
        <v>562</v>
      </c>
      <c r="F1283" t="s">
        <v>13206</v>
      </c>
      <c r="G1283" t="s">
        <v>1302</v>
      </c>
      <c r="H1283" t="s">
        <v>3538</v>
      </c>
      <c r="M1283">
        <f>COUNTA(Table1[[#This Row],[genre_1]:[genre_8]])</f>
        <v>4</v>
      </c>
      <c r="N1283" t="s">
        <v>155</v>
      </c>
      <c r="O1283" t="s">
        <v>10469</v>
      </c>
      <c r="P1283">
        <v>82804</v>
      </c>
      <c r="Q1283" t="s">
        <v>700</v>
      </c>
      <c r="R1283">
        <v>154</v>
      </c>
      <c r="S1283" t="s">
        <v>16</v>
      </c>
      <c r="T1283" t="s">
        <v>17</v>
      </c>
      <c r="U1283" s="3">
        <v>41275</v>
      </c>
      <c r="V1283" s="2">
        <v>6.5</v>
      </c>
      <c r="W1283" t="str">
        <f>IF(V1283 &lt; 3,"Very Low", IF(V1283 &gt;= 3, IF(V1283 &lt; 4, "Low", IF(V1283 &gt;= 4, IF(V1283 &lt; 6, "Medium", IF(V1283 &gt;= 6, IF(V1283 &lt; 8, "High", "Very High")))))))</f>
        <v>High</v>
      </c>
    </row>
    <row r="1284" spans="1:23" x14ac:dyDescent="0.2">
      <c r="A1284" t="s">
        <v>3276</v>
      </c>
      <c r="B1284" s="2">
        <v>94</v>
      </c>
      <c r="C1284" s="4" t="str">
        <f>IF(B1284 &lt;= ($Z$9-$Z$11), "Short", IF(B1284 &gt;= ($Z$9+$Z$11), "Long", "Medium"))</f>
        <v>Medium</v>
      </c>
      <c r="D1284" t="s">
        <v>644</v>
      </c>
      <c r="E1284" t="s">
        <v>1302</v>
      </c>
      <c r="F1284" t="s">
        <v>4034</v>
      </c>
      <c r="G1284" t="s">
        <v>6549</v>
      </c>
      <c r="M1284">
        <f>COUNTA(Table1[[#This Row],[genre_1]:[genre_8]])</f>
        <v>3</v>
      </c>
      <c r="N1284" t="s">
        <v>3958</v>
      </c>
      <c r="O1284" t="s">
        <v>10764</v>
      </c>
      <c r="P1284">
        <v>36666</v>
      </c>
      <c r="Q1284" t="s">
        <v>3627</v>
      </c>
      <c r="R1284">
        <v>144</v>
      </c>
      <c r="S1284" t="s">
        <v>16</v>
      </c>
      <c r="T1284" t="s">
        <v>17</v>
      </c>
      <c r="U1284" s="3">
        <v>37622</v>
      </c>
      <c r="V1284" s="2">
        <v>5.3</v>
      </c>
      <c r="W1284" t="str">
        <f>IF(V1284 &lt; 3,"Very Low", IF(V1284 &gt;= 3, IF(V1284 &lt; 4, "Low", IF(V1284 &gt;= 4, IF(V1284 &lt; 6, "Medium", IF(V1284 &gt;= 6, IF(V1284 &lt; 8, "High", "Very High")))))))</f>
        <v>Medium</v>
      </c>
    </row>
    <row r="1285" spans="1:23" x14ac:dyDescent="0.2">
      <c r="A1285" t="s">
        <v>2986</v>
      </c>
      <c r="B1285" s="2">
        <v>86</v>
      </c>
      <c r="C1285" s="4" t="str">
        <f>IF(B1285 &lt;= ($Z$9-$Z$11), "Short", IF(B1285 &gt;= ($Z$9+$Z$11), "Long", "Medium"))</f>
        <v>Medium</v>
      </c>
      <c r="D1285" t="s">
        <v>2987</v>
      </c>
      <c r="E1285" t="s">
        <v>3871</v>
      </c>
      <c r="F1285" t="s">
        <v>691</v>
      </c>
      <c r="G1285" t="s">
        <v>5982</v>
      </c>
      <c r="M1285">
        <f>COUNTA(Table1[[#This Row],[genre_1]:[genre_8]])</f>
        <v>3</v>
      </c>
      <c r="N1285" t="s">
        <v>223</v>
      </c>
      <c r="O1285" t="s">
        <v>10084</v>
      </c>
      <c r="P1285">
        <v>9682</v>
      </c>
      <c r="Q1285" t="s">
        <v>1269</v>
      </c>
      <c r="R1285">
        <v>38</v>
      </c>
      <c r="S1285" t="s">
        <v>16</v>
      </c>
      <c r="T1285" t="s">
        <v>17</v>
      </c>
      <c r="U1285" s="3">
        <v>40544</v>
      </c>
      <c r="V1285" s="2">
        <v>4.8</v>
      </c>
      <c r="W1285" t="str">
        <f>IF(V1285 &lt; 3,"Very Low", IF(V1285 &gt;= 3, IF(V1285 &lt; 4, "Low", IF(V1285 &gt;= 4, IF(V1285 &lt; 6, "Medium", IF(V1285 &gt;= 6, IF(V1285 &lt; 8, "High", "Very High")))))))</f>
        <v>Medium</v>
      </c>
    </row>
    <row r="1286" spans="1:23" x14ac:dyDescent="0.2">
      <c r="A1286" t="s">
        <v>4055</v>
      </c>
      <c r="B1286" s="2">
        <v>80</v>
      </c>
      <c r="C1286" s="4" t="str">
        <f>IF(B1286 &lt;= ($Z$9-$Z$11), "Short", IF(B1286 &gt;= ($Z$9+$Z$11), "Long", "Medium"))</f>
        <v>Short</v>
      </c>
      <c r="D1286" t="s">
        <v>684</v>
      </c>
      <c r="E1286" t="s">
        <v>562</v>
      </c>
      <c r="F1286" t="s">
        <v>3871</v>
      </c>
      <c r="G1286" t="s">
        <v>691</v>
      </c>
      <c r="H1286" t="s">
        <v>13206</v>
      </c>
      <c r="I1286" t="s">
        <v>5982</v>
      </c>
      <c r="M1286">
        <f>COUNTA(Table1[[#This Row],[genre_1]:[genre_8]])</f>
        <v>5</v>
      </c>
      <c r="N1286" t="s">
        <v>117</v>
      </c>
      <c r="O1286" t="s">
        <v>10822</v>
      </c>
      <c r="P1286">
        <v>45900</v>
      </c>
      <c r="Q1286" t="s">
        <v>1335</v>
      </c>
      <c r="R1286">
        <v>247</v>
      </c>
      <c r="S1286" t="s">
        <v>16</v>
      </c>
      <c r="T1286" t="s">
        <v>17</v>
      </c>
      <c r="U1286" s="3">
        <v>38353</v>
      </c>
      <c r="V1286" s="2">
        <v>6.5</v>
      </c>
      <c r="W1286" t="str">
        <f>IF(V1286 &lt; 3,"Very Low", IF(V1286 &gt;= 3, IF(V1286 &lt; 4, "Low", IF(V1286 &gt;= 4, IF(V1286 &lt; 6, "Medium", IF(V1286 &gt;= 6, IF(V1286 &lt; 8, "High", "Very High")))))))</f>
        <v>High</v>
      </c>
    </row>
    <row r="1287" spans="1:23" x14ac:dyDescent="0.2">
      <c r="A1287" t="s">
        <v>181</v>
      </c>
      <c r="B1287" s="2">
        <v>142</v>
      </c>
      <c r="C1287" s="4" t="str">
        <f>IF(B1287 &lt;= ($Z$9-$Z$11), "Short", IF(B1287 &gt;= ($Z$9+$Z$11), "Long", "Medium"))</f>
        <v>Long</v>
      </c>
      <c r="D1287" t="s">
        <v>640</v>
      </c>
      <c r="E1287" t="s">
        <v>426</v>
      </c>
      <c r="F1287" t="s">
        <v>691</v>
      </c>
      <c r="G1287" t="s">
        <v>5982</v>
      </c>
      <c r="H1287" t="s">
        <v>539</v>
      </c>
      <c r="M1287">
        <f>COUNTA(Table1[[#This Row],[genre_1]:[genre_8]])</f>
        <v>4</v>
      </c>
      <c r="N1287" t="s">
        <v>363</v>
      </c>
      <c r="O1287" t="s">
        <v>9007</v>
      </c>
      <c r="P1287">
        <v>182802</v>
      </c>
      <c r="Q1287" t="s">
        <v>957</v>
      </c>
      <c r="R1287">
        <v>363</v>
      </c>
      <c r="S1287" t="s">
        <v>16</v>
      </c>
      <c r="T1287" t="s">
        <v>17</v>
      </c>
      <c r="U1287" s="3">
        <v>33239</v>
      </c>
      <c r="V1287" s="2">
        <v>6.7</v>
      </c>
      <c r="W1287" t="str">
        <f>IF(V1287 &lt; 3,"Very Low", IF(V1287 &gt;= 3, IF(V1287 &lt; 4, "Low", IF(V1287 &gt;= 4, IF(V1287 &lt; 6, "Medium", IF(V1287 &gt;= 6, IF(V1287 &lt; 8, "High", "Very High")))))))</f>
        <v>High</v>
      </c>
    </row>
    <row r="1288" spans="1:23" x14ac:dyDescent="0.2">
      <c r="A1288" t="s">
        <v>5319</v>
      </c>
      <c r="B1288" s="2">
        <v>170</v>
      </c>
      <c r="C1288" s="4" t="str">
        <f>IF(B1288 &lt;= ($Z$9-$Z$11), "Short", IF(B1288 &gt;= ($Z$9+$Z$11), "Long", "Medium"))</f>
        <v>Long</v>
      </c>
      <c r="D1288" t="s">
        <v>7586</v>
      </c>
      <c r="E1288" t="s">
        <v>31</v>
      </c>
      <c r="F1288" t="s">
        <v>1302</v>
      </c>
      <c r="G1288" t="s">
        <v>13205</v>
      </c>
      <c r="M1288">
        <f>COUNTA(Table1[[#This Row],[genre_1]:[genre_8]])</f>
        <v>3</v>
      </c>
      <c r="N1288" t="s">
        <v>7587</v>
      </c>
      <c r="O1288" t="s">
        <v>12878</v>
      </c>
      <c r="P1288">
        <v>18980</v>
      </c>
      <c r="Q1288" t="s">
        <v>7588</v>
      </c>
      <c r="R1288">
        <v>74</v>
      </c>
      <c r="S1288" t="s">
        <v>16</v>
      </c>
      <c r="T1288" t="s">
        <v>17</v>
      </c>
      <c r="U1288" s="3">
        <v>34335</v>
      </c>
      <c r="V1288" s="2">
        <v>8.3000000000000007</v>
      </c>
      <c r="W1288" t="str">
        <f>IF(V1288 &lt; 3,"Very Low", IF(V1288 &gt;= 3, IF(V1288 &lt; 4, "Low", IF(V1288 &gt;= 4, IF(V1288 &lt; 6, "Medium", IF(V1288 &gt;= 6, IF(V1288 &lt; 8, "High", "Very High")))))))</f>
        <v>Very High</v>
      </c>
    </row>
    <row r="1289" spans="1:23" x14ac:dyDescent="0.2">
      <c r="A1289" t="s">
        <v>4359</v>
      </c>
      <c r="B1289" s="2">
        <v>91</v>
      </c>
      <c r="C1289" s="4" t="str">
        <f>IF(B1289 &lt;= ($Z$9-$Z$11), "Short", IF(B1289 &gt;= ($Z$9+$Z$11), "Long", "Medium"))</f>
        <v>Medium</v>
      </c>
      <c r="D1289" t="s">
        <v>2528</v>
      </c>
      <c r="E1289" t="s">
        <v>426</v>
      </c>
      <c r="F1289" t="s">
        <v>691</v>
      </c>
      <c r="G1289" t="s">
        <v>5982</v>
      </c>
      <c r="M1289">
        <f>COUNTA(Table1[[#This Row],[genre_1]:[genre_8]])</f>
        <v>3</v>
      </c>
      <c r="N1289" t="s">
        <v>521</v>
      </c>
      <c r="O1289" t="s">
        <v>11039</v>
      </c>
      <c r="P1289">
        <v>6562</v>
      </c>
      <c r="Q1289" t="s">
        <v>631</v>
      </c>
      <c r="R1289">
        <v>66</v>
      </c>
      <c r="S1289" t="s">
        <v>16</v>
      </c>
      <c r="T1289" t="s">
        <v>17</v>
      </c>
      <c r="U1289" s="3">
        <v>38718</v>
      </c>
      <c r="V1289" s="2">
        <v>5.6</v>
      </c>
      <c r="W1289" t="str">
        <f>IF(V1289 &lt; 3,"Very Low", IF(V1289 &gt;= 3, IF(V1289 &lt; 4, "Low", IF(V1289 &gt;= 4, IF(V1289 &lt; 6, "Medium", IF(V1289 &gt;= 6, IF(V1289 &lt; 8, "High", "Very High")))))))</f>
        <v>Medium</v>
      </c>
    </row>
    <row r="1290" spans="1:23" x14ac:dyDescent="0.2">
      <c r="A1290" t="s">
        <v>1480</v>
      </c>
      <c r="B1290" s="2">
        <v>95</v>
      </c>
      <c r="C1290" s="4" t="str">
        <f>IF(B1290 &lt;= ($Z$9-$Z$11), "Short", IF(B1290 &gt;= ($Z$9+$Z$11), "Long", "Medium"))</f>
        <v>Medium</v>
      </c>
      <c r="D1290" t="s">
        <v>1481</v>
      </c>
      <c r="E1290" t="s">
        <v>426</v>
      </c>
      <c r="F1290" t="s">
        <v>3871</v>
      </c>
      <c r="G1290" t="s">
        <v>691</v>
      </c>
      <c r="H1290" t="s">
        <v>5982</v>
      </c>
      <c r="I1290" t="s">
        <v>539</v>
      </c>
      <c r="M1290">
        <f>COUNTA(Table1[[#This Row],[genre_1]:[genre_8]])</f>
        <v>5</v>
      </c>
      <c r="N1290" t="s">
        <v>1242</v>
      </c>
      <c r="O1290" t="s">
        <v>9121</v>
      </c>
      <c r="P1290">
        <v>24089</v>
      </c>
      <c r="Q1290" t="s">
        <v>1482</v>
      </c>
      <c r="R1290">
        <v>82</v>
      </c>
      <c r="S1290" t="s">
        <v>16</v>
      </c>
      <c r="T1290" t="s">
        <v>17</v>
      </c>
      <c r="U1290" s="3">
        <v>40544</v>
      </c>
      <c r="V1290" s="2">
        <v>5.5</v>
      </c>
      <c r="W1290" t="str">
        <f>IF(V1290 &lt; 3,"Very Low", IF(V1290 &gt;= 3, IF(V1290 &lt; 4, "Low", IF(V1290 &gt;= 4, IF(V1290 &lt; 6, "Medium", IF(V1290 &gt;= 6, IF(V1290 &lt; 8, "High", "Very High")))))))</f>
        <v>Medium</v>
      </c>
    </row>
    <row r="1291" spans="1:23" x14ac:dyDescent="0.2">
      <c r="A1291" t="s">
        <v>2860</v>
      </c>
      <c r="B1291" s="2">
        <v>114</v>
      </c>
      <c r="C1291" s="4" t="str">
        <f>IF(B1291 &lt;= ($Z$9-$Z$11), "Short", IF(B1291 &gt;= ($Z$9+$Z$11), "Long", "Medium"))</f>
        <v>Medium</v>
      </c>
      <c r="D1291" t="s">
        <v>1956</v>
      </c>
      <c r="E1291" t="s">
        <v>1302</v>
      </c>
      <c r="F1291" t="s">
        <v>6549</v>
      </c>
      <c r="M1291">
        <f>COUNTA(Table1[[#This Row],[genre_1]:[genre_8]])</f>
        <v>2</v>
      </c>
      <c r="N1291" t="s">
        <v>1450</v>
      </c>
      <c r="O1291" t="s">
        <v>10004</v>
      </c>
      <c r="P1291">
        <v>18973</v>
      </c>
      <c r="Q1291" t="s">
        <v>2316</v>
      </c>
      <c r="R1291">
        <v>162</v>
      </c>
      <c r="S1291" t="s">
        <v>16</v>
      </c>
      <c r="T1291" t="s">
        <v>17</v>
      </c>
      <c r="U1291" s="3">
        <v>35796</v>
      </c>
      <c r="V1291" s="2">
        <v>5.9</v>
      </c>
      <c r="W1291" t="str">
        <f>IF(V1291 &lt; 3,"Very Low", IF(V1291 &gt;= 3, IF(V1291 &lt; 4, "Low", IF(V1291 &gt;= 4, IF(V1291 &lt; 6, "Medium", IF(V1291 &gt;= 6, IF(V1291 &lt; 8, "High", "Very High")))))))</f>
        <v>Medium</v>
      </c>
    </row>
    <row r="1292" spans="1:23" x14ac:dyDescent="0.2">
      <c r="A1292" t="s">
        <v>1484</v>
      </c>
      <c r="B1292" s="2">
        <v>100</v>
      </c>
      <c r="C1292" s="4" t="str">
        <f>IF(B1292 &lt;= ($Z$9-$Z$11), "Short", IF(B1292 &gt;= ($Z$9+$Z$11), "Long", "Medium"))</f>
        <v>Medium</v>
      </c>
      <c r="D1292" t="s">
        <v>238</v>
      </c>
      <c r="E1292" t="s">
        <v>691</v>
      </c>
      <c r="F1292" t="s">
        <v>1302</v>
      </c>
      <c r="G1292" t="s">
        <v>6549</v>
      </c>
      <c r="M1292">
        <f>COUNTA(Table1[[#This Row],[genre_1]:[genre_8]])</f>
        <v>3</v>
      </c>
      <c r="N1292" t="s">
        <v>948</v>
      </c>
      <c r="O1292" t="s">
        <v>10000</v>
      </c>
      <c r="P1292">
        <v>34258</v>
      </c>
      <c r="Q1292" t="s">
        <v>2854</v>
      </c>
      <c r="R1292">
        <v>178</v>
      </c>
      <c r="S1292" t="s">
        <v>16</v>
      </c>
      <c r="T1292" t="s">
        <v>17</v>
      </c>
      <c r="U1292" s="3">
        <v>40909</v>
      </c>
      <c r="V1292" s="2">
        <v>6.3</v>
      </c>
      <c r="W1292" t="str">
        <f>IF(V1292 &lt; 3,"Very Low", IF(V1292 &gt;= 3, IF(V1292 &lt; 4, "Low", IF(V1292 &gt;= 4, IF(V1292 &lt; 6, "Medium", IF(V1292 &gt;= 6, IF(V1292 &lt; 8, "High", "Very High")))))))</f>
        <v>High</v>
      </c>
    </row>
    <row r="1293" spans="1:23" x14ac:dyDescent="0.2">
      <c r="A1293" t="s">
        <v>1027</v>
      </c>
      <c r="B1293" s="2">
        <v>106</v>
      </c>
      <c r="C1293" s="4" t="str">
        <f>IF(B1293 &lt;= ($Z$9-$Z$11), "Short", IF(B1293 &gt;= ($Z$9+$Z$11), "Long", "Medium"))</f>
        <v>Medium</v>
      </c>
      <c r="D1293" t="s">
        <v>2301</v>
      </c>
      <c r="E1293" t="s">
        <v>691</v>
      </c>
      <c r="F1293" t="s">
        <v>13206</v>
      </c>
      <c r="M1293">
        <f>COUNTA(Table1[[#This Row],[genre_1]:[genre_8]])</f>
        <v>2</v>
      </c>
      <c r="N1293" t="s">
        <v>58</v>
      </c>
      <c r="O1293" t="s">
        <v>9796</v>
      </c>
      <c r="P1293">
        <v>353442</v>
      </c>
      <c r="Q1293" t="s">
        <v>2569</v>
      </c>
      <c r="R1293">
        <v>387</v>
      </c>
      <c r="S1293" t="s">
        <v>16</v>
      </c>
      <c r="T1293" t="s">
        <v>17</v>
      </c>
      <c r="U1293" s="3">
        <v>40544</v>
      </c>
      <c r="V1293" s="2">
        <v>6.9</v>
      </c>
      <c r="W1293" t="str">
        <f>IF(V1293 &lt; 3,"Very Low", IF(V1293 &gt;= 3, IF(V1293 &lt; 4, "Low", IF(V1293 &gt;= 4, IF(V1293 &lt; 6, "Medium", IF(V1293 &gt;= 6, IF(V1293 &lt; 8, "High", "Very High")))))))</f>
        <v>High</v>
      </c>
    </row>
    <row r="1294" spans="1:23" x14ac:dyDescent="0.2">
      <c r="A1294" t="s">
        <v>1684</v>
      </c>
      <c r="B1294" s="2">
        <v>116</v>
      </c>
      <c r="C1294" s="4" t="str">
        <f>IF(B1294 &lt;= ($Z$9-$Z$11), "Short", IF(B1294 &gt;= ($Z$9+$Z$11), "Long", "Medium"))</f>
        <v>Medium</v>
      </c>
      <c r="D1294" t="s">
        <v>24</v>
      </c>
      <c r="E1294" t="s">
        <v>691</v>
      </c>
      <c r="F1294" t="s">
        <v>13206</v>
      </c>
      <c r="M1294">
        <f>COUNTA(Table1[[#This Row],[genre_1]:[genre_8]])</f>
        <v>2</v>
      </c>
      <c r="N1294" t="s">
        <v>58</v>
      </c>
      <c r="O1294" t="s">
        <v>9629</v>
      </c>
      <c r="P1294">
        <v>114294</v>
      </c>
      <c r="Q1294" t="s">
        <v>2301</v>
      </c>
      <c r="R1294">
        <v>187</v>
      </c>
      <c r="S1294" t="s">
        <v>16</v>
      </c>
      <c r="T1294" t="s">
        <v>17</v>
      </c>
      <c r="U1294" s="3">
        <v>41640</v>
      </c>
      <c r="V1294" s="2">
        <v>6.3</v>
      </c>
      <c r="W1294" t="str">
        <f>IF(V1294 &lt; 3,"Very Low", IF(V1294 &gt;= 3, IF(V1294 &lt; 4, "Low", IF(V1294 &gt;= 4, IF(V1294 &lt; 6, "Medium", IF(V1294 &gt;= 6, IF(V1294 &lt; 8, "High", "Very High")))))))</f>
        <v>High</v>
      </c>
    </row>
    <row r="1295" spans="1:23" x14ac:dyDescent="0.2">
      <c r="A1295" t="s">
        <v>7789</v>
      </c>
      <c r="B1295" s="2">
        <v>108</v>
      </c>
      <c r="C1295" s="4" t="str">
        <f>IF(B1295 &lt;= ($Z$9-$Z$11), "Short", IF(B1295 &gt;= ($Z$9+$Z$11), "Long", "Medium"))</f>
        <v>Medium</v>
      </c>
      <c r="D1295" t="s">
        <v>8036</v>
      </c>
      <c r="E1295" t="s">
        <v>5982</v>
      </c>
      <c r="M1295">
        <f>COUNTA(Table1[[#This Row],[genre_1]:[genre_8]])</f>
        <v>1</v>
      </c>
      <c r="N1295" t="s">
        <v>8037</v>
      </c>
      <c r="O1295" t="s">
        <v>13059</v>
      </c>
      <c r="P1295">
        <v>25</v>
      </c>
      <c r="Q1295" t="s">
        <v>8038</v>
      </c>
      <c r="R1295">
        <v>1</v>
      </c>
      <c r="S1295" t="s">
        <v>16</v>
      </c>
      <c r="T1295" t="s">
        <v>17</v>
      </c>
      <c r="U1295" s="3">
        <v>41640</v>
      </c>
      <c r="V1295" s="2">
        <v>6.6</v>
      </c>
      <c r="W1295" t="str">
        <f>IF(V1295 &lt; 3,"Very Low", IF(V1295 &gt;= 3, IF(V1295 &lt; 4, "Low", IF(V1295 &gt;= 4, IF(V1295 &lt; 6, "Medium", IF(V1295 &gt;= 6, IF(V1295 &lt; 8, "High", "Very High")))))))</f>
        <v>High</v>
      </c>
    </row>
    <row r="1296" spans="1:23" x14ac:dyDescent="0.2">
      <c r="A1296" t="s">
        <v>1217</v>
      </c>
      <c r="B1296" s="2">
        <v>113</v>
      </c>
      <c r="C1296" s="4" t="str">
        <f>IF(B1296 &lt;= ($Z$9-$Z$11), "Short", IF(B1296 &gt;= ($Z$9+$Z$11), "Long", "Medium"))</f>
        <v>Medium</v>
      </c>
      <c r="D1296" t="s">
        <v>437</v>
      </c>
      <c r="E1296" t="s">
        <v>562</v>
      </c>
      <c r="F1296" t="s">
        <v>13206</v>
      </c>
      <c r="G1296" t="s">
        <v>1302</v>
      </c>
      <c r="H1296" t="s">
        <v>13204</v>
      </c>
      <c r="I1296" t="s">
        <v>3538</v>
      </c>
      <c r="M1296">
        <f>COUNTA(Table1[[#This Row],[genre_1]:[genre_8]])</f>
        <v>5</v>
      </c>
      <c r="N1296" t="s">
        <v>237</v>
      </c>
      <c r="O1296" t="s">
        <v>8973</v>
      </c>
      <c r="P1296">
        <v>93790</v>
      </c>
      <c r="Q1296" t="s">
        <v>1218</v>
      </c>
      <c r="R1296">
        <v>288</v>
      </c>
      <c r="S1296" t="s">
        <v>16</v>
      </c>
      <c r="T1296" t="s">
        <v>17</v>
      </c>
      <c r="U1296" s="3">
        <v>38353</v>
      </c>
      <c r="V1296" s="2">
        <v>6.6</v>
      </c>
      <c r="W1296" t="str">
        <f>IF(V1296 &lt; 3,"Very Low", IF(V1296 &gt;= 3, IF(V1296 &lt; 4, "Low", IF(V1296 &gt;= 4, IF(V1296 &lt; 6, "Medium", IF(V1296 &gt;= 6, IF(V1296 &lt; 8, "High", "Very High")))))))</f>
        <v>High</v>
      </c>
    </row>
    <row r="1297" spans="1:23" x14ac:dyDescent="0.2">
      <c r="A1297" t="s">
        <v>5385</v>
      </c>
      <c r="B1297" s="2">
        <v>93</v>
      </c>
      <c r="C1297" s="4" t="str">
        <f>IF(B1297 &lt;= ($Z$9-$Z$11), "Short", IF(B1297 &gt;= ($Z$9+$Z$11), "Long", "Medium"))</f>
        <v>Medium</v>
      </c>
      <c r="D1297" t="s">
        <v>5997</v>
      </c>
      <c r="E1297" t="s">
        <v>2287</v>
      </c>
      <c r="M1297">
        <f>COUNTA(Table1[[#This Row],[genre_1]:[genre_8]])</f>
        <v>1</v>
      </c>
      <c r="N1297" t="s">
        <v>1409</v>
      </c>
      <c r="O1297" t="s">
        <v>12088</v>
      </c>
      <c r="P1297">
        <v>138814</v>
      </c>
      <c r="Q1297" t="s">
        <v>1958</v>
      </c>
      <c r="R1297">
        <v>1516</v>
      </c>
      <c r="S1297" t="s">
        <v>16</v>
      </c>
      <c r="T1297" t="s">
        <v>17</v>
      </c>
      <c r="U1297" s="3">
        <v>38353</v>
      </c>
      <c r="V1297" s="2">
        <v>5.9</v>
      </c>
      <c r="W1297" t="str">
        <f>IF(V1297 &lt; 3,"Very Low", IF(V1297 &gt;= 3, IF(V1297 &lt; 4, "Low", IF(V1297 &gt;= 4, IF(V1297 &lt; 6, "Medium", IF(V1297 &gt;= 6, IF(V1297 &lt; 8, "High", "Very High")))))))</f>
        <v>Medium</v>
      </c>
    </row>
    <row r="1298" spans="1:23" x14ac:dyDescent="0.2">
      <c r="A1298" t="s">
        <v>5385</v>
      </c>
      <c r="B1298" s="2">
        <v>94</v>
      </c>
      <c r="C1298" s="4" t="str">
        <f>IF(B1298 &lt;= ($Z$9-$Z$11), "Short", IF(B1298 &gt;= ($Z$9+$Z$11), "Long", "Medium"))</f>
        <v>Medium</v>
      </c>
      <c r="D1298" t="s">
        <v>4795</v>
      </c>
      <c r="E1298" t="s">
        <v>2287</v>
      </c>
      <c r="M1298">
        <f>COUNTA(Table1[[#This Row],[genre_1]:[genre_8]])</f>
        <v>1</v>
      </c>
      <c r="N1298" t="s">
        <v>1409</v>
      </c>
      <c r="O1298" t="s">
        <v>11727</v>
      </c>
      <c r="P1298">
        <v>69989</v>
      </c>
      <c r="Q1298" t="s">
        <v>5386</v>
      </c>
      <c r="R1298">
        <v>384</v>
      </c>
      <c r="S1298" t="s">
        <v>16</v>
      </c>
      <c r="T1298" t="s">
        <v>17</v>
      </c>
      <c r="U1298" s="3">
        <v>39083</v>
      </c>
      <c r="V1298" s="2">
        <v>5.4</v>
      </c>
      <c r="W1298" t="str">
        <f>IF(V1298 &lt; 3,"Very Low", IF(V1298 &gt;= 3, IF(V1298 &lt; 4, "Low", IF(V1298 &gt;= 4, IF(V1298 &lt; 6, "Medium", IF(V1298 &gt;= 6, IF(V1298 &lt; 8, "High", "Very High")))))))</f>
        <v>Medium</v>
      </c>
    </row>
    <row r="1299" spans="1:23" x14ac:dyDescent="0.2">
      <c r="A1299" t="s">
        <v>2244</v>
      </c>
      <c r="B1299" s="2">
        <v>87</v>
      </c>
      <c r="C1299" s="4" t="str">
        <f>IF(B1299 &lt;= ($Z$9-$Z$11), "Short", IF(B1299 &gt;= ($Z$9+$Z$11), "Long", "Medium"))</f>
        <v>Medium</v>
      </c>
      <c r="D1299" t="s">
        <v>2670</v>
      </c>
      <c r="E1299" t="s">
        <v>562</v>
      </c>
      <c r="F1299" t="s">
        <v>691</v>
      </c>
      <c r="G1299" t="s">
        <v>13206</v>
      </c>
      <c r="M1299">
        <f>COUNTA(Table1[[#This Row],[genre_1]:[genre_8]])</f>
        <v>3</v>
      </c>
      <c r="N1299" t="s">
        <v>2671</v>
      </c>
      <c r="O1299" t="s">
        <v>9863</v>
      </c>
      <c r="P1299">
        <v>34948</v>
      </c>
      <c r="Q1299" t="s">
        <v>2672</v>
      </c>
      <c r="R1299">
        <v>118</v>
      </c>
      <c r="S1299" t="s">
        <v>16</v>
      </c>
      <c r="T1299" t="s">
        <v>17</v>
      </c>
      <c r="U1299" s="3">
        <v>42005</v>
      </c>
      <c r="V1299" s="2">
        <v>5.0999999999999996</v>
      </c>
      <c r="W1299" t="str">
        <f>IF(V1299 &lt; 3,"Very Low", IF(V1299 &gt;= 3, IF(V1299 &lt; 4, "Low", IF(V1299 &gt;= 4, IF(V1299 &lt; 6, "Medium", IF(V1299 &gt;= 6, IF(V1299 &lt; 8, "High", "Very High")))))))</f>
        <v>Medium</v>
      </c>
    </row>
    <row r="1300" spans="1:23" x14ac:dyDescent="0.2">
      <c r="A1300" t="s">
        <v>1755</v>
      </c>
      <c r="B1300" s="2">
        <v>88</v>
      </c>
      <c r="C1300" s="4" t="str">
        <f>IF(B1300 &lt;= ($Z$9-$Z$11), "Short", IF(B1300 &gt;= ($Z$9+$Z$11), "Long", "Medium"))</f>
        <v>Medium</v>
      </c>
      <c r="D1300" t="s">
        <v>3366</v>
      </c>
      <c r="E1300" t="s">
        <v>691</v>
      </c>
      <c r="M1300">
        <f>COUNTA(Table1[[#This Row],[genre_1]:[genre_8]])</f>
        <v>1</v>
      </c>
      <c r="N1300" t="s">
        <v>1868</v>
      </c>
      <c r="O1300" t="s">
        <v>10337</v>
      </c>
      <c r="P1300">
        <v>59900</v>
      </c>
      <c r="Q1300" t="s">
        <v>3367</v>
      </c>
      <c r="R1300">
        <v>149</v>
      </c>
      <c r="S1300" t="s">
        <v>16</v>
      </c>
      <c r="T1300" t="s">
        <v>17</v>
      </c>
      <c r="U1300" s="3">
        <v>39083</v>
      </c>
      <c r="V1300" s="2">
        <v>6.7</v>
      </c>
      <c r="W1300" t="str">
        <f>IF(V1300 &lt; 3,"Very Low", IF(V1300 &gt;= 3, IF(V1300 &lt; 4, "Low", IF(V1300 &gt;= 4, IF(V1300 &lt; 6, "Medium", IF(V1300 &gt;= 6, IF(V1300 &lt; 8, "High", "Very High")))))))</f>
        <v>High</v>
      </c>
    </row>
    <row r="1301" spans="1:23" x14ac:dyDescent="0.2">
      <c r="A1301" t="s">
        <v>2547</v>
      </c>
      <c r="B1301" s="2">
        <v>101</v>
      </c>
      <c r="C1301" s="4" t="str">
        <f>IF(B1301 &lt;= ($Z$9-$Z$11), "Short", IF(B1301 &gt;= ($Z$9+$Z$11), "Long", "Medium"))</f>
        <v>Medium</v>
      </c>
      <c r="D1301" t="s">
        <v>2548</v>
      </c>
      <c r="E1301" t="s">
        <v>691</v>
      </c>
      <c r="F1301" t="s">
        <v>4130</v>
      </c>
      <c r="M1301">
        <f>COUNTA(Table1[[#This Row],[genre_1]:[genre_8]])</f>
        <v>2</v>
      </c>
      <c r="N1301" t="s">
        <v>2549</v>
      </c>
      <c r="O1301" t="s">
        <v>9776</v>
      </c>
      <c r="P1301">
        <v>139184</v>
      </c>
      <c r="Q1301" t="s">
        <v>2051</v>
      </c>
      <c r="R1301">
        <v>243</v>
      </c>
      <c r="S1301" t="s">
        <v>16</v>
      </c>
      <c r="T1301" t="s">
        <v>17</v>
      </c>
      <c r="U1301" s="3">
        <v>40179</v>
      </c>
      <c r="V1301" s="2">
        <v>6.4</v>
      </c>
      <c r="W1301" t="str">
        <f>IF(V1301 &lt; 3,"Very Low", IF(V1301 &gt;= 3, IF(V1301 &lt; 4, "Low", IF(V1301 &gt;= 4, IF(V1301 &lt; 6, "Medium", IF(V1301 &gt;= 6, IF(V1301 &lt; 8, "High", "Very High")))))))</f>
        <v>High</v>
      </c>
    </row>
    <row r="1302" spans="1:23" x14ac:dyDescent="0.2">
      <c r="A1302" t="s">
        <v>2547</v>
      </c>
      <c r="B1302" s="2">
        <v>99</v>
      </c>
      <c r="C1302" s="4" t="str">
        <f>IF(B1302 &lt;= ($Z$9-$Z$11), "Short", IF(B1302 &gt;= ($Z$9+$Z$11), "Long", "Medium"))</f>
        <v>Medium</v>
      </c>
      <c r="D1302" t="s">
        <v>3351</v>
      </c>
      <c r="E1302" t="s">
        <v>691</v>
      </c>
      <c r="F1302" t="s">
        <v>4130</v>
      </c>
      <c r="M1302">
        <f>COUNTA(Table1[[#This Row],[genre_1]:[genre_8]])</f>
        <v>2</v>
      </c>
      <c r="N1302" t="s">
        <v>645</v>
      </c>
      <c r="O1302" t="s">
        <v>11143</v>
      </c>
      <c r="P1302">
        <v>28159</v>
      </c>
      <c r="Q1302" t="s">
        <v>2548</v>
      </c>
      <c r="R1302">
        <v>96</v>
      </c>
      <c r="S1302" t="s">
        <v>16</v>
      </c>
      <c r="T1302" t="s">
        <v>17</v>
      </c>
      <c r="U1302" s="3">
        <v>42005</v>
      </c>
      <c r="V1302" s="2">
        <v>5.0999999999999996</v>
      </c>
      <c r="W1302" t="str">
        <f>IF(V1302 &lt; 3,"Very Low", IF(V1302 &gt;= 3, IF(V1302 &lt; 4, "Low", IF(V1302 &gt;= 4, IF(V1302 &lt; 6, "Medium", IF(V1302 &gt;= 6, IF(V1302 &lt; 8, "High", "Very High")))))))</f>
        <v>Medium</v>
      </c>
    </row>
    <row r="1303" spans="1:23" x14ac:dyDescent="0.2">
      <c r="A1303" t="s">
        <v>894</v>
      </c>
      <c r="B1303" s="2">
        <v>100</v>
      </c>
      <c r="C1303" s="4" t="str">
        <f>IF(B1303 &lt;= ($Z$9-$Z$11), "Short", IF(B1303 &gt;= ($Z$9+$Z$11), "Long", "Medium"))</f>
        <v>Medium</v>
      </c>
      <c r="D1303" t="s">
        <v>1188</v>
      </c>
      <c r="E1303" t="s">
        <v>691</v>
      </c>
      <c r="F1303" t="s">
        <v>5982</v>
      </c>
      <c r="M1303">
        <f>COUNTA(Table1[[#This Row],[genre_1]:[genre_8]])</f>
        <v>2</v>
      </c>
      <c r="N1303" t="s">
        <v>115</v>
      </c>
      <c r="O1303" t="s">
        <v>8957</v>
      </c>
      <c r="P1303">
        <v>16271</v>
      </c>
      <c r="Q1303" t="s">
        <v>1189</v>
      </c>
      <c r="R1303">
        <v>57</v>
      </c>
      <c r="S1303" t="s">
        <v>16</v>
      </c>
      <c r="T1303" t="s">
        <v>17</v>
      </c>
      <c r="U1303" s="3">
        <v>39814</v>
      </c>
      <c r="V1303" s="2">
        <v>5.4</v>
      </c>
      <c r="W1303" t="str">
        <f>IF(V1303 &lt; 3,"Very Low", IF(V1303 &gt;= 3, IF(V1303 &lt; 4, "Low", IF(V1303 &gt;= 4, IF(V1303 &lt; 6, "Medium", IF(V1303 &gt;= 6, IF(V1303 &lt; 8, "High", "Very High")))))))</f>
        <v>Medium</v>
      </c>
    </row>
    <row r="1304" spans="1:23" x14ac:dyDescent="0.2">
      <c r="A1304" t="s">
        <v>935</v>
      </c>
      <c r="B1304" s="2">
        <v>91</v>
      </c>
      <c r="C1304" s="4" t="str">
        <f>IF(B1304 &lt;= ($Z$9-$Z$11), "Short", IF(B1304 &gt;= ($Z$9+$Z$11), "Long", "Medium"))</f>
        <v>Medium</v>
      </c>
      <c r="D1304" t="s">
        <v>878</v>
      </c>
      <c r="E1304" t="s">
        <v>3871</v>
      </c>
      <c r="F1304" t="s">
        <v>691</v>
      </c>
      <c r="G1304" t="s">
        <v>5982</v>
      </c>
      <c r="H1304" t="s">
        <v>539</v>
      </c>
      <c r="M1304">
        <f>COUNTA(Table1[[#This Row],[genre_1]:[genre_8]])</f>
        <v>4</v>
      </c>
      <c r="N1304" t="s">
        <v>125</v>
      </c>
      <c r="O1304" t="s">
        <v>8826</v>
      </c>
      <c r="P1304">
        <v>164148</v>
      </c>
      <c r="Q1304" t="s">
        <v>799</v>
      </c>
      <c r="R1304">
        <v>168</v>
      </c>
      <c r="S1304" t="s">
        <v>16</v>
      </c>
      <c r="T1304" t="s">
        <v>17</v>
      </c>
      <c r="U1304" s="3">
        <v>40909</v>
      </c>
      <c r="V1304" s="2">
        <v>7.1</v>
      </c>
      <c r="W1304" t="str">
        <f>IF(V1304 &lt; 3,"Very Low", IF(V1304 &gt;= 3, IF(V1304 &lt; 4, "Low", IF(V1304 &gt;= 4, IF(V1304 &lt; 6, "Medium", IF(V1304 &gt;= 6, IF(V1304 &lt; 8, "High", "Very High")))))))</f>
        <v>High</v>
      </c>
    </row>
    <row r="1305" spans="1:23" x14ac:dyDescent="0.2">
      <c r="A1305" t="s">
        <v>935</v>
      </c>
      <c r="B1305" s="2">
        <v>89</v>
      </c>
      <c r="C1305" s="4" t="str">
        <f>IF(B1305 &lt;= ($Z$9-$Z$11), "Short", IF(B1305 &gt;= ($Z$9+$Z$11), "Long", "Medium"))</f>
        <v>Medium</v>
      </c>
      <c r="D1305" t="s">
        <v>878</v>
      </c>
      <c r="E1305" t="s">
        <v>3871</v>
      </c>
      <c r="F1305" t="s">
        <v>691</v>
      </c>
      <c r="G1305" t="s">
        <v>5982</v>
      </c>
      <c r="H1305" t="s">
        <v>539</v>
      </c>
      <c r="M1305">
        <f>COUNTA(Table1[[#This Row],[genre_1]:[genre_8]])</f>
        <v>4</v>
      </c>
      <c r="N1305" t="s">
        <v>125</v>
      </c>
      <c r="O1305" t="s">
        <v>8900</v>
      </c>
      <c r="P1305">
        <v>56501</v>
      </c>
      <c r="Q1305" t="s">
        <v>1076</v>
      </c>
      <c r="R1305">
        <v>97</v>
      </c>
      <c r="S1305" t="s">
        <v>16</v>
      </c>
      <c r="T1305" t="s">
        <v>17</v>
      </c>
      <c r="U1305" s="3">
        <v>42005</v>
      </c>
      <c r="V1305" s="2">
        <v>6.7</v>
      </c>
      <c r="W1305" t="str">
        <f>IF(V1305 &lt; 3,"Very Low", IF(V1305 &gt;= 3, IF(V1305 &lt; 4, "Low", IF(V1305 &gt;= 4, IF(V1305 &lt; 6, "Medium", IF(V1305 &gt;= 6, IF(V1305 &lt; 8, "High", "Very High")))))))</f>
        <v>High</v>
      </c>
    </row>
    <row r="1306" spans="1:23" x14ac:dyDescent="0.2">
      <c r="A1306" t="s">
        <v>7122</v>
      </c>
      <c r="B1306" s="2">
        <v>91</v>
      </c>
      <c r="C1306" s="4" t="str">
        <f>IF(B1306 &lt;= ($Z$9-$Z$11), "Short", IF(B1306 &gt;= ($Z$9+$Z$11), "Long", "Medium"))</f>
        <v>Medium</v>
      </c>
      <c r="D1306" t="s">
        <v>7123</v>
      </c>
      <c r="E1306" t="s">
        <v>2287</v>
      </c>
      <c r="F1306" t="s">
        <v>3538</v>
      </c>
      <c r="M1306">
        <f>COUNTA(Table1[[#This Row],[genre_1]:[genre_8]])</f>
        <v>2</v>
      </c>
      <c r="N1306" t="s">
        <v>1677</v>
      </c>
      <c r="O1306" t="s">
        <v>12666</v>
      </c>
      <c r="P1306">
        <v>330</v>
      </c>
      <c r="Q1306" t="s">
        <v>7124</v>
      </c>
      <c r="R1306">
        <v>6</v>
      </c>
      <c r="S1306" t="s">
        <v>16</v>
      </c>
      <c r="T1306" t="s">
        <v>17</v>
      </c>
      <c r="U1306" s="3">
        <v>41640</v>
      </c>
      <c r="V1306" s="2">
        <v>6.9</v>
      </c>
      <c r="W1306" t="str">
        <f>IF(V1306 &lt; 3,"Very Low", IF(V1306 &gt;= 3, IF(V1306 &lt; 4, "Low", IF(V1306 &gt;= 4, IF(V1306 &lt; 6, "Medium", IF(V1306 &gt;= 6, IF(V1306 &lt; 8, "High", "Very High")))))))</f>
        <v>High</v>
      </c>
    </row>
    <row r="1307" spans="1:23" x14ac:dyDescent="0.2">
      <c r="A1307" t="s">
        <v>4275</v>
      </c>
      <c r="B1307" s="2">
        <v>105</v>
      </c>
      <c r="C1307" s="4" t="str">
        <f>IF(B1307 &lt;= ($Z$9-$Z$11), "Short", IF(B1307 &gt;= ($Z$9+$Z$11), "Long", "Medium"))</f>
        <v>Medium</v>
      </c>
      <c r="D1307" t="s">
        <v>5450</v>
      </c>
      <c r="E1307" t="s">
        <v>2287</v>
      </c>
      <c r="M1307">
        <f>COUNTA(Table1[[#This Row],[genre_1]:[genre_8]])</f>
        <v>1</v>
      </c>
      <c r="N1307" t="s">
        <v>4647</v>
      </c>
      <c r="O1307" t="s">
        <v>11775</v>
      </c>
      <c r="P1307">
        <v>60709</v>
      </c>
      <c r="Q1307" t="s">
        <v>5451</v>
      </c>
      <c r="R1307">
        <v>922</v>
      </c>
      <c r="S1307" t="s">
        <v>16</v>
      </c>
      <c r="T1307" t="s">
        <v>17</v>
      </c>
      <c r="U1307" s="3">
        <v>37622</v>
      </c>
      <c r="V1307" s="2">
        <v>6</v>
      </c>
      <c r="W1307" t="str">
        <f>IF(V1307 &lt; 3,"Very Low", IF(V1307 &gt;= 3, IF(V1307 &lt; 4, "Low", IF(V1307 &gt;= 4, IF(V1307 &lt; 6, "Medium", IF(V1307 &gt;= 6, IF(V1307 &lt; 8, "High", "Very High")))))))</f>
        <v>High</v>
      </c>
    </row>
    <row r="1308" spans="1:23" x14ac:dyDescent="0.2">
      <c r="A1308" t="s">
        <v>6808</v>
      </c>
      <c r="B1308" s="2">
        <v>96</v>
      </c>
      <c r="C1308" s="4" t="str">
        <f>IF(B1308 &lt;= ($Z$9-$Z$11), "Short", IF(B1308 &gt;= ($Z$9+$Z$11), "Long", "Medium"))</f>
        <v>Medium</v>
      </c>
      <c r="D1308" t="s">
        <v>750</v>
      </c>
      <c r="E1308" t="s">
        <v>691</v>
      </c>
      <c r="F1308" t="s">
        <v>1302</v>
      </c>
      <c r="M1308">
        <f>COUNTA(Table1[[#This Row],[genre_1]:[genre_8]])</f>
        <v>2</v>
      </c>
      <c r="N1308" t="s">
        <v>363</v>
      </c>
      <c r="O1308" t="s">
        <v>12518</v>
      </c>
      <c r="P1308">
        <v>7479</v>
      </c>
      <c r="Q1308" t="s">
        <v>59</v>
      </c>
      <c r="R1308">
        <v>86</v>
      </c>
      <c r="S1308" t="s">
        <v>16</v>
      </c>
      <c r="T1308" t="s">
        <v>17</v>
      </c>
      <c r="U1308" s="3">
        <v>37987</v>
      </c>
      <c r="V1308" s="2">
        <v>7</v>
      </c>
      <c r="W1308" t="str">
        <f>IF(V1308 &lt; 3,"Very Low", IF(V1308 &gt;= 3, IF(V1308 &lt; 4, "Low", IF(V1308 &gt;= 4, IF(V1308 &lt; 6, "Medium", IF(V1308 &gt;= 6, IF(V1308 &lt; 8, "High", "Very High")))))))</f>
        <v>High</v>
      </c>
    </row>
    <row r="1309" spans="1:23" x14ac:dyDescent="0.2">
      <c r="A1309" t="s">
        <v>4145</v>
      </c>
      <c r="B1309" s="2">
        <v>126</v>
      </c>
      <c r="C1309" s="4" t="str">
        <f>IF(B1309 &lt;= ($Z$9-$Z$11), "Short", IF(B1309 &gt;= ($Z$9+$Z$11), "Long", "Medium"))</f>
        <v>Medium</v>
      </c>
      <c r="D1309" t="s">
        <v>887</v>
      </c>
      <c r="E1309" t="s">
        <v>1302</v>
      </c>
      <c r="M1309">
        <f>COUNTA(Table1[[#This Row],[genre_1]:[genre_8]])</f>
        <v>1</v>
      </c>
      <c r="N1309" t="s">
        <v>1240</v>
      </c>
      <c r="O1309" t="s">
        <v>10878</v>
      </c>
      <c r="P1309">
        <v>56665</v>
      </c>
      <c r="Q1309" t="s">
        <v>3102</v>
      </c>
      <c r="R1309">
        <v>469</v>
      </c>
      <c r="S1309" t="s">
        <v>16</v>
      </c>
      <c r="T1309" t="s">
        <v>17</v>
      </c>
      <c r="U1309" s="3">
        <v>37622</v>
      </c>
      <c r="V1309" s="2">
        <v>7.6</v>
      </c>
      <c r="W1309" t="str">
        <f>IF(V1309 &lt; 3,"Very Low", IF(V1309 &gt;= 3, IF(V1309 &lt; 4, "Low", IF(V1309 &gt;= 4, IF(V1309 &lt; 6, "Medium", IF(V1309 &gt;= 6, IF(V1309 &lt; 8, "High", "Very High")))))))</f>
        <v>High</v>
      </c>
    </row>
    <row r="1310" spans="1:23" x14ac:dyDescent="0.2">
      <c r="A1310" t="s">
        <v>2413</v>
      </c>
      <c r="B1310" s="2">
        <v>93</v>
      </c>
      <c r="C1310" s="4" t="str">
        <f>IF(B1310 &lt;= ($Z$9-$Z$11), "Short", IF(B1310 &gt;= ($Z$9+$Z$11), "Long", "Medium"))</f>
        <v>Medium</v>
      </c>
      <c r="D1310" t="s">
        <v>1782</v>
      </c>
      <c r="E1310" t="s">
        <v>2287</v>
      </c>
      <c r="F1310" t="s">
        <v>13204</v>
      </c>
      <c r="G1310" t="s">
        <v>3538</v>
      </c>
      <c r="M1310">
        <f>COUNTA(Table1[[#This Row],[genre_1]:[genre_8]])</f>
        <v>3</v>
      </c>
      <c r="N1310" t="s">
        <v>2414</v>
      </c>
      <c r="O1310" t="s">
        <v>10713</v>
      </c>
      <c r="P1310">
        <v>45317</v>
      </c>
      <c r="Q1310" t="s">
        <v>2422</v>
      </c>
      <c r="R1310">
        <v>536</v>
      </c>
      <c r="S1310" t="s">
        <v>16</v>
      </c>
      <c r="T1310" t="s">
        <v>17</v>
      </c>
      <c r="U1310" s="3">
        <v>36161</v>
      </c>
      <c r="V1310" s="2">
        <v>5.6</v>
      </c>
      <c r="W1310" t="str">
        <f>IF(V1310 &lt; 3,"Very Low", IF(V1310 &gt;= 3, IF(V1310 &lt; 4, "Low", IF(V1310 &gt;= 4, IF(V1310 &lt; 6, "Medium", IF(V1310 &gt;= 6, IF(V1310 &lt; 8, "High", "Very High")))))))</f>
        <v>Medium</v>
      </c>
    </row>
    <row r="1311" spans="1:23" x14ac:dyDescent="0.2">
      <c r="A1311" t="s">
        <v>5814</v>
      </c>
      <c r="B1311" s="2">
        <v>94</v>
      </c>
      <c r="C1311" s="4" t="str">
        <f>IF(B1311 &lt;= ($Z$9-$Z$11), "Short", IF(B1311 &gt;= ($Z$9+$Z$11), "Long", "Medium"))</f>
        <v>Medium</v>
      </c>
      <c r="D1311" t="s">
        <v>2911</v>
      </c>
      <c r="E1311" t="s">
        <v>691</v>
      </c>
      <c r="F1311" t="s">
        <v>1302</v>
      </c>
      <c r="G1311" t="s">
        <v>4034</v>
      </c>
      <c r="H1311" t="s">
        <v>6549</v>
      </c>
      <c r="M1311">
        <f>COUNTA(Table1[[#This Row],[genre_1]:[genre_8]])</f>
        <v>4</v>
      </c>
      <c r="N1311" t="s">
        <v>5815</v>
      </c>
      <c r="O1311" t="s">
        <v>11990</v>
      </c>
      <c r="P1311">
        <v>3571</v>
      </c>
      <c r="Q1311" t="s">
        <v>5816</v>
      </c>
      <c r="R1311">
        <v>11</v>
      </c>
      <c r="S1311" t="s">
        <v>16</v>
      </c>
      <c r="T1311" t="s">
        <v>17</v>
      </c>
      <c r="U1311" s="3">
        <v>33239</v>
      </c>
      <c r="V1311" s="2">
        <v>5.0999999999999996</v>
      </c>
      <c r="W1311" t="str">
        <f>IF(V1311 &lt; 3,"Very Low", IF(V1311 &gt;= 3, IF(V1311 &lt; 4, "Low", IF(V1311 &gt;= 4, IF(V1311 &lt; 6, "Medium", IF(V1311 &gt;= 6, IF(V1311 &lt; 8, "High", "Very High")))))))</f>
        <v>Medium</v>
      </c>
    </row>
    <row r="1312" spans="1:23" x14ac:dyDescent="0.2">
      <c r="A1312" t="s">
        <v>595</v>
      </c>
      <c r="B1312" s="2">
        <v>121</v>
      </c>
      <c r="C1312" s="4" t="str">
        <f>IF(B1312 &lt;= ($Z$9-$Z$11), "Short", IF(B1312 &gt;= ($Z$9+$Z$11), "Long", "Medium"))</f>
        <v>Medium</v>
      </c>
      <c r="D1312" t="s">
        <v>596</v>
      </c>
      <c r="E1312" t="s">
        <v>691</v>
      </c>
      <c r="F1312" t="s">
        <v>1302</v>
      </c>
      <c r="G1312" t="s">
        <v>6549</v>
      </c>
      <c r="M1312">
        <f>COUNTA(Table1[[#This Row],[genre_1]:[genre_8]])</f>
        <v>3</v>
      </c>
      <c r="N1312" t="s">
        <v>597</v>
      </c>
      <c r="O1312" t="s">
        <v>8662</v>
      </c>
      <c r="P1312">
        <v>35066</v>
      </c>
      <c r="Q1312" t="s">
        <v>598</v>
      </c>
      <c r="R1312">
        <v>196</v>
      </c>
      <c r="S1312" t="s">
        <v>16</v>
      </c>
      <c r="T1312" t="s">
        <v>17</v>
      </c>
      <c r="U1312" s="3">
        <v>40179</v>
      </c>
      <c r="V1312" s="2">
        <v>5.3</v>
      </c>
      <c r="W1312" t="str">
        <f>IF(V1312 &lt; 3,"Very Low", IF(V1312 &gt;= 3, IF(V1312 &lt; 4, "Low", IF(V1312 &gt;= 4, IF(V1312 &lt; 6, "Medium", IF(V1312 &gt;= 6, IF(V1312 &lt; 8, "High", "Very High")))))))</f>
        <v>Medium</v>
      </c>
    </row>
    <row r="1313" spans="1:23" x14ac:dyDescent="0.2">
      <c r="A1313" t="s">
        <v>6343</v>
      </c>
      <c r="B1313" s="2">
        <v>118</v>
      </c>
      <c r="C1313" s="4" t="str">
        <f>IF(B1313 &lt;= ($Z$9-$Z$11), "Short", IF(B1313 &gt;= ($Z$9+$Z$11), "Long", "Medium"))</f>
        <v>Medium</v>
      </c>
      <c r="D1313" t="s">
        <v>7168</v>
      </c>
      <c r="E1313" t="s">
        <v>1302</v>
      </c>
      <c r="F1313" t="s">
        <v>5982</v>
      </c>
      <c r="M1313">
        <f>COUNTA(Table1[[#This Row],[genre_1]:[genre_8]])</f>
        <v>2</v>
      </c>
      <c r="N1313" t="s">
        <v>2198</v>
      </c>
      <c r="O1313" t="s">
        <v>12688</v>
      </c>
      <c r="P1313">
        <v>15840</v>
      </c>
      <c r="Q1313" t="s">
        <v>7169</v>
      </c>
      <c r="R1313">
        <v>124</v>
      </c>
      <c r="S1313" t="s">
        <v>16</v>
      </c>
      <c r="T1313" t="s">
        <v>17</v>
      </c>
      <c r="U1313" s="3">
        <v>14977</v>
      </c>
      <c r="V1313" s="2">
        <v>7.8</v>
      </c>
      <c r="W1313" t="str">
        <f>IF(V1313 &lt; 3,"Very Low", IF(V1313 &gt;= 3, IF(V1313 &lt; 4, "Low", IF(V1313 &gt;= 4, IF(V1313 &lt; 6, "Medium", IF(V1313 &gt;= 6, IF(V1313 &lt; 8, "High", "Very High")))))))</f>
        <v>High</v>
      </c>
    </row>
    <row r="1314" spans="1:23" x14ac:dyDescent="0.2">
      <c r="A1314" t="s">
        <v>1710</v>
      </c>
      <c r="B1314" s="2">
        <v>93</v>
      </c>
      <c r="C1314" s="4" t="str">
        <f>IF(B1314 &lt;= ($Z$9-$Z$11), "Short", IF(B1314 &gt;= ($Z$9+$Z$11), "Long", "Medium"))</f>
        <v>Medium</v>
      </c>
      <c r="D1314" t="s">
        <v>195</v>
      </c>
      <c r="E1314" t="s">
        <v>691</v>
      </c>
      <c r="F1314" t="s">
        <v>539</v>
      </c>
      <c r="M1314">
        <f>COUNTA(Table1[[#This Row],[genre_1]:[genre_8]])</f>
        <v>2</v>
      </c>
      <c r="N1314" t="s">
        <v>1272</v>
      </c>
      <c r="O1314" t="s">
        <v>11255</v>
      </c>
      <c r="P1314">
        <v>42644</v>
      </c>
      <c r="Q1314" t="s">
        <v>565</v>
      </c>
      <c r="R1314">
        <v>102</v>
      </c>
      <c r="S1314" t="s">
        <v>16</v>
      </c>
      <c r="T1314" t="s">
        <v>17</v>
      </c>
      <c r="U1314" s="3">
        <v>36892</v>
      </c>
      <c r="V1314" s="2">
        <v>6.2</v>
      </c>
      <c r="W1314" t="str">
        <f>IF(V1314 &lt; 3,"Very Low", IF(V1314 &gt;= 3, IF(V1314 &lt; 4, "Low", IF(V1314 &gt;= 4, IF(V1314 &lt; 6, "Medium", IF(V1314 &gt;= 6, IF(V1314 &lt; 8, "High", "Very High")))))))</f>
        <v>High</v>
      </c>
    </row>
    <row r="1315" spans="1:23" x14ac:dyDescent="0.2">
      <c r="A1315" t="s">
        <v>2578</v>
      </c>
      <c r="B1315" s="2">
        <v>124</v>
      </c>
      <c r="C1315" s="4" t="str">
        <f>IF(B1315 &lt;= ($Z$9-$Z$11), "Short", IF(B1315 &gt;= ($Z$9+$Z$11), "Long", "Medium"))</f>
        <v>Medium</v>
      </c>
      <c r="D1315" t="s">
        <v>1232</v>
      </c>
      <c r="E1315" t="s">
        <v>691</v>
      </c>
      <c r="F1315" t="s">
        <v>1302</v>
      </c>
      <c r="G1315" t="s">
        <v>6549</v>
      </c>
      <c r="M1315">
        <f>COUNTA(Table1[[#This Row],[genre_1]:[genre_8]])</f>
        <v>3</v>
      </c>
      <c r="N1315" t="s">
        <v>3652</v>
      </c>
      <c r="O1315" t="s">
        <v>10552</v>
      </c>
      <c r="P1315">
        <v>5427</v>
      </c>
      <c r="Q1315" t="s">
        <v>1187</v>
      </c>
      <c r="R1315">
        <v>51</v>
      </c>
      <c r="S1315" t="s">
        <v>16</v>
      </c>
      <c r="T1315" t="s">
        <v>17</v>
      </c>
      <c r="U1315" s="3">
        <v>35796</v>
      </c>
      <c r="V1315" s="2">
        <v>5.5</v>
      </c>
      <c r="W1315" t="str">
        <f>IF(V1315 &lt; 3,"Very Low", IF(V1315 &gt;= 3, IF(V1315 &lt; 4, "Low", IF(V1315 &gt;= 4, IF(V1315 &lt; 6, "Medium", IF(V1315 &gt;= 6, IF(V1315 &lt; 8, "High", "Very High")))))))</f>
        <v>Medium</v>
      </c>
    </row>
    <row r="1316" spans="1:23" x14ac:dyDescent="0.2">
      <c r="A1316" t="s">
        <v>380</v>
      </c>
      <c r="B1316" s="2">
        <v>110</v>
      </c>
      <c r="C1316" s="4" t="str">
        <f>IF(B1316 &lt;= ($Z$9-$Z$11), "Short", IF(B1316 &gt;= ($Z$9+$Z$11), "Long", "Medium"))</f>
        <v>Medium</v>
      </c>
      <c r="D1316" t="s">
        <v>565</v>
      </c>
      <c r="E1316" t="s">
        <v>691</v>
      </c>
      <c r="F1316" t="s">
        <v>5982</v>
      </c>
      <c r="G1316" t="s">
        <v>539</v>
      </c>
      <c r="M1316">
        <f>COUNTA(Table1[[#This Row],[genre_1]:[genre_8]])</f>
        <v>3</v>
      </c>
      <c r="N1316" t="s">
        <v>566</v>
      </c>
      <c r="O1316" t="s">
        <v>8647</v>
      </c>
      <c r="P1316">
        <v>141414</v>
      </c>
      <c r="Q1316" t="s">
        <v>567</v>
      </c>
      <c r="R1316">
        <v>482</v>
      </c>
      <c r="S1316" t="s">
        <v>16</v>
      </c>
      <c r="T1316" t="s">
        <v>17</v>
      </c>
      <c r="U1316" s="3">
        <v>36526</v>
      </c>
      <c r="V1316" s="2">
        <v>6</v>
      </c>
      <c r="W1316" t="str">
        <f>IF(V1316 &lt; 3,"Very Low", IF(V1316 &gt;= 3, IF(V1316 &lt; 4, "Low", IF(V1316 &gt;= 4, IF(V1316 &lt; 6, "Medium", IF(V1316 &gt;= 6, IF(V1316 &lt; 8, "High", "Very High")))))))</f>
        <v>High</v>
      </c>
    </row>
    <row r="1317" spans="1:23" x14ac:dyDescent="0.2">
      <c r="A1317" t="s">
        <v>4685</v>
      </c>
      <c r="B1317" s="2">
        <v>93</v>
      </c>
      <c r="C1317" s="4" t="str">
        <f>IF(B1317 &lt;= ($Z$9-$Z$11), "Short", IF(B1317 &gt;= ($Z$9+$Z$11), "Long", "Medium"))</f>
        <v>Medium</v>
      </c>
      <c r="D1317" t="s">
        <v>1997</v>
      </c>
      <c r="E1317" t="s">
        <v>691</v>
      </c>
      <c r="M1317">
        <f>COUNTA(Table1[[#This Row],[genre_1]:[genre_8]])</f>
        <v>1</v>
      </c>
      <c r="N1317" t="s">
        <v>359</v>
      </c>
      <c r="O1317" t="s">
        <v>11275</v>
      </c>
      <c r="P1317">
        <v>2301</v>
      </c>
      <c r="Q1317" t="s">
        <v>4686</v>
      </c>
      <c r="R1317">
        <v>15</v>
      </c>
      <c r="S1317" t="s">
        <v>16</v>
      </c>
      <c r="T1317" t="s">
        <v>17</v>
      </c>
      <c r="U1317" s="3">
        <v>35431</v>
      </c>
      <c r="V1317" s="2">
        <v>5.3</v>
      </c>
      <c r="W1317" t="str">
        <f>IF(V1317 &lt; 3,"Very Low", IF(V1317 &gt;= 3, IF(V1317 &lt; 4, "Low", IF(V1317 &gt;= 4, IF(V1317 &lt; 6, "Medium", IF(V1317 &gt;= 6, IF(V1317 &lt; 8, "High", "Very High")))))))</f>
        <v>Medium</v>
      </c>
    </row>
    <row r="1318" spans="1:23" x14ac:dyDescent="0.2">
      <c r="A1318" t="s">
        <v>2532</v>
      </c>
      <c r="B1318" s="2">
        <v>110</v>
      </c>
      <c r="C1318" s="4" t="str">
        <f>IF(B1318 &lt;= ($Z$9-$Z$11), "Short", IF(B1318 &gt;= ($Z$9+$Z$11), "Long", "Medium"))</f>
        <v>Medium</v>
      </c>
      <c r="D1318" t="s">
        <v>281</v>
      </c>
      <c r="E1318" t="s">
        <v>691</v>
      </c>
      <c r="F1318" t="s">
        <v>6549</v>
      </c>
      <c r="M1318">
        <f>COUNTA(Table1[[#This Row],[genre_1]:[genre_8]])</f>
        <v>2</v>
      </c>
      <c r="N1318" t="s">
        <v>1575</v>
      </c>
      <c r="O1318" t="s">
        <v>9767</v>
      </c>
      <c r="P1318">
        <v>39440</v>
      </c>
      <c r="Q1318" t="s">
        <v>1756</v>
      </c>
      <c r="R1318">
        <v>83</v>
      </c>
      <c r="S1318" t="s">
        <v>16</v>
      </c>
      <c r="T1318" t="s">
        <v>17</v>
      </c>
      <c r="U1318" s="3">
        <v>42370</v>
      </c>
      <c r="V1318" s="2">
        <v>6.1</v>
      </c>
      <c r="W1318" t="str">
        <f>IF(V1318 &lt; 3,"Very Low", IF(V1318 &gt;= 3, IF(V1318 &lt; 4, "Low", IF(V1318 &gt;= 4, IF(V1318 &lt; 6, "Medium", IF(V1318 &gt;= 6, IF(V1318 &lt; 8, "High", "Very High")))))))</f>
        <v>High</v>
      </c>
    </row>
    <row r="1319" spans="1:23" x14ac:dyDescent="0.2">
      <c r="A1319" t="s">
        <v>4183</v>
      </c>
      <c r="B1319" s="2">
        <v>101</v>
      </c>
      <c r="C1319" s="4" t="str">
        <f>IF(B1319 &lt;= ($Z$9-$Z$11), "Short", IF(B1319 &gt;= ($Z$9+$Z$11), "Long", "Medium"))</f>
        <v>Medium</v>
      </c>
      <c r="D1319" t="s">
        <v>4184</v>
      </c>
      <c r="E1319" t="s">
        <v>691</v>
      </c>
      <c r="F1319" t="s">
        <v>1302</v>
      </c>
      <c r="G1319" t="s">
        <v>6549</v>
      </c>
      <c r="M1319">
        <f>COUNTA(Table1[[#This Row],[genre_1]:[genre_8]])</f>
        <v>3</v>
      </c>
      <c r="N1319" t="s">
        <v>1725</v>
      </c>
      <c r="O1319" t="s">
        <v>10907</v>
      </c>
      <c r="P1319">
        <v>8215</v>
      </c>
      <c r="Q1319" t="s">
        <v>4185</v>
      </c>
      <c r="R1319">
        <v>95</v>
      </c>
      <c r="S1319" t="s">
        <v>16</v>
      </c>
      <c r="T1319" t="s">
        <v>17</v>
      </c>
      <c r="U1319" s="3">
        <v>37622</v>
      </c>
      <c r="V1319" s="2">
        <v>5.7</v>
      </c>
      <c r="W1319" t="str">
        <f>IF(V1319 &lt; 3,"Very Low", IF(V1319 &gt;= 3, IF(V1319 &lt; 4, "Low", IF(V1319 &gt;= 4, IF(V1319 &lt; 6, "Medium", IF(V1319 &gt;= 6, IF(V1319 &lt; 8, "High", "Very High")))))))</f>
        <v>Medium</v>
      </c>
    </row>
    <row r="1320" spans="1:23" x14ac:dyDescent="0.2">
      <c r="A1320" t="s">
        <v>6214</v>
      </c>
      <c r="B1320" s="2">
        <v>84</v>
      </c>
      <c r="C1320" s="4" t="str">
        <f>IF(B1320 &lt;= ($Z$9-$Z$11), "Short", IF(B1320 &gt;= ($Z$9+$Z$11), "Long", "Medium"))</f>
        <v>Short</v>
      </c>
      <c r="D1320" t="s">
        <v>3252</v>
      </c>
      <c r="E1320" t="s">
        <v>691</v>
      </c>
      <c r="F1320" t="s">
        <v>6549</v>
      </c>
      <c r="M1320">
        <f>COUNTA(Table1[[#This Row],[genre_1]:[genre_8]])</f>
        <v>2</v>
      </c>
      <c r="N1320" t="s">
        <v>4797</v>
      </c>
      <c r="O1320" t="s">
        <v>12215</v>
      </c>
      <c r="P1320">
        <v>1929</v>
      </c>
      <c r="Q1320" t="s">
        <v>6215</v>
      </c>
      <c r="R1320">
        <v>4</v>
      </c>
      <c r="S1320" t="s">
        <v>16</v>
      </c>
      <c r="T1320" t="s">
        <v>17</v>
      </c>
      <c r="U1320" s="3">
        <v>40909</v>
      </c>
      <c r="V1320" s="2">
        <v>6.3</v>
      </c>
      <c r="W1320" t="str">
        <f>IF(V1320 &lt; 3,"Very Low", IF(V1320 &gt;= 3, IF(V1320 &lt; 4, "Low", IF(V1320 &gt;= 4, IF(V1320 &lt; 6, "Medium", IF(V1320 &gt;= 6, IF(V1320 &lt; 8, "High", "Very High")))))))</f>
        <v>High</v>
      </c>
    </row>
    <row r="1321" spans="1:23" x14ac:dyDescent="0.2">
      <c r="A1321" t="s">
        <v>1588</v>
      </c>
      <c r="B1321" s="2">
        <v>116</v>
      </c>
      <c r="C1321" s="4" t="str">
        <f>IF(B1321 &lt;= ($Z$9-$Z$11), "Short", IF(B1321 &gt;= ($Z$9+$Z$11), "Long", "Medium"))</f>
        <v>Medium</v>
      </c>
      <c r="D1321" t="s">
        <v>1124</v>
      </c>
      <c r="E1321" t="s">
        <v>691</v>
      </c>
      <c r="F1321" t="s">
        <v>6549</v>
      </c>
      <c r="M1321">
        <f>COUNTA(Table1[[#This Row],[genre_1]:[genre_8]])</f>
        <v>2</v>
      </c>
      <c r="N1321" t="s">
        <v>302</v>
      </c>
      <c r="O1321" t="s">
        <v>9344</v>
      </c>
      <c r="P1321">
        <v>156717</v>
      </c>
      <c r="Q1321" t="s">
        <v>1851</v>
      </c>
      <c r="R1321">
        <v>357</v>
      </c>
      <c r="S1321" t="s">
        <v>16</v>
      </c>
      <c r="T1321" t="s">
        <v>17</v>
      </c>
      <c r="U1321" s="3">
        <v>37622</v>
      </c>
      <c r="V1321" s="2">
        <v>6.4</v>
      </c>
      <c r="W1321" t="str">
        <f>IF(V1321 &lt; 3,"Very Low", IF(V1321 &gt;= 3, IF(V1321 &lt; 4, "Low", IF(V1321 &gt;= 4, IF(V1321 &lt; 6, "Medium", IF(V1321 &gt;= 6, IF(V1321 &lt; 8, "High", "Very High")))))))</f>
        <v>High</v>
      </c>
    </row>
    <row r="1322" spans="1:23" x14ac:dyDescent="0.2">
      <c r="A1322" t="s">
        <v>292</v>
      </c>
      <c r="B1322" s="2">
        <v>98</v>
      </c>
      <c r="C1322" s="4" t="str">
        <f>IF(B1322 &lt;= ($Z$9-$Z$11), "Short", IF(B1322 &gt;= ($Z$9+$Z$11), "Long", "Medium"))</f>
        <v>Medium</v>
      </c>
      <c r="D1322" t="s">
        <v>293</v>
      </c>
      <c r="E1322" t="s">
        <v>426</v>
      </c>
      <c r="F1322" t="s">
        <v>3871</v>
      </c>
      <c r="G1322" t="s">
        <v>5982</v>
      </c>
      <c r="H1322" t="s">
        <v>539</v>
      </c>
      <c r="M1322">
        <f>COUNTA(Table1[[#This Row],[genre_1]:[genre_8]])</f>
        <v>4</v>
      </c>
      <c r="N1322" t="s">
        <v>294</v>
      </c>
      <c r="O1322" t="s">
        <v>8529</v>
      </c>
      <c r="P1322">
        <v>485430</v>
      </c>
      <c r="Q1322" t="s">
        <v>295</v>
      </c>
      <c r="R1322">
        <v>492</v>
      </c>
      <c r="S1322" t="s">
        <v>16</v>
      </c>
      <c r="T1322" t="s">
        <v>17</v>
      </c>
      <c r="U1322" s="3">
        <v>40179</v>
      </c>
      <c r="V1322" s="2">
        <v>8.1999999999999993</v>
      </c>
      <c r="W1322" t="str">
        <f>IF(V1322 &lt; 3,"Very Low", IF(V1322 &gt;= 3, IF(V1322 &lt; 4, "Low", IF(V1322 &gt;= 4, IF(V1322 &lt; 6, "Medium", IF(V1322 &gt;= 6, IF(V1322 &lt; 8, "High", "Very High")))))))</f>
        <v>Very High</v>
      </c>
    </row>
    <row r="1323" spans="1:23" x14ac:dyDescent="0.2">
      <c r="A1323" t="s">
        <v>292</v>
      </c>
      <c r="B1323" s="2">
        <v>102</v>
      </c>
      <c r="C1323" s="4" t="str">
        <f>IF(B1323 &lt;= ($Z$9-$Z$11), "Short", IF(B1323 &gt;= ($Z$9+$Z$11), "Long", "Medium"))</f>
        <v>Medium</v>
      </c>
      <c r="D1323" t="s">
        <v>301</v>
      </c>
      <c r="E1323" t="s">
        <v>562</v>
      </c>
      <c r="F1323" t="s">
        <v>426</v>
      </c>
      <c r="G1323" t="s">
        <v>3871</v>
      </c>
      <c r="H1323" t="s">
        <v>691</v>
      </c>
      <c r="I1323" t="s">
        <v>5982</v>
      </c>
      <c r="J1323" t="s">
        <v>539</v>
      </c>
      <c r="M1323">
        <f>COUNTA(Table1[[#This Row],[genre_1]:[genre_8]])</f>
        <v>6</v>
      </c>
      <c r="N1323" t="s">
        <v>294</v>
      </c>
      <c r="O1323" t="s">
        <v>8597</v>
      </c>
      <c r="P1323">
        <v>221128</v>
      </c>
      <c r="Q1323" t="s">
        <v>293</v>
      </c>
      <c r="R1323">
        <v>343</v>
      </c>
      <c r="S1323" t="s">
        <v>16</v>
      </c>
      <c r="T1323" t="s">
        <v>17</v>
      </c>
      <c r="U1323" s="3">
        <v>41640</v>
      </c>
      <c r="V1323" s="2">
        <v>7.9</v>
      </c>
      <c r="W1323" t="str">
        <f>IF(V1323 &lt; 3,"Very Low", IF(V1323 &gt;= 3, IF(V1323 &lt; 4, "Low", IF(V1323 &gt;= 4, IF(V1323 &lt; 6, "Medium", IF(V1323 &gt;= 6, IF(V1323 &lt; 8, "High", "Very High")))))))</f>
        <v>High</v>
      </c>
    </row>
    <row r="1324" spans="1:23" x14ac:dyDescent="0.2">
      <c r="A1324" t="s">
        <v>2962</v>
      </c>
      <c r="B1324" s="2">
        <v>110</v>
      </c>
      <c r="C1324" s="4" t="str">
        <f>IF(B1324 &lt;= ($Z$9-$Z$11), "Short", IF(B1324 &gt;= ($Z$9+$Z$11), "Long", "Medium"))</f>
        <v>Medium</v>
      </c>
      <c r="D1324" t="s">
        <v>685</v>
      </c>
      <c r="E1324" t="s">
        <v>562</v>
      </c>
      <c r="F1324" t="s">
        <v>426</v>
      </c>
      <c r="G1324" t="s">
        <v>691</v>
      </c>
      <c r="H1324" t="s">
        <v>6549</v>
      </c>
      <c r="I1324" t="s">
        <v>4130</v>
      </c>
      <c r="M1324">
        <f>COUNTA(Table1[[#This Row],[genre_1]:[genre_8]])</f>
        <v>5</v>
      </c>
      <c r="N1324" t="s">
        <v>1425</v>
      </c>
      <c r="O1324" t="s">
        <v>10071</v>
      </c>
      <c r="P1324">
        <v>33669</v>
      </c>
      <c r="Q1324" t="s">
        <v>2963</v>
      </c>
      <c r="R1324">
        <v>269</v>
      </c>
      <c r="S1324" t="s">
        <v>16</v>
      </c>
      <c r="T1324" t="s">
        <v>17</v>
      </c>
      <c r="U1324" s="3">
        <v>31413</v>
      </c>
      <c r="V1324" s="2">
        <v>4.5999999999999996</v>
      </c>
      <c r="W1324" t="str">
        <f>IF(V1324 &lt; 3,"Very Low", IF(V1324 &gt;= 3, IF(V1324 &lt; 4, "Low", IF(V1324 &gt;= 4, IF(V1324 &lt; 6, "Medium", IF(V1324 &gt;= 6, IF(V1324 &lt; 8, "High", "Very High")))))))</f>
        <v>Medium</v>
      </c>
    </row>
    <row r="1325" spans="1:23" x14ac:dyDescent="0.2">
      <c r="A1325" t="s">
        <v>4829</v>
      </c>
      <c r="B1325" s="2">
        <v>112</v>
      </c>
      <c r="C1325" s="4" t="str">
        <f>IF(B1325 &lt;= ($Z$9-$Z$11), "Short", IF(B1325 &gt;= ($Z$9+$Z$11), "Long", "Medium"))</f>
        <v>Medium</v>
      </c>
      <c r="D1325" t="s">
        <v>6595</v>
      </c>
      <c r="E1325" t="s">
        <v>1302</v>
      </c>
      <c r="M1325">
        <f>COUNTA(Table1[[#This Row],[genre_1]:[genre_8]])</f>
        <v>1</v>
      </c>
      <c r="N1325" t="s">
        <v>5968</v>
      </c>
      <c r="O1325" t="s">
        <v>12415</v>
      </c>
      <c r="P1325">
        <v>15277</v>
      </c>
      <c r="Q1325" t="s">
        <v>6596</v>
      </c>
      <c r="R1325">
        <v>120</v>
      </c>
      <c r="S1325" t="s">
        <v>16</v>
      </c>
      <c r="T1325" t="s">
        <v>17</v>
      </c>
      <c r="U1325" s="3">
        <v>23012</v>
      </c>
      <c r="V1325" s="2">
        <v>7.9</v>
      </c>
      <c r="W1325" t="str">
        <f>IF(V1325 &lt; 3,"Very Low", IF(V1325 &gt;= 3, IF(V1325 &lt; 4, "Low", IF(V1325 &gt;= 4, IF(V1325 &lt; 6, "Medium", IF(V1325 &gt;= 6, IF(V1325 &lt; 8, "High", "Very High")))))))</f>
        <v>High</v>
      </c>
    </row>
    <row r="1326" spans="1:23" x14ac:dyDescent="0.2">
      <c r="A1326" t="s">
        <v>1440</v>
      </c>
      <c r="B1326" s="2">
        <v>100</v>
      </c>
      <c r="C1326" s="4" t="str">
        <f>IF(B1326 &lt;= ($Z$9-$Z$11), "Short", IF(B1326 &gt;= ($Z$9+$Z$11), "Long", "Medium"))</f>
        <v>Medium</v>
      </c>
      <c r="D1326" t="s">
        <v>604</v>
      </c>
      <c r="E1326" t="s">
        <v>562</v>
      </c>
      <c r="F1326" t="s">
        <v>426</v>
      </c>
      <c r="G1326" t="s">
        <v>691</v>
      </c>
      <c r="M1326">
        <f>COUNTA(Table1[[#This Row],[genre_1]:[genre_8]])</f>
        <v>3</v>
      </c>
      <c r="N1326" t="s">
        <v>437</v>
      </c>
      <c r="O1326" t="s">
        <v>9099</v>
      </c>
      <c r="P1326">
        <v>43376</v>
      </c>
      <c r="Q1326" t="s">
        <v>922</v>
      </c>
      <c r="R1326">
        <v>249</v>
      </c>
      <c r="S1326" t="s">
        <v>16</v>
      </c>
      <c r="T1326" t="s">
        <v>17</v>
      </c>
      <c r="U1326" s="3">
        <v>33239</v>
      </c>
      <c r="V1326" s="2">
        <v>5.7</v>
      </c>
      <c r="W1326" t="str">
        <f>IF(V1326 &lt; 3,"Very Low", IF(V1326 &gt;= 3, IF(V1326 &lt; 4, "Low", IF(V1326 &gt;= 4, IF(V1326 &lt; 6, "Medium", IF(V1326 &gt;= 6, IF(V1326 &lt; 8, "High", "Very High")))))))</f>
        <v>Medium</v>
      </c>
    </row>
    <row r="1327" spans="1:23" x14ac:dyDescent="0.2">
      <c r="A1327" t="s">
        <v>225</v>
      </c>
      <c r="B1327" s="2">
        <v>126</v>
      </c>
      <c r="C1327" s="4" t="str">
        <f>IF(B1327 &lt;= ($Z$9-$Z$11), "Short", IF(B1327 &gt;= ($Z$9+$Z$11), "Long", "Medium"))</f>
        <v>Medium</v>
      </c>
      <c r="D1327" t="s">
        <v>93</v>
      </c>
      <c r="E1327" t="s">
        <v>426</v>
      </c>
      <c r="F1327" t="s">
        <v>1302</v>
      </c>
      <c r="G1327" t="s">
        <v>5982</v>
      </c>
      <c r="H1327" t="s">
        <v>13204</v>
      </c>
      <c r="M1327">
        <f>COUNTA(Table1[[#This Row],[genre_1]:[genre_8]])</f>
        <v>4</v>
      </c>
      <c r="N1327" t="s">
        <v>226</v>
      </c>
      <c r="O1327" t="s">
        <v>8506</v>
      </c>
      <c r="P1327">
        <v>245333</v>
      </c>
      <c r="Q1327" t="s">
        <v>182</v>
      </c>
      <c r="R1327">
        <v>678</v>
      </c>
      <c r="S1327" t="s">
        <v>16</v>
      </c>
      <c r="T1327" t="s">
        <v>17</v>
      </c>
      <c r="U1327" s="3">
        <v>40544</v>
      </c>
      <c r="V1327" s="2">
        <v>7.5</v>
      </c>
      <c r="W1327" t="str">
        <f>IF(V1327 &lt; 3,"Very Low", IF(V1327 &gt;= 3, IF(V1327 &lt; 4, "Low", IF(V1327 &gt;= 4, IF(V1327 &lt; 6, "Medium", IF(V1327 &gt;= 6, IF(V1327 &lt; 8, "High", "Very High")))))))</f>
        <v>High</v>
      </c>
    </row>
    <row r="1328" spans="1:23" x14ac:dyDescent="0.2">
      <c r="A1328" t="s">
        <v>469</v>
      </c>
      <c r="B1328" s="2">
        <v>138</v>
      </c>
      <c r="C1328" s="4" t="str">
        <f>IF(B1328 &lt;= ($Z$9-$Z$11), "Short", IF(B1328 &gt;= ($Z$9+$Z$11), "Long", "Medium"))</f>
        <v>Long</v>
      </c>
      <c r="D1328" t="s">
        <v>470</v>
      </c>
      <c r="E1328" t="s">
        <v>562</v>
      </c>
      <c r="F1328" t="s">
        <v>4130</v>
      </c>
      <c r="M1328">
        <f>COUNTA(Table1[[#This Row],[genre_1]:[genre_8]])</f>
        <v>2</v>
      </c>
      <c r="N1328" t="s">
        <v>471</v>
      </c>
      <c r="O1328" t="s">
        <v>8602</v>
      </c>
      <c r="P1328">
        <v>212106</v>
      </c>
      <c r="Q1328" t="s">
        <v>472</v>
      </c>
      <c r="R1328">
        <v>1445</v>
      </c>
      <c r="S1328" t="s">
        <v>16</v>
      </c>
      <c r="T1328" t="s">
        <v>17</v>
      </c>
      <c r="U1328" s="3">
        <v>37622</v>
      </c>
      <c r="V1328" s="2">
        <v>5.7</v>
      </c>
      <c r="W1328" t="str">
        <f>IF(V1328 &lt; 3,"Very Low", IF(V1328 &gt;= 3, IF(V1328 &lt; 4, "Low", IF(V1328 &gt;= 4, IF(V1328 &lt; 6, "Medium", IF(V1328 &gt;= 6, IF(V1328 &lt; 8, "High", "Very High")))))))</f>
        <v>Medium</v>
      </c>
    </row>
    <row r="1329" spans="1:23" x14ac:dyDescent="0.2">
      <c r="A1329" t="s">
        <v>5942</v>
      </c>
      <c r="B1329" s="2">
        <v>86</v>
      </c>
      <c r="C1329" s="4" t="str">
        <f>IF(B1329 &lt;= ($Z$9-$Z$11), "Short", IF(B1329 &gt;= ($Z$9+$Z$11), "Long", "Medium"))</f>
        <v>Medium</v>
      </c>
      <c r="D1329" t="s">
        <v>2829</v>
      </c>
      <c r="E1329" t="s">
        <v>13206</v>
      </c>
      <c r="F1329" t="s">
        <v>1302</v>
      </c>
      <c r="G1329" t="s">
        <v>6549</v>
      </c>
      <c r="M1329">
        <f>COUNTA(Table1[[#This Row],[genre_1]:[genre_8]])</f>
        <v>3</v>
      </c>
      <c r="N1329" t="s">
        <v>5715</v>
      </c>
      <c r="O1329" t="s">
        <v>12928</v>
      </c>
      <c r="P1329">
        <v>1038</v>
      </c>
      <c r="Q1329" t="s">
        <v>3776</v>
      </c>
      <c r="R1329">
        <v>21</v>
      </c>
      <c r="S1329" t="s">
        <v>16</v>
      </c>
      <c r="T1329" t="s">
        <v>17</v>
      </c>
      <c r="U1329" s="3">
        <v>35431</v>
      </c>
      <c r="V1329" s="2">
        <v>6.5</v>
      </c>
      <c r="W1329" t="str">
        <f>IF(V1329 &lt; 3,"Very Low", IF(V1329 &gt;= 3, IF(V1329 &lt; 4, "Low", IF(V1329 &gt;= 4, IF(V1329 &lt; 6, "Medium", IF(V1329 &gt;= 6, IF(V1329 &lt; 8, "High", "Very High")))))))</f>
        <v>High</v>
      </c>
    </row>
    <row r="1330" spans="1:23" x14ac:dyDescent="0.2">
      <c r="A1330" t="s">
        <v>4350</v>
      </c>
      <c r="B1330" s="2">
        <v>116</v>
      </c>
      <c r="C1330" s="4" t="str">
        <f>IF(B1330 &lt;= ($Z$9-$Z$11), "Short", IF(B1330 &gt;= ($Z$9+$Z$11), "Long", "Medium"))</f>
        <v>Medium</v>
      </c>
      <c r="D1330" t="s">
        <v>6527</v>
      </c>
      <c r="E1330" t="s">
        <v>13206</v>
      </c>
      <c r="F1330" t="s">
        <v>1302</v>
      </c>
      <c r="G1330" t="s">
        <v>4034</v>
      </c>
      <c r="M1330">
        <f>COUNTA(Table1[[#This Row],[genre_1]:[genre_8]])</f>
        <v>3</v>
      </c>
      <c r="N1330" t="s">
        <v>6528</v>
      </c>
      <c r="O1330" t="s">
        <v>12385</v>
      </c>
      <c r="P1330">
        <v>33567</v>
      </c>
      <c r="Q1330" t="s">
        <v>6529</v>
      </c>
      <c r="R1330">
        <v>206</v>
      </c>
      <c r="S1330" t="s">
        <v>16</v>
      </c>
      <c r="T1330" t="s">
        <v>17</v>
      </c>
      <c r="U1330" s="3">
        <v>38353</v>
      </c>
      <c r="V1330" s="2">
        <v>7.4</v>
      </c>
      <c r="W1330" t="str">
        <f>IF(V1330 &lt; 3,"Very Low", IF(V1330 &gt;= 3, IF(V1330 &lt; 4, "Low", IF(V1330 &gt;= 4, IF(V1330 &lt; 6, "Medium", IF(V1330 &gt;= 6, IF(V1330 &lt; 8, "High", "Very High")))))))</f>
        <v>High</v>
      </c>
    </row>
    <row r="1331" spans="1:23" x14ac:dyDescent="0.2">
      <c r="A1331" t="s">
        <v>315</v>
      </c>
      <c r="B1331" s="2">
        <v>104</v>
      </c>
      <c r="C1331" s="4" t="str">
        <f>IF(B1331 &lt;= ($Z$9-$Z$11), "Short", IF(B1331 &gt;= ($Z$9+$Z$11), "Long", "Medium"))</f>
        <v>Medium</v>
      </c>
      <c r="D1331" t="s">
        <v>352</v>
      </c>
      <c r="E1331" t="s">
        <v>1302</v>
      </c>
      <c r="F1331" t="s">
        <v>2287</v>
      </c>
      <c r="G1331" t="s">
        <v>4130</v>
      </c>
      <c r="M1331">
        <f>COUNTA(Table1[[#This Row],[genre_1]:[genre_8]])</f>
        <v>3</v>
      </c>
      <c r="N1331" t="s">
        <v>76</v>
      </c>
      <c r="O1331" t="s">
        <v>8553</v>
      </c>
      <c r="P1331">
        <v>530870</v>
      </c>
      <c r="Q1331" t="s">
        <v>353</v>
      </c>
      <c r="R1331">
        <v>1413</v>
      </c>
      <c r="S1331" t="s">
        <v>16</v>
      </c>
      <c r="T1331" t="s">
        <v>17</v>
      </c>
      <c r="U1331" s="3">
        <v>39083</v>
      </c>
      <c r="V1331" s="2">
        <v>7.2</v>
      </c>
      <c r="W1331" t="str">
        <f>IF(V1331 &lt; 3,"Very Low", IF(V1331 &gt;= 3, IF(V1331 &lt; 4, "Low", IF(V1331 &gt;= 4, IF(V1331 &lt; 6, "Medium", IF(V1331 &gt;= 6, IF(V1331 &lt; 8, "High", "Very High")))))))</f>
        <v>High</v>
      </c>
    </row>
    <row r="1332" spans="1:23" x14ac:dyDescent="0.2">
      <c r="A1332" t="s">
        <v>1040</v>
      </c>
      <c r="B1332" s="2">
        <v>109</v>
      </c>
      <c r="C1332" s="4" t="str">
        <f>IF(B1332 &lt;= ($Z$9-$Z$11), "Short", IF(B1332 &gt;= ($Z$9+$Z$11), "Long", "Medium"))</f>
        <v>Medium</v>
      </c>
      <c r="D1332" t="s">
        <v>1895</v>
      </c>
      <c r="E1332" t="s">
        <v>562</v>
      </c>
      <c r="F1332" t="s">
        <v>426</v>
      </c>
      <c r="G1332" t="s">
        <v>4130</v>
      </c>
      <c r="H1332" t="s">
        <v>3538</v>
      </c>
      <c r="M1332">
        <f>COUNTA(Table1[[#This Row],[genre_1]:[genre_8]])</f>
        <v>4</v>
      </c>
      <c r="N1332" t="s">
        <v>1896</v>
      </c>
      <c r="O1332" t="s">
        <v>9373</v>
      </c>
      <c r="P1332">
        <v>195043</v>
      </c>
      <c r="Q1332" t="s">
        <v>1897</v>
      </c>
      <c r="R1332">
        <v>329</v>
      </c>
      <c r="S1332" t="s">
        <v>16</v>
      </c>
      <c r="T1332" t="s">
        <v>17</v>
      </c>
      <c r="U1332" s="3">
        <v>40544</v>
      </c>
      <c r="V1332" s="2">
        <v>6.1</v>
      </c>
      <c r="W1332" t="str">
        <f>IF(V1332 &lt; 3,"Very Low", IF(V1332 &gt;= 3, IF(V1332 &lt; 4, "Low", IF(V1332 &gt;= 4, IF(V1332 &lt; 6, "Medium", IF(V1332 &gt;= 6, IF(V1332 &lt; 8, "High", "Very High")))))))</f>
        <v>High</v>
      </c>
    </row>
    <row r="1333" spans="1:23" x14ac:dyDescent="0.2">
      <c r="A1333" t="s">
        <v>3526</v>
      </c>
      <c r="B1333" s="2">
        <v>132</v>
      </c>
      <c r="C1333" s="4" t="str">
        <f>IF(B1333 &lt;= ($Z$9-$Z$11), "Short", IF(B1333 &gt;= ($Z$9+$Z$11), "Long", "Medium"))</f>
        <v>Long</v>
      </c>
      <c r="D1333" t="s">
        <v>1194</v>
      </c>
      <c r="E1333" t="s">
        <v>1302</v>
      </c>
      <c r="M1333">
        <f>COUNTA(Table1[[#This Row],[genre_1]:[genre_8]])</f>
        <v>1</v>
      </c>
      <c r="N1333" t="s">
        <v>1574</v>
      </c>
      <c r="O1333" t="s">
        <v>10453</v>
      </c>
      <c r="P1333">
        <v>121937</v>
      </c>
      <c r="Q1333" t="s">
        <v>1168</v>
      </c>
      <c r="R1333">
        <v>431</v>
      </c>
      <c r="S1333" t="s">
        <v>16</v>
      </c>
      <c r="T1333" t="s">
        <v>17</v>
      </c>
      <c r="U1333" s="3">
        <v>36892</v>
      </c>
      <c r="V1333" s="2">
        <v>7.6</v>
      </c>
      <c r="W1333" t="str">
        <f>IF(V1333 &lt; 3,"Very Low", IF(V1333 &gt;= 3, IF(V1333 &lt; 4, "Low", IF(V1333 &gt;= 4, IF(V1333 &lt; 6, "Medium", IF(V1333 &gt;= 6, IF(V1333 &lt; 8, "High", "Very High")))))))</f>
        <v>High</v>
      </c>
    </row>
    <row r="1334" spans="1:23" x14ac:dyDescent="0.2">
      <c r="A1334" t="s">
        <v>722</v>
      </c>
      <c r="B1334" s="2">
        <v>92</v>
      </c>
      <c r="C1334" s="4" t="str">
        <f>IF(B1334 &lt;= ($Z$9-$Z$11), "Short", IF(B1334 &gt;= ($Z$9+$Z$11), "Long", "Medium"))</f>
        <v>Medium</v>
      </c>
      <c r="D1334" t="s">
        <v>3070</v>
      </c>
      <c r="E1334" t="s">
        <v>562</v>
      </c>
      <c r="F1334" t="s">
        <v>13206</v>
      </c>
      <c r="G1334" t="s">
        <v>1302</v>
      </c>
      <c r="H1334" t="s">
        <v>3538</v>
      </c>
      <c r="M1334">
        <f>COUNTA(Table1[[#This Row],[genre_1]:[genre_8]])</f>
        <v>4</v>
      </c>
      <c r="N1334" t="s">
        <v>2330</v>
      </c>
      <c r="O1334" t="s">
        <v>10814</v>
      </c>
      <c r="P1334">
        <v>4510</v>
      </c>
      <c r="Q1334" t="s">
        <v>3039</v>
      </c>
      <c r="R1334">
        <v>50</v>
      </c>
      <c r="S1334" t="s">
        <v>16</v>
      </c>
      <c r="T1334" t="s">
        <v>17</v>
      </c>
      <c r="U1334" s="3">
        <v>42370</v>
      </c>
      <c r="V1334" s="2">
        <v>5.2</v>
      </c>
      <c r="W1334" t="str">
        <f>IF(V1334 &lt; 3,"Very Low", IF(V1334 &gt;= 3, IF(V1334 &lt; 4, "Low", IF(V1334 &gt;= 4, IF(V1334 &lt; 6, "Medium", IF(V1334 &gt;= 6, IF(V1334 &lt; 8, "High", "Very High")))))))</f>
        <v>Medium</v>
      </c>
    </row>
    <row r="1335" spans="1:23" x14ac:dyDescent="0.2">
      <c r="A1335" t="s">
        <v>3257</v>
      </c>
      <c r="B1335" s="2">
        <v>113</v>
      </c>
      <c r="C1335" s="4" t="str">
        <f>IF(B1335 &lt;= ($Z$9-$Z$11), "Short", IF(B1335 &gt;= ($Z$9+$Z$11), "Long", "Medium"))</f>
        <v>Medium</v>
      </c>
      <c r="D1335" t="s">
        <v>3887</v>
      </c>
      <c r="E1335" t="s">
        <v>691</v>
      </c>
      <c r="F1335" t="s">
        <v>1302</v>
      </c>
      <c r="M1335">
        <f>COUNTA(Table1[[#This Row],[genre_1]:[genre_8]])</f>
        <v>2</v>
      </c>
      <c r="N1335" t="s">
        <v>3888</v>
      </c>
      <c r="O1335" t="s">
        <v>10714</v>
      </c>
      <c r="P1335">
        <v>8346</v>
      </c>
      <c r="Q1335" t="s">
        <v>3889</v>
      </c>
      <c r="R1335">
        <v>59</v>
      </c>
      <c r="S1335" t="s">
        <v>16</v>
      </c>
      <c r="T1335" t="s">
        <v>17</v>
      </c>
      <c r="U1335" s="3">
        <v>39814</v>
      </c>
      <c r="V1335" s="2">
        <v>4.0999999999999996</v>
      </c>
      <c r="W1335" t="str">
        <f>IF(V1335 &lt; 3,"Very Low", IF(V1335 &gt;= 3, IF(V1335 &lt; 4, "Low", IF(V1335 &gt;= 4, IF(V1335 &lt; 6, "Medium", IF(V1335 &gt;= 6, IF(V1335 &lt; 8, "High", "Very High")))))))</f>
        <v>Medium</v>
      </c>
    </row>
    <row r="1336" spans="1:23" x14ac:dyDescent="0.2">
      <c r="A1336" t="s">
        <v>3460</v>
      </c>
      <c r="B1336" s="2">
        <v>89</v>
      </c>
      <c r="C1336" s="4" t="str">
        <f>IF(B1336 &lt;= ($Z$9-$Z$11), "Short", IF(B1336 &gt;= ($Z$9+$Z$11), "Long", "Medium"))</f>
        <v>Medium</v>
      </c>
      <c r="D1336" t="s">
        <v>2321</v>
      </c>
      <c r="E1336" t="s">
        <v>691</v>
      </c>
      <c r="F1336" t="s">
        <v>6549</v>
      </c>
      <c r="M1336">
        <f>COUNTA(Table1[[#This Row],[genre_1]:[genre_8]])</f>
        <v>2</v>
      </c>
      <c r="N1336" t="s">
        <v>1644</v>
      </c>
      <c r="O1336" t="s">
        <v>10407</v>
      </c>
      <c r="P1336">
        <v>16437</v>
      </c>
      <c r="Q1336" t="s">
        <v>1677</v>
      </c>
      <c r="R1336">
        <v>68</v>
      </c>
      <c r="S1336" t="s">
        <v>16</v>
      </c>
      <c r="T1336" t="s">
        <v>17</v>
      </c>
      <c r="U1336" s="3">
        <v>40544</v>
      </c>
      <c r="V1336" s="2">
        <v>4.9000000000000004</v>
      </c>
      <c r="W1336" t="str">
        <f>IF(V1336 &lt; 3,"Very Low", IF(V1336 &gt;= 3, IF(V1336 &lt; 4, "Low", IF(V1336 &gt;= 4, IF(V1336 &lt; 6, "Medium", IF(V1336 &gt;= 6, IF(V1336 &lt; 8, "High", "Very High")))))))</f>
        <v>Medium</v>
      </c>
    </row>
    <row r="1337" spans="1:23" x14ac:dyDescent="0.2">
      <c r="A1337" t="s">
        <v>2742</v>
      </c>
      <c r="B1337" s="2">
        <v>114</v>
      </c>
      <c r="C1337" s="4" t="str">
        <f>IF(B1337 &lt;= ($Z$9-$Z$11), "Short", IF(B1337 &gt;= ($Z$9+$Z$11), "Long", "Medium"))</f>
        <v>Medium</v>
      </c>
      <c r="D1337" t="s">
        <v>2743</v>
      </c>
      <c r="E1337" t="s">
        <v>426</v>
      </c>
      <c r="F1337" t="s">
        <v>1302</v>
      </c>
      <c r="G1337" t="s">
        <v>6549</v>
      </c>
      <c r="M1337">
        <f>COUNTA(Table1[[#This Row],[genre_1]:[genre_8]])</f>
        <v>3</v>
      </c>
      <c r="N1337" t="s">
        <v>1035</v>
      </c>
      <c r="O1337" t="s">
        <v>9904</v>
      </c>
      <c r="P1337">
        <v>3740</v>
      </c>
      <c r="Q1337" t="s">
        <v>2744</v>
      </c>
      <c r="R1337">
        <v>61</v>
      </c>
      <c r="S1337" t="s">
        <v>16</v>
      </c>
      <c r="T1337" t="s">
        <v>17</v>
      </c>
      <c r="U1337" s="3">
        <v>36526</v>
      </c>
      <c r="V1337" s="2">
        <v>5.6</v>
      </c>
      <c r="W1337" t="str">
        <f>IF(V1337 &lt; 3,"Very Low", IF(V1337 &gt;= 3, IF(V1337 &lt; 4, "Low", IF(V1337 &gt;= 4, IF(V1337 &lt; 6, "Medium", IF(V1337 &gt;= 6, IF(V1337 &lt; 8, "High", "Very High")))))))</f>
        <v>Medium</v>
      </c>
    </row>
    <row r="1338" spans="1:23" x14ac:dyDescent="0.2">
      <c r="A1338" t="s">
        <v>6266</v>
      </c>
      <c r="B1338" s="2">
        <v>93</v>
      </c>
      <c r="C1338" s="4" t="str">
        <f>IF(B1338 &lt;= ($Z$9-$Z$11), "Short", IF(B1338 &gt;= ($Z$9+$Z$11), "Long", "Medium"))</f>
        <v>Medium</v>
      </c>
      <c r="D1338" t="s">
        <v>6267</v>
      </c>
      <c r="E1338" t="s">
        <v>691</v>
      </c>
      <c r="M1338">
        <f>COUNTA(Table1[[#This Row],[genre_1]:[genre_8]])</f>
        <v>1</v>
      </c>
      <c r="N1338" t="s">
        <v>6268</v>
      </c>
      <c r="O1338" t="s">
        <v>12243</v>
      </c>
      <c r="P1338">
        <v>1721</v>
      </c>
      <c r="Q1338" t="s">
        <v>6269</v>
      </c>
      <c r="R1338">
        <v>38</v>
      </c>
      <c r="S1338" t="s">
        <v>16</v>
      </c>
      <c r="T1338" t="s">
        <v>17</v>
      </c>
      <c r="U1338" s="3">
        <v>35796</v>
      </c>
      <c r="V1338" s="2">
        <v>3.9</v>
      </c>
      <c r="W1338" t="str">
        <f>IF(V1338 &lt; 3,"Very Low", IF(V1338 &gt;= 3, IF(V1338 &lt; 4, "Low", IF(V1338 &gt;= 4, IF(V1338 &lt; 6, "Medium", IF(V1338 &gt;= 6, IF(V1338 &lt; 8, "High", "Very High")))))))</f>
        <v>Low</v>
      </c>
    </row>
    <row r="1339" spans="1:23" x14ac:dyDescent="0.2">
      <c r="A1339" t="s">
        <v>1562</v>
      </c>
      <c r="B1339" s="2">
        <v>107</v>
      </c>
      <c r="C1339" s="4" t="str">
        <f>IF(B1339 &lt;= ($Z$9-$Z$11), "Short", IF(B1339 &gt;= ($Z$9+$Z$11), "Long", "Medium"))</f>
        <v>Medium</v>
      </c>
      <c r="D1339" t="s">
        <v>1407</v>
      </c>
      <c r="E1339" t="s">
        <v>691</v>
      </c>
      <c r="M1339">
        <f>COUNTA(Table1[[#This Row],[genre_1]:[genre_8]])</f>
        <v>1</v>
      </c>
      <c r="N1339" t="s">
        <v>96</v>
      </c>
      <c r="O1339" t="s">
        <v>10471</v>
      </c>
      <c r="P1339">
        <v>56813</v>
      </c>
      <c r="Q1339" t="s">
        <v>2172</v>
      </c>
      <c r="R1339">
        <v>381</v>
      </c>
      <c r="S1339" t="s">
        <v>16</v>
      </c>
      <c r="T1339" t="s">
        <v>17</v>
      </c>
      <c r="U1339" s="3">
        <v>37987</v>
      </c>
      <c r="V1339" s="2">
        <v>6.7</v>
      </c>
      <c r="W1339" t="str">
        <f>IF(V1339 &lt; 3,"Very Low", IF(V1339 &gt;= 3, IF(V1339 &lt; 4, "Low", IF(V1339 &gt;= 4, IF(V1339 &lt; 6, "Medium", IF(V1339 &gt;= 6, IF(V1339 &lt; 8, "High", "Very High")))))))</f>
        <v>High</v>
      </c>
    </row>
    <row r="1340" spans="1:23" x14ac:dyDescent="0.2">
      <c r="A1340" t="s">
        <v>5492</v>
      </c>
      <c r="B1340" s="2">
        <v>105</v>
      </c>
      <c r="C1340" s="4" t="str">
        <f>IF(B1340 &lt;= ($Z$9-$Z$11), "Short", IF(B1340 &gt;= ($Z$9+$Z$11), "Long", "Medium"))</f>
        <v>Medium</v>
      </c>
      <c r="D1340" t="s">
        <v>5493</v>
      </c>
      <c r="E1340" t="s">
        <v>691</v>
      </c>
      <c r="M1340">
        <f>COUNTA(Table1[[#This Row],[genre_1]:[genre_8]])</f>
        <v>1</v>
      </c>
      <c r="N1340" t="s">
        <v>3702</v>
      </c>
      <c r="O1340" t="s">
        <v>11803</v>
      </c>
      <c r="P1340">
        <v>7412</v>
      </c>
      <c r="Q1340" t="s">
        <v>5494</v>
      </c>
      <c r="R1340">
        <v>72</v>
      </c>
      <c r="S1340" t="s">
        <v>16</v>
      </c>
      <c r="T1340" t="s">
        <v>17</v>
      </c>
      <c r="U1340" s="3">
        <v>39814</v>
      </c>
      <c r="V1340" s="2">
        <v>5.3</v>
      </c>
      <c r="W1340" t="str">
        <f>IF(V1340 &lt; 3,"Very Low", IF(V1340 &gt;= 3, IF(V1340 &lt; 4, "Low", IF(V1340 &gt;= 4, IF(V1340 &lt; 6, "Medium", IF(V1340 &gt;= 6, IF(V1340 &lt; 8, "High", "Very High")))))))</f>
        <v>Medium</v>
      </c>
    </row>
    <row r="1341" spans="1:23" x14ac:dyDescent="0.2">
      <c r="A1341" t="s">
        <v>1790</v>
      </c>
      <c r="B1341" s="2">
        <v>99</v>
      </c>
      <c r="C1341" s="4" t="str">
        <f>IF(B1341 &lt;= ($Z$9-$Z$11), "Short", IF(B1341 &gt;= ($Z$9+$Z$11), "Long", "Medium"))</f>
        <v>Medium</v>
      </c>
      <c r="D1341" t="s">
        <v>991</v>
      </c>
      <c r="E1341" t="s">
        <v>2287</v>
      </c>
      <c r="F1341" t="s">
        <v>13204</v>
      </c>
      <c r="G1341" t="s">
        <v>3538</v>
      </c>
      <c r="M1341">
        <f>COUNTA(Table1[[#This Row],[genre_1]:[genre_8]])</f>
        <v>3</v>
      </c>
      <c r="N1341" t="s">
        <v>1946</v>
      </c>
      <c r="O1341" t="s">
        <v>10831</v>
      </c>
      <c r="P1341">
        <v>105585</v>
      </c>
      <c r="Q1341" t="s">
        <v>907</v>
      </c>
      <c r="R1341">
        <v>419</v>
      </c>
      <c r="S1341" t="s">
        <v>16</v>
      </c>
      <c r="T1341" t="s">
        <v>17</v>
      </c>
      <c r="U1341" s="3">
        <v>35431</v>
      </c>
      <c r="V1341" s="2">
        <v>5.6</v>
      </c>
      <c r="W1341" t="str">
        <f>IF(V1341 &lt; 3,"Very Low", IF(V1341 &gt;= 3, IF(V1341 &lt; 4, "Low", IF(V1341 &gt;= 4, IF(V1341 &lt; 6, "Medium", IF(V1341 &gt;= 6, IF(V1341 &lt; 8, "High", "Very High")))))))</f>
        <v>Medium</v>
      </c>
    </row>
    <row r="1342" spans="1:23" x14ac:dyDescent="0.2">
      <c r="A1342" t="s">
        <v>8262</v>
      </c>
      <c r="B1342" s="2">
        <v>86</v>
      </c>
      <c r="C1342" s="4" t="str">
        <f>IF(B1342 &lt;= ($Z$9-$Z$11), "Short", IF(B1342 &gt;= ($Z$9+$Z$11), "Long", "Medium"))</f>
        <v>Medium</v>
      </c>
      <c r="D1342" t="s">
        <v>8263</v>
      </c>
      <c r="E1342" t="s">
        <v>691</v>
      </c>
      <c r="F1342" t="s">
        <v>6549</v>
      </c>
      <c r="M1342">
        <f>COUNTA(Table1[[#This Row],[genre_1]:[genre_8]])</f>
        <v>2</v>
      </c>
      <c r="N1342" t="s">
        <v>4788</v>
      </c>
      <c r="O1342" t="s">
        <v>13138</v>
      </c>
      <c r="P1342">
        <v>405</v>
      </c>
      <c r="Q1342" t="s">
        <v>8264</v>
      </c>
      <c r="R1342">
        <v>15</v>
      </c>
      <c r="S1342" t="s">
        <v>16</v>
      </c>
      <c r="T1342" t="s">
        <v>17</v>
      </c>
      <c r="U1342" s="3">
        <v>35431</v>
      </c>
      <c r="V1342" s="2">
        <v>5.4</v>
      </c>
      <c r="W1342" t="str">
        <f>IF(V1342 &lt; 3,"Very Low", IF(V1342 &gt;= 3, IF(V1342 &lt; 4, "Low", IF(V1342 &gt;= 4, IF(V1342 &lt; 6, "Medium", IF(V1342 &gt;= 6, IF(V1342 &lt; 8, "High", "Very High")))))))</f>
        <v>Medium</v>
      </c>
    </row>
    <row r="1343" spans="1:23" x14ac:dyDescent="0.2">
      <c r="A1343" t="s">
        <v>2191</v>
      </c>
      <c r="B1343" s="2">
        <v>105</v>
      </c>
      <c r="C1343" s="4" t="str">
        <f>IF(B1343 &lt;= ($Z$9-$Z$11), "Short", IF(B1343 &gt;= ($Z$9+$Z$11), "Long", "Medium"))</f>
        <v>Medium</v>
      </c>
      <c r="D1343" t="s">
        <v>114</v>
      </c>
      <c r="E1343" t="s">
        <v>691</v>
      </c>
      <c r="F1343" t="s">
        <v>6549</v>
      </c>
      <c r="M1343">
        <f>COUNTA(Table1[[#This Row],[genre_1]:[genre_8]])</f>
        <v>2</v>
      </c>
      <c r="N1343" t="s">
        <v>38</v>
      </c>
      <c r="O1343" t="s">
        <v>9611</v>
      </c>
      <c r="P1343">
        <v>166194</v>
      </c>
      <c r="Q1343" t="s">
        <v>2275</v>
      </c>
      <c r="R1343">
        <v>215</v>
      </c>
      <c r="S1343" t="s">
        <v>16</v>
      </c>
      <c r="T1343" t="s">
        <v>17</v>
      </c>
      <c r="U1343" s="3">
        <v>39814</v>
      </c>
      <c r="V1343" s="2">
        <v>7.1</v>
      </c>
      <c r="W1343" t="str">
        <f>IF(V1343 &lt; 3,"Very Low", IF(V1343 &gt;= 3, IF(V1343 &lt; 4, "Low", IF(V1343 &gt;= 4, IF(V1343 &lt; 6, "Medium", IF(V1343 &gt;= 6, IF(V1343 &lt; 8, "High", "Very High")))))))</f>
        <v>High</v>
      </c>
    </row>
    <row r="1344" spans="1:23" x14ac:dyDescent="0.2">
      <c r="A1344" t="s">
        <v>1124</v>
      </c>
      <c r="B1344" s="2">
        <v>111</v>
      </c>
      <c r="C1344" s="4" t="str">
        <f>IF(B1344 &lt;= ($Z$9-$Z$11), "Short", IF(B1344 &gt;= ($Z$9+$Z$11), "Long", "Medium"))</f>
        <v>Medium</v>
      </c>
      <c r="D1344" t="s">
        <v>7008</v>
      </c>
      <c r="E1344" t="s">
        <v>1302</v>
      </c>
      <c r="F1344" t="s">
        <v>13204</v>
      </c>
      <c r="M1344">
        <f>COUNTA(Table1[[#This Row],[genre_1]:[genre_8]])</f>
        <v>2</v>
      </c>
      <c r="N1344" t="s">
        <v>108</v>
      </c>
      <c r="O1344" t="s">
        <v>12613</v>
      </c>
      <c r="P1344">
        <v>1618</v>
      </c>
      <c r="Q1344" t="s">
        <v>5152</v>
      </c>
      <c r="R1344">
        <v>40</v>
      </c>
      <c r="S1344" t="s">
        <v>16</v>
      </c>
      <c r="T1344" t="s">
        <v>17</v>
      </c>
      <c r="U1344" s="3">
        <v>37622</v>
      </c>
      <c r="V1344" s="2">
        <v>5.4</v>
      </c>
      <c r="W1344" t="str">
        <f>IF(V1344 &lt; 3,"Very Low", IF(V1344 &gt;= 3, IF(V1344 &lt; 4, "Low", IF(V1344 &gt;= 4, IF(V1344 &lt; 6, "Medium", IF(V1344 &gt;= 6, IF(V1344 &lt; 8, "High", "Very High")))))))</f>
        <v>Medium</v>
      </c>
    </row>
    <row r="1345" spans="1:23" x14ac:dyDescent="0.2">
      <c r="A1345" t="s">
        <v>7983</v>
      </c>
      <c r="B1345" s="2">
        <v>75</v>
      </c>
      <c r="C1345" s="4" t="str">
        <f>IF(B1345 &lt;= ($Z$9-$Z$11), "Short", IF(B1345 &gt;= ($Z$9+$Z$11), "Long", "Medium"))</f>
        <v>Short</v>
      </c>
      <c r="D1345" t="s">
        <v>7984</v>
      </c>
      <c r="E1345" t="s">
        <v>3871</v>
      </c>
      <c r="F1345" t="s">
        <v>691</v>
      </c>
      <c r="G1345" t="s">
        <v>1302</v>
      </c>
      <c r="H1345" t="s">
        <v>539</v>
      </c>
      <c r="I1345" t="s">
        <v>4130</v>
      </c>
      <c r="M1345">
        <f>COUNTA(Table1[[#This Row],[genre_1]:[genre_8]])</f>
        <v>5</v>
      </c>
      <c r="N1345" t="s">
        <v>7985</v>
      </c>
      <c r="O1345" t="s">
        <v>13040</v>
      </c>
      <c r="P1345">
        <v>1428</v>
      </c>
      <c r="Q1345" t="s">
        <v>7986</v>
      </c>
      <c r="R1345">
        <v>21</v>
      </c>
      <c r="S1345" t="s">
        <v>16</v>
      </c>
      <c r="T1345" t="s">
        <v>17</v>
      </c>
      <c r="U1345" s="3">
        <v>35431</v>
      </c>
      <c r="V1345" s="2">
        <v>7</v>
      </c>
      <c r="W1345" t="str">
        <f>IF(V1345 &lt; 3,"Very Low", IF(V1345 &gt;= 3, IF(V1345 &lt; 4, "Low", IF(V1345 &gt;= 4, IF(V1345 &lt; 6, "Medium", IF(V1345 &gt;= 6, IF(V1345 &lt; 8, "High", "Very High")))))))</f>
        <v>High</v>
      </c>
    </row>
    <row r="1346" spans="1:23" x14ac:dyDescent="0.2">
      <c r="A1346" t="s">
        <v>7359</v>
      </c>
      <c r="B1346" s="2">
        <v>106</v>
      </c>
      <c r="C1346" s="4" t="str">
        <f>IF(B1346 &lt;= ($Z$9-$Z$11), "Short", IF(B1346 &gt;= ($Z$9+$Z$11), "Long", "Medium"))</f>
        <v>Medium</v>
      </c>
      <c r="D1346" t="s">
        <v>5676</v>
      </c>
      <c r="E1346" t="s">
        <v>1302</v>
      </c>
      <c r="F1346" t="s">
        <v>6549</v>
      </c>
      <c r="G1346" t="s">
        <v>4130</v>
      </c>
      <c r="M1346">
        <f>COUNTA(Table1[[#This Row],[genre_1]:[genre_8]])</f>
        <v>3</v>
      </c>
      <c r="N1346" t="s">
        <v>7360</v>
      </c>
      <c r="O1346" t="s">
        <v>12780</v>
      </c>
      <c r="P1346">
        <v>75633</v>
      </c>
      <c r="Q1346" t="s">
        <v>7361</v>
      </c>
      <c r="R1346">
        <v>160</v>
      </c>
      <c r="S1346" t="s">
        <v>16</v>
      </c>
      <c r="T1346" t="s">
        <v>17</v>
      </c>
      <c r="U1346" s="3">
        <v>41640</v>
      </c>
      <c r="V1346" s="2">
        <v>7.3</v>
      </c>
      <c r="W1346" t="str">
        <f>IF(V1346 &lt; 3,"Very Low", IF(V1346 &gt;= 3, IF(V1346 &lt; 4, "Low", IF(V1346 &gt;= 4, IF(V1346 &lt; 6, "Medium", IF(V1346 &gt;= 6, IF(V1346 &lt; 8, "High", "Very High")))))))</f>
        <v>High</v>
      </c>
    </row>
    <row r="1347" spans="1:23" x14ac:dyDescent="0.2">
      <c r="A1347" t="s">
        <v>6976</v>
      </c>
      <c r="B1347" s="2">
        <v>105</v>
      </c>
      <c r="C1347" s="4" t="str">
        <f>IF(B1347 &lt;= ($Z$9-$Z$11), "Short", IF(B1347 &gt;= ($Z$9+$Z$11), "Long", "Medium"))</f>
        <v>Medium</v>
      </c>
      <c r="D1347" t="s">
        <v>453</v>
      </c>
      <c r="E1347" t="s">
        <v>2287</v>
      </c>
      <c r="F1347" t="s">
        <v>3538</v>
      </c>
      <c r="M1347">
        <f>COUNTA(Table1[[#This Row],[genre_1]:[genre_8]])</f>
        <v>2</v>
      </c>
      <c r="N1347" t="s">
        <v>6977</v>
      </c>
      <c r="O1347" t="s">
        <v>12598</v>
      </c>
      <c r="P1347">
        <v>56402</v>
      </c>
      <c r="Q1347" t="s">
        <v>6978</v>
      </c>
      <c r="R1347">
        <v>209</v>
      </c>
      <c r="S1347" t="s">
        <v>16</v>
      </c>
      <c r="T1347" t="s">
        <v>17</v>
      </c>
      <c r="U1347" s="3">
        <v>40179</v>
      </c>
      <c r="V1347" s="2">
        <v>6.3</v>
      </c>
      <c r="W1347" t="str">
        <f>IF(V1347 &lt; 3,"Very Low", IF(V1347 &gt;= 3, IF(V1347 &lt; 4, "Low", IF(V1347 &gt;= 4, IF(V1347 &lt; 6, "Medium", IF(V1347 &gt;= 6, IF(V1347 &lt; 8, "High", "Very High")))))))</f>
        <v>High</v>
      </c>
    </row>
    <row r="1348" spans="1:23" x14ac:dyDescent="0.2">
      <c r="A1348" t="s">
        <v>1262</v>
      </c>
      <c r="B1348" s="2">
        <v>97</v>
      </c>
      <c r="C1348" s="4" t="str">
        <f>IF(B1348 &lt;= ($Z$9-$Z$11), "Short", IF(B1348 &gt;= ($Z$9+$Z$11), "Long", "Medium"))</f>
        <v>Medium</v>
      </c>
      <c r="D1348" t="s">
        <v>1316</v>
      </c>
      <c r="E1348" t="s">
        <v>562</v>
      </c>
      <c r="F1348" t="s">
        <v>426</v>
      </c>
      <c r="G1348" t="s">
        <v>691</v>
      </c>
      <c r="H1348" t="s">
        <v>3538</v>
      </c>
      <c r="M1348">
        <f>COUNTA(Table1[[#This Row],[genre_1]:[genre_8]])</f>
        <v>4</v>
      </c>
      <c r="N1348" t="s">
        <v>1242</v>
      </c>
      <c r="O1348" t="s">
        <v>9031</v>
      </c>
      <c r="P1348">
        <v>41663</v>
      </c>
      <c r="Q1348" t="s">
        <v>1317</v>
      </c>
      <c r="R1348">
        <v>141</v>
      </c>
      <c r="S1348" t="s">
        <v>16</v>
      </c>
      <c r="T1348" t="s">
        <v>17</v>
      </c>
      <c r="U1348" s="3">
        <v>37257</v>
      </c>
      <c r="V1348" s="2">
        <v>5.4</v>
      </c>
      <c r="W1348" t="str">
        <f>IF(V1348 &lt; 3,"Very Low", IF(V1348 &gt;= 3, IF(V1348 &lt; 4, "Low", IF(V1348 &gt;= 4, IF(V1348 &lt; 6, "Medium", IF(V1348 &gt;= 6, IF(V1348 &lt; 8, "High", "Very High")))))))</f>
        <v>Medium</v>
      </c>
    </row>
    <row r="1349" spans="1:23" x14ac:dyDescent="0.2">
      <c r="A1349" t="s">
        <v>2764</v>
      </c>
      <c r="B1349" s="2">
        <v>100</v>
      </c>
      <c r="C1349" s="4" t="str">
        <f>IF(B1349 &lt;= ($Z$9-$Z$11), "Short", IF(B1349 &gt;= ($Z$9+$Z$11), "Long", "Medium"))</f>
        <v>Medium</v>
      </c>
      <c r="D1349" t="s">
        <v>644</v>
      </c>
      <c r="E1349" t="s">
        <v>2287</v>
      </c>
      <c r="F1349" t="s">
        <v>13204</v>
      </c>
      <c r="M1349">
        <f>COUNTA(Table1[[#This Row],[genre_1]:[genre_8]])</f>
        <v>2</v>
      </c>
      <c r="N1349" t="s">
        <v>1946</v>
      </c>
      <c r="O1349" t="s">
        <v>10395</v>
      </c>
      <c r="P1349">
        <v>55398</v>
      </c>
      <c r="Q1349" t="s">
        <v>1450</v>
      </c>
      <c r="R1349">
        <v>418</v>
      </c>
      <c r="S1349" t="s">
        <v>16</v>
      </c>
      <c r="T1349" t="s">
        <v>17</v>
      </c>
      <c r="U1349" s="3">
        <v>35796</v>
      </c>
      <c r="V1349" s="2">
        <v>4.5999999999999996</v>
      </c>
      <c r="W1349" t="str">
        <f>IF(V1349 &lt; 3,"Very Low", IF(V1349 &gt;= 3, IF(V1349 &lt; 4, "Low", IF(V1349 &gt;= 4, IF(V1349 &lt; 6, "Medium", IF(V1349 &gt;= 6, IF(V1349 &lt; 8, "High", "Very High")))))))</f>
        <v>Medium</v>
      </c>
    </row>
    <row r="1350" spans="1:23" x14ac:dyDescent="0.2">
      <c r="A1350" t="s">
        <v>2558</v>
      </c>
      <c r="B1350" s="2">
        <v>94</v>
      </c>
      <c r="C1350" s="4" t="str">
        <f>IF(B1350 &lt;= ($Z$9-$Z$11), "Short", IF(B1350 &gt;= ($Z$9+$Z$11), "Long", "Medium"))</f>
        <v>Medium</v>
      </c>
      <c r="D1350" t="s">
        <v>4472</v>
      </c>
      <c r="E1350" t="s">
        <v>691</v>
      </c>
      <c r="F1350" t="s">
        <v>1302</v>
      </c>
      <c r="G1350" t="s">
        <v>6549</v>
      </c>
      <c r="M1350">
        <f>COUNTA(Table1[[#This Row],[genre_1]:[genre_8]])</f>
        <v>3</v>
      </c>
      <c r="N1350" t="s">
        <v>125</v>
      </c>
      <c r="O1350" t="s">
        <v>11118</v>
      </c>
      <c r="P1350">
        <v>13866</v>
      </c>
      <c r="Q1350" t="s">
        <v>2675</v>
      </c>
      <c r="R1350">
        <v>55</v>
      </c>
      <c r="S1350" t="s">
        <v>16</v>
      </c>
      <c r="T1350" t="s">
        <v>17</v>
      </c>
      <c r="U1350" s="3">
        <v>39083</v>
      </c>
      <c r="V1350" s="2">
        <v>5.5</v>
      </c>
      <c r="W1350" t="str">
        <f>IF(V1350 &lt; 3,"Very Low", IF(V1350 &gt;= 3, IF(V1350 &lt; 4, "Low", IF(V1350 &gt;= 4, IF(V1350 &lt; 6, "Medium", IF(V1350 &gt;= 6, IF(V1350 &lt; 8, "High", "Very High")))))))</f>
        <v>Medium</v>
      </c>
    </row>
    <row r="1351" spans="1:23" x14ac:dyDescent="0.2">
      <c r="A1351" t="s">
        <v>196</v>
      </c>
      <c r="B1351" s="2">
        <v>80</v>
      </c>
      <c r="C1351" s="4" t="str">
        <f>IF(B1351 &lt;= ($Z$9-$Z$11), "Short", IF(B1351 &gt;= ($Z$9+$Z$11), "Long", "Medium"))</f>
        <v>Short</v>
      </c>
      <c r="D1351" t="s">
        <v>196</v>
      </c>
      <c r="E1351" t="s">
        <v>691</v>
      </c>
      <c r="F1351" t="s">
        <v>6549</v>
      </c>
      <c r="M1351">
        <f>COUNTA(Table1[[#This Row],[genre_1]:[genre_8]])</f>
        <v>2</v>
      </c>
      <c r="N1351" t="s">
        <v>7050</v>
      </c>
      <c r="O1351" t="s">
        <v>12635</v>
      </c>
      <c r="P1351">
        <v>2963</v>
      </c>
      <c r="Q1351" t="s">
        <v>857</v>
      </c>
      <c r="R1351">
        <v>28</v>
      </c>
      <c r="S1351" t="s">
        <v>16</v>
      </c>
      <c r="T1351" t="s">
        <v>17</v>
      </c>
      <c r="U1351" s="3">
        <v>38718</v>
      </c>
      <c r="V1351" s="2">
        <v>6.2</v>
      </c>
      <c r="W1351" t="str">
        <f>IF(V1351 &lt; 3,"Very Low", IF(V1351 &gt;= 3, IF(V1351 &lt; 4, "Low", IF(V1351 &gt;= 4, IF(V1351 &lt; 6, "Medium", IF(V1351 &gt;= 6, IF(V1351 &lt; 8, "High", "Very High")))))))</f>
        <v>High</v>
      </c>
    </row>
    <row r="1352" spans="1:23" x14ac:dyDescent="0.2">
      <c r="A1352" t="s">
        <v>7848</v>
      </c>
      <c r="B1352" s="2">
        <v>92</v>
      </c>
      <c r="C1352" s="4" t="str">
        <f>IF(B1352 &lt;= ($Z$9-$Z$11), "Short", IF(B1352 &gt;= ($Z$9+$Z$11), "Long", "Medium"))</f>
        <v>Medium</v>
      </c>
      <c r="D1352" t="s">
        <v>7849</v>
      </c>
      <c r="E1352" t="s">
        <v>31</v>
      </c>
      <c r="M1352">
        <f>COUNTA(Table1[[#This Row],[genre_1]:[genre_8]])</f>
        <v>1</v>
      </c>
      <c r="N1352" t="s">
        <v>7850</v>
      </c>
      <c r="O1352" t="s">
        <v>12983</v>
      </c>
      <c r="P1352">
        <v>1123</v>
      </c>
      <c r="Q1352" t="s">
        <v>7851</v>
      </c>
      <c r="R1352">
        <v>31</v>
      </c>
      <c r="S1352" t="s">
        <v>16</v>
      </c>
      <c r="T1352" t="s">
        <v>17</v>
      </c>
      <c r="U1352" s="3">
        <v>40179</v>
      </c>
      <c r="V1352" s="2">
        <v>5.0999999999999996</v>
      </c>
      <c r="W1352" t="str">
        <f>IF(V1352 &lt; 3,"Very Low", IF(V1352 &gt;= 3, IF(V1352 &lt; 4, "Low", IF(V1352 &gt;= 4, IF(V1352 &lt; 6, "Medium", IF(V1352 &gt;= 6, IF(V1352 &lt; 8, "High", "Very High")))))))</f>
        <v>Medium</v>
      </c>
    </row>
    <row r="1353" spans="1:23" x14ac:dyDescent="0.2">
      <c r="A1353" t="s">
        <v>457</v>
      </c>
      <c r="B1353" s="2">
        <v>115</v>
      </c>
      <c r="C1353" s="4" t="str">
        <f>IF(B1353 &lt;= ($Z$9-$Z$11), "Short", IF(B1353 &gt;= ($Z$9+$Z$11), "Long", "Medium"))</f>
        <v>Medium</v>
      </c>
      <c r="D1353" t="s">
        <v>162</v>
      </c>
      <c r="E1353" t="s">
        <v>562</v>
      </c>
      <c r="F1353" t="s">
        <v>13204</v>
      </c>
      <c r="G1353" t="s">
        <v>4130</v>
      </c>
      <c r="H1353" t="s">
        <v>3538</v>
      </c>
      <c r="M1353">
        <f>COUNTA(Table1[[#This Row],[genre_1]:[genre_8]])</f>
        <v>4</v>
      </c>
      <c r="N1353" t="s">
        <v>76</v>
      </c>
      <c r="O1353" t="s">
        <v>8702</v>
      </c>
      <c r="P1353">
        <v>387632</v>
      </c>
      <c r="Q1353" t="s">
        <v>682</v>
      </c>
      <c r="R1353">
        <v>789</v>
      </c>
      <c r="S1353" t="s">
        <v>16</v>
      </c>
      <c r="T1353" t="s">
        <v>17</v>
      </c>
      <c r="U1353" s="3">
        <v>37987</v>
      </c>
      <c r="V1353" s="2">
        <v>7.1</v>
      </c>
      <c r="W1353" t="str">
        <f>IF(V1353 &lt; 3,"Very Low", IF(V1353 &gt;= 3, IF(V1353 &lt; 4, "Low", IF(V1353 &gt;= 4, IF(V1353 &lt; 6, "Medium", IF(V1353 &gt;= 6, IF(V1353 &lt; 8, "High", "Very High")))))))</f>
        <v>High</v>
      </c>
    </row>
    <row r="1354" spans="1:23" x14ac:dyDescent="0.2">
      <c r="A1354" t="s">
        <v>3822</v>
      </c>
      <c r="B1354" s="2">
        <v>135</v>
      </c>
      <c r="C1354" s="4" t="str">
        <f>IF(B1354 &lt;= ($Z$9-$Z$11), "Short", IF(B1354 &gt;= ($Z$9+$Z$11), "Long", "Medium"))</f>
        <v>Long</v>
      </c>
      <c r="D1354" t="s">
        <v>216</v>
      </c>
      <c r="E1354" t="s">
        <v>4426</v>
      </c>
      <c r="F1354" t="s">
        <v>1302</v>
      </c>
      <c r="G1354" t="s">
        <v>4034</v>
      </c>
      <c r="M1354">
        <f>COUNTA(Table1[[#This Row],[genre_1]:[genre_8]])</f>
        <v>3</v>
      </c>
      <c r="N1354" t="s">
        <v>28</v>
      </c>
      <c r="O1354" t="s">
        <v>10669</v>
      </c>
      <c r="P1354">
        <v>48346</v>
      </c>
      <c r="Q1354" t="s">
        <v>3823</v>
      </c>
      <c r="R1354">
        <v>230</v>
      </c>
      <c r="S1354" t="s">
        <v>16</v>
      </c>
      <c r="T1354" t="s">
        <v>17</v>
      </c>
      <c r="U1354" s="3">
        <v>39083</v>
      </c>
      <c r="V1354" s="2">
        <v>7</v>
      </c>
      <c r="W1354" t="str">
        <f>IF(V1354 &lt; 3,"Very Low", IF(V1354 &gt;= 3, IF(V1354 &lt; 4, "Low", IF(V1354 &gt;= 4, IF(V1354 &lt; 6, "Medium", IF(V1354 &gt;= 6, IF(V1354 &lt; 8, "High", "Very High")))))))</f>
        <v>High</v>
      </c>
    </row>
    <row r="1355" spans="1:23" x14ac:dyDescent="0.2">
      <c r="A1355" t="s">
        <v>744</v>
      </c>
      <c r="B1355" s="2">
        <v>103</v>
      </c>
      <c r="C1355" s="4" t="str">
        <f>IF(B1355 &lt;= ($Z$9-$Z$11), "Short", IF(B1355 &gt;= ($Z$9+$Z$11), "Long", "Medium"))</f>
        <v>Medium</v>
      </c>
      <c r="D1355" t="s">
        <v>498</v>
      </c>
      <c r="E1355" t="s">
        <v>426</v>
      </c>
      <c r="F1355" t="s">
        <v>3871</v>
      </c>
      <c r="G1355" t="s">
        <v>691</v>
      </c>
      <c r="H1355" t="s">
        <v>5982</v>
      </c>
      <c r="M1355">
        <f>COUNTA(Table1[[#This Row],[genre_1]:[genre_8]])</f>
        <v>4</v>
      </c>
      <c r="N1355" t="s">
        <v>864</v>
      </c>
      <c r="O1355" t="s">
        <v>9066</v>
      </c>
      <c r="P1355">
        <v>328159</v>
      </c>
      <c r="Q1355" t="s">
        <v>853</v>
      </c>
      <c r="R1355">
        <v>467</v>
      </c>
      <c r="S1355" t="s">
        <v>16</v>
      </c>
      <c r="T1355" t="s">
        <v>17</v>
      </c>
      <c r="U1355" s="3">
        <v>37257</v>
      </c>
      <c r="V1355" s="2">
        <v>7.6</v>
      </c>
      <c r="W1355" t="str">
        <f>IF(V1355 &lt; 3,"Very Low", IF(V1355 &gt;= 3, IF(V1355 &lt; 4, "Low", IF(V1355 &gt;= 4, IF(V1355 &lt; 6, "Medium", IF(V1355 &gt;= 6, IF(V1355 &lt; 8, "High", "Very High")))))))</f>
        <v>High</v>
      </c>
    </row>
    <row r="1356" spans="1:23" x14ac:dyDescent="0.2">
      <c r="A1356" t="s">
        <v>782</v>
      </c>
      <c r="B1356" s="2">
        <v>88</v>
      </c>
      <c r="C1356" s="4" t="str">
        <f>IF(B1356 &lt;= ($Z$9-$Z$11), "Short", IF(B1356 &gt;= ($Z$9+$Z$11), "Long", "Medium"))</f>
        <v>Medium</v>
      </c>
      <c r="D1356" t="s">
        <v>372</v>
      </c>
      <c r="E1356" t="s">
        <v>426</v>
      </c>
      <c r="F1356" t="s">
        <v>3871</v>
      </c>
      <c r="G1356" t="s">
        <v>691</v>
      </c>
      <c r="H1356" t="s">
        <v>5982</v>
      </c>
      <c r="M1356">
        <f>COUNTA(Table1[[#This Row],[genre_1]:[genre_8]])</f>
        <v>4</v>
      </c>
      <c r="N1356" t="s">
        <v>69</v>
      </c>
      <c r="O1356" t="s">
        <v>8761</v>
      </c>
      <c r="P1356">
        <v>145321</v>
      </c>
      <c r="Q1356" t="s">
        <v>814</v>
      </c>
      <c r="R1356">
        <v>139</v>
      </c>
      <c r="S1356" t="s">
        <v>16</v>
      </c>
      <c r="T1356" t="s">
        <v>17</v>
      </c>
      <c r="U1356" s="3">
        <v>40909</v>
      </c>
      <c r="V1356" s="2">
        <v>6.6</v>
      </c>
      <c r="W1356" t="str">
        <f>IF(V1356 &lt; 3,"Very Low", IF(V1356 &gt;= 3, IF(V1356 &lt; 4, "Low", IF(V1356 &gt;= 4, IF(V1356 &lt; 6, "Medium", IF(V1356 &gt;= 6, IF(V1356 &lt; 8, "High", "Very High")))))))</f>
        <v>High</v>
      </c>
    </row>
    <row r="1357" spans="1:23" x14ac:dyDescent="0.2">
      <c r="A1357" t="s">
        <v>542</v>
      </c>
      <c r="B1357" s="2">
        <v>94</v>
      </c>
      <c r="C1357" s="4" t="str">
        <f>IF(B1357 &lt;= ($Z$9-$Z$11), "Short", IF(B1357 &gt;= ($Z$9+$Z$11), "Long", "Medium"))</f>
        <v>Medium</v>
      </c>
      <c r="D1357" t="s">
        <v>852</v>
      </c>
      <c r="E1357" t="s">
        <v>562</v>
      </c>
      <c r="F1357" t="s">
        <v>426</v>
      </c>
      <c r="G1357" t="s">
        <v>3871</v>
      </c>
      <c r="H1357" t="s">
        <v>691</v>
      </c>
      <c r="I1357" t="s">
        <v>5982</v>
      </c>
      <c r="M1357">
        <f>COUNTA(Table1[[#This Row],[genre_1]:[genre_8]])</f>
        <v>5</v>
      </c>
      <c r="N1357" t="s">
        <v>853</v>
      </c>
      <c r="O1357" t="s">
        <v>8784</v>
      </c>
      <c r="P1357">
        <v>166791</v>
      </c>
      <c r="Q1357" t="s">
        <v>854</v>
      </c>
      <c r="R1357">
        <v>132</v>
      </c>
      <c r="S1357" t="s">
        <v>16</v>
      </c>
      <c r="T1357" t="s">
        <v>17</v>
      </c>
      <c r="U1357" s="3">
        <v>39814</v>
      </c>
      <c r="V1357" s="2">
        <v>7</v>
      </c>
      <c r="W1357" t="str">
        <f>IF(V1357 &lt; 3,"Very Low", IF(V1357 &gt;= 3, IF(V1357 &lt; 4, "Low", IF(V1357 &gt;= 4, IF(V1357 &lt; 6, "Medium", IF(V1357 &gt;= 6, IF(V1357 &lt; 8, "High", "Very High")))))))</f>
        <v>High</v>
      </c>
    </row>
    <row r="1358" spans="1:23" x14ac:dyDescent="0.2">
      <c r="A1358" t="s">
        <v>542</v>
      </c>
      <c r="B1358" s="2">
        <v>115</v>
      </c>
      <c r="C1358" s="4" t="str">
        <f>IF(B1358 &lt;= ($Z$9-$Z$11), "Short", IF(B1358 &gt;= ($Z$9+$Z$11), "Long", "Medium"))</f>
        <v>Medium</v>
      </c>
      <c r="D1358" t="s">
        <v>1176</v>
      </c>
      <c r="E1358" t="s">
        <v>562</v>
      </c>
      <c r="F1358" t="s">
        <v>426</v>
      </c>
      <c r="G1358" t="s">
        <v>3871</v>
      </c>
      <c r="H1358" t="s">
        <v>691</v>
      </c>
      <c r="I1358" t="s">
        <v>5982</v>
      </c>
      <c r="J1358" t="s">
        <v>539</v>
      </c>
      <c r="M1358">
        <f>COUNTA(Table1[[#This Row],[genre_1]:[genre_8]])</f>
        <v>6</v>
      </c>
      <c r="N1358" t="s">
        <v>853</v>
      </c>
      <c r="O1358" t="s">
        <v>8949</v>
      </c>
      <c r="P1358">
        <v>194249</v>
      </c>
      <c r="Q1358" t="s">
        <v>1177</v>
      </c>
      <c r="R1358">
        <v>253</v>
      </c>
      <c r="S1358" t="s">
        <v>16</v>
      </c>
      <c r="T1358" t="s">
        <v>17</v>
      </c>
      <c r="U1358" s="3">
        <v>38718</v>
      </c>
      <c r="V1358" s="2">
        <v>6.9</v>
      </c>
      <c r="W1358" t="str">
        <f>IF(V1358 &lt; 3,"Very Low", IF(V1358 &gt;= 3, IF(V1358 &lt; 4, "Low", IF(V1358 &gt;= 4, IF(V1358 &lt; 6, "Medium", IF(V1358 &gt;= 6, IF(V1358 &lt; 8, "High", "Very High")))))))</f>
        <v>High</v>
      </c>
    </row>
    <row r="1359" spans="1:23" x14ac:dyDescent="0.2">
      <c r="A1359" t="s">
        <v>3321</v>
      </c>
      <c r="B1359" s="2">
        <v>98</v>
      </c>
      <c r="C1359" s="4" t="str">
        <f>IF(B1359 &lt;= ($Z$9-$Z$11), "Short", IF(B1359 &gt;= ($Z$9+$Z$11), "Long", "Medium"))</f>
        <v>Medium</v>
      </c>
      <c r="D1359" t="s">
        <v>3322</v>
      </c>
      <c r="E1359" t="s">
        <v>691</v>
      </c>
      <c r="F1359" t="s">
        <v>1302</v>
      </c>
      <c r="G1359" t="s">
        <v>5982</v>
      </c>
      <c r="H1359" t="s">
        <v>13205</v>
      </c>
      <c r="M1359">
        <f>COUNTA(Table1[[#This Row],[genre_1]:[genre_8]])</f>
        <v>4</v>
      </c>
      <c r="N1359" t="s">
        <v>3323</v>
      </c>
      <c r="O1359" t="s">
        <v>10313</v>
      </c>
      <c r="P1359">
        <v>19737</v>
      </c>
      <c r="Q1359" t="s">
        <v>3324</v>
      </c>
      <c r="R1359">
        <v>81</v>
      </c>
      <c r="S1359" t="s">
        <v>16</v>
      </c>
      <c r="T1359" t="s">
        <v>17</v>
      </c>
      <c r="U1359" s="3">
        <v>38353</v>
      </c>
      <c r="V1359" s="2">
        <v>6</v>
      </c>
      <c r="W1359" t="str">
        <f>IF(V1359 &lt; 3,"Very Low", IF(V1359 &gt;= 3, IF(V1359 &lt; 4, "Low", IF(V1359 &gt;= 4, IF(V1359 &lt; 6, "Medium", IF(V1359 &gt;= 6, IF(V1359 &lt; 8, "High", "Very High")))))))</f>
        <v>High</v>
      </c>
    </row>
    <row r="1360" spans="1:23" x14ac:dyDescent="0.2">
      <c r="A1360" t="s">
        <v>599</v>
      </c>
      <c r="B1360" s="2">
        <v>91</v>
      </c>
      <c r="C1360" s="4" t="str">
        <f>IF(B1360 &lt;= ($Z$9-$Z$11), "Short", IF(B1360 &gt;= ($Z$9+$Z$11), "Long", "Medium"))</f>
        <v>Medium</v>
      </c>
      <c r="D1360" t="s">
        <v>3070</v>
      </c>
      <c r="E1360" t="s">
        <v>13204</v>
      </c>
      <c r="F1360" t="s">
        <v>3538</v>
      </c>
      <c r="M1360">
        <f>COUNTA(Table1[[#This Row],[genre_1]:[genre_8]])</f>
        <v>2</v>
      </c>
      <c r="N1360" t="s">
        <v>2162</v>
      </c>
      <c r="O1360" t="s">
        <v>10138</v>
      </c>
      <c r="P1360">
        <v>177828</v>
      </c>
      <c r="Q1360" t="s">
        <v>756</v>
      </c>
      <c r="R1360">
        <v>714</v>
      </c>
      <c r="S1360" t="s">
        <v>16</v>
      </c>
      <c r="T1360" t="s">
        <v>17</v>
      </c>
      <c r="U1360" s="3">
        <v>37622</v>
      </c>
      <c r="V1360" s="2">
        <v>7.3</v>
      </c>
      <c r="W1360" t="str">
        <f>IF(V1360 &lt; 3,"Very Low", IF(V1360 &gt;= 3, IF(V1360 &lt; 4, "Low", IF(V1360 &gt;= 4, IF(V1360 &lt; 6, "Medium", IF(V1360 &gt;= 6, IF(V1360 &lt; 8, "High", "Very High")))))))</f>
        <v>High</v>
      </c>
    </row>
    <row r="1361" spans="1:23" x14ac:dyDescent="0.2">
      <c r="A1361" t="s">
        <v>1027</v>
      </c>
      <c r="B1361" s="2">
        <v>120</v>
      </c>
      <c r="C1361" s="4" t="str">
        <f>IF(B1361 &lt;= ($Z$9-$Z$11), "Short", IF(B1361 &gt;= ($Z$9+$Z$11), "Long", "Medium"))</f>
        <v>Medium</v>
      </c>
      <c r="D1361" t="s">
        <v>1161</v>
      </c>
      <c r="E1361" t="s">
        <v>691</v>
      </c>
      <c r="F1361" t="s">
        <v>13206</v>
      </c>
      <c r="M1361">
        <f>COUNTA(Table1[[#This Row],[genre_1]:[genre_8]])</f>
        <v>2</v>
      </c>
      <c r="N1361" t="s">
        <v>114</v>
      </c>
      <c r="O1361" t="s">
        <v>9800</v>
      </c>
      <c r="P1361">
        <v>97664</v>
      </c>
      <c r="Q1361" t="s">
        <v>505</v>
      </c>
      <c r="R1361">
        <v>232</v>
      </c>
      <c r="S1361" t="s">
        <v>16</v>
      </c>
      <c r="T1361" t="s">
        <v>17</v>
      </c>
      <c r="U1361" s="3">
        <v>41275</v>
      </c>
      <c r="V1361" s="2">
        <v>5.7</v>
      </c>
      <c r="W1361" t="str">
        <f>IF(V1361 &lt; 3,"Very Low", IF(V1361 &gt;= 3, IF(V1361 &lt; 4, "Low", IF(V1361 &gt;= 4, IF(V1361 &lt; 6, "Medium", IF(V1361 &gt;= 6, IF(V1361 &lt; 8, "High", "Very High")))))))</f>
        <v>Medium</v>
      </c>
    </row>
    <row r="1362" spans="1:23" x14ac:dyDescent="0.2">
      <c r="A1362" t="s">
        <v>4646</v>
      </c>
      <c r="B1362" s="2">
        <v>84</v>
      </c>
      <c r="C1362" s="4" t="str">
        <f>IF(B1362 &lt;= ($Z$9-$Z$11), "Short", IF(B1362 &gt;= ($Z$9+$Z$11), "Long", "Medium"))</f>
        <v>Short</v>
      </c>
      <c r="D1362" t="s">
        <v>1502</v>
      </c>
      <c r="E1362" t="s">
        <v>426</v>
      </c>
      <c r="F1362" t="s">
        <v>691</v>
      </c>
      <c r="G1362" t="s">
        <v>4130</v>
      </c>
      <c r="M1362">
        <f>COUNTA(Table1[[#This Row],[genre_1]:[genre_8]])</f>
        <v>3</v>
      </c>
      <c r="N1362" t="s">
        <v>6649</v>
      </c>
      <c r="O1362" t="s">
        <v>12442</v>
      </c>
      <c r="P1362">
        <v>108052</v>
      </c>
      <c r="Q1362" t="s">
        <v>450</v>
      </c>
      <c r="R1362">
        <v>434</v>
      </c>
      <c r="S1362" t="s">
        <v>16</v>
      </c>
      <c r="T1362" t="s">
        <v>17</v>
      </c>
      <c r="U1362" s="3">
        <v>38718</v>
      </c>
      <c r="V1362" s="2">
        <v>6.6</v>
      </c>
      <c r="W1362" t="str">
        <f>IF(V1362 &lt; 3,"Very Low", IF(V1362 &gt;= 3, IF(V1362 &lt; 4, "Low", IF(V1362 &gt;= 4, IF(V1362 &lt; 6, "Medium", IF(V1362 &gt;= 6, IF(V1362 &lt; 8, "High", "Very High")))))))</f>
        <v>High</v>
      </c>
    </row>
    <row r="1363" spans="1:23" x14ac:dyDescent="0.2">
      <c r="A1363" t="s">
        <v>4373</v>
      </c>
      <c r="B1363" s="2">
        <v>92</v>
      </c>
      <c r="C1363" s="4" t="str">
        <f>IF(B1363 &lt;= ($Z$9-$Z$11), "Short", IF(B1363 &gt;= ($Z$9+$Z$11), "Long", "Medium"))</f>
        <v>Medium</v>
      </c>
      <c r="D1363" t="s">
        <v>195</v>
      </c>
      <c r="E1363" t="s">
        <v>691</v>
      </c>
      <c r="F1363" t="s">
        <v>539</v>
      </c>
      <c r="G1363" t="s">
        <v>2287</v>
      </c>
      <c r="H1363" t="s">
        <v>3538</v>
      </c>
      <c r="M1363">
        <f>COUNTA(Table1[[#This Row],[genre_1]:[genre_8]])</f>
        <v>4</v>
      </c>
      <c r="N1363" t="s">
        <v>290</v>
      </c>
      <c r="O1363" t="s">
        <v>11050</v>
      </c>
      <c r="P1363">
        <v>33745</v>
      </c>
      <c r="Q1363" t="s">
        <v>1037</v>
      </c>
      <c r="R1363">
        <v>198</v>
      </c>
      <c r="S1363" t="s">
        <v>16</v>
      </c>
      <c r="T1363" t="s">
        <v>17</v>
      </c>
      <c r="U1363" s="3">
        <v>36161</v>
      </c>
      <c r="V1363" s="2">
        <v>6.2</v>
      </c>
      <c r="W1363" t="str">
        <f>IF(V1363 &lt; 3,"Very Low", IF(V1363 &gt;= 3, IF(V1363 &lt; 4, "Low", IF(V1363 &gt;= 4, IF(V1363 &lt; 6, "Medium", IF(V1363 &gt;= 6, IF(V1363 &lt; 8, "High", "Very High")))))))</f>
        <v>High</v>
      </c>
    </row>
    <row r="1364" spans="1:23" x14ac:dyDescent="0.2">
      <c r="A1364" t="s">
        <v>4336</v>
      </c>
      <c r="B1364" s="2">
        <v>121</v>
      </c>
      <c r="C1364" s="4" t="str">
        <f>IF(B1364 &lt;= ($Z$9-$Z$11), "Short", IF(B1364 &gt;= ($Z$9+$Z$11), "Long", "Medium"))</f>
        <v>Medium</v>
      </c>
      <c r="D1364" t="s">
        <v>1911</v>
      </c>
      <c r="E1364" t="s">
        <v>13206</v>
      </c>
      <c r="F1364" t="s">
        <v>1302</v>
      </c>
      <c r="G1364" t="s">
        <v>5727</v>
      </c>
      <c r="H1364" t="s">
        <v>6549</v>
      </c>
      <c r="M1364">
        <f>COUNTA(Table1[[#This Row],[genre_1]:[genre_8]])</f>
        <v>4</v>
      </c>
      <c r="N1364" t="s">
        <v>2643</v>
      </c>
      <c r="O1364" t="s">
        <v>11018</v>
      </c>
      <c r="P1364">
        <v>4603</v>
      </c>
      <c r="Q1364" t="s">
        <v>768</v>
      </c>
      <c r="R1364">
        <v>91</v>
      </c>
      <c r="S1364" t="s">
        <v>16</v>
      </c>
      <c r="T1364" t="s">
        <v>17</v>
      </c>
      <c r="U1364" s="3">
        <v>38718</v>
      </c>
      <c r="V1364" s="2">
        <v>6.2</v>
      </c>
      <c r="W1364" t="str">
        <f>IF(V1364 &lt; 3,"Very Low", IF(V1364 &gt;= 3, IF(V1364 &lt; 4, "Low", IF(V1364 &gt;= 4, IF(V1364 &lt; 6, "Medium", IF(V1364 &gt;= 6, IF(V1364 &lt; 8, "High", "Very High")))))))</f>
        <v>High</v>
      </c>
    </row>
    <row r="1365" spans="1:23" x14ac:dyDescent="0.2">
      <c r="A1365" t="s">
        <v>4790</v>
      </c>
      <c r="B1365" s="2">
        <v>107</v>
      </c>
      <c r="C1365" s="4" t="str">
        <f>IF(B1365 &lt;= ($Z$9-$Z$11), "Short", IF(B1365 &gt;= ($Z$9+$Z$11), "Long", "Medium"))</f>
        <v>Medium</v>
      </c>
      <c r="D1365" t="s">
        <v>159</v>
      </c>
      <c r="E1365" t="s">
        <v>1302</v>
      </c>
      <c r="F1365" t="s">
        <v>539</v>
      </c>
      <c r="G1365" t="s">
        <v>4034</v>
      </c>
      <c r="H1365" t="s">
        <v>6549</v>
      </c>
      <c r="M1365">
        <f>COUNTA(Table1[[#This Row],[genre_1]:[genre_8]])</f>
        <v>4</v>
      </c>
      <c r="N1365" t="s">
        <v>226</v>
      </c>
      <c r="O1365" t="s">
        <v>11339</v>
      </c>
      <c r="P1365">
        <v>83893</v>
      </c>
      <c r="Q1365" t="s">
        <v>560</v>
      </c>
      <c r="R1365">
        <v>132</v>
      </c>
      <c r="S1365" t="s">
        <v>16</v>
      </c>
      <c r="T1365" t="s">
        <v>17</v>
      </c>
      <c r="U1365" s="3">
        <v>41640</v>
      </c>
      <c r="V1365" s="2">
        <v>6.8</v>
      </c>
      <c r="W1365" t="str">
        <f>IF(V1365 &lt; 3,"Very Low", IF(V1365 &gt;= 3, IF(V1365 &lt; 4, "Low", IF(V1365 &gt;= 4, IF(V1365 &lt; 6, "Medium", IF(V1365 &gt;= 6, IF(V1365 &lt; 8, "High", "Very High")))))))</f>
        <v>High</v>
      </c>
    </row>
    <row r="1366" spans="1:23" x14ac:dyDescent="0.2">
      <c r="A1366" t="s">
        <v>2183</v>
      </c>
      <c r="B1366" s="2">
        <v>99</v>
      </c>
      <c r="C1366" s="4" t="str">
        <f>IF(B1366 &lt;= ($Z$9-$Z$11), "Short", IF(B1366 &gt;= ($Z$9+$Z$11), "Long", "Medium"))</f>
        <v>Medium</v>
      </c>
      <c r="D1366" t="s">
        <v>1265</v>
      </c>
      <c r="E1366" t="s">
        <v>691</v>
      </c>
      <c r="F1366" t="s">
        <v>1302</v>
      </c>
      <c r="M1366">
        <f>COUNTA(Table1[[#This Row],[genre_1]:[genre_8]])</f>
        <v>2</v>
      </c>
      <c r="N1366" t="s">
        <v>980</v>
      </c>
      <c r="O1366" t="s">
        <v>11598</v>
      </c>
      <c r="P1366">
        <v>29058</v>
      </c>
      <c r="Q1366" t="s">
        <v>4687</v>
      </c>
      <c r="R1366">
        <v>238</v>
      </c>
      <c r="S1366" t="s">
        <v>16</v>
      </c>
      <c r="T1366" t="s">
        <v>17</v>
      </c>
      <c r="U1366" s="3">
        <v>37257</v>
      </c>
      <c r="V1366" s="2">
        <v>7</v>
      </c>
      <c r="W1366" t="str">
        <f>IF(V1366 &lt; 3,"Very Low", IF(V1366 &gt;= 3, IF(V1366 &lt; 4, "Low", IF(V1366 &gt;= 4, IF(V1366 &lt; 6, "Medium", IF(V1366 &gt;= 6, IF(V1366 &lt; 8, "High", "Very High")))))))</f>
        <v>High</v>
      </c>
    </row>
    <row r="1367" spans="1:23" x14ac:dyDescent="0.2">
      <c r="A1367" t="s">
        <v>5028</v>
      </c>
      <c r="B1367" s="2">
        <v>111</v>
      </c>
      <c r="C1367" s="4" t="str">
        <f>IF(B1367 &lt;= ($Z$9-$Z$11), "Short", IF(B1367 &gt;= ($Z$9+$Z$11), "Long", "Medium"))</f>
        <v>Medium</v>
      </c>
      <c r="D1367" t="s">
        <v>3815</v>
      </c>
      <c r="E1367" t="s">
        <v>691</v>
      </c>
      <c r="F1367" t="s">
        <v>1302</v>
      </c>
      <c r="M1367">
        <f>COUNTA(Table1[[#This Row],[genre_1]:[genre_8]])</f>
        <v>2</v>
      </c>
      <c r="N1367" t="s">
        <v>5029</v>
      </c>
      <c r="O1367" t="s">
        <v>11522</v>
      </c>
      <c r="P1367">
        <v>8708</v>
      </c>
      <c r="Q1367" t="s">
        <v>5030</v>
      </c>
      <c r="R1367">
        <v>56</v>
      </c>
      <c r="S1367" t="s">
        <v>16</v>
      </c>
      <c r="T1367" t="s">
        <v>17</v>
      </c>
      <c r="U1367" s="3">
        <v>37987</v>
      </c>
      <c r="V1367" s="2">
        <v>7.3</v>
      </c>
      <c r="W1367" t="str">
        <f>IF(V1367 &lt; 3,"Very Low", IF(V1367 &gt;= 3, IF(V1367 &lt; 4, "Low", IF(V1367 &gt;= 4, IF(V1367 &lt; 6, "Medium", IF(V1367 &gt;= 6, IF(V1367 &lt; 8, "High", "Very High")))))))</f>
        <v>High</v>
      </c>
    </row>
    <row r="1368" spans="1:23" x14ac:dyDescent="0.2">
      <c r="A1368" t="s">
        <v>1777</v>
      </c>
      <c r="B1368" s="2">
        <v>107</v>
      </c>
      <c r="C1368" s="4" t="str">
        <f>IF(B1368 &lt;= ($Z$9-$Z$11), "Short", IF(B1368 &gt;= ($Z$9+$Z$11), "Long", "Medium"))</f>
        <v>Medium</v>
      </c>
      <c r="D1368" t="s">
        <v>553</v>
      </c>
      <c r="E1368" t="s">
        <v>691</v>
      </c>
      <c r="F1368" t="s">
        <v>1302</v>
      </c>
      <c r="G1368" t="s">
        <v>5982</v>
      </c>
      <c r="H1368" t="s">
        <v>539</v>
      </c>
      <c r="M1368">
        <f>COUNTA(Table1[[#This Row],[genre_1]:[genre_8]])</f>
        <v>4</v>
      </c>
      <c r="N1368" t="s">
        <v>498</v>
      </c>
      <c r="O1368" t="s">
        <v>9291</v>
      </c>
      <c r="P1368">
        <v>10417</v>
      </c>
      <c r="Q1368" t="s">
        <v>1168</v>
      </c>
      <c r="R1368">
        <v>39</v>
      </c>
      <c r="S1368" t="s">
        <v>16</v>
      </c>
      <c r="T1368" t="s">
        <v>17</v>
      </c>
      <c r="U1368" s="3">
        <v>39814</v>
      </c>
      <c r="V1368" s="2">
        <v>5.6</v>
      </c>
      <c r="W1368" t="str">
        <f>IF(V1368 &lt; 3,"Very Low", IF(V1368 &gt;= 3, IF(V1368 &lt; 4, "Low", IF(V1368 &gt;= 4, IF(V1368 &lt; 6, "Medium", IF(V1368 &gt;= 6, IF(V1368 &lt; 8, "High", "Very High")))))))</f>
        <v>Medium</v>
      </c>
    </row>
    <row r="1369" spans="1:23" x14ac:dyDescent="0.2">
      <c r="A1369" t="s">
        <v>978</v>
      </c>
      <c r="B1369" s="2">
        <v>110</v>
      </c>
      <c r="C1369" s="4" t="str">
        <f>IF(B1369 &lt;= ($Z$9-$Z$11), "Short", IF(B1369 &gt;= ($Z$9+$Z$11), "Long", "Medium"))</f>
        <v>Medium</v>
      </c>
      <c r="D1369" t="s">
        <v>1215</v>
      </c>
      <c r="E1369" t="s">
        <v>562</v>
      </c>
      <c r="F1369" t="s">
        <v>1302</v>
      </c>
      <c r="G1369" t="s">
        <v>539</v>
      </c>
      <c r="H1369" t="s">
        <v>6549</v>
      </c>
      <c r="M1369">
        <f>COUNTA(Table1[[#This Row],[genre_1]:[genre_8]])</f>
        <v>4</v>
      </c>
      <c r="N1369" t="s">
        <v>54</v>
      </c>
      <c r="O1369" t="s">
        <v>8972</v>
      </c>
      <c r="P1369">
        <v>138190</v>
      </c>
      <c r="Q1369" t="s">
        <v>1216</v>
      </c>
      <c r="R1369">
        <v>405</v>
      </c>
      <c r="S1369" t="s">
        <v>16</v>
      </c>
      <c r="T1369" t="s">
        <v>17</v>
      </c>
      <c r="U1369" s="3">
        <v>40544</v>
      </c>
      <c r="V1369" s="2">
        <v>6.1</v>
      </c>
      <c r="W1369" t="str">
        <f>IF(V1369 &lt; 3,"Very Low", IF(V1369 &gt;= 3, IF(V1369 &lt; 4, "Low", IF(V1369 &gt;= 4, IF(V1369 &lt; 6, "Medium", IF(V1369 &gt;= 6, IF(V1369 &lt; 8, "High", "Very High")))))))</f>
        <v>High</v>
      </c>
    </row>
    <row r="1370" spans="1:23" x14ac:dyDescent="0.2">
      <c r="A1370" t="s">
        <v>6677</v>
      </c>
      <c r="B1370" s="2">
        <v>90</v>
      </c>
      <c r="C1370" s="4" t="str">
        <f>IF(B1370 &lt;= ($Z$9-$Z$11), "Short", IF(B1370 &gt;= ($Z$9+$Z$11), "Long", "Medium"))</f>
        <v>Medium</v>
      </c>
      <c r="D1370" t="s">
        <v>6678</v>
      </c>
      <c r="E1370" t="s">
        <v>3538</v>
      </c>
      <c r="M1370">
        <f>COUNTA(Table1[[#This Row],[genre_1]:[genre_8]])</f>
        <v>1</v>
      </c>
      <c r="N1370" t="s">
        <v>1697</v>
      </c>
      <c r="O1370" t="s">
        <v>12459</v>
      </c>
      <c r="P1370">
        <v>1118</v>
      </c>
      <c r="Q1370" t="s">
        <v>6679</v>
      </c>
      <c r="R1370">
        <v>9</v>
      </c>
      <c r="S1370" t="s">
        <v>16</v>
      </c>
      <c r="T1370" t="s">
        <v>17</v>
      </c>
      <c r="U1370" s="3">
        <v>39448</v>
      </c>
      <c r="V1370" s="2">
        <v>4.3</v>
      </c>
      <c r="W1370" t="str">
        <f>IF(V1370 &lt; 3,"Very Low", IF(V1370 &gt;= 3, IF(V1370 &lt; 4, "Low", IF(V1370 &gt;= 4, IF(V1370 &lt; 6, "Medium", IF(V1370 &gt;= 6, IF(V1370 &lt; 8, "High", "Very High")))))))</f>
        <v>Medium</v>
      </c>
    </row>
    <row r="1371" spans="1:23" x14ac:dyDescent="0.2">
      <c r="A1371" t="s">
        <v>1886</v>
      </c>
      <c r="B1371" s="2">
        <v>102</v>
      </c>
      <c r="C1371" s="4" t="str">
        <f>IF(B1371 &lt;= ($Z$9-$Z$11), "Short", IF(B1371 &gt;= ($Z$9+$Z$11), "Long", "Medium"))</f>
        <v>Medium</v>
      </c>
      <c r="D1371" t="s">
        <v>644</v>
      </c>
      <c r="E1371" t="s">
        <v>1302</v>
      </c>
      <c r="F1371" t="s">
        <v>13204</v>
      </c>
      <c r="G1371" t="s">
        <v>4130</v>
      </c>
      <c r="H1371" t="s">
        <v>3538</v>
      </c>
      <c r="M1371">
        <f>COUNTA(Table1[[#This Row],[genre_1]:[genre_8]])</f>
        <v>4</v>
      </c>
      <c r="N1371" t="s">
        <v>1566</v>
      </c>
      <c r="O1371" t="s">
        <v>9704</v>
      </c>
      <c r="P1371">
        <v>19986</v>
      </c>
      <c r="Q1371" t="s">
        <v>2421</v>
      </c>
      <c r="R1371">
        <v>207</v>
      </c>
      <c r="S1371" t="s">
        <v>16</v>
      </c>
      <c r="T1371" t="s">
        <v>17</v>
      </c>
      <c r="U1371" s="3">
        <v>36892</v>
      </c>
      <c r="V1371" s="2">
        <v>6.2</v>
      </c>
      <c r="W1371" t="str">
        <f>IF(V1371 &lt; 3,"Very Low", IF(V1371 &gt;= 3, IF(V1371 &lt; 4, "Low", IF(V1371 &gt;= 4, IF(V1371 &lt; 6, "Medium", IF(V1371 &gt;= 6, IF(V1371 &lt; 8, "High", "Very High")))))))</f>
        <v>High</v>
      </c>
    </row>
    <row r="1372" spans="1:23" x14ac:dyDescent="0.2">
      <c r="A1372" t="s">
        <v>798</v>
      </c>
      <c r="B1372" s="2">
        <v>90</v>
      </c>
      <c r="C1372" s="4" t="str">
        <f>IF(B1372 &lt;= ($Z$9-$Z$11), "Short", IF(B1372 &gt;= ($Z$9+$Z$11), "Long", "Medium"))</f>
        <v>Medium</v>
      </c>
      <c r="D1372" t="s">
        <v>2182</v>
      </c>
      <c r="E1372" t="s">
        <v>691</v>
      </c>
      <c r="M1372">
        <f>COUNTA(Table1[[#This Row],[genre_1]:[genre_8]])</f>
        <v>1</v>
      </c>
      <c r="N1372" t="s">
        <v>1201</v>
      </c>
      <c r="O1372" t="s">
        <v>9807</v>
      </c>
      <c r="P1372">
        <v>32416</v>
      </c>
      <c r="Q1372" t="s">
        <v>2582</v>
      </c>
      <c r="R1372">
        <v>138</v>
      </c>
      <c r="S1372" t="s">
        <v>16</v>
      </c>
      <c r="T1372" t="s">
        <v>17</v>
      </c>
      <c r="U1372" s="3">
        <v>35431</v>
      </c>
      <c r="V1372" s="2">
        <v>6.3</v>
      </c>
      <c r="W1372" t="str">
        <f>IF(V1372 &lt; 3,"Very Low", IF(V1372 &gt;= 3, IF(V1372 &lt; 4, "Low", IF(V1372 &gt;= 4, IF(V1372 &lt; 6, "Medium", IF(V1372 &gt;= 6, IF(V1372 &lt; 8, "High", "Very High")))))))</f>
        <v>High</v>
      </c>
    </row>
    <row r="1373" spans="1:23" x14ac:dyDescent="0.2">
      <c r="A1373" t="s">
        <v>6256</v>
      </c>
      <c r="B1373" s="2">
        <v>134</v>
      </c>
      <c r="C1373" s="4" t="str">
        <f>IF(B1373 &lt;= ($Z$9-$Z$11), "Short", IF(B1373 &gt;= ($Z$9+$Z$11), "Long", "Medium"))</f>
        <v>Long</v>
      </c>
      <c r="D1373" t="s">
        <v>1355</v>
      </c>
      <c r="E1373" t="s">
        <v>4426</v>
      </c>
      <c r="F1373" t="s">
        <v>13206</v>
      </c>
      <c r="G1373" t="s">
        <v>1302</v>
      </c>
      <c r="H1373" t="s">
        <v>7772</v>
      </c>
      <c r="M1373">
        <f>COUNTA(Table1[[#This Row],[genre_1]:[genre_8]])</f>
        <v>4</v>
      </c>
      <c r="N1373" t="s">
        <v>6257</v>
      </c>
      <c r="O1373" t="s">
        <v>12238</v>
      </c>
      <c r="P1373">
        <v>19026</v>
      </c>
      <c r="Q1373" t="s">
        <v>6258</v>
      </c>
      <c r="R1373">
        <v>128</v>
      </c>
      <c r="S1373" t="s">
        <v>16</v>
      </c>
      <c r="T1373" t="s">
        <v>17</v>
      </c>
      <c r="U1373" s="3">
        <v>24473</v>
      </c>
      <c r="V1373" s="2">
        <v>8</v>
      </c>
      <c r="W1373" t="str">
        <f>IF(V1373 &lt; 3,"Very Low", IF(V1373 &gt;= 3, IF(V1373 &lt; 4, "Low", IF(V1373 &gt;= 4, IF(V1373 &lt; 6, "Medium", IF(V1373 &gt;= 6, IF(V1373 &lt; 8, "High", "Very High")))))))</f>
        <v>Very High</v>
      </c>
    </row>
    <row r="1374" spans="1:23" x14ac:dyDescent="0.2">
      <c r="A1374" t="s">
        <v>1853</v>
      </c>
      <c r="B1374" s="2">
        <v>100</v>
      </c>
      <c r="C1374" s="4" t="str">
        <f>IF(B1374 &lt;= ($Z$9-$Z$11), "Short", IF(B1374 &gt;= ($Z$9+$Z$11), "Long", "Medium"))</f>
        <v>Medium</v>
      </c>
      <c r="D1374" t="s">
        <v>2300</v>
      </c>
      <c r="E1374" t="s">
        <v>1302</v>
      </c>
      <c r="F1374" t="s">
        <v>539</v>
      </c>
      <c r="G1374" t="s">
        <v>3538</v>
      </c>
      <c r="M1374">
        <f>COUNTA(Table1[[#This Row],[genre_1]:[genre_8]])</f>
        <v>3</v>
      </c>
      <c r="N1374" t="s">
        <v>45</v>
      </c>
      <c r="O1374" t="s">
        <v>10079</v>
      </c>
      <c r="P1374">
        <v>11003</v>
      </c>
      <c r="Q1374" t="s">
        <v>1428</v>
      </c>
      <c r="R1374">
        <v>148</v>
      </c>
      <c r="S1374" t="s">
        <v>16</v>
      </c>
      <c r="T1374" t="s">
        <v>17</v>
      </c>
      <c r="U1374" s="3">
        <v>36161</v>
      </c>
      <c r="V1374" s="2">
        <v>5.5</v>
      </c>
      <c r="W1374" t="str">
        <f>IF(V1374 &lt; 3,"Very Low", IF(V1374 &gt;= 3, IF(V1374 &lt; 4, "Low", IF(V1374 &gt;= 4, IF(V1374 &lt; 6, "Medium", IF(V1374 &gt;= 6, IF(V1374 &lt; 8, "High", "Very High")))))))</f>
        <v>Medium</v>
      </c>
    </row>
    <row r="1375" spans="1:23" x14ac:dyDescent="0.2">
      <c r="A1375" t="s">
        <v>716</v>
      </c>
      <c r="B1375" s="2">
        <v>109</v>
      </c>
      <c r="C1375" s="4" t="str">
        <f>IF(B1375 &lt;= ($Z$9-$Z$11), "Short", IF(B1375 &gt;= ($Z$9+$Z$11), "Long", "Medium"))</f>
        <v>Medium</v>
      </c>
      <c r="D1375" t="s">
        <v>424</v>
      </c>
      <c r="E1375" t="s">
        <v>691</v>
      </c>
      <c r="F1375" t="s">
        <v>1302</v>
      </c>
      <c r="G1375" t="s">
        <v>6549</v>
      </c>
      <c r="M1375">
        <f>COUNTA(Table1[[#This Row],[genre_1]:[genre_8]])</f>
        <v>3</v>
      </c>
      <c r="N1375" t="s">
        <v>47</v>
      </c>
      <c r="O1375" t="s">
        <v>10220</v>
      </c>
      <c r="P1375">
        <v>48973</v>
      </c>
      <c r="Q1375" t="s">
        <v>248</v>
      </c>
      <c r="R1375">
        <v>214</v>
      </c>
      <c r="S1375" t="s">
        <v>16</v>
      </c>
      <c r="T1375" t="s">
        <v>17</v>
      </c>
      <c r="U1375" s="3">
        <v>37987</v>
      </c>
      <c r="V1375" s="2">
        <v>6.5</v>
      </c>
      <c r="W1375" t="str">
        <f>IF(V1375 &lt; 3,"Very Low", IF(V1375 &gt;= 3, IF(V1375 &lt; 4, "Low", IF(V1375 &gt;= 4, IF(V1375 &lt; 6, "Medium", IF(V1375 &gt;= 6, IF(V1375 &lt; 8, "High", "Very High")))))))</f>
        <v>High</v>
      </c>
    </row>
    <row r="1376" spans="1:23" x14ac:dyDescent="0.2">
      <c r="A1376" t="s">
        <v>4483</v>
      </c>
      <c r="B1376" s="2">
        <v>138</v>
      </c>
      <c r="C1376" s="4" t="str">
        <f>IF(B1376 &lt;= ($Z$9-$Z$11), "Short", IF(B1376 &gt;= ($Z$9+$Z$11), "Long", "Medium"))</f>
        <v>Long</v>
      </c>
      <c r="D1376" t="s">
        <v>1868</v>
      </c>
      <c r="E1376" t="s">
        <v>13206</v>
      </c>
      <c r="F1376" t="s">
        <v>1302</v>
      </c>
      <c r="M1376">
        <f>COUNTA(Table1[[#This Row],[genre_1]:[genre_8]])</f>
        <v>2</v>
      </c>
      <c r="N1376" t="s">
        <v>64</v>
      </c>
      <c r="O1376" t="s">
        <v>12597</v>
      </c>
      <c r="P1376">
        <v>32415</v>
      </c>
      <c r="Q1376" t="s">
        <v>571</v>
      </c>
      <c r="R1376">
        <v>510</v>
      </c>
      <c r="S1376" t="s">
        <v>16</v>
      </c>
      <c r="T1376" t="s">
        <v>17</v>
      </c>
      <c r="U1376" s="3">
        <v>36892</v>
      </c>
      <c r="V1376" s="2">
        <v>7.5</v>
      </c>
      <c r="W1376" t="str">
        <f>IF(V1376 &lt; 3,"Very Low", IF(V1376 &gt;= 3, IF(V1376 &lt; 4, "Low", IF(V1376 &gt;= 4, IF(V1376 &lt; 6, "Medium", IF(V1376 &gt;= 6, IF(V1376 &lt; 8, "High", "Very High")))))))</f>
        <v>High</v>
      </c>
    </row>
    <row r="1377" spans="1:23" x14ac:dyDescent="0.2">
      <c r="A1377" t="s">
        <v>380</v>
      </c>
      <c r="B1377" s="2">
        <v>122</v>
      </c>
      <c r="C1377" s="4" t="str">
        <f>IF(B1377 &lt;= ($Z$9-$Z$11), "Short", IF(B1377 &gt;= ($Z$9+$Z$11), "Long", "Medium"))</f>
        <v>Medium</v>
      </c>
      <c r="D1377" t="s">
        <v>775</v>
      </c>
      <c r="E1377" t="s">
        <v>562</v>
      </c>
      <c r="F1377" t="s">
        <v>426</v>
      </c>
      <c r="G1377" t="s">
        <v>4426</v>
      </c>
      <c r="H1377" t="s">
        <v>1302</v>
      </c>
      <c r="I1377" t="s">
        <v>7772</v>
      </c>
      <c r="J1377" t="s">
        <v>3538</v>
      </c>
      <c r="M1377">
        <f>COUNTA(Table1[[#This Row],[genre_1]:[genre_8]])</f>
        <v>6</v>
      </c>
      <c r="N1377" t="s">
        <v>46</v>
      </c>
      <c r="O1377" t="s">
        <v>8746</v>
      </c>
      <c r="P1377">
        <v>71782</v>
      </c>
      <c r="Q1377" t="s">
        <v>776</v>
      </c>
      <c r="R1377">
        <v>161</v>
      </c>
      <c r="S1377" t="s">
        <v>16</v>
      </c>
      <c r="T1377" t="s">
        <v>17</v>
      </c>
      <c r="U1377" s="3">
        <v>42005</v>
      </c>
      <c r="V1377" s="2">
        <v>7</v>
      </c>
      <c r="W1377" t="str">
        <f>IF(V1377 &lt; 3,"Very Low", IF(V1377 &gt;= 3, IF(V1377 &lt; 4, "Low", IF(V1377 &gt;= 4, IF(V1377 &lt; 6, "Medium", IF(V1377 &gt;= 6, IF(V1377 &lt; 8, "High", "Very High")))))))</f>
        <v>High</v>
      </c>
    </row>
    <row r="1378" spans="1:23" x14ac:dyDescent="0.2">
      <c r="A1378" t="s">
        <v>258</v>
      </c>
      <c r="B1378" s="2">
        <v>127</v>
      </c>
      <c r="C1378" s="4" t="str">
        <f>IF(B1378 &lt;= ($Z$9-$Z$11), "Short", IF(B1378 &gt;= ($Z$9+$Z$11), "Long", "Medium"))</f>
        <v>Medium</v>
      </c>
      <c r="D1378" t="s">
        <v>4592</v>
      </c>
      <c r="E1378" t="s">
        <v>1302</v>
      </c>
      <c r="F1378" t="s">
        <v>6549</v>
      </c>
      <c r="G1378" t="s">
        <v>10321</v>
      </c>
      <c r="M1378">
        <f>COUNTA(Table1[[#This Row],[genre_1]:[genre_8]])</f>
        <v>3</v>
      </c>
      <c r="N1378" t="s">
        <v>4593</v>
      </c>
      <c r="O1378" t="s">
        <v>11204</v>
      </c>
      <c r="P1378">
        <v>31414</v>
      </c>
      <c r="Q1378" t="s">
        <v>4594</v>
      </c>
      <c r="R1378">
        <v>180</v>
      </c>
      <c r="S1378" t="s">
        <v>4595</v>
      </c>
      <c r="T1378" t="s">
        <v>17</v>
      </c>
      <c r="U1378" s="3">
        <v>40544</v>
      </c>
      <c r="V1378" s="2">
        <v>4.3</v>
      </c>
      <c r="W1378" t="str">
        <f>IF(V1378 &lt; 3,"Very Low", IF(V1378 &gt;= 3, IF(V1378 &lt; 4, "Low", IF(V1378 &gt;= 4, IF(V1378 &lt; 6, "Medium", IF(V1378 &gt;= 6, IF(V1378 &lt; 8, "High", "Very High")))))))</f>
        <v>Medium</v>
      </c>
    </row>
    <row r="1379" spans="1:23" x14ac:dyDescent="0.2">
      <c r="A1379" t="s">
        <v>4861</v>
      </c>
      <c r="B1379" s="2">
        <v>97</v>
      </c>
      <c r="C1379" s="4" t="str">
        <f>IF(B1379 &lt;= ($Z$9-$Z$11), "Short", IF(B1379 &gt;= ($Z$9+$Z$11), "Long", "Medium"))</f>
        <v>Medium</v>
      </c>
      <c r="D1379" t="s">
        <v>3117</v>
      </c>
      <c r="E1379" t="s">
        <v>691</v>
      </c>
      <c r="F1379" t="s">
        <v>1302</v>
      </c>
      <c r="G1379" t="s">
        <v>6549</v>
      </c>
      <c r="M1379">
        <f>COUNTA(Table1[[#This Row],[genre_1]:[genre_8]])</f>
        <v>3</v>
      </c>
      <c r="N1379" t="s">
        <v>255</v>
      </c>
      <c r="O1379" t="s">
        <v>11387</v>
      </c>
      <c r="P1379">
        <v>27689</v>
      </c>
      <c r="Q1379" t="s">
        <v>4229</v>
      </c>
      <c r="R1379">
        <v>74</v>
      </c>
      <c r="S1379" t="s">
        <v>16</v>
      </c>
      <c r="T1379" t="s">
        <v>17</v>
      </c>
      <c r="U1379" s="3">
        <v>39083</v>
      </c>
      <c r="V1379" s="2">
        <v>6.5</v>
      </c>
      <c r="W1379" t="str">
        <f>IF(V1379 &lt; 3,"Very Low", IF(V1379 &gt;= 3, IF(V1379 &lt; 4, "Low", IF(V1379 &gt;= 4, IF(V1379 &lt; 6, "Medium", IF(V1379 &gt;= 6, IF(V1379 &lt; 8, "High", "Very High")))))))</f>
        <v>High</v>
      </c>
    </row>
    <row r="1380" spans="1:23" x14ac:dyDescent="0.2">
      <c r="A1380" t="s">
        <v>2945</v>
      </c>
      <c r="B1380" s="2">
        <v>121</v>
      </c>
      <c r="C1380" s="4" t="str">
        <f>IF(B1380 &lt;= ($Z$9-$Z$11), "Short", IF(B1380 &gt;= ($Z$9+$Z$11), "Long", "Medium"))</f>
        <v>Medium</v>
      </c>
      <c r="D1380" t="s">
        <v>351</v>
      </c>
      <c r="E1380" t="s">
        <v>13206</v>
      </c>
      <c r="F1380" t="s">
        <v>1302</v>
      </c>
      <c r="G1380" t="s">
        <v>13204</v>
      </c>
      <c r="H1380" t="s">
        <v>3538</v>
      </c>
      <c r="M1380">
        <f>COUNTA(Table1[[#This Row],[genre_1]:[genre_8]])</f>
        <v>4</v>
      </c>
      <c r="N1380" t="s">
        <v>37</v>
      </c>
      <c r="O1380" t="s">
        <v>10435</v>
      </c>
      <c r="P1380">
        <v>60115</v>
      </c>
      <c r="Q1380" t="s">
        <v>1696</v>
      </c>
      <c r="R1380">
        <v>224</v>
      </c>
      <c r="S1380" t="s">
        <v>16</v>
      </c>
      <c r="T1380" t="s">
        <v>17</v>
      </c>
      <c r="U1380" s="3">
        <v>39083</v>
      </c>
      <c r="V1380" s="2">
        <v>7.2</v>
      </c>
      <c r="W1380" t="str">
        <f>IF(V1380 &lt; 3,"Very Low", IF(V1380 &gt;= 3, IF(V1380 &lt; 4, "Low", IF(V1380 &gt;= 4, IF(V1380 &lt; 6, "Medium", IF(V1380 &gt;= 6, IF(V1380 &lt; 8, "High", "Very High")))))))</f>
        <v>High</v>
      </c>
    </row>
    <row r="1381" spans="1:23" x14ac:dyDescent="0.2">
      <c r="A1381" t="s">
        <v>1953</v>
      </c>
      <c r="B1381" s="2">
        <v>109</v>
      </c>
      <c r="C1381" s="4" t="str">
        <f>IF(B1381 &lt;= ($Z$9-$Z$11), "Short", IF(B1381 &gt;= ($Z$9+$Z$11), "Long", "Medium"))</f>
        <v>Medium</v>
      </c>
      <c r="D1381" t="s">
        <v>137</v>
      </c>
      <c r="E1381" t="s">
        <v>562</v>
      </c>
      <c r="F1381" t="s">
        <v>4130</v>
      </c>
      <c r="G1381" t="s">
        <v>3538</v>
      </c>
      <c r="M1381">
        <f>COUNTA(Table1[[#This Row],[genre_1]:[genre_8]])</f>
        <v>3</v>
      </c>
      <c r="N1381" t="s">
        <v>1631</v>
      </c>
      <c r="O1381" t="s">
        <v>9830</v>
      </c>
      <c r="P1381">
        <v>304318</v>
      </c>
      <c r="Q1381" t="s">
        <v>328</v>
      </c>
      <c r="R1381">
        <v>463</v>
      </c>
      <c r="S1381" t="s">
        <v>16</v>
      </c>
      <c r="T1381" t="s">
        <v>17</v>
      </c>
      <c r="U1381" s="3">
        <v>40544</v>
      </c>
      <c r="V1381" s="2">
        <v>6.7</v>
      </c>
      <c r="W1381" t="str">
        <f>IF(V1381 &lt; 3,"Very Low", IF(V1381 &gt;= 3, IF(V1381 &lt; 4, "Low", IF(V1381 &gt;= 4, IF(V1381 &lt; 6, "Medium", IF(V1381 &gt;= 6, IF(V1381 &lt; 8, "High", "Very High")))))))</f>
        <v>High</v>
      </c>
    </row>
    <row r="1382" spans="1:23" x14ac:dyDescent="0.2">
      <c r="A1382" t="s">
        <v>2634</v>
      </c>
      <c r="B1382" s="2">
        <v>95</v>
      </c>
      <c r="C1382" s="4" t="str">
        <f>IF(B1382 &lt;= ($Z$9-$Z$11), "Short", IF(B1382 &gt;= ($Z$9+$Z$11), "Long", "Medium"))</f>
        <v>Medium</v>
      </c>
      <c r="D1382" t="s">
        <v>2149</v>
      </c>
      <c r="E1382" t="s">
        <v>13206</v>
      </c>
      <c r="F1382" t="s">
        <v>1302</v>
      </c>
      <c r="G1382" t="s">
        <v>3538</v>
      </c>
      <c r="M1382">
        <f>COUNTA(Table1[[#This Row],[genre_1]:[genre_8]])</f>
        <v>3</v>
      </c>
      <c r="N1382" t="s">
        <v>858</v>
      </c>
      <c r="O1382" t="s">
        <v>11774</v>
      </c>
      <c r="P1382">
        <v>4598</v>
      </c>
      <c r="Q1382" t="s">
        <v>2280</v>
      </c>
      <c r="R1382">
        <v>29</v>
      </c>
      <c r="S1382" t="s">
        <v>16</v>
      </c>
      <c r="T1382" t="s">
        <v>17</v>
      </c>
      <c r="U1382" s="3">
        <v>36161</v>
      </c>
      <c r="V1382" s="2">
        <v>6.1</v>
      </c>
      <c r="W1382" t="str">
        <f>IF(V1382 &lt; 3,"Very Low", IF(V1382 &gt;= 3, IF(V1382 &lt; 4, "Low", IF(V1382 &gt;= 4, IF(V1382 &lt; 6, "Medium", IF(V1382 &gt;= 6, IF(V1382 &lt; 8, "High", "Very High")))))))</f>
        <v>High</v>
      </c>
    </row>
    <row r="1383" spans="1:23" x14ac:dyDescent="0.2">
      <c r="A1383" t="s">
        <v>27</v>
      </c>
      <c r="B1383" s="2">
        <v>148</v>
      </c>
      <c r="C1383" s="4" t="str">
        <f>IF(B1383 &lt;= ($Z$9-$Z$11), "Short", IF(B1383 &gt;= ($Z$9+$Z$11), "Long", "Medium"))</f>
        <v>Long</v>
      </c>
      <c r="D1383" t="s">
        <v>29</v>
      </c>
      <c r="E1383" t="s">
        <v>562</v>
      </c>
      <c r="F1383" t="s">
        <v>426</v>
      </c>
      <c r="G1383" t="s">
        <v>4130</v>
      </c>
      <c r="H1383" t="s">
        <v>3538</v>
      </c>
      <c r="M1383">
        <f>COUNTA(Table1[[#This Row],[genre_1]:[genre_8]])</f>
        <v>4</v>
      </c>
      <c r="N1383" t="s">
        <v>99</v>
      </c>
      <c r="O1383" t="s">
        <v>8533</v>
      </c>
      <c r="P1383">
        <v>1468200</v>
      </c>
      <c r="Q1383" t="s">
        <v>30</v>
      </c>
      <c r="R1383">
        <v>2803</v>
      </c>
      <c r="S1383" t="s">
        <v>16</v>
      </c>
      <c r="T1383" t="s">
        <v>17</v>
      </c>
      <c r="U1383" s="3">
        <v>40179</v>
      </c>
      <c r="V1383" s="2">
        <v>8.8000000000000007</v>
      </c>
      <c r="W1383" t="str">
        <f>IF(V1383 &lt; 3,"Very Low", IF(V1383 &gt;= 3, IF(V1383 &lt; 4, "Low", IF(V1383 &gt;= 4, IF(V1383 &lt; 6, "Medium", IF(V1383 &gt;= 6, IF(V1383 &lt; 8, "High", "Very High")))))))</f>
        <v>Very High</v>
      </c>
    </row>
    <row r="1384" spans="1:23" x14ac:dyDescent="0.2">
      <c r="A1384" t="s">
        <v>200</v>
      </c>
      <c r="B1384" s="2">
        <v>154</v>
      </c>
      <c r="C1384" s="4" t="str">
        <f>IF(B1384 &lt;= ($Z$9-$Z$11), "Short", IF(B1384 &gt;= ($Z$9+$Z$11), "Long", "Medium"))</f>
        <v>Long</v>
      </c>
      <c r="D1384" t="s">
        <v>638</v>
      </c>
      <c r="E1384" t="s">
        <v>562</v>
      </c>
      <c r="F1384" t="s">
        <v>426</v>
      </c>
      <c r="G1384" t="s">
        <v>4130</v>
      </c>
      <c r="M1384">
        <f>COUNTA(Table1[[#This Row],[genre_1]:[genre_8]])</f>
        <v>3</v>
      </c>
      <c r="N1384" t="s">
        <v>76</v>
      </c>
      <c r="O1384" t="s">
        <v>8942</v>
      </c>
      <c r="P1384">
        <v>430055</v>
      </c>
      <c r="Q1384" t="s">
        <v>1167</v>
      </c>
      <c r="R1384">
        <v>856</v>
      </c>
      <c r="S1384" t="s">
        <v>16</v>
      </c>
      <c r="T1384" t="s">
        <v>17</v>
      </c>
      <c r="U1384" s="3">
        <v>35065</v>
      </c>
      <c r="V1384" s="2">
        <v>6.9</v>
      </c>
      <c r="W1384" t="str">
        <f>IF(V1384 &lt; 3,"Very Low", IF(V1384 &gt;= 3, IF(V1384 &lt; 4, "Low", IF(V1384 &gt;= 4, IF(V1384 &lt; 6, "Medium", IF(V1384 &gt;= 6, IF(V1384 &lt; 8, "High", "Very High")))))))</f>
        <v>High</v>
      </c>
    </row>
    <row r="1385" spans="1:23" x14ac:dyDescent="0.2">
      <c r="A1385" t="s">
        <v>200</v>
      </c>
      <c r="B1385" s="2">
        <v>120</v>
      </c>
      <c r="C1385" s="4" t="str">
        <f>IF(B1385 &lt;= ($Z$9-$Z$11), "Short", IF(B1385 &gt;= ($Z$9+$Z$11), "Long", "Medium"))</f>
        <v>Medium</v>
      </c>
      <c r="D1385" t="s">
        <v>289</v>
      </c>
      <c r="E1385" t="s">
        <v>562</v>
      </c>
      <c r="F1385" t="s">
        <v>426</v>
      </c>
      <c r="G1385" t="s">
        <v>4130</v>
      </c>
      <c r="M1385">
        <f>COUNTA(Table1[[#This Row],[genre_1]:[genre_8]])</f>
        <v>3</v>
      </c>
      <c r="N1385" t="s">
        <v>290</v>
      </c>
      <c r="O1385" t="s">
        <v>8528</v>
      </c>
      <c r="P1385">
        <v>58137</v>
      </c>
      <c r="Q1385" t="s">
        <v>291</v>
      </c>
      <c r="R1385">
        <v>520</v>
      </c>
      <c r="S1385" t="s">
        <v>16</v>
      </c>
      <c r="T1385" t="s">
        <v>17</v>
      </c>
      <c r="U1385" s="3">
        <v>42370</v>
      </c>
      <c r="V1385" s="2">
        <v>5.5</v>
      </c>
      <c r="W1385" t="str">
        <f>IF(V1385 &lt; 3,"Very Low", IF(V1385 &gt;= 3, IF(V1385 &lt; 4, "Low", IF(V1385 &gt;= 4, IF(V1385 &lt; 6, "Medium", IF(V1385 &gt;= 6, IF(V1385 &lt; 8, "High", "Very High")))))))</f>
        <v>Medium</v>
      </c>
    </row>
    <row r="1386" spans="1:23" x14ac:dyDescent="0.2">
      <c r="A1386" t="s">
        <v>181</v>
      </c>
      <c r="B1386" s="2">
        <v>122</v>
      </c>
      <c r="C1386" s="4" t="str">
        <f>IF(B1386 &lt;= ($Z$9-$Z$11), "Short", IF(B1386 &gt;= ($Z$9+$Z$11), "Long", "Medium"))</f>
        <v>Medium</v>
      </c>
      <c r="D1386" t="s">
        <v>182</v>
      </c>
      <c r="E1386" t="s">
        <v>562</v>
      </c>
      <c r="F1386" t="s">
        <v>426</v>
      </c>
      <c r="G1386" t="s">
        <v>539</v>
      </c>
      <c r="M1386">
        <f>COUNTA(Table1[[#This Row],[genre_1]:[genre_8]])</f>
        <v>3</v>
      </c>
      <c r="N1386" t="s">
        <v>183</v>
      </c>
      <c r="O1386" t="s">
        <v>8491</v>
      </c>
      <c r="P1386">
        <v>333847</v>
      </c>
      <c r="Q1386" t="s">
        <v>184</v>
      </c>
      <c r="R1386">
        <v>2054</v>
      </c>
      <c r="S1386" t="s">
        <v>16</v>
      </c>
      <c r="T1386" t="s">
        <v>17</v>
      </c>
      <c r="U1386" s="3">
        <v>39448</v>
      </c>
      <c r="V1386" s="2">
        <v>6.2</v>
      </c>
      <c r="W1386" t="str">
        <f>IF(V1386 &lt; 3,"Very Low", IF(V1386 &gt;= 3, IF(V1386 &lt; 4, "Low", IF(V1386 &gt;= 4, IF(V1386 &lt; 6, "Medium", IF(V1386 &gt;= 6, IF(V1386 &lt; 8, "High", "Very High")))))))</f>
        <v>High</v>
      </c>
    </row>
    <row r="1387" spans="1:23" x14ac:dyDescent="0.2">
      <c r="A1387" t="s">
        <v>181</v>
      </c>
      <c r="B1387" s="2">
        <v>127</v>
      </c>
      <c r="C1387" s="4" t="str">
        <f>IF(B1387 &lt;= ($Z$9-$Z$11), "Short", IF(B1387 &gt;= ($Z$9+$Z$11), "Long", "Medium"))</f>
        <v>Medium</v>
      </c>
      <c r="D1387" t="s">
        <v>427</v>
      </c>
      <c r="E1387" t="s">
        <v>562</v>
      </c>
      <c r="F1387" t="s">
        <v>426</v>
      </c>
      <c r="G1387" t="s">
        <v>539</v>
      </c>
      <c r="M1387">
        <f>COUNTA(Table1[[#This Row],[genre_1]:[genre_8]])</f>
        <v>3</v>
      </c>
      <c r="N1387" t="s">
        <v>183</v>
      </c>
      <c r="O1387" t="s">
        <v>9440</v>
      </c>
      <c r="P1387">
        <v>515306</v>
      </c>
      <c r="Q1387" t="s">
        <v>2003</v>
      </c>
      <c r="R1387">
        <v>477</v>
      </c>
      <c r="S1387" t="s">
        <v>16</v>
      </c>
      <c r="T1387" t="s">
        <v>17</v>
      </c>
      <c r="U1387" s="3">
        <v>32509</v>
      </c>
      <c r="V1387" s="2">
        <v>8.3000000000000007</v>
      </c>
      <c r="W1387" t="str">
        <f>IF(V1387 &lt; 3,"Very Low", IF(V1387 &gt;= 3, IF(V1387 &lt; 4, "Low", IF(V1387 &gt;= 4, IF(V1387 &lt; 6, "Medium", IF(V1387 &gt;= 6, IF(V1387 &lt; 8, "High", "Very High")))))))</f>
        <v>Very High</v>
      </c>
    </row>
    <row r="1388" spans="1:23" x14ac:dyDescent="0.2">
      <c r="A1388" t="s">
        <v>181</v>
      </c>
      <c r="B1388" s="2">
        <v>118</v>
      </c>
      <c r="C1388" s="4" t="str">
        <f>IF(B1388 &lt;= ($Z$9-$Z$11), "Short", IF(B1388 &gt;= ($Z$9+$Z$11), "Long", "Medium"))</f>
        <v>Medium</v>
      </c>
      <c r="D1388" t="s">
        <v>3056</v>
      </c>
      <c r="E1388" t="s">
        <v>562</v>
      </c>
      <c r="F1388" t="s">
        <v>426</v>
      </c>
      <c r="M1388">
        <f>COUNTA(Table1[[#This Row],[genre_1]:[genre_8]])</f>
        <v>2</v>
      </c>
      <c r="N1388" t="s">
        <v>183</v>
      </c>
      <c r="O1388" t="s">
        <v>10124</v>
      </c>
      <c r="P1388">
        <v>329969</v>
      </c>
      <c r="Q1388" t="s">
        <v>2888</v>
      </c>
      <c r="R1388">
        <v>524</v>
      </c>
      <c r="S1388" t="s">
        <v>16</v>
      </c>
      <c r="T1388" t="s">
        <v>17</v>
      </c>
      <c r="U1388" s="3">
        <v>30682</v>
      </c>
      <c r="V1388" s="2">
        <v>7.6</v>
      </c>
      <c r="W1388" t="str">
        <f>IF(V1388 &lt; 3,"Very Low", IF(V1388 &gt;= 3, IF(V1388 &lt; 4, "Low", IF(V1388 &gt;= 4, IF(V1388 &lt; 6, "Medium", IF(V1388 &gt;= 6, IF(V1388 &lt; 8, "High", "Very High")))))))</f>
        <v>High</v>
      </c>
    </row>
    <row r="1389" spans="1:23" x14ac:dyDescent="0.2">
      <c r="A1389" t="s">
        <v>3922</v>
      </c>
      <c r="B1389" s="2">
        <v>110</v>
      </c>
      <c r="C1389" s="4" t="str">
        <f>IF(B1389 &lt;= ($Z$9-$Z$11), "Short", IF(B1389 &gt;= ($Z$9+$Z$11), "Long", "Medium"))</f>
        <v>Medium</v>
      </c>
      <c r="D1389" t="s">
        <v>1305</v>
      </c>
      <c r="E1389" t="s">
        <v>1302</v>
      </c>
      <c r="M1389">
        <f>COUNTA(Table1[[#This Row],[genre_1]:[genre_8]])</f>
        <v>1</v>
      </c>
      <c r="N1389" t="s">
        <v>521</v>
      </c>
      <c r="O1389" t="s">
        <v>10732</v>
      </c>
      <c r="P1389">
        <v>550</v>
      </c>
      <c r="Q1389" t="s">
        <v>3923</v>
      </c>
      <c r="R1389">
        <v>3</v>
      </c>
      <c r="S1389" t="s">
        <v>3924</v>
      </c>
      <c r="T1389" t="s">
        <v>17</v>
      </c>
      <c r="U1389" s="3">
        <v>42370</v>
      </c>
      <c r="V1389" s="2">
        <v>7.8</v>
      </c>
      <c r="W1389" t="str">
        <f>IF(V1389 &lt; 3,"Very Low", IF(V1389 &gt;= 3, IF(V1389 &lt; 4, "Low", IF(V1389 &gt;= 4, IF(V1389 &lt; 6, "Medium", IF(V1389 &gt;= 6, IF(V1389 &lt; 8, "High", "Very High")))))))</f>
        <v>High</v>
      </c>
    </row>
    <row r="1390" spans="1:23" x14ac:dyDescent="0.2">
      <c r="A1390" t="s">
        <v>3460</v>
      </c>
      <c r="B1390" s="2">
        <v>118</v>
      </c>
      <c r="C1390" s="4" t="str">
        <f>IF(B1390 &lt;= ($Z$9-$Z$11), "Short", IF(B1390 &gt;= ($Z$9+$Z$11), "Long", "Medium"))</f>
        <v>Medium</v>
      </c>
      <c r="D1390" t="s">
        <v>1462</v>
      </c>
      <c r="E1390" t="s">
        <v>4426</v>
      </c>
      <c r="F1390" t="s">
        <v>13206</v>
      </c>
      <c r="G1390" t="s">
        <v>1302</v>
      </c>
      <c r="M1390">
        <f>COUNTA(Table1[[#This Row],[genre_1]:[genre_8]])</f>
        <v>3</v>
      </c>
      <c r="N1390" t="s">
        <v>523</v>
      </c>
      <c r="O1390" t="s">
        <v>11200</v>
      </c>
      <c r="P1390">
        <v>14143</v>
      </c>
      <c r="Q1390" t="s">
        <v>2816</v>
      </c>
      <c r="R1390">
        <v>102</v>
      </c>
      <c r="S1390" t="s">
        <v>16</v>
      </c>
      <c r="T1390" t="s">
        <v>17</v>
      </c>
      <c r="U1390" s="3">
        <v>38718</v>
      </c>
      <c r="V1390" s="2">
        <v>7.1</v>
      </c>
      <c r="W1390" t="str">
        <f>IF(V1390 &lt; 3,"Very Low", IF(V1390 &gt;= 3, IF(V1390 &lt; 4, "Low", IF(V1390 &gt;= 4, IF(V1390 &lt; 6, "Medium", IF(V1390 &gt;= 6, IF(V1390 &lt; 8, "High", "Very High")))))))</f>
        <v>High</v>
      </c>
    </row>
    <row r="1391" spans="1:23" x14ac:dyDescent="0.2">
      <c r="A1391" t="s">
        <v>725</v>
      </c>
      <c r="B1391" s="2">
        <v>153</v>
      </c>
      <c r="C1391" s="4" t="str">
        <f>IF(B1391 &lt;= ($Z$9-$Z$11), "Short", IF(B1391 &gt;= ($Z$9+$Z$11), "Long", "Medium"))</f>
        <v>Long</v>
      </c>
      <c r="D1391" t="s">
        <v>157</v>
      </c>
      <c r="E1391" t="s">
        <v>426</v>
      </c>
      <c r="F1391" t="s">
        <v>1302</v>
      </c>
      <c r="G1391" t="s">
        <v>10321</v>
      </c>
      <c r="M1391">
        <f>COUNTA(Table1[[#This Row],[genre_1]:[genre_8]])</f>
        <v>3</v>
      </c>
      <c r="N1391" t="s">
        <v>214</v>
      </c>
      <c r="O1391" t="s">
        <v>9006</v>
      </c>
      <c r="P1391">
        <v>885175</v>
      </c>
      <c r="Q1391" t="s">
        <v>24</v>
      </c>
      <c r="R1391">
        <v>1527</v>
      </c>
      <c r="S1391" t="s">
        <v>16</v>
      </c>
      <c r="T1391" t="s">
        <v>17</v>
      </c>
      <c r="U1391" s="3">
        <v>39814</v>
      </c>
      <c r="V1391" s="2">
        <v>8.3000000000000007</v>
      </c>
      <c r="W1391" t="str">
        <f>IF(V1391 &lt; 3,"Very Low", IF(V1391 &gt;= 3, IF(V1391 &lt; 4, "Low", IF(V1391 &gt;= 4, IF(V1391 &lt; 6, "Medium", IF(V1391 &gt;= 6, IF(V1391 &lt; 8, "High", "Very High")))))))</f>
        <v>Very High</v>
      </c>
    </row>
    <row r="1392" spans="1:23" x14ac:dyDescent="0.2">
      <c r="A1392" t="s">
        <v>2508</v>
      </c>
      <c r="B1392" s="2">
        <v>148</v>
      </c>
      <c r="C1392" s="4" t="str">
        <f>IF(B1392 &lt;= ($Z$9-$Z$11), "Short", IF(B1392 &gt;= ($Z$9+$Z$11), "Long", "Medium"))</f>
        <v>Long</v>
      </c>
      <c r="D1392" t="s">
        <v>3793</v>
      </c>
      <c r="E1392" t="s">
        <v>691</v>
      </c>
      <c r="F1392" t="s">
        <v>13206</v>
      </c>
      <c r="G1392" t="s">
        <v>1302</v>
      </c>
      <c r="H1392" t="s">
        <v>13204</v>
      </c>
      <c r="I1392" t="s">
        <v>6549</v>
      </c>
      <c r="M1392">
        <f>COUNTA(Table1[[#This Row],[genre_1]:[genre_8]])</f>
        <v>5</v>
      </c>
      <c r="N1392" t="s">
        <v>3794</v>
      </c>
      <c r="O1392" t="s">
        <v>10651</v>
      </c>
      <c r="P1392">
        <v>61935</v>
      </c>
      <c r="Q1392" t="s">
        <v>3795</v>
      </c>
      <c r="R1392">
        <v>242</v>
      </c>
      <c r="S1392" t="s">
        <v>16</v>
      </c>
      <c r="T1392" t="s">
        <v>17</v>
      </c>
      <c r="U1392" s="3">
        <v>41640</v>
      </c>
      <c r="V1392" s="2">
        <v>6.7</v>
      </c>
      <c r="W1392" t="str">
        <f>IF(V1392 &lt; 3,"Very Low", IF(V1392 &gt;= 3, IF(V1392 &lt; 4, "Low", IF(V1392 &gt;= 4, IF(V1392 &lt; 6, "Medium", IF(V1392 &gt;= 6, IF(V1392 &lt; 8, "High", "Very High")))))))</f>
        <v>High</v>
      </c>
    </row>
    <row r="1393" spans="1:23" x14ac:dyDescent="0.2">
      <c r="A1393" t="s">
        <v>8015</v>
      </c>
      <c r="B1393" s="2">
        <v>107</v>
      </c>
      <c r="C1393" s="4" t="str">
        <f>IF(B1393 &lt;= ($Z$9-$Z$11), "Short", IF(B1393 &gt;= ($Z$9+$Z$11), "Long", "Medium"))</f>
        <v>Medium</v>
      </c>
      <c r="D1393" t="s">
        <v>8016</v>
      </c>
      <c r="E1393" t="s">
        <v>562</v>
      </c>
      <c r="F1393" t="s">
        <v>1302</v>
      </c>
      <c r="G1393" t="s">
        <v>539</v>
      </c>
      <c r="H1393" t="s">
        <v>4130</v>
      </c>
      <c r="M1393">
        <f>COUNTA(Table1[[#This Row],[genre_1]:[genre_8]])</f>
        <v>4</v>
      </c>
      <c r="N1393" t="s">
        <v>8017</v>
      </c>
      <c r="O1393" t="s">
        <v>13053</v>
      </c>
      <c r="P1393">
        <v>18486</v>
      </c>
      <c r="Q1393" t="s">
        <v>8018</v>
      </c>
      <c r="R1393">
        <v>215</v>
      </c>
      <c r="S1393" t="s">
        <v>16</v>
      </c>
      <c r="T1393" t="s">
        <v>17</v>
      </c>
      <c r="U1393" s="3">
        <v>39814</v>
      </c>
      <c r="V1393" s="2">
        <v>7</v>
      </c>
      <c r="W1393" t="str">
        <f>IF(V1393 &lt; 3,"Very Low", IF(V1393 &gt;= 3, IF(V1393 &lt; 4, "Low", IF(V1393 &gt;= 4, IF(V1393 &lt; 6, "Medium", IF(V1393 &gt;= 6, IF(V1393 &lt; 8, "High", "Very High")))))))</f>
        <v>High</v>
      </c>
    </row>
    <row r="1394" spans="1:23" x14ac:dyDescent="0.2">
      <c r="A1394" t="s">
        <v>5914</v>
      </c>
      <c r="B1394" s="2">
        <v>89</v>
      </c>
      <c r="C1394" s="4" t="str">
        <f>IF(B1394 &lt;= ($Z$9-$Z$11), "Short", IF(B1394 &gt;= ($Z$9+$Z$11), "Long", "Medium"))</f>
        <v>Medium</v>
      </c>
      <c r="D1394" t="s">
        <v>6624</v>
      </c>
      <c r="E1394" t="s">
        <v>4426</v>
      </c>
      <c r="F1394" t="s">
        <v>31</v>
      </c>
      <c r="G1394" t="s">
        <v>7772</v>
      </c>
      <c r="M1394">
        <f>COUNTA(Table1[[#This Row],[genre_1]:[genre_8]])</f>
        <v>3</v>
      </c>
      <c r="N1394" t="s">
        <v>5640</v>
      </c>
      <c r="O1394" t="s">
        <v>12513</v>
      </c>
      <c r="P1394">
        <v>5615</v>
      </c>
      <c r="Q1394" t="s">
        <v>6800</v>
      </c>
      <c r="R1394">
        <v>64</v>
      </c>
      <c r="S1394" t="s">
        <v>16</v>
      </c>
      <c r="T1394" t="s">
        <v>17</v>
      </c>
      <c r="U1394" s="3">
        <v>38353</v>
      </c>
      <c r="V1394" s="2">
        <v>6.8</v>
      </c>
      <c r="W1394" t="str">
        <f>IF(V1394 &lt; 3,"Very Low", IF(V1394 &gt;= 3, IF(V1394 &lt; 4, "Low", IF(V1394 &gt;= 4, IF(V1394 &lt; 6, "Medium", IF(V1394 &gt;= 6, IF(V1394 &lt; 8, "High", "Very High")))))))</f>
        <v>High</v>
      </c>
    </row>
    <row r="1395" spans="1:23" x14ac:dyDescent="0.2">
      <c r="A1395" t="s">
        <v>6304</v>
      </c>
      <c r="B1395" s="2">
        <v>105</v>
      </c>
      <c r="C1395" s="4" t="str">
        <f>IF(B1395 &lt;= ($Z$9-$Z$11), "Short", IF(B1395 &gt;= ($Z$9+$Z$11), "Long", "Medium"))</f>
        <v>Medium</v>
      </c>
      <c r="D1395" t="s">
        <v>6628</v>
      </c>
      <c r="E1395" t="s">
        <v>13206</v>
      </c>
      <c r="F1395" t="s">
        <v>31</v>
      </c>
      <c r="M1395">
        <f>COUNTA(Table1[[#This Row],[genre_1]:[genre_8]])</f>
        <v>2</v>
      </c>
      <c r="N1395" t="s">
        <v>502</v>
      </c>
      <c r="O1395" t="s">
        <v>12499</v>
      </c>
      <c r="P1395">
        <v>55382</v>
      </c>
      <c r="Q1395" t="s">
        <v>6771</v>
      </c>
      <c r="R1395">
        <v>129</v>
      </c>
      <c r="S1395" t="s">
        <v>16</v>
      </c>
      <c r="T1395" t="s">
        <v>17</v>
      </c>
      <c r="U1395" s="3">
        <v>40179</v>
      </c>
      <c r="V1395" s="2">
        <v>8.3000000000000007</v>
      </c>
      <c r="W1395" t="str">
        <f>IF(V1395 &lt; 3,"Very Low", IF(V1395 &gt;= 3, IF(V1395 &lt; 4, "Low", IF(V1395 &gt;= 4, IF(V1395 &lt; 6, "Medium", IF(V1395 &gt;= 6, IF(V1395 &lt; 8, "High", "Very High")))))))</f>
        <v>Very High</v>
      </c>
    </row>
    <row r="1396" spans="1:23" x14ac:dyDescent="0.2">
      <c r="A1396" t="s">
        <v>2523</v>
      </c>
      <c r="B1396" s="2">
        <v>104</v>
      </c>
      <c r="C1396" s="4" t="str">
        <f>IF(B1396 &lt;= ($Z$9-$Z$11), "Short", IF(B1396 &gt;= ($Z$9+$Z$11), "Long", "Medium"))</f>
        <v>Medium</v>
      </c>
      <c r="D1396" t="s">
        <v>2470</v>
      </c>
      <c r="E1396" t="s">
        <v>1302</v>
      </c>
      <c r="F1396" t="s">
        <v>4034</v>
      </c>
      <c r="M1396">
        <f>COUNTA(Table1[[#This Row],[genre_1]:[genre_8]])</f>
        <v>2</v>
      </c>
      <c r="N1396" t="s">
        <v>328</v>
      </c>
      <c r="O1396" t="s">
        <v>11370</v>
      </c>
      <c r="P1396">
        <v>96233</v>
      </c>
      <c r="Q1396" t="s">
        <v>4825</v>
      </c>
      <c r="R1396">
        <v>313</v>
      </c>
      <c r="S1396" t="s">
        <v>16</v>
      </c>
      <c r="T1396" t="s">
        <v>17</v>
      </c>
      <c r="U1396" s="3">
        <v>41275</v>
      </c>
      <c r="V1396" s="2">
        <v>7.4</v>
      </c>
      <c r="W1396" t="str">
        <f>IF(V1396 &lt; 3,"Very Low", IF(V1396 &gt;= 3, IF(V1396 &lt; 4, "Low", IF(V1396 &gt;= 4, IF(V1396 &lt; 6, "Medium", IF(V1396 &gt;= 6, IF(V1396 &lt; 8, "High", "Very High")))))))</f>
        <v>High</v>
      </c>
    </row>
    <row r="1397" spans="1:23" x14ac:dyDescent="0.2">
      <c r="A1397" t="s">
        <v>1859</v>
      </c>
      <c r="B1397" s="2">
        <v>129</v>
      </c>
      <c r="C1397" s="4" t="str">
        <f>IF(B1397 &lt;= ($Z$9-$Z$11), "Short", IF(B1397 &gt;= ($Z$9+$Z$11), "Long", "Medium"))</f>
        <v>Medium</v>
      </c>
      <c r="D1397" t="s">
        <v>1860</v>
      </c>
      <c r="E1397" t="s">
        <v>13206</v>
      </c>
      <c r="F1397" t="s">
        <v>1302</v>
      </c>
      <c r="G1397" t="s">
        <v>13204</v>
      </c>
      <c r="H1397" t="s">
        <v>3538</v>
      </c>
      <c r="M1397">
        <f>COUNTA(Table1[[#This Row],[genre_1]:[genre_8]])</f>
        <v>4</v>
      </c>
      <c r="N1397" t="s">
        <v>709</v>
      </c>
      <c r="O1397" t="s">
        <v>9352</v>
      </c>
      <c r="P1397">
        <v>273108</v>
      </c>
      <c r="Q1397" t="s">
        <v>1296</v>
      </c>
      <c r="R1397">
        <v>646</v>
      </c>
      <c r="S1397" t="s">
        <v>16</v>
      </c>
      <c r="T1397" t="s">
        <v>17</v>
      </c>
      <c r="U1397" s="3">
        <v>38718</v>
      </c>
      <c r="V1397" s="2">
        <v>7.6</v>
      </c>
      <c r="W1397" t="str">
        <f>IF(V1397 &lt; 3,"Very Low", IF(V1397 &gt;= 3, IF(V1397 &lt; 4, "Low", IF(V1397 &gt;= 4, IF(V1397 &lt; 6, "Medium", IF(V1397 &gt;= 6, IF(V1397 &lt; 8, "High", "Very High")))))))</f>
        <v>High</v>
      </c>
    </row>
    <row r="1398" spans="1:23" x14ac:dyDescent="0.2">
      <c r="A1398" t="s">
        <v>218</v>
      </c>
      <c r="B1398" s="2">
        <v>95</v>
      </c>
      <c r="C1398" s="4" t="str">
        <f>IF(B1398 &lt;= ($Z$9-$Z$11), "Short", IF(B1398 &gt;= ($Z$9+$Z$11), "Long", "Medium"))</f>
        <v>Medium</v>
      </c>
      <c r="D1398" t="s">
        <v>250</v>
      </c>
      <c r="E1398" t="s">
        <v>426</v>
      </c>
      <c r="F1398" t="s">
        <v>3871</v>
      </c>
      <c r="G1398" t="s">
        <v>691</v>
      </c>
      <c r="H1398" t="s">
        <v>1302</v>
      </c>
      <c r="I1398" t="s">
        <v>5982</v>
      </c>
      <c r="J1398" t="s">
        <v>539</v>
      </c>
      <c r="M1398">
        <f>COUNTA(Table1[[#This Row],[genre_1]:[genre_8]])</f>
        <v>6</v>
      </c>
      <c r="N1398" t="s">
        <v>223</v>
      </c>
      <c r="O1398" t="s">
        <v>8514</v>
      </c>
      <c r="P1398">
        <v>345198</v>
      </c>
      <c r="Q1398" t="s">
        <v>251</v>
      </c>
      <c r="R1398">
        <v>773</v>
      </c>
      <c r="S1398" t="s">
        <v>16</v>
      </c>
      <c r="T1398" t="s">
        <v>17</v>
      </c>
      <c r="U1398" s="3">
        <v>42005</v>
      </c>
      <c r="V1398" s="2">
        <v>8.3000000000000007</v>
      </c>
      <c r="W1398" t="str">
        <f>IF(V1398 &lt; 3,"Very Low", IF(V1398 &gt;= 3, IF(V1398 &lt; 4, "Low", IF(V1398 &gt;= 4, IF(V1398 &lt; 6, "Medium", IF(V1398 &gt;= 6, IF(V1398 &lt; 8, "High", "Very High")))))))</f>
        <v>Very High</v>
      </c>
    </row>
    <row r="1399" spans="1:23" x14ac:dyDescent="0.2">
      <c r="A1399" t="s">
        <v>153</v>
      </c>
      <c r="B1399" s="2">
        <v>103</v>
      </c>
      <c r="C1399" s="4" t="str">
        <f>IF(B1399 &lt;= ($Z$9-$Z$11), "Short", IF(B1399 &gt;= ($Z$9+$Z$11), "Long", "Medium"))</f>
        <v>Medium</v>
      </c>
      <c r="D1399" t="s">
        <v>5462</v>
      </c>
      <c r="E1399" t="s">
        <v>539</v>
      </c>
      <c r="F1399" t="s">
        <v>2287</v>
      </c>
      <c r="G1399" t="s">
        <v>13204</v>
      </c>
      <c r="H1399" t="s">
        <v>3538</v>
      </c>
      <c r="M1399">
        <f>COUNTA(Table1[[#This Row],[genre_1]:[genre_8]])</f>
        <v>4</v>
      </c>
      <c r="N1399" t="s">
        <v>2586</v>
      </c>
      <c r="O1399" t="s">
        <v>12624</v>
      </c>
      <c r="P1399">
        <v>202800</v>
      </c>
      <c r="Q1399" t="s">
        <v>7029</v>
      </c>
      <c r="R1399">
        <v>752</v>
      </c>
      <c r="S1399" t="s">
        <v>16</v>
      </c>
      <c r="T1399" t="s">
        <v>17</v>
      </c>
      <c r="U1399" s="3">
        <v>40179</v>
      </c>
      <c r="V1399" s="2">
        <v>6.8</v>
      </c>
      <c r="W1399" t="str">
        <f>IF(V1399 &lt; 3,"Very Low", IF(V1399 &gt;= 3, IF(V1399 &lt; 4, "Low", IF(V1399 &gt;= 4, IF(V1399 &lt; 6, "Medium", IF(V1399 &gt;= 6, IF(V1399 &lt; 8, "High", "Very High")))))))</f>
        <v>High</v>
      </c>
    </row>
    <row r="1400" spans="1:23" x14ac:dyDescent="0.2">
      <c r="A1400" t="s">
        <v>153</v>
      </c>
      <c r="B1400" s="2">
        <v>106</v>
      </c>
      <c r="C1400" s="4" t="str">
        <f>IF(B1400 &lt;= ($Z$9-$Z$11), "Short", IF(B1400 &gt;= ($Z$9+$Z$11), "Long", "Medium"))</f>
        <v>Medium</v>
      </c>
      <c r="D1400" t="s">
        <v>5462</v>
      </c>
      <c r="E1400" t="s">
        <v>539</v>
      </c>
      <c r="F1400" t="s">
        <v>2287</v>
      </c>
      <c r="G1400" t="s">
        <v>3538</v>
      </c>
      <c r="M1400">
        <f>COUNTA(Table1[[#This Row],[genre_1]:[genre_8]])</f>
        <v>3</v>
      </c>
      <c r="N1400" t="s">
        <v>2586</v>
      </c>
      <c r="O1400" t="s">
        <v>11966</v>
      </c>
      <c r="P1400">
        <v>109214</v>
      </c>
      <c r="Q1400" t="s">
        <v>4879</v>
      </c>
      <c r="R1400">
        <v>269</v>
      </c>
      <c r="S1400" t="s">
        <v>16</v>
      </c>
      <c r="T1400" t="s">
        <v>17</v>
      </c>
      <c r="U1400" s="3">
        <v>41275</v>
      </c>
      <c r="V1400" s="2">
        <v>6.6</v>
      </c>
      <c r="W1400" t="str">
        <f>IF(V1400 &lt; 3,"Very Low", IF(V1400 &gt;= 3, IF(V1400 &lt; 4, "Low", IF(V1400 &gt;= 4, IF(V1400 &lt; 6, "Medium", IF(V1400 &gt;= 6, IF(V1400 &lt; 8, "High", "Very High")))))))</f>
        <v>High</v>
      </c>
    </row>
    <row r="1401" spans="1:23" x14ac:dyDescent="0.2">
      <c r="A1401" t="s">
        <v>27</v>
      </c>
      <c r="B1401" s="2">
        <v>118</v>
      </c>
      <c r="C1401" s="4" t="str">
        <f>IF(B1401 &lt;= ($Z$9-$Z$11), "Short", IF(B1401 &gt;= ($Z$9+$Z$11), "Long", "Medium"))</f>
        <v>Medium</v>
      </c>
      <c r="D1401" t="s">
        <v>1427</v>
      </c>
      <c r="E1401" t="s">
        <v>1302</v>
      </c>
      <c r="F1401" t="s">
        <v>13204</v>
      </c>
      <c r="G1401" t="s">
        <v>3538</v>
      </c>
      <c r="M1401">
        <f>COUNTA(Table1[[#This Row],[genre_1]:[genre_8]])</f>
        <v>3</v>
      </c>
      <c r="N1401" t="s">
        <v>950</v>
      </c>
      <c r="O1401" t="s">
        <v>9467</v>
      </c>
      <c r="P1401">
        <v>218771</v>
      </c>
      <c r="Q1401" t="s">
        <v>2051</v>
      </c>
      <c r="R1401">
        <v>651</v>
      </c>
      <c r="S1401" t="s">
        <v>16</v>
      </c>
      <c r="T1401" t="s">
        <v>17</v>
      </c>
      <c r="U1401" s="3">
        <v>37257</v>
      </c>
      <c r="V1401" s="2">
        <v>7.2</v>
      </c>
      <c r="W1401" t="str">
        <f>IF(V1401 &lt; 3,"Very Low", IF(V1401 &gt;= 3, IF(V1401 &lt; 4, "Low", IF(V1401 &gt;= 4, IF(V1401 &lt; 6, "Medium", IF(V1401 &gt;= 6, IF(V1401 &lt; 8, "High", "Very High")))))))</f>
        <v>High</v>
      </c>
    </row>
    <row r="1402" spans="1:23" x14ac:dyDescent="0.2">
      <c r="A1402" t="s">
        <v>7761</v>
      </c>
      <c r="B1402" s="2">
        <v>127</v>
      </c>
      <c r="C1402" s="4" t="str">
        <f>IF(B1402 &lt;= ($Z$9-$Z$11), "Short", IF(B1402 &gt;= ($Z$9+$Z$11), "Long", "Medium"))</f>
        <v>Medium</v>
      </c>
      <c r="D1402" t="s">
        <v>7762</v>
      </c>
      <c r="E1402" t="s">
        <v>3538</v>
      </c>
      <c r="M1402">
        <f>COUNTA(Table1[[#This Row],[genre_1]:[genre_8]])</f>
        <v>1</v>
      </c>
      <c r="N1402" t="s">
        <v>7761</v>
      </c>
      <c r="O1402" t="s">
        <v>12949</v>
      </c>
      <c r="P1402">
        <v>16</v>
      </c>
      <c r="Q1402" t="s">
        <v>7763</v>
      </c>
      <c r="R1402">
        <v>3</v>
      </c>
      <c r="S1402" t="s">
        <v>16</v>
      </c>
      <c r="T1402" t="s">
        <v>17</v>
      </c>
      <c r="U1402" s="3">
        <v>38353</v>
      </c>
      <c r="V1402" s="2">
        <v>5.8</v>
      </c>
      <c r="W1402" t="str">
        <f>IF(V1402 &lt; 3,"Very Low", IF(V1402 &gt;= 3, IF(V1402 &lt; 4, "Low", IF(V1402 &gt;= 4, IF(V1402 &lt; 6, "Medium", IF(V1402 &gt;= 6, IF(V1402 &lt; 8, "High", "Very High")))))))</f>
        <v>Medium</v>
      </c>
    </row>
    <row r="1403" spans="1:23" x14ac:dyDescent="0.2">
      <c r="A1403" t="s">
        <v>1185</v>
      </c>
      <c r="B1403" s="2">
        <v>110</v>
      </c>
      <c r="C1403" s="4" t="str">
        <f>IF(B1403 &lt;= ($Z$9-$Z$11), "Short", IF(B1403 &gt;= ($Z$9+$Z$11), "Long", "Medium"))</f>
        <v>Medium</v>
      </c>
      <c r="D1403" t="s">
        <v>753</v>
      </c>
      <c r="E1403" t="s">
        <v>562</v>
      </c>
      <c r="F1403" t="s">
        <v>426</v>
      </c>
      <c r="G1403" t="s">
        <v>691</v>
      </c>
      <c r="H1403" t="s">
        <v>5982</v>
      </c>
      <c r="I1403" t="s">
        <v>4130</v>
      </c>
      <c r="M1403">
        <f>COUNTA(Table1[[#This Row],[genre_1]:[genre_8]])</f>
        <v>5</v>
      </c>
      <c r="N1403" t="s">
        <v>403</v>
      </c>
      <c r="O1403" t="s">
        <v>8953</v>
      </c>
      <c r="P1403">
        <v>36491</v>
      </c>
      <c r="Q1403" t="s">
        <v>329</v>
      </c>
      <c r="R1403">
        <v>231</v>
      </c>
      <c r="S1403" t="s">
        <v>16</v>
      </c>
      <c r="T1403" t="s">
        <v>17</v>
      </c>
      <c r="U1403" s="3">
        <v>36161</v>
      </c>
      <c r="V1403" s="2">
        <v>4.0999999999999996</v>
      </c>
      <c r="W1403" t="str">
        <f>IF(V1403 &lt; 3,"Very Low", IF(V1403 &gt;= 3, IF(V1403 &lt; 4, "Low", IF(V1403 &gt;= 4, IF(V1403 &lt; 6, "Medium", IF(V1403 &gt;= 6, IF(V1403 &lt; 8, "High", "Very High")))))))</f>
        <v>Medium</v>
      </c>
    </row>
    <row r="1404" spans="1:23" x14ac:dyDescent="0.2">
      <c r="A1404" t="s">
        <v>318</v>
      </c>
      <c r="B1404" s="2">
        <v>126</v>
      </c>
      <c r="C1404" s="4" t="str">
        <f>IF(B1404 &lt;= ($Z$9-$Z$11), "Short", IF(B1404 &gt;= ($Z$9+$Z$11), "Long", "Medium"))</f>
        <v>Medium</v>
      </c>
      <c r="D1404" t="s">
        <v>1427</v>
      </c>
      <c r="E1404" t="s">
        <v>1302</v>
      </c>
      <c r="F1404" t="s">
        <v>3538</v>
      </c>
      <c r="M1404">
        <f>COUNTA(Table1[[#This Row],[genre_1]:[genre_8]])</f>
        <v>2</v>
      </c>
      <c r="N1404" t="s">
        <v>346</v>
      </c>
      <c r="O1404" t="s">
        <v>9279</v>
      </c>
      <c r="P1404">
        <v>27191</v>
      </c>
      <c r="Q1404" t="s">
        <v>1760</v>
      </c>
      <c r="R1404">
        <v>232</v>
      </c>
      <c r="S1404" t="s">
        <v>16</v>
      </c>
      <c r="T1404" t="s">
        <v>17</v>
      </c>
      <c r="U1404" s="3">
        <v>36161</v>
      </c>
      <c r="V1404" s="2">
        <v>6.5</v>
      </c>
      <c r="W1404" t="str">
        <f>IF(V1404 &lt; 3,"Very Low", IF(V1404 &gt;= 3, IF(V1404 &lt; 4, "Low", IF(V1404 &gt;= 4, IF(V1404 &lt; 6, "Medium", IF(V1404 &gt;= 6, IF(V1404 &lt; 8, "High", "Very High")))))))</f>
        <v>High</v>
      </c>
    </row>
    <row r="1405" spans="1:23" x14ac:dyDescent="0.2">
      <c r="A1405" t="s">
        <v>537</v>
      </c>
      <c r="B1405" s="2">
        <v>119</v>
      </c>
      <c r="C1405" s="4" t="str">
        <f>IF(B1405 &lt;= ($Z$9-$Z$11), "Short", IF(B1405 &gt;= ($Z$9+$Z$11), "Long", "Medium"))</f>
        <v>Medium</v>
      </c>
      <c r="D1405" t="s">
        <v>643</v>
      </c>
      <c r="E1405" t="s">
        <v>426</v>
      </c>
      <c r="F1405" t="s">
        <v>4130</v>
      </c>
      <c r="G1405" t="s">
        <v>3538</v>
      </c>
      <c r="M1405">
        <f>COUNTA(Table1[[#This Row],[genre_1]:[genre_8]])</f>
        <v>3</v>
      </c>
      <c r="N1405" t="s">
        <v>98</v>
      </c>
      <c r="O1405" t="s">
        <v>8685</v>
      </c>
      <c r="P1405">
        <v>154621</v>
      </c>
      <c r="Q1405" t="s">
        <v>644</v>
      </c>
      <c r="R1405">
        <v>258</v>
      </c>
      <c r="S1405" t="s">
        <v>16</v>
      </c>
      <c r="T1405" t="s">
        <v>17</v>
      </c>
      <c r="U1405" s="3">
        <v>42005</v>
      </c>
      <c r="V1405" s="2">
        <v>6.3</v>
      </c>
      <c r="W1405" t="str">
        <f>IF(V1405 &lt; 3,"Very Low", IF(V1405 &gt;= 3, IF(V1405 &lt; 4, "Low", IF(V1405 &gt;= 4, IF(V1405 &lt; 6, "Medium", IF(V1405 &gt;= 6, IF(V1405 &lt; 8, "High", "Very High")))))))</f>
        <v>High</v>
      </c>
    </row>
    <row r="1406" spans="1:23" x14ac:dyDescent="0.2">
      <c r="A1406" t="s">
        <v>27</v>
      </c>
      <c r="B1406" s="2">
        <v>169</v>
      </c>
      <c r="C1406" s="4" t="str">
        <f>IF(B1406 &lt;= ($Z$9-$Z$11), "Short", IF(B1406 &gt;= ($Z$9+$Z$11), "Long", "Medium"))</f>
        <v>Long</v>
      </c>
      <c r="D1406" t="s">
        <v>117</v>
      </c>
      <c r="E1406" t="s">
        <v>426</v>
      </c>
      <c r="F1406" t="s">
        <v>1302</v>
      </c>
      <c r="G1406" t="s">
        <v>4130</v>
      </c>
      <c r="M1406">
        <f>COUNTA(Table1[[#This Row],[genre_1]:[genre_8]])</f>
        <v>3</v>
      </c>
      <c r="N1406" t="s">
        <v>302</v>
      </c>
      <c r="O1406" t="s">
        <v>8532</v>
      </c>
      <c r="P1406">
        <v>928227</v>
      </c>
      <c r="Q1406" t="s">
        <v>303</v>
      </c>
      <c r="R1406">
        <v>2725</v>
      </c>
      <c r="S1406" t="s">
        <v>16</v>
      </c>
      <c r="T1406" t="s">
        <v>17</v>
      </c>
      <c r="U1406" s="3">
        <v>41640</v>
      </c>
      <c r="V1406" s="2">
        <v>8.6</v>
      </c>
      <c r="W1406" t="str">
        <f>IF(V1406 &lt; 3,"Very Low", IF(V1406 &gt;= 3, IF(V1406 &lt; 4, "Low", IF(V1406 &gt;= 4, IF(V1406 &lt; 6, "Medium", IF(V1406 &gt;= 6, IF(V1406 &lt; 8, "High", "Very High")))))))</f>
        <v>Very High</v>
      </c>
    </row>
    <row r="1407" spans="1:23" x14ac:dyDescent="0.2">
      <c r="A1407" t="s">
        <v>954</v>
      </c>
      <c r="B1407" s="2">
        <v>88</v>
      </c>
      <c r="C1407" s="4" t="str">
        <f>IF(B1407 &lt;= ($Z$9-$Z$11), "Short", IF(B1407 &gt;= ($Z$9+$Z$11), "Long", "Medium"))</f>
        <v>Medium</v>
      </c>
      <c r="D1407" t="s">
        <v>7576</v>
      </c>
      <c r="E1407" t="s">
        <v>1302</v>
      </c>
      <c r="M1407">
        <f>COUNTA(Table1[[#This Row],[genre_1]:[genre_8]])</f>
        <v>1</v>
      </c>
      <c r="N1407" t="s">
        <v>7577</v>
      </c>
      <c r="O1407" t="s">
        <v>12873</v>
      </c>
      <c r="P1407">
        <v>1661</v>
      </c>
      <c r="Q1407" t="s">
        <v>7578</v>
      </c>
      <c r="R1407">
        <v>31</v>
      </c>
      <c r="S1407" t="s">
        <v>16</v>
      </c>
      <c r="T1407" t="s">
        <v>17</v>
      </c>
      <c r="U1407" s="3">
        <v>37257</v>
      </c>
      <c r="V1407" s="2">
        <v>6.6</v>
      </c>
      <c r="W1407" t="str">
        <f>IF(V1407 &lt; 3,"Very Low", IF(V1407 &gt;= 3, IF(V1407 &lt; 4, "Low", IF(V1407 &gt;= 4, IF(V1407 &lt; 6, "Medium", IF(V1407 &gt;= 6, IF(V1407 &lt; 8, "High", "Very High")))))))</f>
        <v>High</v>
      </c>
    </row>
    <row r="1408" spans="1:23" x14ac:dyDescent="0.2">
      <c r="A1408" t="s">
        <v>1853</v>
      </c>
      <c r="B1408" s="2">
        <v>123</v>
      </c>
      <c r="C1408" s="4" t="str">
        <f>IF(B1408 &lt;= ($Z$9-$Z$11), "Short", IF(B1408 &gt;= ($Z$9+$Z$11), "Long", "Medium"))</f>
        <v>Medium</v>
      </c>
      <c r="D1408" t="s">
        <v>241</v>
      </c>
      <c r="E1408" t="s">
        <v>1302</v>
      </c>
      <c r="F1408" t="s">
        <v>539</v>
      </c>
      <c r="G1408" t="s">
        <v>2287</v>
      </c>
      <c r="M1408">
        <f>COUNTA(Table1[[#This Row],[genre_1]:[genre_8]])</f>
        <v>3</v>
      </c>
      <c r="N1408" t="s">
        <v>157</v>
      </c>
      <c r="O1408" t="s">
        <v>9346</v>
      </c>
      <c r="P1408">
        <v>239752</v>
      </c>
      <c r="Q1408" t="s">
        <v>39</v>
      </c>
      <c r="R1408">
        <v>406</v>
      </c>
      <c r="S1408" t="s">
        <v>16</v>
      </c>
      <c r="T1408" t="s">
        <v>17</v>
      </c>
      <c r="U1408" s="3">
        <v>34335</v>
      </c>
      <c r="V1408" s="2">
        <v>7.6</v>
      </c>
      <c r="W1408" t="str">
        <f>IF(V1408 &lt; 3,"Very Low", IF(V1408 &gt;= 3, IF(V1408 &lt; 4, "Low", IF(V1408 &gt;= 4, IF(V1408 &lt; 6, "Medium", IF(V1408 &gt;= 6, IF(V1408 &lt; 8, "High", "Very High")))))))</f>
        <v>High</v>
      </c>
    </row>
    <row r="1409" spans="1:23" x14ac:dyDescent="0.2">
      <c r="A1409" t="s">
        <v>1970</v>
      </c>
      <c r="B1409" s="2">
        <v>110</v>
      </c>
      <c r="C1409" s="4" t="str">
        <f>IF(B1409 &lt;= ($Z$9-$Z$11), "Short", IF(B1409 &gt;= ($Z$9+$Z$11), "Long", "Medium"))</f>
        <v>Medium</v>
      </c>
      <c r="D1409" t="s">
        <v>139</v>
      </c>
      <c r="E1409" t="s">
        <v>562</v>
      </c>
      <c r="F1409" t="s">
        <v>426</v>
      </c>
      <c r="G1409" t="s">
        <v>13206</v>
      </c>
      <c r="H1409" t="s">
        <v>3538</v>
      </c>
      <c r="M1409">
        <f>COUNTA(Table1[[#This Row],[genre_1]:[genre_8]])</f>
        <v>4</v>
      </c>
      <c r="N1409" t="s">
        <v>154</v>
      </c>
      <c r="O1409" t="s">
        <v>9418</v>
      </c>
      <c r="P1409">
        <v>63599</v>
      </c>
      <c r="Q1409" t="s">
        <v>1699</v>
      </c>
      <c r="R1409">
        <v>208</v>
      </c>
      <c r="S1409" t="s">
        <v>16</v>
      </c>
      <c r="T1409" t="s">
        <v>17</v>
      </c>
      <c r="U1409" s="3">
        <v>38353</v>
      </c>
      <c r="V1409" s="2">
        <v>5.8</v>
      </c>
      <c r="W1409" t="str">
        <f>IF(V1409 &lt; 3,"Very Low", IF(V1409 &gt;= 3, IF(V1409 &lt; 4, "Low", IF(V1409 &gt;= 4, IF(V1409 &lt; 6, "Medium", IF(V1409 &gt;= 6, IF(V1409 &lt; 8, "High", "Very High")))))))</f>
        <v>Medium</v>
      </c>
    </row>
    <row r="1410" spans="1:23" x14ac:dyDescent="0.2">
      <c r="A1410" t="s">
        <v>4837</v>
      </c>
      <c r="B1410" s="2">
        <v>94</v>
      </c>
      <c r="C1410" s="4" t="str">
        <f>IF(B1410 &lt;= ($Z$9-$Z$11), "Short", IF(B1410 &gt;= ($Z$9+$Z$11), "Long", "Medium"))</f>
        <v>Medium</v>
      </c>
      <c r="D1410" t="s">
        <v>5113</v>
      </c>
      <c r="E1410" t="s">
        <v>562</v>
      </c>
      <c r="F1410" t="s">
        <v>2287</v>
      </c>
      <c r="G1410" t="s">
        <v>3538</v>
      </c>
      <c r="M1410">
        <f>COUNTA(Table1[[#This Row],[genre_1]:[genre_8]])</f>
        <v>3</v>
      </c>
      <c r="N1410" t="s">
        <v>559</v>
      </c>
      <c r="O1410" t="s">
        <v>11570</v>
      </c>
      <c r="P1410">
        <v>4486</v>
      </c>
      <c r="Q1410" t="s">
        <v>5114</v>
      </c>
      <c r="R1410">
        <v>38</v>
      </c>
      <c r="S1410" t="s">
        <v>16</v>
      </c>
      <c r="T1410" t="s">
        <v>17</v>
      </c>
      <c r="U1410" s="3">
        <v>42005</v>
      </c>
      <c r="V1410" s="2">
        <v>5.3</v>
      </c>
      <c r="W1410" t="str">
        <f>IF(V1410 &lt; 3,"Very Low", IF(V1410 &gt;= 3, IF(V1410 &lt; 4, "Low", IF(V1410 &gt;= 4, IF(V1410 &lt; 6, "Medium", IF(V1410 &gt;= 6, IF(V1410 &lt; 8, "High", "Very High")))))))</f>
        <v>Medium</v>
      </c>
    </row>
    <row r="1411" spans="1:23" x14ac:dyDescent="0.2">
      <c r="A1411" t="s">
        <v>1915</v>
      </c>
      <c r="B1411" s="2">
        <v>89</v>
      </c>
      <c r="C1411" s="4" t="str">
        <f>IF(B1411 &lt;= ($Z$9-$Z$11), "Short", IF(B1411 &gt;= ($Z$9+$Z$11), "Long", "Medium"))</f>
        <v>Medium</v>
      </c>
      <c r="D1411" t="s">
        <v>1916</v>
      </c>
      <c r="E1411" t="s">
        <v>562</v>
      </c>
      <c r="F1411" t="s">
        <v>3538</v>
      </c>
      <c r="M1411">
        <f>COUNTA(Table1[[#This Row],[genre_1]:[genre_8]])</f>
        <v>2</v>
      </c>
      <c r="N1411" t="s">
        <v>1397</v>
      </c>
      <c r="O1411" t="s">
        <v>9385</v>
      </c>
      <c r="P1411">
        <v>54101</v>
      </c>
      <c r="Q1411" t="s">
        <v>1917</v>
      </c>
      <c r="R1411">
        <v>210</v>
      </c>
      <c r="S1411" t="s">
        <v>16</v>
      </c>
      <c r="T1411" t="s">
        <v>17</v>
      </c>
      <c r="U1411" s="3">
        <v>41640</v>
      </c>
      <c r="V1411" s="2">
        <v>5.8</v>
      </c>
      <c r="W1411" t="str">
        <f>IF(V1411 &lt; 3,"Very Low", IF(V1411 &gt;= 3, IF(V1411 &lt; 4, "Low", IF(V1411 &gt;= 4, IF(V1411 &lt; 6, "Medium", IF(V1411 &gt;= 6, IF(V1411 &lt; 8, "High", "Very High")))))))</f>
        <v>Medium</v>
      </c>
    </row>
    <row r="1412" spans="1:23" x14ac:dyDescent="0.2">
      <c r="A1412" t="s">
        <v>2133</v>
      </c>
      <c r="B1412" s="2">
        <v>148</v>
      </c>
      <c r="C1412" s="4" t="str">
        <f>IF(B1412 &lt;= ($Z$9-$Z$11), "Short", IF(B1412 &gt;= ($Z$9+$Z$11), "Long", "Medium"))</f>
        <v>Long</v>
      </c>
      <c r="D1412" t="s">
        <v>88</v>
      </c>
      <c r="E1412" t="s">
        <v>426</v>
      </c>
      <c r="F1412" t="s">
        <v>4426</v>
      </c>
      <c r="G1412" t="s">
        <v>1302</v>
      </c>
      <c r="M1412">
        <f>COUNTA(Table1[[#This Row],[genre_1]:[genre_8]])</f>
        <v>3</v>
      </c>
      <c r="N1412" t="s">
        <v>255</v>
      </c>
      <c r="O1412" t="s">
        <v>10604</v>
      </c>
      <c r="P1412">
        <v>426359</v>
      </c>
      <c r="Q1412" t="s">
        <v>1000</v>
      </c>
      <c r="R1412">
        <v>760</v>
      </c>
      <c r="S1412" t="s">
        <v>16</v>
      </c>
      <c r="T1412" t="s">
        <v>17</v>
      </c>
      <c r="U1412" s="3">
        <v>39083</v>
      </c>
      <c r="V1412" s="2">
        <v>8.1999999999999993</v>
      </c>
      <c r="W1412" t="str">
        <f>IF(V1412 &lt; 3,"Very Low", IF(V1412 &gt;= 3, IF(V1412 &lt; 4, "Low", IF(V1412 &gt;= 4, IF(V1412 &lt; 6, "Medium", IF(V1412 &gt;= 6, IF(V1412 &lt; 8, "High", "Very High")))))))</f>
        <v>Very High</v>
      </c>
    </row>
    <row r="1413" spans="1:23" x14ac:dyDescent="0.2">
      <c r="A1413" t="s">
        <v>71</v>
      </c>
      <c r="B1413" s="2">
        <v>125</v>
      </c>
      <c r="C1413" s="4" t="str">
        <f>IF(B1413 &lt;= ($Z$9-$Z$11), "Short", IF(B1413 &gt;= ($Z$9+$Z$11), "Long", "Medium"))</f>
        <v>Medium</v>
      </c>
      <c r="D1413" t="s">
        <v>948</v>
      </c>
      <c r="E1413" t="s">
        <v>426</v>
      </c>
      <c r="F1413" t="s">
        <v>691</v>
      </c>
      <c r="G1413" t="s">
        <v>1302</v>
      </c>
      <c r="H1413" t="s">
        <v>539</v>
      </c>
      <c r="I1413" t="s">
        <v>5727</v>
      </c>
      <c r="M1413">
        <f>COUNTA(Table1[[#This Row],[genre_1]:[genre_8]])</f>
        <v>5</v>
      </c>
      <c r="N1413" t="s">
        <v>20</v>
      </c>
      <c r="O1413" t="s">
        <v>9351</v>
      </c>
      <c r="P1413">
        <v>101178</v>
      </c>
      <c r="Q1413" t="s">
        <v>981</v>
      </c>
      <c r="R1413">
        <v>779</v>
      </c>
      <c r="S1413" t="s">
        <v>16</v>
      </c>
      <c r="T1413" t="s">
        <v>17</v>
      </c>
      <c r="U1413" s="3">
        <v>41640</v>
      </c>
      <c r="V1413" s="2">
        <v>6</v>
      </c>
      <c r="W1413" t="str">
        <f>IF(V1413 &lt; 3,"Very Low", IF(V1413 &gt;= 3, IF(V1413 &lt; 4, "Low", IF(V1413 &gt;= 4, IF(V1413 &lt; 6, "Medium", IF(V1413 &gt;= 6, IF(V1413 &lt; 8, "High", "Very High")))))))</f>
        <v>High</v>
      </c>
    </row>
    <row r="1414" spans="1:23" x14ac:dyDescent="0.2">
      <c r="A1414" t="s">
        <v>1597</v>
      </c>
      <c r="B1414" s="2">
        <v>100</v>
      </c>
      <c r="C1414" s="4" t="str">
        <f>IF(B1414 &lt;= ($Z$9-$Z$11), "Short", IF(B1414 &gt;= ($Z$9+$Z$11), "Long", "Medium"))</f>
        <v>Medium</v>
      </c>
      <c r="D1414" t="s">
        <v>1598</v>
      </c>
      <c r="E1414" t="s">
        <v>691</v>
      </c>
      <c r="F1414" t="s">
        <v>13206</v>
      </c>
      <c r="G1414" t="s">
        <v>6549</v>
      </c>
      <c r="M1414">
        <f>COUNTA(Table1[[#This Row],[genre_1]:[genre_8]])</f>
        <v>3</v>
      </c>
      <c r="N1414" t="s">
        <v>360</v>
      </c>
      <c r="O1414" t="s">
        <v>9190</v>
      </c>
      <c r="P1414">
        <v>76560</v>
      </c>
      <c r="Q1414" t="s">
        <v>1599</v>
      </c>
      <c r="R1414">
        <v>322</v>
      </c>
      <c r="S1414" t="s">
        <v>16</v>
      </c>
      <c r="T1414" t="s">
        <v>17</v>
      </c>
      <c r="U1414" s="3">
        <v>37622</v>
      </c>
      <c r="V1414" s="2">
        <v>6.3</v>
      </c>
      <c r="W1414" t="str">
        <f>IF(V1414 &lt; 3,"Very Low", IF(V1414 &gt;= 3, IF(V1414 &lt; 4, "Low", IF(V1414 &gt;= 4, IF(V1414 &lt; 6, "Medium", IF(V1414 &gt;= 6, IF(V1414 &lt; 8, "High", "Very High")))))))</f>
        <v>High</v>
      </c>
    </row>
    <row r="1415" spans="1:23" x14ac:dyDescent="0.2">
      <c r="A1415" t="s">
        <v>2604</v>
      </c>
      <c r="B1415" s="2">
        <v>100</v>
      </c>
      <c r="C1415" s="4" t="str">
        <f>IF(B1415 &lt;= ($Z$9-$Z$11), "Short", IF(B1415 &gt;= ($Z$9+$Z$11), "Long", "Medium"))</f>
        <v>Medium</v>
      </c>
      <c r="D1415" t="s">
        <v>4805</v>
      </c>
      <c r="E1415" t="s">
        <v>2287</v>
      </c>
      <c r="F1415" t="s">
        <v>4130</v>
      </c>
      <c r="M1415">
        <f>COUNTA(Table1[[#This Row],[genre_1]:[genre_8]])</f>
        <v>2</v>
      </c>
      <c r="N1415" t="s">
        <v>4806</v>
      </c>
      <c r="O1415" t="s">
        <v>11353</v>
      </c>
      <c r="P1415">
        <v>5187</v>
      </c>
      <c r="Q1415" t="s">
        <v>2243</v>
      </c>
      <c r="R1415">
        <v>64</v>
      </c>
      <c r="S1415" t="s">
        <v>16</v>
      </c>
      <c r="T1415" t="s">
        <v>17</v>
      </c>
      <c r="U1415" s="3">
        <v>31413</v>
      </c>
      <c r="V1415" s="2">
        <v>5.5</v>
      </c>
      <c r="W1415" t="str">
        <f>IF(V1415 &lt; 3,"Very Low", IF(V1415 &gt;= 3, IF(V1415 &lt; 4, "Low", IF(V1415 &gt;= 4, IF(V1415 &lt; 6, "Medium", IF(V1415 &gt;= 6, IF(V1415 &lt; 8, "High", "Very High")))))))</f>
        <v>Medium</v>
      </c>
    </row>
    <row r="1416" spans="1:23" x14ac:dyDescent="0.2">
      <c r="A1416" t="s">
        <v>4921</v>
      </c>
      <c r="B1416" s="2">
        <v>107</v>
      </c>
      <c r="C1416" s="4" t="str">
        <f>IF(B1416 &lt;= ($Z$9-$Z$11), "Short", IF(B1416 &gt;= ($Z$9+$Z$11), "Long", "Medium"))</f>
        <v>Medium</v>
      </c>
      <c r="D1416" t="s">
        <v>4922</v>
      </c>
      <c r="E1416" t="s">
        <v>562</v>
      </c>
      <c r="F1416" t="s">
        <v>3538</v>
      </c>
      <c r="M1416">
        <f>COUNTA(Table1[[#This Row],[genre_1]:[genre_8]])</f>
        <v>2</v>
      </c>
      <c r="N1416" t="s">
        <v>3239</v>
      </c>
      <c r="O1416" t="s">
        <v>11438</v>
      </c>
      <c r="P1416">
        <v>6143</v>
      </c>
      <c r="Q1416" t="s">
        <v>4923</v>
      </c>
      <c r="R1416">
        <v>90</v>
      </c>
      <c r="S1416" t="s">
        <v>16</v>
      </c>
      <c r="T1416" t="s">
        <v>17</v>
      </c>
      <c r="U1416" s="3">
        <v>31048</v>
      </c>
      <c r="V1416" s="2">
        <v>5.3</v>
      </c>
      <c r="W1416" t="str">
        <f>IF(V1416 &lt; 3,"Very Low", IF(V1416 &gt;= 3, IF(V1416 &lt; 4, "Low", IF(V1416 &gt;= 4, IF(V1416 &lt; 6, "Medium", IF(V1416 &gt;= 6, IF(V1416 &lt; 8, "High", "Very High")))))))</f>
        <v>Medium</v>
      </c>
    </row>
    <row r="1417" spans="1:23" x14ac:dyDescent="0.2">
      <c r="A1417" t="s">
        <v>1401</v>
      </c>
      <c r="B1417" s="2">
        <v>134</v>
      </c>
      <c r="C1417" s="4" t="str">
        <f>IF(B1417 &lt;= ($Z$9-$Z$11), "Short", IF(B1417 &gt;= ($Z$9+$Z$11), "Long", "Medium"))</f>
        <v>Long</v>
      </c>
      <c r="D1417" t="s">
        <v>217</v>
      </c>
      <c r="E1417" t="s">
        <v>4426</v>
      </c>
      <c r="F1417" t="s">
        <v>1302</v>
      </c>
      <c r="G1417" t="s">
        <v>7772</v>
      </c>
      <c r="H1417" t="s">
        <v>13205</v>
      </c>
      <c r="M1417">
        <f>COUNTA(Table1[[#This Row],[genre_1]:[genre_8]])</f>
        <v>4</v>
      </c>
      <c r="N1417" t="s">
        <v>502</v>
      </c>
      <c r="O1417" t="s">
        <v>9183</v>
      </c>
      <c r="P1417">
        <v>124222</v>
      </c>
      <c r="Q1417" t="s">
        <v>1584</v>
      </c>
      <c r="R1417">
        <v>259</v>
      </c>
      <c r="S1417" t="s">
        <v>16</v>
      </c>
      <c r="T1417" t="s">
        <v>17</v>
      </c>
      <c r="U1417" s="3">
        <v>39814</v>
      </c>
      <c r="V1417" s="2">
        <v>7.4</v>
      </c>
      <c r="W1417" t="str">
        <f>IF(V1417 &lt; 3,"Very Low", IF(V1417 &gt;= 3, IF(V1417 &lt; 4, "Low", IF(V1417 &gt;= 4, IF(V1417 &lt; 6, "Medium", IF(V1417 &gt;= 6, IF(V1417 &lt; 8, "High", "Very High")))))))</f>
        <v>High</v>
      </c>
    </row>
    <row r="1418" spans="1:23" x14ac:dyDescent="0.2">
      <c r="A1418" t="s">
        <v>6292</v>
      </c>
      <c r="B1418" s="2">
        <v>101</v>
      </c>
      <c r="C1418" s="4" t="str">
        <f>IF(B1418 &lt;= ($Z$9-$Z$11), "Short", IF(B1418 &gt;= ($Z$9+$Z$11), "Long", "Medium"))</f>
        <v>Medium</v>
      </c>
      <c r="D1418" t="s">
        <v>195</v>
      </c>
      <c r="E1418" t="s">
        <v>691</v>
      </c>
      <c r="F1418" t="s">
        <v>6549</v>
      </c>
      <c r="M1418">
        <f>COUNTA(Table1[[#This Row],[genre_1]:[genre_8]])</f>
        <v>2</v>
      </c>
      <c r="N1418" t="s">
        <v>646</v>
      </c>
      <c r="O1418" t="s">
        <v>12253</v>
      </c>
      <c r="P1418">
        <v>1950</v>
      </c>
      <c r="Q1418" t="s">
        <v>881</v>
      </c>
      <c r="R1418">
        <v>24</v>
      </c>
      <c r="S1418" t="s">
        <v>16</v>
      </c>
      <c r="T1418" t="s">
        <v>17</v>
      </c>
      <c r="U1418" s="3">
        <v>38718</v>
      </c>
      <c r="V1418" s="2">
        <v>6.5</v>
      </c>
      <c r="W1418" t="str">
        <f>IF(V1418 &lt; 3,"Very Low", IF(V1418 &gt;= 3, IF(V1418 &lt; 4, "Low", IF(V1418 &gt;= 4, IF(V1418 &lt; 6, "Medium", IF(V1418 &gt;= 6, IF(V1418 &lt; 8, "High", "Very High")))))))</f>
        <v>High</v>
      </c>
    </row>
    <row r="1419" spans="1:23" x14ac:dyDescent="0.2">
      <c r="A1419" t="s">
        <v>7077</v>
      </c>
      <c r="B1419" s="2">
        <v>75</v>
      </c>
      <c r="C1419" s="4" t="str">
        <f>IF(B1419 &lt;= ($Z$9-$Z$11), "Short", IF(B1419 &gt;= ($Z$9+$Z$11), "Long", "Medium"))</f>
        <v>Short</v>
      </c>
      <c r="D1419" t="s">
        <v>7565</v>
      </c>
      <c r="E1419" t="s">
        <v>31</v>
      </c>
      <c r="F1419" t="s">
        <v>10321</v>
      </c>
      <c r="M1419">
        <f>COUNTA(Table1[[#This Row],[genre_1]:[genre_8]])</f>
        <v>2</v>
      </c>
      <c r="N1419" t="s">
        <v>7566</v>
      </c>
      <c r="O1419" t="s">
        <v>12866</v>
      </c>
      <c r="P1419">
        <v>1477</v>
      </c>
      <c r="Q1419" t="s">
        <v>7567</v>
      </c>
      <c r="R1419">
        <v>24</v>
      </c>
      <c r="S1419" t="s">
        <v>16</v>
      </c>
      <c r="T1419" t="s">
        <v>17</v>
      </c>
      <c r="U1419" s="3">
        <v>38718</v>
      </c>
      <c r="V1419" s="2">
        <v>7.7</v>
      </c>
      <c r="W1419" t="str">
        <f>IF(V1419 &lt; 3,"Very Low", IF(V1419 &gt;= 3, IF(V1419 &lt; 4, "Low", IF(V1419 &gt;= 4, IF(V1419 &lt; 6, "Medium", IF(V1419 &gt;= 6, IF(V1419 &lt; 8, "High", "Very High")))))))</f>
        <v>High</v>
      </c>
    </row>
    <row r="1420" spans="1:23" x14ac:dyDescent="0.2">
      <c r="A1420" t="s">
        <v>114</v>
      </c>
      <c r="B1420" s="2">
        <v>126</v>
      </c>
      <c r="C1420" s="4" t="str">
        <f>IF(B1420 &lt;= ($Z$9-$Z$11), "Short", IF(B1420 &gt;= ($Z$9+$Z$11), "Long", "Medium"))</f>
        <v>Medium</v>
      </c>
      <c r="D1420" t="s">
        <v>138</v>
      </c>
      <c r="E1420" t="s">
        <v>562</v>
      </c>
      <c r="F1420" t="s">
        <v>426</v>
      </c>
      <c r="G1420" t="s">
        <v>4130</v>
      </c>
      <c r="M1420">
        <f>COUNTA(Table1[[#This Row],[genre_1]:[genre_8]])</f>
        <v>3</v>
      </c>
      <c r="N1420" t="s">
        <v>45</v>
      </c>
      <c r="O1420" t="s">
        <v>8505</v>
      </c>
      <c r="P1420">
        <v>696338</v>
      </c>
      <c r="Q1420" t="s">
        <v>114</v>
      </c>
      <c r="R1420">
        <v>1055</v>
      </c>
      <c r="S1420" t="s">
        <v>16</v>
      </c>
      <c r="T1420" t="s">
        <v>17</v>
      </c>
      <c r="U1420" s="3">
        <v>39448</v>
      </c>
      <c r="V1420" s="2">
        <v>7.9</v>
      </c>
      <c r="W1420" t="str">
        <f>IF(V1420 &lt; 3,"Very Low", IF(V1420 &gt;= 3, IF(V1420 &lt; 4, "Low", IF(V1420 &gt;= 4, IF(V1420 &lt; 6, "Medium", IF(V1420 &gt;= 6, IF(V1420 &lt; 8, "High", "Very High")))))))</f>
        <v>High</v>
      </c>
    </row>
    <row r="1421" spans="1:23" x14ac:dyDescent="0.2">
      <c r="A1421" t="s">
        <v>114</v>
      </c>
      <c r="B1421" s="2">
        <v>124</v>
      </c>
      <c r="C1421" s="4" t="str">
        <f>IF(B1421 &lt;= ($Z$9-$Z$11), "Short", IF(B1421 &gt;= ($Z$9+$Z$11), "Long", "Medium"))</f>
        <v>Medium</v>
      </c>
      <c r="D1421" t="s">
        <v>47</v>
      </c>
      <c r="E1421" t="s">
        <v>562</v>
      </c>
      <c r="F1421" t="s">
        <v>426</v>
      </c>
      <c r="G1421" t="s">
        <v>4130</v>
      </c>
      <c r="M1421">
        <f>COUNTA(Table1[[#This Row],[genre_1]:[genre_8]])</f>
        <v>3</v>
      </c>
      <c r="N1421" t="s">
        <v>45</v>
      </c>
      <c r="O1421" t="s">
        <v>8516</v>
      </c>
      <c r="P1421">
        <v>522371</v>
      </c>
      <c r="Q1421" t="s">
        <v>114</v>
      </c>
      <c r="R1421">
        <v>723</v>
      </c>
      <c r="S1421" t="s">
        <v>16</v>
      </c>
      <c r="T1421" t="s">
        <v>17</v>
      </c>
      <c r="U1421" s="3">
        <v>40179</v>
      </c>
      <c r="V1421" s="2">
        <v>7</v>
      </c>
      <c r="W1421" t="str">
        <f>IF(V1421 &lt; 3,"Very Low", IF(V1421 &gt;= 3, IF(V1421 &lt; 4, "Low", IF(V1421 &gt;= 4, IF(V1421 &lt; 6, "Medium", IF(V1421 &gt;= 6, IF(V1421 &lt; 8, "High", "Very High")))))))</f>
        <v>High</v>
      </c>
    </row>
    <row r="1422" spans="1:23" x14ac:dyDescent="0.2">
      <c r="A1422" t="s">
        <v>113</v>
      </c>
      <c r="B1422" s="2">
        <v>195</v>
      </c>
      <c r="C1422" s="4" t="str">
        <f>IF(B1422 &lt;= ($Z$9-$Z$11), "Short", IF(B1422 &gt;= ($Z$9+$Z$11), "Long", "Medium"))</f>
        <v>Long</v>
      </c>
      <c r="D1422" t="s">
        <v>114</v>
      </c>
      <c r="E1422" t="s">
        <v>562</v>
      </c>
      <c r="F1422" t="s">
        <v>426</v>
      </c>
      <c r="G1422" t="s">
        <v>4130</v>
      </c>
      <c r="M1422">
        <f>COUNTA(Table1[[#This Row],[genre_1]:[genre_8]])</f>
        <v>3</v>
      </c>
      <c r="N1422" t="s">
        <v>45</v>
      </c>
      <c r="O1422" t="s">
        <v>8469</v>
      </c>
      <c r="P1422">
        <v>557489</v>
      </c>
      <c r="Q1422" t="s">
        <v>115</v>
      </c>
      <c r="R1422">
        <v>1187</v>
      </c>
      <c r="S1422" t="s">
        <v>16</v>
      </c>
      <c r="T1422" t="s">
        <v>17</v>
      </c>
      <c r="U1422" s="3">
        <v>41275</v>
      </c>
      <c r="V1422" s="2">
        <v>7.2</v>
      </c>
      <c r="W1422" t="str">
        <f>IF(V1422 &lt; 3,"Very Low", IF(V1422 &gt;= 3, IF(V1422 &lt; 4, "Low", IF(V1422 &gt;= 4, IF(V1422 &lt; 6, "Medium", IF(V1422 &gt;= 6, IF(V1422 &lt; 8, "High", "Very High")))))))</f>
        <v>High</v>
      </c>
    </row>
    <row r="1423" spans="1:23" x14ac:dyDescent="0.2">
      <c r="A1423" t="s">
        <v>2398</v>
      </c>
      <c r="B1423" s="2">
        <v>107</v>
      </c>
      <c r="C1423" s="4" t="str">
        <f>IF(B1423 &lt;= ($Z$9-$Z$11), "Short", IF(B1423 &gt;= ($Z$9+$Z$11), "Long", "Medium"))</f>
        <v>Medium</v>
      </c>
      <c r="D1423" t="s">
        <v>693</v>
      </c>
      <c r="E1423" t="s">
        <v>562</v>
      </c>
      <c r="F1423" t="s">
        <v>426</v>
      </c>
      <c r="G1423" t="s">
        <v>691</v>
      </c>
      <c r="H1423" t="s">
        <v>4034</v>
      </c>
      <c r="I1423" t="s">
        <v>3538</v>
      </c>
      <c r="M1423">
        <f>COUNTA(Table1[[#This Row],[genre_1]:[genre_8]])</f>
        <v>5</v>
      </c>
      <c r="N1423" t="s">
        <v>2399</v>
      </c>
      <c r="O1423" t="s">
        <v>9688</v>
      </c>
      <c r="P1423">
        <v>8692</v>
      </c>
      <c r="Q1423" t="s">
        <v>2400</v>
      </c>
      <c r="R1423">
        <v>126</v>
      </c>
      <c r="S1423" t="s">
        <v>16</v>
      </c>
      <c r="T1423" t="s">
        <v>17</v>
      </c>
      <c r="U1423" s="3">
        <v>31778</v>
      </c>
      <c r="V1423" s="2">
        <v>4.2</v>
      </c>
      <c r="W1423" t="str">
        <f>IF(V1423 &lt; 3,"Very Low", IF(V1423 &gt;= 3, IF(V1423 &lt; 4, "Low", IF(V1423 &gt;= 4, IF(V1423 &lt; 6, "Medium", IF(V1423 &gt;= 6, IF(V1423 &lt; 8, "High", "Very High")))))))</f>
        <v>Medium</v>
      </c>
    </row>
    <row r="1424" spans="1:23" x14ac:dyDescent="0.2">
      <c r="A1424" t="s">
        <v>1941</v>
      </c>
      <c r="B1424" s="2">
        <v>95</v>
      </c>
      <c r="C1424" s="4" t="str">
        <f>IF(B1424 &lt;= ($Z$9-$Z$11), "Short", IF(B1424 &gt;= ($Z$9+$Z$11), "Long", "Medium"))</f>
        <v>Medium</v>
      </c>
      <c r="D1424" t="s">
        <v>584</v>
      </c>
      <c r="E1424" t="s">
        <v>4426</v>
      </c>
      <c r="F1424" t="s">
        <v>691</v>
      </c>
      <c r="G1424" t="s">
        <v>6549</v>
      </c>
      <c r="M1424">
        <f>COUNTA(Table1[[#This Row],[genre_1]:[genre_8]])</f>
        <v>3</v>
      </c>
      <c r="N1424" t="s">
        <v>1549</v>
      </c>
      <c r="O1424" t="s">
        <v>9785</v>
      </c>
      <c r="P1424">
        <v>1977</v>
      </c>
      <c r="Q1424" t="s">
        <v>2332</v>
      </c>
      <c r="R1424">
        <v>64</v>
      </c>
      <c r="S1424" t="s">
        <v>16</v>
      </c>
      <c r="T1424" t="s">
        <v>17</v>
      </c>
      <c r="U1424" s="3">
        <v>36526</v>
      </c>
      <c r="V1424" s="2">
        <v>5.3</v>
      </c>
      <c r="W1424" t="str">
        <f>IF(V1424 &lt; 3,"Very Low", IF(V1424 &gt;= 3, IF(V1424 &lt; 4, "Low", IF(V1424 &gt;= 4, IF(V1424 &lt; 6, "Medium", IF(V1424 &gt;= 6, IF(V1424 &lt; 8, "High", "Very High")))))))</f>
        <v>Medium</v>
      </c>
    </row>
    <row r="1425" spans="1:23" x14ac:dyDescent="0.2">
      <c r="A1425" t="s">
        <v>6724</v>
      </c>
      <c r="B1425" s="2">
        <v>100</v>
      </c>
      <c r="C1425" s="4" t="str">
        <f>IF(B1425 &lt;= ($Z$9-$Z$11), "Short", IF(B1425 &gt;= ($Z$9+$Z$11), "Long", "Medium"))</f>
        <v>Medium</v>
      </c>
      <c r="D1425" t="s">
        <v>6725</v>
      </c>
      <c r="E1425" t="s">
        <v>2287</v>
      </c>
      <c r="F1425" t="s">
        <v>13204</v>
      </c>
      <c r="M1425">
        <f>COUNTA(Table1[[#This Row],[genre_1]:[genre_8]])</f>
        <v>2</v>
      </c>
      <c r="N1425" t="s">
        <v>6726</v>
      </c>
      <c r="O1425" t="s">
        <v>12477</v>
      </c>
      <c r="P1425">
        <v>112899</v>
      </c>
      <c r="Q1425" t="s">
        <v>6727</v>
      </c>
      <c r="R1425">
        <v>631</v>
      </c>
      <c r="S1425" t="s">
        <v>16</v>
      </c>
      <c r="T1425" t="s">
        <v>17</v>
      </c>
      <c r="U1425" s="3">
        <v>41640</v>
      </c>
      <c r="V1425" s="2">
        <v>6.9</v>
      </c>
      <c r="W1425" t="str">
        <f>IF(V1425 &lt; 3,"Very Low", IF(V1425 &gt;= 3, IF(V1425 &lt; 4, "Low", IF(V1425 &gt;= 4, IF(V1425 &lt; 6, "Medium", IF(V1425 &gt;= 6, IF(V1425 &lt; 8, "High", "Very High")))))))</f>
        <v>High</v>
      </c>
    </row>
    <row r="1426" spans="1:23" x14ac:dyDescent="0.2">
      <c r="A1426" t="s">
        <v>6356</v>
      </c>
      <c r="B1426" s="2">
        <v>65</v>
      </c>
      <c r="C1426" s="4" t="str">
        <f>IF(B1426 &lt;= ($Z$9-$Z$11), "Short", IF(B1426 &gt;= ($Z$9+$Z$11), "Long", "Medium"))</f>
        <v>Short</v>
      </c>
      <c r="D1426" t="s">
        <v>7903</v>
      </c>
      <c r="E1426" t="s">
        <v>691</v>
      </c>
      <c r="F1426" t="s">
        <v>6549</v>
      </c>
      <c r="M1426">
        <f>COUNTA(Table1[[#This Row],[genre_1]:[genre_8]])</f>
        <v>2</v>
      </c>
      <c r="N1426" t="s">
        <v>6745</v>
      </c>
      <c r="O1426" t="s">
        <v>13003</v>
      </c>
      <c r="P1426">
        <v>64888</v>
      </c>
      <c r="Q1426" t="s">
        <v>7904</v>
      </c>
      <c r="R1426">
        <v>235</v>
      </c>
      <c r="S1426" t="s">
        <v>16</v>
      </c>
      <c r="T1426" t="s">
        <v>17</v>
      </c>
      <c r="U1426" s="3">
        <v>12420</v>
      </c>
      <c r="V1426" s="2">
        <v>8.1999999999999993</v>
      </c>
      <c r="W1426" t="str">
        <f>IF(V1426 &lt; 3,"Very Low", IF(V1426 &gt;= 3, IF(V1426 &lt; 4, "Low", IF(V1426 &gt;= 4, IF(V1426 &lt; 6, "Medium", IF(V1426 &gt;= 6, IF(V1426 &lt; 8, "High", "Very High")))))))</f>
        <v>Very High</v>
      </c>
    </row>
    <row r="1427" spans="1:23" x14ac:dyDescent="0.2">
      <c r="A1427" t="s">
        <v>5104</v>
      </c>
      <c r="B1427" s="2">
        <v>197</v>
      </c>
      <c r="C1427" s="4" t="str">
        <f>IF(B1427 &lt;= ($Z$9-$Z$11), "Short", IF(B1427 &gt;= ($Z$9+$Z$11), "Long", "Medium"))</f>
        <v>Long</v>
      </c>
      <c r="D1427" t="s">
        <v>4800</v>
      </c>
      <c r="E1427" t="s">
        <v>562</v>
      </c>
      <c r="F1427" t="s">
        <v>426</v>
      </c>
      <c r="G1427" t="s">
        <v>691</v>
      </c>
      <c r="H1427" t="s">
        <v>13206</v>
      </c>
      <c r="M1427">
        <f>COUNTA(Table1[[#This Row],[genre_1]:[genre_8]])</f>
        <v>4</v>
      </c>
      <c r="N1427" t="s">
        <v>1159</v>
      </c>
      <c r="O1427" t="s">
        <v>11565</v>
      </c>
      <c r="P1427">
        <v>29323</v>
      </c>
      <c r="Q1427" t="s">
        <v>5105</v>
      </c>
      <c r="R1427">
        <v>344</v>
      </c>
      <c r="S1427" t="s">
        <v>16</v>
      </c>
      <c r="T1427" t="s">
        <v>17</v>
      </c>
      <c r="U1427" s="3">
        <v>23012</v>
      </c>
      <c r="V1427" s="2">
        <v>7.6</v>
      </c>
      <c r="W1427" t="str">
        <f>IF(V1427 &lt; 3,"Very Low", IF(V1427 &gt;= 3, IF(V1427 &lt; 4, "Low", IF(V1427 &gt;= 4, IF(V1427 &lt; 6, "Medium", IF(V1427 &gt;= 6, IF(V1427 &lt; 8, "High", "Very High")))))))</f>
        <v>High</v>
      </c>
    </row>
    <row r="1428" spans="1:23" x14ac:dyDescent="0.2">
      <c r="A1428" t="s">
        <v>6356</v>
      </c>
      <c r="B1428" s="2">
        <v>118</v>
      </c>
      <c r="C1428" s="4" t="str">
        <f>IF(B1428 &lt;= ($Z$9-$Z$11), "Short", IF(B1428 &gt;= ($Z$9+$Z$11), "Long", "Medium"))</f>
        <v>Medium</v>
      </c>
      <c r="D1428" t="s">
        <v>6357</v>
      </c>
      <c r="E1428" t="s">
        <v>1302</v>
      </c>
      <c r="F1428" t="s">
        <v>5982</v>
      </c>
      <c r="G1428" t="s">
        <v>539</v>
      </c>
      <c r="H1428" t="s">
        <v>6549</v>
      </c>
      <c r="M1428">
        <f>COUNTA(Table1[[#This Row],[genre_1]:[genre_8]])</f>
        <v>4</v>
      </c>
      <c r="N1428" t="s">
        <v>6358</v>
      </c>
      <c r="O1428" t="s">
        <v>12290</v>
      </c>
      <c r="P1428">
        <v>275720</v>
      </c>
      <c r="Q1428" t="s">
        <v>6223</v>
      </c>
      <c r="R1428">
        <v>706</v>
      </c>
      <c r="S1428" t="s">
        <v>16</v>
      </c>
      <c r="T1428" t="s">
        <v>17</v>
      </c>
      <c r="U1428" s="3">
        <v>16803</v>
      </c>
      <c r="V1428" s="2">
        <v>8.6</v>
      </c>
      <c r="W1428" t="str">
        <f>IF(V1428 &lt; 3,"Very Low", IF(V1428 &gt;= 3, IF(V1428 &lt; 4, "Low", IF(V1428 &gt;= 4, IF(V1428 &lt; 6, "Medium", IF(V1428 &gt;= 6, IF(V1428 &lt; 8, "High", "Very High")))))))</f>
        <v>Very High</v>
      </c>
    </row>
    <row r="1429" spans="1:23" x14ac:dyDescent="0.2">
      <c r="A1429" t="s">
        <v>944</v>
      </c>
      <c r="B1429" s="2">
        <v>120</v>
      </c>
      <c r="C1429" s="4" t="str">
        <f>IF(B1429 &lt;= ($Z$9-$Z$11), "Short", IF(B1429 &gt;= ($Z$9+$Z$11), "Long", "Medium"))</f>
        <v>Medium</v>
      </c>
      <c r="D1429" t="s">
        <v>947</v>
      </c>
      <c r="E1429" t="s">
        <v>691</v>
      </c>
      <c r="F1429" t="s">
        <v>1302</v>
      </c>
      <c r="G1429" t="s">
        <v>6549</v>
      </c>
      <c r="M1429">
        <f>COUNTA(Table1[[#This Row],[genre_1]:[genre_8]])</f>
        <v>3</v>
      </c>
      <c r="N1429" t="s">
        <v>948</v>
      </c>
      <c r="O1429" t="s">
        <v>8833</v>
      </c>
      <c r="P1429">
        <v>69860</v>
      </c>
      <c r="Q1429" t="s">
        <v>949</v>
      </c>
      <c r="R1429">
        <v>214</v>
      </c>
      <c r="S1429" t="s">
        <v>16</v>
      </c>
      <c r="T1429" t="s">
        <v>17</v>
      </c>
      <c r="U1429" s="3">
        <v>39814</v>
      </c>
      <c r="V1429" s="2">
        <v>6.6</v>
      </c>
      <c r="W1429" t="str">
        <f>IF(V1429 &lt; 3,"Very Low", IF(V1429 &gt;= 3, IF(V1429 &lt; 4, "Low", IF(V1429 &gt;= 4, IF(V1429 &lt; 6, "Medium", IF(V1429 &gt;= 6, IF(V1429 &lt; 8, "High", "Very High")))))))</f>
        <v>High</v>
      </c>
    </row>
    <row r="1430" spans="1:23" x14ac:dyDescent="0.2">
      <c r="A1430" t="s">
        <v>5316</v>
      </c>
      <c r="B1430" s="2">
        <v>101</v>
      </c>
      <c r="C1430" s="4" t="str">
        <f>IF(B1430 &lt;= ($Z$9-$Z$11), "Short", IF(B1430 &gt;= ($Z$9+$Z$11), "Long", "Medium"))</f>
        <v>Medium</v>
      </c>
      <c r="D1430" t="s">
        <v>4440</v>
      </c>
      <c r="E1430" t="s">
        <v>691</v>
      </c>
      <c r="F1430" t="s">
        <v>1302</v>
      </c>
      <c r="G1430" t="s">
        <v>6549</v>
      </c>
      <c r="M1430">
        <f>COUNTA(Table1[[#This Row],[genre_1]:[genre_8]])</f>
        <v>3</v>
      </c>
      <c r="N1430" t="s">
        <v>379</v>
      </c>
      <c r="O1430" t="s">
        <v>11692</v>
      </c>
      <c r="P1430">
        <v>106098</v>
      </c>
      <c r="Q1430" t="s">
        <v>2671</v>
      </c>
      <c r="R1430">
        <v>150</v>
      </c>
      <c r="S1430" t="s">
        <v>16</v>
      </c>
      <c r="T1430" t="s">
        <v>17</v>
      </c>
      <c r="U1430" s="3">
        <v>40179</v>
      </c>
      <c r="V1430" s="2">
        <v>7.2</v>
      </c>
      <c r="W1430" t="str">
        <f>IF(V1430 &lt; 3,"Very Low", IF(V1430 &gt;= 3, IF(V1430 &lt; 4, "Low", IF(V1430 &gt;= 4, IF(V1430 &lt; 6, "Medium", IF(V1430 &gt;= 6, IF(V1430 &lt; 8, "High", "Very High")))))))</f>
        <v>High</v>
      </c>
    </row>
    <row r="1431" spans="1:23" x14ac:dyDescent="0.2">
      <c r="A1431" t="s">
        <v>1401</v>
      </c>
      <c r="B1431" s="2">
        <v>137</v>
      </c>
      <c r="C1431" s="4" t="str">
        <f>IF(B1431 &lt;= ($Z$9-$Z$11), "Short", IF(B1431 &gt;= ($Z$9+$Z$11), "Long", "Medium"))</f>
        <v>Long</v>
      </c>
      <c r="D1431" t="s">
        <v>96</v>
      </c>
      <c r="E1431" t="s">
        <v>4426</v>
      </c>
      <c r="F1431" t="s">
        <v>13206</v>
      </c>
      <c r="G1431" t="s">
        <v>1302</v>
      </c>
      <c r="M1431">
        <f>COUNTA(Table1[[#This Row],[genre_1]:[genre_8]])</f>
        <v>3</v>
      </c>
      <c r="N1431" t="s">
        <v>99</v>
      </c>
      <c r="O1431" t="s">
        <v>9840</v>
      </c>
      <c r="P1431">
        <v>102728</v>
      </c>
      <c r="Q1431" t="s">
        <v>1373</v>
      </c>
      <c r="R1431">
        <v>279</v>
      </c>
      <c r="S1431" t="s">
        <v>16</v>
      </c>
      <c r="T1431" t="s">
        <v>17</v>
      </c>
      <c r="U1431" s="3">
        <v>40544</v>
      </c>
      <c r="V1431" s="2">
        <v>6.6</v>
      </c>
      <c r="W1431" t="str">
        <f>IF(V1431 &lt; 3,"Very Low", IF(V1431 &gt;= 3, IF(V1431 &lt; 4, "Low", IF(V1431 &gt;= 4, IF(V1431 &lt; 6, "Medium", IF(V1431 &gt;= 6, IF(V1431 &lt; 8, "High", "Very High")))))))</f>
        <v>High</v>
      </c>
    </row>
    <row r="1432" spans="1:23" x14ac:dyDescent="0.2">
      <c r="A1432" t="s">
        <v>876</v>
      </c>
      <c r="B1432" s="2">
        <v>91</v>
      </c>
      <c r="C1432" s="4" t="str">
        <f>IF(B1432 &lt;= ($Z$9-$Z$11), "Short", IF(B1432 &gt;= ($Z$9+$Z$11), "Long", "Medium"))</f>
        <v>Medium</v>
      </c>
      <c r="D1432" t="s">
        <v>878</v>
      </c>
      <c r="E1432" t="s">
        <v>691</v>
      </c>
      <c r="M1432">
        <f>COUNTA(Table1[[#This Row],[genre_1]:[genre_8]])</f>
        <v>1</v>
      </c>
      <c r="N1432" t="s">
        <v>950</v>
      </c>
      <c r="O1432" t="s">
        <v>8934</v>
      </c>
      <c r="P1432">
        <v>60370</v>
      </c>
      <c r="Q1432" t="s">
        <v>1152</v>
      </c>
      <c r="R1432">
        <v>264</v>
      </c>
      <c r="S1432" t="s">
        <v>16</v>
      </c>
      <c r="T1432" t="s">
        <v>17</v>
      </c>
      <c r="U1432" s="3">
        <v>40544</v>
      </c>
      <c r="V1432" s="2">
        <v>3.4</v>
      </c>
      <c r="W1432" t="str">
        <f>IF(V1432 &lt; 3,"Very Low", IF(V1432 &gt;= 3, IF(V1432 &lt; 4, "Low", IF(V1432 &gt;= 4, IF(V1432 &lt; 6, "Medium", IF(V1432 &gt;= 6, IF(V1432 &lt; 8, "High", "Very High")))))))</f>
        <v>Low</v>
      </c>
    </row>
    <row r="1433" spans="1:23" x14ac:dyDescent="0.2">
      <c r="A1433" t="s">
        <v>394</v>
      </c>
      <c r="B1433" s="2">
        <v>130</v>
      </c>
      <c r="C1433" s="4" t="str">
        <f>IF(B1433 &lt;= ($Z$9-$Z$11), "Short", IF(B1433 &gt;= ($Z$9+$Z$11), "Long", "Medium"))</f>
        <v>Medium</v>
      </c>
      <c r="D1433" t="s">
        <v>697</v>
      </c>
      <c r="E1433" t="s">
        <v>562</v>
      </c>
      <c r="F1433" t="s">
        <v>13206</v>
      </c>
      <c r="G1433" t="s">
        <v>13204</v>
      </c>
      <c r="H1433" t="s">
        <v>3538</v>
      </c>
      <c r="M1433">
        <f>COUNTA(Table1[[#This Row],[genre_1]:[genre_8]])</f>
        <v>4</v>
      </c>
      <c r="N1433" t="s">
        <v>241</v>
      </c>
      <c r="O1433" t="s">
        <v>9151</v>
      </c>
      <c r="P1433">
        <v>226570</v>
      </c>
      <c r="Q1433" t="s">
        <v>828</v>
      </c>
      <c r="R1433">
        <v>448</v>
      </c>
      <c r="S1433" t="s">
        <v>16</v>
      </c>
      <c r="T1433" t="s">
        <v>17</v>
      </c>
      <c r="U1433" s="3">
        <v>40909</v>
      </c>
      <c r="V1433" s="2">
        <v>7</v>
      </c>
      <c r="W1433" t="str">
        <f>IF(V1433 &lt; 3,"Very Low", IF(V1433 &gt;= 3, IF(V1433 &lt; 4, "Low", IF(V1433 &gt;= 4, IF(V1433 &lt; 6, "Medium", IF(V1433 &gt;= 6, IF(V1433 &lt; 8, "High", "Very High")))))))</f>
        <v>High</v>
      </c>
    </row>
    <row r="1434" spans="1:23" x14ac:dyDescent="0.2">
      <c r="A1434" t="s">
        <v>383</v>
      </c>
      <c r="B1434" s="2">
        <v>105</v>
      </c>
      <c r="C1434" s="4" t="str">
        <f>IF(B1434 &lt;= ($Z$9-$Z$11), "Short", IF(B1434 &gt;= ($Z$9+$Z$11), "Long", "Medium"))</f>
        <v>Medium</v>
      </c>
      <c r="D1434" t="s">
        <v>421</v>
      </c>
      <c r="E1434" t="s">
        <v>562</v>
      </c>
      <c r="F1434" t="s">
        <v>1302</v>
      </c>
      <c r="G1434" t="s">
        <v>3538</v>
      </c>
      <c r="M1434">
        <f>COUNTA(Table1[[#This Row],[genre_1]:[genre_8]])</f>
        <v>3</v>
      </c>
      <c r="N1434" t="s">
        <v>1560</v>
      </c>
      <c r="O1434" t="s">
        <v>9171</v>
      </c>
      <c r="P1434">
        <v>99035</v>
      </c>
      <c r="Q1434" t="s">
        <v>1561</v>
      </c>
      <c r="R1434">
        <v>289</v>
      </c>
      <c r="S1434" t="s">
        <v>16</v>
      </c>
      <c r="T1434" t="s">
        <v>17</v>
      </c>
      <c r="U1434" s="3">
        <v>41640</v>
      </c>
      <c r="V1434" s="2">
        <v>6.2</v>
      </c>
      <c r="W1434" t="str">
        <f>IF(V1434 &lt; 3,"Very Low", IF(V1434 &gt;= 3, IF(V1434 &lt; 4, "Low", IF(V1434 &gt;= 4, IF(V1434 &lt; 6, "Medium", IF(V1434 &gt;= 6, IF(V1434 &lt; 8, "High", "Very High")))))))</f>
        <v>High</v>
      </c>
    </row>
    <row r="1435" spans="1:23" x14ac:dyDescent="0.2">
      <c r="A1435" t="s">
        <v>56</v>
      </c>
      <c r="B1435" s="2">
        <v>114</v>
      </c>
      <c r="C1435" s="4" t="str">
        <f>IF(B1435 &lt;= ($Z$9-$Z$11), "Short", IF(B1435 &gt;= ($Z$9+$Z$11), "Long", "Medium"))</f>
        <v>Medium</v>
      </c>
      <c r="D1435" t="s">
        <v>165</v>
      </c>
      <c r="E1435" t="s">
        <v>426</v>
      </c>
      <c r="F1435" t="s">
        <v>539</v>
      </c>
      <c r="M1435">
        <f>COUNTA(Table1[[#This Row],[genre_1]:[genre_8]])</f>
        <v>2</v>
      </c>
      <c r="N1435" t="s">
        <v>166</v>
      </c>
      <c r="O1435" t="s">
        <v>8486</v>
      </c>
      <c r="P1435">
        <v>106416</v>
      </c>
      <c r="Q1435" t="s">
        <v>167</v>
      </c>
      <c r="R1435">
        <v>205</v>
      </c>
      <c r="S1435" t="s">
        <v>16</v>
      </c>
      <c r="T1435" t="s">
        <v>17</v>
      </c>
      <c r="U1435" s="3">
        <v>41275</v>
      </c>
      <c r="V1435" s="2">
        <v>6.3</v>
      </c>
      <c r="W1435" t="str">
        <f>IF(V1435 &lt; 3,"Very Low", IF(V1435 &gt;= 3, IF(V1435 &lt; 4, "Low", IF(V1435 &gt;= 4, IF(V1435 &lt; 6, "Medium", IF(V1435 &gt;= 6, IF(V1435 &lt; 8, "High", "Very High")))))))</f>
        <v>High</v>
      </c>
    </row>
    <row r="1436" spans="1:23" x14ac:dyDescent="0.2">
      <c r="A1436" t="s">
        <v>3605</v>
      </c>
      <c r="B1436" s="2">
        <v>101</v>
      </c>
      <c r="C1436" s="4" t="str">
        <f>IF(B1436 &lt;= ($Z$9-$Z$11), "Short", IF(B1436 &gt;= ($Z$9+$Z$11), "Long", "Medium"))</f>
        <v>Medium</v>
      </c>
      <c r="D1436" t="s">
        <v>3606</v>
      </c>
      <c r="E1436" t="s">
        <v>562</v>
      </c>
      <c r="F1436" t="s">
        <v>691</v>
      </c>
      <c r="G1436" t="s">
        <v>31</v>
      </c>
      <c r="M1436">
        <f>COUNTA(Table1[[#This Row],[genre_1]:[genre_8]])</f>
        <v>3</v>
      </c>
      <c r="N1436" t="s">
        <v>3607</v>
      </c>
      <c r="O1436" t="s">
        <v>10519</v>
      </c>
      <c r="P1436">
        <v>47794</v>
      </c>
      <c r="Q1436" t="s">
        <v>3608</v>
      </c>
      <c r="R1436">
        <v>81</v>
      </c>
      <c r="S1436" t="s">
        <v>16</v>
      </c>
      <c r="T1436" t="s">
        <v>17</v>
      </c>
      <c r="U1436" s="3">
        <v>40179</v>
      </c>
      <c r="V1436" s="2">
        <v>7.1</v>
      </c>
      <c r="W1436" t="str">
        <f>IF(V1436 &lt; 3,"Very Low", IF(V1436 &gt;= 3, IF(V1436 &lt; 4, "Low", IF(V1436 &gt;= 4, IF(V1436 &lt; 6, "Medium", IF(V1436 &gt;= 6, IF(V1436 &lt; 8, "High", "Very High")))))))</f>
        <v>High</v>
      </c>
    </row>
    <row r="1437" spans="1:23" x14ac:dyDescent="0.2">
      <c r="A1437" t="s">
        <v>3605</v>
      </c>
      <c r="B1437" s="2">
        <v>92</v>
      </c>
      <c r="C1437" s="4" t="str">
        <f>IF(B1437 &lt;= ($Z$9-$Z$11), "Short", IF(B1437 &gt;= ($Z$9+$Z$11), "Long", "Medium"))</f>
        <v>Medium</v>
      </c>
      <c r="D1437" t="s">
        <v>3606</v>
      </c>
      <c r="E1437" t="s">
        <v>562</v>
      </c>
      <c r="F1437" t="s">
        <v>691</v>
      </c>
      <c r="G1437" t="s">
        <v>31</v>
      </c>
      <c r="M1437">
        <f>COUNTA(Table1[[#This Row],[genre_1]:[genre_8]])</f>
        <v>3</v>
      </c>
      <c r="N1437" t="s">
        <v>3607</v>
      </c>
      <c r="O1437" t="s">
        <v>11337</v>
      </c>
      <c r="P1437">
        <v>56595</v>
      </c>
      <c r="Q1437" t="s">
        <v>3608</v>
      </c>
      <c r="R1437">
        <v>196</v>
      </c>
      <c r="S1437" t="s">
        <v>16</v>
      </c>
      <c r="T1437" t="s">
        <v>17</v>
      </c>
      <c r="U1437" s="3">
        <v>38718</v>
      </c>
      <c r="V1437" s="2">
        <v>7.1</v>
      </c>
      <c r="W1437" t="str">
        <f>IF(V1437 &lt; 3,"Very Low", IF(V1437 &gt;= 3, IF(V1437 &lt; 4, "Low", IF(V1437 &gt;= 4, IF(V1437 &lt; 6, "Medium", IF(V1437 &gt;= 6, IF(V1437 &lt; 8, "High", "Very High")))))))</f>
        <v>High</v>
      </c>
    </row>
    <row r="1438" spans="1:23" x14ac:dyDescent="0.2">
      <c r="A1438" t="s">
        <v>3605</v>
      </c>
      <c r="B1438" s="2">
        <v>87</v>
      </c>
      <c r="C1438" s="4" t="str">
        <f>IF(B1438 &lt;= ($Z$9-$Z$11), "Short", IF(B1438 &gt;= ($Z$9+$Z$11), "Long", "Medium"))</f>
        <v>Medium</v>
      </c>
      <c r="D1438" t="s">
        <v>3606</v>
      </c>
      <c r="E1438" t="s">
        <v>691</v>
      </c>
      <c r="F1438" t="s">
        <v>31</v>
      </c>
      <c r="M1438">
        <f>COUNTA(Table1[[#This Row],[genre_1]:[genre_8]])</f>
        <v>2</v>
      </c>
      <c r="N1438" t="s">
        <v>3607</v>
      </c>
      <c r="O1438" t="s">
        <v>11969</v>
      </c>
      <c r="P1438">
        <v>67992</v>
      </c>
      <c r="Q1438" t="s">
        <v>3608</v>
      </c>
      <c r="R1438">
        <v>327</v>
      </c>
      <c r="S1438" t="s">
        <v>16</v>
      </c>
      <c r="T1438" t="s">
        <v>17</v>
      </c>
      <c r="U1438" s="3">
        <v>37257</v>
      </c>
      <c r="V1438" s="2">
        <v>6.6</v>
      </c>
      <c r="W1438" t="str">
        <f>IF(V1438 &lt; 3,"Very Low", IF(V1438 &gt;= 3, IF(V1438 &lt; 4, "Low", IF(V1438 &gt;= 4, IF(V1438 &lt; 6, "Medium", IF(V1438 &gt;= 6, IF(V1438 &lt; 8, "High", "Very High")))))))</f>
        <v>High</v>
      </c>
    </row>
    <row r="1439" spans="1:23" x14ac:dyDescent="0.2">
      <c r="A1439" t="s">
        <v>725</v>
      </c>
      <c r="B1439" s="2">
        <v>154</v>
      </c>
      <c r="C1439" s="4" t="str">
        <f>IF(B1439 &lt;= ($Z$9-$Z$11), "Short", IF(B1439 &gt;= ($Z$9+$Z$11), "Long", "Medium"))</f>
        <v>Long</v>
      </c>
      <c r="D1439" t="s">
        <v>4647</v>
      </c>
      <c r="E1439" t="s">
        <v>13206</v>
      </c>
      <c r="F1439" t="s">
        <v>3538</v>
      </c>
      <c r="M1439">
        <f>COUNTA(Table1[[#This Row],[genre_1]:[genre_8]])</f>
        <v>2</v>
      </c>
      <c r="N1439" t="s">
        <v>718</v>
      </c>
      <c r="O1439" t="s">
        <v>11243</v>
      </c>
      <c r="P1439">
        <v>239540</v>
      </c>
      <c r="Q1439" t="s">
        <v>1628</v>
      </c>
      <c r="R1439">
        <v>462</v>
      </c>
      <c r="S1439" t="s">
        <v>16</v>
      </c>
      <c r="T1439" t="s">
        <v>17</v>
      </c>
      <c r="U1439" s="3">
        <v>35431</v>
      </c>
      <c r="V1439" s="2">
        <v>7.5</v>
      </c>
      <c r="W1439" t="str">
        <f>IF(V1439 &lt; 3,"Very Low", IF(V1439 &gt;= 3, IF(V1439 &lt; 4, "Low", IF(V1439 &gt;= 4, IF(V1439 &lt; 6, "Medium", IF(V1439 &gt;= 6, IF(V1439 &lt; 8, "High", "Very High")))))))</f>
        <v>High</v>
      </c>
    </row>
    <row r="1440" spans="1:23" x14ac:dyDescent="0.2">
      <c r="A1440" t="s">
        <v>1757</v>
      </c>
      <c r="B1440" s="2">
        <v>107</v>
      </c>
      <c r="C1440" s="4" t="str">
        <f>IF(B1440 &lt;= ($Z$9-$Z$11), "Short", IF(B1440 &gt;= ($Z$9+$Z$11), "Long", "Medium"))</f>
        <v>Medium</v>
      </c>
      <c r="D1440" t="s">
        <v>684</v>
      </c>
      <c r="E1440" t="s">
        <v>13206</v>
      </c>
      <c r="F1440" t="s">
        <v>1302</v>
      </c>
      <c r="G1440" t="s">
        <v>3538</v>
      </c>
      <c r="M1440">
        <f>COUNTA(Table1[[#This Row],[genre_1]:[genre_8]])</f>
        <v>3</v>
      </c>
      <c r="N1440" t="s">
        <v>1174</v>
      </c>
      <c r="O1440" t="s">
        <v>9427</v>
      </c>
      <c r="P1440">
        <v>9227</v>
      </c>
      <c r="Q1440" t="s">
        <v>842</v>
      </c>
      <c r="R1440">
        <v>70</v>
      </c>
      <c r="S1440" t="s">
        <v>16</v>
      </c>
      <c r="T1440" t="s">
        <v>17</v>
      </c>
      <c r="U1440" s="3">
        <v>34700</v>
      </c>
      <c r="V1440" s="2">
        <v>5.0999999999999996</v>
      </c>
      <c r="W1440" t="str">
        <f>IF(V1440 &lt; 3,"Very Low", IF(V1440 &gt;= 3, IF(V1440 &lt; 4, "Low", IF(V1440 &gt;= 4, IF(V1440 &lt; 6, "Medium", IF(V1440 &gt;= 6, IF(V1440 &lt; 8, "High", "Very High")))))))</f>
        <v>Medium</v>
      </c>
    </row>
    <row r="1441" spans="1:23" x14ac:dyDescent="0.2">
      <c r="A1441" t="s">
        <v>2964</v>
      </c>
      <c r="B1441" s="2">
        <v>98</v>
      </c>
      <c r="C1441" s="4" t="str">
        <f>IF(B1441 &lt;= ($Z$9-$Z$11), "Short", IF(B1441 &gt;= ($Z$9+$Z$11), "Long", "Medium"))</f>
        <v>Medium</v>
      </c>
      <c r="D1441" t="s">
        <v>616</v>
      </c>
      <c r="E1441" t="s">
        <v>562</v>
      </c>
      <c r="F1441" t="s">
        <v>1302</v>
      </c>
      <c r="G1441" t="s">
        <v>4934</v>
      </c>
      <c r="M1441">
        <f>COUNTA(Table1[[#This Row],[genre_1]:[genre_8]])</f>
        <v>3</v>
      </c>
      <c r="N1441" t="s">
        <v>377</v>
      </c>
      <c r="O1441" t="s">
        <v>10389</v>
      </c>
      <c r="P1441">
        <v>8885</v>
      </c>
      <c r="Q1441" t="s">
        <v>3173</v>
      </c>
      <c r="R1441">
        <v>56</v>
      </c>
      <c r="S1441" t="s">
        <v>16</v>
      </c>
      <c r="T1441" t="s">
        <v>17</v>
      </c>
      <c r="U1441" s="3">
        <v>42370</v>
      </c>
      <c r="V1441" s="2">
        <v>5.8</v>
      </c>
      <c r="W1441" t="str">
        <f>IF(V1441 &lt; 3,"Very Low", IF(V1441 &gt;= 3, IF(V1441 &lt; 4, "Low", IF(V1441 &gt;= 4, IF(V1441 &lt; 6, "Medium", IF(V1441 &gt;= 6, IF(V1441 &lt; 8, "High", "Very High")))))))</f>
        <v>Medium</v>
      </c>
    </row>
    <row r="1442" spans="1:23" x14ac:dyDescent="0.2">
      <c r="A1442" t="s">
        <v>6386</v>
      </c>
      <c r="B1442" s="2">
        <v>91</v>
      </c>
      <c r="C1442" s="4" t="str">
        <f>IF(B1442 &lt;= ($Z$9-$Z$11), "Short", IF(B1442 &gt;= ($Z$9+$Z$11), "Long", "Medium"))</f>
        <v>Medium</v>
      </c>
      <c r="D1442" t="s">
        <v>6387</v>
      </c>
      <c r="E1442" t="s">
        <v>539</v>
      </c>
      <c r="F1442" t="s">
        <v>2287</v>
      </c>
      <c r="G1442" t="s">
        <v>3538</v>
      </c>
      <c r="M1442">
        <f>COUNTA(Table1[[#This Row],[genre_1]:[genre_8]])</f>
        <v>3</v>
      </c>
      <c r="N1442" t="s">
        <v>4474</v>
      </c>
      <c r="O1442" t="s">
        <v>12311</v>
      </c>
      <c r="P1442">
        <v>19331</v>
      </c>
      <c r="Q1442" t="s">
        <v>6388</v>
      </c>
      <c r="R1442">
        <v>317</v>
      </c>
      <c r="S1442" t="s">
        <v>16</v>
      </c>
      <c r="T1442" t="s">
        <v>17</v>
      </c>
      <c r="U1442" s="3">
        <v>33970</v>
      </c>
      <c r="V1442" s="2">
        <v>4.3</v>
      </c>
      <c r="W1442" t="str">
        <f>IF(V1442 &lt; 3,"Very Low", IF(V1442 &gt;= 3, IF(V1442 &lt; 4, "Low", IF(V1442 &gt;= 4, IF(V1442 &lt; 6, "Medium", IF(V1442 &gt;= 6, IF(V1442 &lt; 8, "High", "Very High")))))))</f>
        <v>Medium</v>
      </c>
    </row>
    <row r="1443" spans="1:23" x14ac:dyDescent="0.2">
      <c r="A1443" t="s">
        <v>6379</v>
      </c>
      <c r="B1443" s="2">
        <v>86</v>
      </c>
      <c r="C1443" s="4" t="str">
        <f>IF(B1443 &lt;= ($Z$9-$Z$11), "Short", IF(B1443 &gt;= ($Z$9+$Z$11), "Long", "Medium"))</f>
        <v>Medium</v>
      </c>
      <c r="D1443" t="s">
        <v>6380</v>
      </c>
      <c r="E1443" t="s">
        <v>2287</v>
      </c>
      <c r="F1443" t="s">
        <v>3538</v>
      </c>
      <c r="M1443">
        <f>COUNTA(Table1[[#This Row],[genre_1]:[genre_8]])</f>
        <v>2</v>
      </c>
      <c r="N1443" t="s">
        <v>452</v>
      </c>
      <c r="O1443" t="s">
        <v>12306</v>
      </c>
      <c r="P1443">
        <v>25332</v>
      </c>
      <c r="Q1443" t="s">
        <v>6381</v>
      </c>
      <c r="R1443">
        <v>307</v>
      </c>
      <c r="S1443" t="s">
        <v>16</v>
      </c>
      <c r="T1443" t="s">
        <v>17</v>
      </c>
      <c r="U1443" s="3">
        <v>31413</v>
      </c>
      <c r="V1443" s="2">
        <v>5.9</v>
      </c>
      <c r="W1443" t="str">
        <f>IF(V1443 &lt; 3,"Very Low", IF(V1443 &gt;= 3, IF(V1443 &lt; 4, "Low", IF(V1443 &gt;= 4, IF(V1443 &lt; 6, "Medium", IF(V1443 &gt;= 6, IF(V1443 &lt; 8, "High", "Very High")))))))</f>
        <v>Medium</v>
      </c>
    </row>
    <row r="1444" spans="1:23" x14ac:dyDescent="0.2">
      <c r="A1444" t="s">
        <v>4473</v>
      </c>
      <c r="B1444" s="2">
        <v>85</v>
      </c>
      <c r="C1444" s="4" t="str">
        <f>IF(B1444 &lt;= ($Z$9-$Z$11), "Short", IF(B1444 &gt;= ($Z$9+$Z$11), "Long", "Medium"))</f>
        <v>Short</v>
      </c>
      <c r="D1444" t="s">
        <v>4474</v>
      </c>
      <c r="E1444" t="s">
        <v>562</v>
      </c>
      <c r="F1444" t="s">
        <v>2287</v>
      </c>
      <c r="G1444" t="s">
        <v>4130</v>
      </c>
      <c r="H1444" t="s">
        <v>3538</v>
      </c>
      <c r="M1444">
        <f>COUNTA(Table1[[#This Row],[genre_1]:[genre_8]])</f>
        <v>4</v>
      </c>
      <c r="N1444" t="s">
        <v>488</v>
      </c>
      <c r="O1444" t="s">
        <v>11119</v>
      </c>
      <c r="P1444">
        <v>38985</v>
      </c>
      <c r="Q1444" t="s">
        <v>4475</v>
      </c>
      <c r="R1444">
        <v>673</v>
      </c>
      <c r="S1444" t="s">
        <v>16</v>
      </c>
      <c r="T1444" t="s">
        <v>17</v>
      </c>
      <c r="U1444" s="3">
        <v>36892</v>
      </c>
      <c r="V1444" s="2">
        <v>4.4000000000000004</v>
      </c>
      <c r="W1444" t="str">
        <f>IF(V1444 &lt; 3,"Very Low", IF(V1444 &gt;= 3, IF(V1444 &lt; 4, "Low", IF(V1444 &gt;= 4, IF(V1444 &lt; 6, "Medium", IF(V1444 &gt;= 6, IF(V1444 &lt; 8, "High", "Very High")))))))</f>
        <v>Medium</v>
      </c>
    </row>
    <row r="1445" spans="1:23" x14ac:dyDescent="0.2">
      <c r="A1445" t="s">
        <v>6433</v>
      </c>
      <c r="B1445" s="2">
        <v>87</v>
      </c>
      <c r="C1445" s="4" t="str">
        <f>IF(B1445 &lt;= ($Z$9-$Z$11), "Short", IF(B1445 &gt;= ($Z$9+$Z$11), "Long", "Medium"))</f>
        <v>Medium</v>
      </c>
      <c r="D1445" t="s">
        <v>108</v>
      </c>
      <c r="E1445" t="s">
        <v>691</v>
      </c>
      <c r="F1445" t="s">
        <v>13206</v>
      </c>
      <c r="G1445" t="s">
        <v>3538</v>
      </c>
      <c r="M1445">
        <f>COUNTA(Table1[[#This Row],[genre_1]:[genre_8]])</f>
        <v>3</v>
      </c>
      <c r="N1445" t="s">
        <v>1981</v>
      </c>
      <c r="O1445" t="s">
        <v>12337</v>
      </c>
      <c r="P1445">
        <v>18711</v>
      </c>
      <c r="Q1445" t="s">
        <v>6434</v>
      </c>
      <c r="R1445">
        <v>183</v>
      </c>
      <c r="S1445" t="s">
        <v>16</v>
      </c>
      <c r="T1445" t="s">
        <v>17</v>
      </c>
      <c r="U1445" s="3">
        <v>36161</v>
      </c>
      <c r="V1445" s="2">
        <v>5.4</v>
      </c>
      <c r="W1445" t="str">
        <f>IF(V1445 &lt; 3,"Very Low", IF(V1445 &gt;= 3, IF(V1445 &lt; 4, "Low", IF(V1445 &gt;= 4, IF(V1445 &lt; 6, "Medium", IF(V1445 &gt;= 6, IF(V1445 &lt; 8, "High", "Very High")))))))</f>
        <v>Medium</v>
      </c>
    </row>
    <row r="1446" spans="1:23" x14ac:dyDescent="0.2">
      <c r="A1446" t="s">
        <v>181</v>
      </c>
      <c r="B1446" s="2">
        <v>130</v>
      </c>
      <c r="C1446" s="4" t="str">
        <f>IF(B1446 &lt;= ($Z$9-$Z$11), "Short", IF(B1446 &gt;= ($Z$9+$Z$11), "Long", "Medium"))</f>
        <v>Medium</v>
      </c>
      <c r="D1446" t="s">
        <v>4635</v>
      </c>
      <c r="E1446" t="s">
        <v>426</v>
      </c>
      <c r="F1446" t="s">
        <v>1302</v>
      </c>
      <c r="G1446" t="s">
        <v>3538</v>
      </c>
      <c r="M1446">
        <f>COUNTA(Table1[[#This Row],[genre_1]:[genre_8]])</f>
        <v>3</v>
      </c>
      <c r="N1446" t="s">
        <v>976</v>
      </c>
      <c r="O1446" t="s">
        <v>11230</v>
      </c>
      <c r="P1446">
        <v>412454</v>
      </c>
      <c r="Q1446" t="s">
        <v>3610</v>
      </c>
      <c r="R1446">
        <v>962</v>
      </c>
      <c r="S1446" t="s">
        <v>16</v>
      </c>
      <c r="T1446" t="s">
        <v>17</v>
      </c>
      <c r="U1446" s="3">
        <v>27395</v>
      </c>
      <c r="V1446" s="2">
        <v>8</v>
      </c>
      <c r="W1446" t="str">
        <f>IF(V1446 &lt; 3,"Very Low", IF(V1446 &gt;= 3, IF(V1446 &lt; 4, "Low", IF(V1446 &gt;= 4, IF(V1446 &lt; 6, "Medium", IF(V1446 &gt;= 6, IF(V1446 &lt; 8, "High", "Very High")))))))</f>
        <v>Very High</v>
      </c>
    </row>
    <row r="1447" spans="1:23" x14ac:dyDescent="0.2">
      <c r="A1447" t="s">
        <v>3609</v>
      </c>
      <c r="B1447" s="2">
        <v>131</v>
      </c>
      <c r="C1447" s="4" t="str">
        <f>IF(B1447 &lt;= ($Z$9-$Z$11), "Short", IF(B1447 &gt;= ($Z$9+$Z$11), "Long", "Medium"))</f>
        <v>Long</v>
      </c>
      <c r="D1447" t="s">
        <v>3610</v>
      </c>
      <c r="E1447" t="s">
        <v>426</v>
      </c>
      <c r="F1447" t="s">
        <v>2287</v>
      </c>
      <c r="G1447" t="s">
        <v>3538</v>
      </c>
      <c r="M1447">
        <f>COUNTA(Table1[[#This Row],[genre_1]:[genre_8]])</f>
        <v>3</v>
      </c>
      <c r="N1447" t="s">
        <v>976</v>
      </c>
      <c r="O1447" t="s">
        <v>10520</v>
      </c>
      <c r="P1447">
        <v>51314</v>
      </c>
      <c r="Q1447" t="s">
        <v>3611</v>
      </c>
      <c r="R1447">
        <v>265</v>
      </c>
      <c r="S1447" t="s">
        <v>16</v>
      </c>
      <c r="T1447" t="s">
        <v>17</v>
      </c>
      <c r="U1447" s="3">
        <v>28491</v>
      </c>
      <c r="V1447" s="2">
        <v>5.7</v>
      </c>
      <c r="W1447" t="str">
        <f>IF(V1447 &lt; 3,"Very Low", IF(V1447 &gt;= 3, IF(V1447 &lt; 4, "Low", IF(V1447 &gt;= 4, IF(V1447 &lt; 6, "Medium", IF(V1447 &gt;= 6, IF(V1447 &lt; 8, "High", "Very High")))))))</f>
        <v>Medium</v>
      </c>
    </row>
    <row r="1448" spans="1:23" x14ac:dyDescent="0.2">
      <c r="A1448" t="s">
        <v>3486</v>
      </c>
      <c r="B1448" s="2">
        <v>92</v>
      </c>
      <c r="C1448" s="4" t="str">
        <f>IF(B1448 &lt;= ($Z$9-$Z$11), "Short", IF(B1448 &gt;= ($Z$9+$Z$11), "Long", "Medium"))</f>
        <v>Medium</v>
      </c>
      <c r="D1448" t="s">
        <v>3200</v>
      </c>
      <c r="E1448" t="s">
        <v>426</v>
      </c>
      <c r="F1448" t="s">
        <v>2287</v>
      </c>
      <c r="G1448" t="s">
        <v>3538</v>
      </c>
      <c r="M1448">
        <f>COUNTA(Table1[[#This Row],[genre_1]:[genre_8]])</f>
        <v>3</v>
      </c>
      <c r="N1448" t="s">
        <v>3487</v>
      </c>
      <c r="O1448" t="s">
        <v>10430</v>
      </c>
      <c r="P1448">
        <v>30840</v>
      </c>
      <c r="Q1448" t="s">
        <v>3488</v>
      </c>
      <c r="R1448">
        <v>383</v>
      </c>
      <c r="S1448" t="s">
        <v>16</v>
      </c>
      <c r="T1448" t="s">
        <v>17</v>
      </c>
      <c r="U1448" s="3">
        <v>31778</v>
      </c>
      <c r="V1448" s="2">
        <v>2.8</v>
      </c>
      <c r="W1448" t="str">
        <f>IF(V1448 &lt; 3,"Very Low", IF(V1448 &gt;= 3, IF(V1448 &lt; 4, "Low", IF(V1448 &gt;= 4, IF(V1448 &lt; 6, "Medium", IF(V1448 &gt;= 6, IF(V1448 &lt; 8, "High", "Very High")))))))</f>
        <v>Very Low</v>
      </c>
    </row>
    <row r="1449" spans="1:23" x14ac:dyDescent="0.2">
      <c r="A1449" t="s">
        <v>2531</v>
      </c>
      <c r="B1449" s="2">
        <v>104</v>
      </c>
      <c r="C1449" s="4" t="str">
        <f>IF(B1449 &lt;= ($Z$9-$Z$11), "Short", IF(B1449 &gt;= ($Z$9+$Z$11), "Long", "Medium"))</f>
        <v>Medium</v>
      </c>
      <c r="D1449" t="s">
        <v>2669</v>
      </c>
      <c r="E1449" t="s">
        <v>691</v>
      </c>
      <c r="M1449">
        <f>COUNTA(Table1[[#This Row],[genre_1]:[genre_8]])</f>
        <v>1</v>
      </c>
      <c r="N1449" t="s">
        <v>534</v>
      </c>
      <c r="O1449" t="s">
        <v>10465</v>
      </c>
      <c r="P1449">
        <v>128593</v>
      </c>
      <c r="Q1449" t="s">
        <v>3544</v>
      </c>
      <c r="R1449">
        <v>867</v>
      </c>
      <c r="S1449" t="s">
        <v>16</v>
      </c>
      <c r="T1449" t="s">
        <v>17</v>
      </c>
      <c r="U1449" s="3">
        <v>36892</v>
      </c>
      <c r="V1449" s="2">
        <v>6.9</v>
      </c>
      <c r="W1449" t="str">
        <f>IF(V1449 &lt; 3,"Very Low", IF(V1449 &gt;= 3, IF(V1449 &lt; 4, "Low", IF(V1449 &gt;= 4, IF(V1449 &lt; 6, "Medium", IF(V1449 &gt;= 6, IF(V1449 &lt; 8, "High", "Very High")))))))</f>
        <v>High</v>
      </c>
    </row>
    <row r="1450" spans="1:23" x14ac:dyDescent="0.2">
      <c r="A1450" t="s">
        <v>3281</v>
      </c>
      <c r="B1450" s="2">
        <v>104</v>
      </c>
      <c r="C1450" s="4" t="str">
        <f>IF(B1450 &lt;= ($Z$9-$Z$11), "Short", IF(B1450 &gt;= ($Z$9+$Z$11), "Long", "Medium"))</f>
        <v>Medium</v>
      </c>
      <c r="D1450" t="s">
        <v>3282</v>
      </c>
      <c r="E1450" t="s">
        <v>2287</v>
      </c>
      <c r="M1450">
        <f>COUNTA(Table1[[#This Row],[genre_1]:[genre_8]])</f>
        <v>1</v>
      </c>
      <c r="N1450" t="s">
        <v>2652</v>
      </c>
      <c r="O1450" t="s">
        <v>10293</v>
      </c>
      <c r="P1450">
        <v>45102</v>
      </c>
      <c r="Q1450" t="s">
        <v>3283</v>
      </c>
      <c r="R1450">
        <v>316</v>
      </c>
      <c r="S1450" t="s">
        <v>16</v>
      </c>
      <c r="T1450" t="s">
        <v>17</v>
      </c>
      <c r="U1450" s="3">
        <v>37622</v>
      </c>
      <c r="V1450" s="2">
        <v>5.6</v>
      </c>
      <c r="W1450" t="str">
        <f>IF(V1450 &lt; 3,"Very Low", IF(V1450 &gt;= 3, IF(V1450 &lt; 4, "Low", IF(V1450 &gt;= 4, IF(V1450 &lt; 6, "Medium", IF(V1450 &gt;= 6, IF(V1450 &lt; 8, "High", "Very High")))))))</f>
        <v>Medium</v>
      </c>
    </row>
    <row r="1451" spans="1:23" x14ac:dyDescent="0.2">
      <c r="A1451" t="s">
        <v>4975</v>
      </c>
      <c r="B1451" s="2">
        <v>83</v>
      </c>
      <c r="C1451" s="4" t="str">
        <f>IF(B1451 &lt;= ($Z$9-$Z$11), "Short", IF(B1451 &gt;= ($Z$9+$Z$11), "Long", "Medium"))</f>
        <v>Short</v>
      </c>
      <c r="D1451" t="s">
        <v>4976</v>
      </c>
      <c r="E1451" t="s">
        <v>691</v>
      </c>
      <c r="F1451" t="s">
        <v>1302</v>
      </c>
      <c r="M1451">
        <f>COUNTA(Table1[[#This Row],[genre_1]:[genre_8]])</f>
        <v>2</v>
      </c>
      <c r="N1451" t="s">
        <v>108</v>
      </c>
      <c r="O1451" t="s">
        <v>11487</v>
      </c>
      <c r="P1451">
        <v>56005</v>
      </c>
      <c r="Q1451" t="s">
        <v>4238</v>
      </c>
      <c r="R1451">
        <v>112</v>
      </c>
      <c r="S1451" t="s">
        <v>16</v>
      </c>
      <c r="T1451" t="s">
        <v>17</v>
      </c>
      <c r="U1451" s="3">
        <v>40544</v>
      </c>
      <c r="V1451" s="2">
        <v>6.5</v>
      </c>
      <c r="W1451" t="str">
        <f>IF(V1451 &lt; 3,"Very Low", IF(V1451 &gt;= 3, IF(V1451 &lt; 4, "Low", IF(V1451 &gt;= 4, IF(V1451 &lt; 6, "Medium", IF(V1451 &gt;= 6, IF(V1451 &lt; 8, "High", "Very High")))))))</f>
        <v>High</v>
      </c>
    </row>
    <row r="1452" spans="1:23" x14ac:dyDescent="0.2">
      <c r="A1452" t="s">
        <v>5905</v>
      </c>
      <c r="B1452" s="2">
        <v>87</v>
      </c>
      <c r="C1452" s="4" t="str">
        <f>IF(B1452 &lt;= ($Z$9-$Z$11), "Short", IF(B1452 &gt;= ($Z$9+$Z$11), "Long", "Medium"))</f>
        <v>Medium</v>
      </c>
      <c r="D1452" t="s">
        <v>5906</v>
      </c>
      <c r="E1452" t="s">
        <v>691</v>
      </c>
      <c r="F1452" t="s">
        <v>4034</v>
      </c>
      <c r="G1452" t="s">
        <v>4130</v>
      </c>
      <c r="M1452">
        <f>COUNTA(Table1[[#This Row],[genre_1]:[genre_8]])</f>
        <v>3</v>
      </c>
      <c r="N1452" t="s">
        <v>5907</v>
      </c>
      <c r="O1452" t="s">
        <v>12042</v>
      </c>
      <c r="P1452">
        <v>881</v>
      </c>
      <c r="Q1452" t="s">
        <v>5908</v>
      </c>
      <c r="R1452">
        <v>32</v>
      </c>
      <c r="S1452" t="s">
        <v>16</v>
      </c>
      <c r="T1452" t="s">
        <v>17</v>
      </c>
      <c r="U1452" s="3">
        <v>29952</v>
      </c>
      <c r="V1452" s="2">
        <v>6.2</v>
      </c>
      <c r="W1452" t="str">
        <f>IF(V1452 &lt; 3,"Very Low", IF(V1452 &gt;= 3, IF(V1452 &lt; 4, "Low", IF(V1452 &gt;= 4, IF(V1452 &lt; 6, "Medium", IF(V1452 &gt;= 6, IF(V1452 &lt; 8, "High", "Very High")))))))</f>
        <v>High</v>
      </c>
    </row>
    <row r="1453" spans="1:23" x14ac:dyDescent="0.2">
      <c r="A1453" t="s">
        <v>1769</v>
      </c>
      <c r="B1453" s="2">
        <v>107</v>
      </c>
      <c r="C1453" s="4" t="str">
        <f>IF(B1453 &lt;= ($Z$9-$Z$11), "Short", IF(B1453 &gt;= ($Z$9+$Z$11), "Long", "Medium"))</f>
        <v>Medium</v>
      </c>
      <c r="D1453" t="s">
        <v>516</v>
      </c>
      <c r="E1453" t="s">
        <v>691</v>
      </c>
      <c r="F1453" t="s">
        <v>539</v>
      </c>
      <c r="G1453" t="s">
        <v>2287</v>
      </c>
      <c r="M1453">
        <f>COUNTA(Table1[[#This Row],[genre_1]:[genre_8]])</f>
        <v>3</v>
      </c>
      <c r="N1453" t="s">
        <v>38</v>
      </c>
      <c r="O1453" t="s">
        <v>10903</v>
      </c>
      <c r="P1453">
        <v>92712</v>
      </c>
      <c r="Q1453" t="s">
        <v>4178</v>
      </c>
      <c r="R1453">
        <v>294</v>
      </c>
      <c r="S1453" t="s">
        <v>16</v>
      </c>
      <c r="T1453" t="s">
        <v>17</v>
      </c>
      <c r="U1453" s="3">
        <v>39814</v>
      </c>
      <c r="V1453" s="2">
        <v>5.0999999999999996</v>
      </c>
      <c r="W1453" t="str">
        <f>IF(V1453 &lt; 3,"Very Low", IF(V1453 &gt;= 3, IF(V1453 &lt; 4, "Low", IF(V1453 &gt;= 4, IF(V1453 &lt; 6, "Medium", IF(V1453 &gt;= 6, IF(V1453 &lt; 8, "High", "Very High")))))))</f>
        <v>Medium</v>
      </c>
    </row>
    <row r="1454" spans="1:23" x14ac:dyDescent="0.2">
      <c r="A1454" t="s">
        <v>1284</v>
      </c>
      <c r="B1454" s="2">
        <v>139</v>
      </c>
      <c r="C1454" s="4" t="str">
        <f>IF(B1454 &lt;= ($Z$9-$Z$11), "Short", IF(B1454 &gt;= ($Z$9+$Z$11), "Long", "Medium"))</f>
        <v>Long</v>
      </c>
      <c r="D1454" t="s">
        <v>680</v>
      </c>
      <c r="E1454" t="s">
        <v>691</v>
      </c>
      <c r="F1454" t="s">
        <v>1302</v>
      </c>
      <c r="G1454" t="s">
        <v>6549</v>
      </c>
      <c r="H1454" t="s">
        <v>13205</v>
      </c>
      <c r="M1454">
        <f>COUNTA(Table1[[#This Row],[genre_1]:[genre_8]])</f>
        <v>4</v>
      </c>
      <c r="N1454" t="s">
        <v>241</v>
      </c>
      <c r="O1454" t="s">
        <v>9336</v>
      </c>
      <c r="P1454">
        <v>189923</v>
      </c>
      <c r="Q1454" t="s">
        <v>1845</v>
      </c>
      <c r="R1454">
        <v>318</v>
      </c>
      <c r="S1454" t="s">
        <v>16</v>
      </c>
      <c r="T1454" t="s">
        <v>17</v>
      </c>
      <c r="U1454" s="3">
        <v>35065</v>
      </c>
      <c r="V1454" s="2">
        <v>7.3</v>
      </c>
      <c r="W1454" t="str">
        <f>IF(V1454 &lt; 3,"Very Low", IF(V1454 &gt;= 3, IF(V1454 &lt; 4, "Low", IF(V1454 &gt;= 4, IF(V1454 &lt; 6, "Medium", IF(V1454 &gt;= 6, IF(V1454 &lt; 8, "High", "Very High")))))))</f>
        <v>High</v>
      </c>
    </row>
    <row r="1455" spans="1:23" x14ac:dyDescent="0.2">
      <c r="A1455" t="s">
        <v>1401</v>
      </c>
      <c r="B1455" s="2">
        <v>134</v>
      </c>
      <c r="C1455" s="4" t="str">
        <f>IF(B1455 &lt;= ($Z$9-$Z$11), "Short", IF(B1455 &gt;= ($Z$9+$Z$11), "Long", "Medium"))</f>
        <v>Long</v>
      </c>
      <c r="D1455" t="s">
        <v>2322</v>
      </c>
      <c r="E1455" t="s">
        <v>4426</v>
      </c>
      <c r="F1455" t="s">
        <v>1302</v>
      </c>
      <c r="G1455" t="s">
        <v>4034</v>
      </c>
      <c r="H1455" t="s">
        <v>5727</v>
      </c>
      <c r="M1455">
        <f>COUNTA(Table1[[#This Row],[genre_1]:[genre_8]])</f>
        <v>4</v>
      </c>
      <c r="N1455" t="s">
        <v>2323</v>
      </c>
      <c r="O1455" t="s">
        <v>9640</v>
      </c>
      <c r="P1455">
        <v>25465</v>
      </c>
      <c r="Q1455" t="s">
        <v>2324</v>
      </c>
      <c r="R1455">
        <v>190</v>
      </c>
      <c r="S1455" t="s">
        <v>16</v>
      </c>
      <c r="T1455" t="s">
        <v>17</v>
      </c>
      <c r="U1455" s="3">
        <v>41640</v>
      </c>
      <c r="V1455" s="2">
        <v>6.9</v>
      </c>
      <c r="W1455" t="str">
        <f>IF(V1455 &lt; 3,"Very Low", IF(V1455 &gt;= 3, IF(V1455 &lt; 4, "Low", IF(V1455 &gt;= 4, IF(V1455 &lt; 6, "Medium", IF(V1455 &gt;= 6, IF(V1455 &lt; 8, "High", "Very High")))))))</f>
        <v>High</v>
      </c>
    </row>
    <row r="1456" spans="1:23" x14ac:dyDescent="0.2">
      <c r="A1456" t="s">
        <v>2531</v>
      </c>
      <c r="B1456" s="2">
        <v>102</v>
      </c>
      <c r="C1456" s="4" t="str">
        <f>IF(B1456 &lt;= ($Z$9-$Z$11), "Short", IF(B1456 &gt;= ($Z$9+$Z$11), "Long", "Medium"))</f>
        <v>Medium</v>
      </c>
      <c r="D1456" t="s">
        <v>1230</v>
      </c>
      <c r="E1456" t="s">
        <v>691</v>
      </c>
      <c r="F1456" t="s">
        <v>1302</v>
      </c>
      <c r="G1456" t="s">
        <v>6549</v>
      </c>
      <c r="M1456">
        <f>COUNTA(Table1[[#This Row],[genre_1]:[genre_8]])</f>
        <v>3</v>
      </c>
      <c r="N1456" t="s">
        <v>498</v>
      </c>
      <c r="O1456" t="s">
        <v>9847</v>
      </c>
      <c r="P1456">
        <v>54346</v>
      </c>
      <c r="Q1456" t="s">
        <v>1270</v>
      </c>
      <c r="R1456">
        <v>358</v>
      </c>
      <c r="S1456" t="s">
        <v>16</v>
      </c>
      <c r="T1456" t="s">
        <v>17</v>
      </c>
      <c r="U1456" s="3">
        <v>37987</v>
      </c>
      <c r="V1456" s="2">
        <v>6.2</v>
      </c>
      <c r="W1456" t="str">
        <f>IF(V1456 &lt; 3,"Very Low", IF(V1456 &gt;= 3, IF(V1456 &lt; 4, "Low", IF(V1456 &gt;= 4, IF(V1456 &lt; 6, "Medium", IF(V1456 &gt;= 6, IF(V1456 &lt; 8, "High", "Very High")))))))</f>
        <v>High</v>
      </c>
    </row>
    <row r="1457" spans="1:23" x14ac:dyDescent="0.2">
      <c r="A1457" t="s">
        <v>8023</v>
      </c>
      <c r="B1457" s="2">
        <v>35</v>
      </c>
      <c r="C1457" s="4" t="str">
        <f>IF(B1457 &lt;= ($Z$9-$Z$11), "Short", IF(B1457 &gt;= ($Z$9+$Z$11), "Long", "Medium"))</f>
        <v>Short</v>
      </c>
      <c r="D1457" t="s">
        <v>8024</v>
      </c>
      <c r="E1457" t="s">
        <v>691</v>
      </c>
      <c r="F1457" t="s">
        <v>13208</v>
      </c>
      <c r="M1457">
        <f>COUNTA(Table1[[#This Row],[genre_1]:[genre_8]])</f>
        <v>2</v>
      </c>
      <c r="N1457" t="s">
        <v>8025</v>
      </c>
      <c r="O1457" t="s">
        <v>13055</v>
      </c>
      <c r="P1457">
        <v>31</v>
      </c>
      <c r="Q1457" t="s">
        <v>8026</v>
      </c>
      <c r="S1457" t="s">
        <v>16</v>
      </c>
      <c r="T1457" t="s">
        <v>17</v>
      </c>
      <c r="U1457" s="3">
        <v>39083</v>
      </c>
      <c r="V1457" s="2">
        <v>6.9</v>
      </c>
      <c r="W1457" t="str">
        <f>IF(V1457 &lt; 3,"Very Low", IF(V1457 &gt;= 3, IF(V1457 &lt; 4, "Low", IF(V1457 &gt;= 4, IF(V1457 &lt; 6, "Medium", IF(V1457 &gt;= 6, IF(V1457 &lt; 8, "High", "Very High")))))))</f>
        <v>High</v>
      </c>
    </row>
    <row r="1458" spans="1:23" x14ac:dyDescent="0.2">
      <c r="A1458" t="s">
        <v>6609</v>
      </c>
      <c r="B1458" s="2">
        <v>107</v>
      </c>
      <c r="C1458" s="4" t="str">
        <f>IF(B1458 &lt;= ($Z$9-$Z$11), "Short", IF(B1458 &gt;= ($Z$9+$Z$11), "Long", "Medium"))</f>
        <v>Medium</v>
      </c>
      <c r="D1458" t="s">
        <v>33</v>
      </c>
      <c r="E1458" t="s">
        <v>1302</v>
      </c>
      <c r="M1458">
        <f>COUNTA(Table1[[#This Row],[genre_1]:[genre_8]])</f>
        <v>1</v>
      </c>
      <c r="N1458" t="s">
        <v>463</v>
      </c>
      <c r="O1458" t="s">
        <v>12421</v>
      </c>
      <c r="P1458">
        <v>6221</v>
      </c>
      <c r="Q1458" t="s">
        <v>3853</v>
      </c>
      <c r="R1458">
        <v>87</v>
      </c>
      <c r="S1458" t="s">
        <v>16</v>
      </c>
      <c r="T1458" t="s">
        <v>17</v>
      </c>
      <c r="U1458" s="3">
        <v>36161</v>
      </c>
      <c r="V1458" s="2">
        <v>7</v>
      </c>
      <c r="W1458" t="str">
        <f>IF(V1458 &lt; 3,"Very Low", IF(V1458 &gt;= 3, IF(V1458 &lt; 4, "Low", IF(V1458 &gt;= 4, IF(V1458 &lt; 6, "Medium", IF(V1458 &gt;= 6, IF(V1458 &lt; 8, "High", "Very High")))))))</f>
        <v>High</v>
      </c>
    </row>
    <row r="1459" spans="1:23" x14ac:dyDescent="0.2">
      <c r="A1459" t="s">
        <v>7428</v>
      </c>
      <c r="B1459" s="2">
        <v>99</v>
      </c>
      <c r="C1459" s="4" t="str">
        <f>IF(B1459 &lt;= ($Z$9-$Z$11), "Short", IF(B1459 &gt;= ($Z$9+$Z$11), "Long", "Medium"))</f>
        <v>Medium</v>
      </c>
      <c r="D1459" t="s">
        <v>187</v>
      </c>
      <c r="E1459" t="s">
        <v>13206</v>
      </c>
      <c r="F1459" t="s">
        <v>1302</v>
      </c>
      <c r="G1459" t="s">
        <v>3538</v>
      </c>
      <c r="M1459">
        <f>COUNTA(Table1[[#This Row],[genre_1]:[genre_8]])</f>
        <v>3</v>
      </c>
      <c r="N1459" t="s">
        <v>7429</v>
      </c>
      <c r="O1459" t="s">
        <v>12808</v>
      </c>
      <c r="P1459">
        <v>1420</v>
      </c>
      <c r="Q1459" t="s">
        <v>7430</v>
      </c>
      <c r="R1459">
        <v>26</v>
      </c>
      <c r="S1459" t="s">
        <v>16</v>
      </c>
      <c r="T1459" t="s">
        <v>17</v>
      </c>
      <c r="U1459" s="3">
        <v>38718</v>
      </c>
      <c r="V1459" s="2">
        <v>6.2</v>
      </c>
      <c r="W1459" t="str">
        <f>IF(V1459 &lt; 3,"Very Low", IF(V1459 &gt;= 3, IF(V1459 &lt; 4, "Low", IF(V1459 &gt;= 4, IF(V1459 &lt; 6, "Medium", IF(V1459 &gt;= 6, IF(V1459 &lt; 8, "High", "Very High")))))))</f>
        <v>High</v>
      </c>
    </row>
    <row r="1460" spans="1:23" x14ac:dyDescent="0.2">
      <c r="A1460" t="s">
        <v>2117</v>
      </c>
      <c r="B1460" s="2">
        <v>82</v>
      </c>
      <c r="C1460" s="4" t="str">
        <f>IF(B1460 &lt;= ($Z$9-$Z$11), "Short", IF(B1460 &gt;= ($Z$9+$Z$11), "Long", "Medium"))</f>
        <v>Short</v>
      </c>
      <c r="D1460" t="s">
        <v>1837</v>
      </c>
      <c r="E1460" t="s">
        <v>562</v>
      </c>
      <c r="F1460" t="s">
        <v>426</v>
      </c>
      <c r="G1460" t="s">
        <v>3871</v>
      </c>
      <c r="H1460" t="s">
        <v>691</v>
      </c>
      <c r="I1460" t="s">
        <v>5982</v>
      </c>
      <c r="J1460" t="s">
        <v>4130</v>
      </c>
      <c r="M1460">
        <f>COUNTA(Table1[[#This Row],[genre_1]:[genre_8]])</f>
        <v>6</v>
      </c>
      <c r="N1460" t="s">
        <v>428</v>
      </c>
      <c r="O1460" t="s">
        <v>10252</v>
      </c>
      <c r="P1460">
        <v>23943</v>
      </c>
      <c r="Q1460" t="s">
        <v>2804</v>
      </c>
      <c r="R1460">
        <v>118</v>
      </c>
      <c r="S1460" t="s">
        <v>16</v>
      </c>
      <c r="T1460" t="s">
        <v>17</v>
      </c>
      <c r="U1460" s="3">
        <v>36892</v>
      </c>
      <c r="V1460" s="2">
        <v>6</v>
      </c>
      <c r="W1460" t="str">
        <f>IF(V1460 &lt; 3,"Very Low", IF(V1460 &gt;= 3, IF(V1460 &lt; 4, "Low", IF(V1460 &gt;= 4, IF(V1460 &lt; 6, "Medium", IF(V1460 &gt;= 6, IF(V1460 &lt; 8, "High", "Very High")))))))</f>
        <v>High</v>
      </c>
    </row>
    <row r="1461" spans="1:23" x14ac:dyDescent="0.2">
      <c r="A1461" t="s">
        <v>1540</v>
      </c>
      <c r="B1461" s="2">
        <v>94</v>
      </c>
      <c r="C1461" s="4" t="str">
        <f>IF(B1461 &lt;= ($Z$9-$Z$11), "Short", IF(B1461 &gt;= ($Z$9+$Z$11), "Long", "Medium"))</f>
        <v>Medium</v>
      </c>
      <c r="D1461" t="s">
        <v>1541</v>
      </c>
      <c r="E1461" t="s">
        <v>691</v>
      </c>
      <c r="F1461" t="s">
        <v>5982</v>
      </c>
      <c r="M1461">
        <f>COUNTA(Table1[[#This Row],[genre_1]:[genre_8]])</f>
        <v>2</v>
      </c>
      <c r="N1461" t="s">
        <v>1335</v>
      </c>
      <c r="O1461" t="s">
        <v>9161</v>
      </c>
      <c r="P1461">
        <v>68406</v>
      </c>
      <c r="Q1461" t="s">
        <v>1542</v>
      </c>
      <c r="R1461">
        <v>162</v>
      </c>
      <c r="S1461" t="s">
        <v>16</v>
      </c>
      <c r="T1461" t="s">
        <v>17</v>
      </c>
      <c r="U1461" s="3">
        <v>35065</v>
      </c>
      <c r="V1461" s="2">
        <v>5.4</v>
      </c>
      <c r="W1461" t="str">
        <f>IF(V1461 &lt; 3,"Very Low", IF(V1461 &gt;= 3, IF(V1461 &lt; 4, "Low", IF(V1461 &gt;= 4, IF(V1461 &lt; 6, "Medium", IF(V1461 &gt;= 6, IF(V1461 &lt; 8, "High", "Very High")))))))</f>
        <v>Medium</v>
      </c>
    </row>
    <row r="1462" spans="1:23" x14ac:dyDescent="0.2">
      <c r="A1462" t="s">
        <v>1974</v>
      </c>
      <c r="B1462" s="2">
        <v>117</v>
      </c>
      <c r="C1462" s="4" t="str">
        <f>IF(B1462 &lt;= ($Z$9-$Z$11), "Short", IF(B1462 &gt;= ($Z$9+$Z$11), "Long", "Medium"))</f>
        <v>Medium</v>
      </c>
      <c r="D1462" t="s">
        <v>215</v>
      </c>
      <c r="E1462" t="s">
        <v>1302</v>
      </c>
      <c r="M1462">
        <f>COUNTA(Table1[[#This Row],[genre_1]:[genre_8]])</f>
        <v>1</v>
      </c>
      <c r="N1462" t="s">
        <v>320</v>
      </c>
      <c r="O1462" t="s">
        <v>12190</v>
      </c>
      <c r="P1462">
        <v>36494</v>
      </c>
      <c r="Q1462" t="s">
        <v>6163</v>
      </c>
      <c r="R1462">
        <v>118</v>
      </c>
      <c r="S1462" t="s">
        <v>16</v>
      </c>
      <c r="T1462" t="s">
        <v>17</v>
      </c>
      <c r="U1462" s="3">
        <v>41275</v>
      </c>
      <c r="V1462" s="2">
        <v>6.9</v>
      </c>
      <c r="W1462" t="str">
        <f>IF(V1462 &lt; 3,"Very Low", IF(V1462 &gt;= 3, IF(V1462 &lt; 4, "Low", IF(V1462 &gt;= 4, IF(V1462 &lt; 6, "Medium", IF(V1462 &gt;= 6, IF(V1462 &lt; 8, "High", "Very High")))))))</f>
        <v>High</v>
      </c>
    </row>
    <row r="1463" spans="1:23" x14ac:dyDescent="0.2">
      <c r="A1463" t="s">
        <v>2405</v>
      </c>
      <c r="B1463" s="2">
        <v>91</v>
      </c>
      <c r="C1463" s="4" t="str">
        <f>IF(B1463 &lt;= ($Z$9-$Z$11), "Short", IF(B1463 &gt;= ($Z$9+$Z$11), "Long", "Medium"))</f>
        <v>Medium</v>
      </c>
      <c r="D1463" t="s">
        <v>1892</v>
      </c>
      <c r="E1463" t="s">
        <v>426</v>
      </c>
      <c r="F1463" t="s">
        <v>691</v>
      </c>
      <c r="G1463" t="s">
        <v>1302</v>
      </c>
      <c r="M1463">
        <f>COUNTA(Table1[[#This Row],[genre_1]:[genre_8]])</f>
        <v>3</v>
      </c>
      <c r="N1463" t="s">
        <v>1469</v>
      </c>
      <c r="O1463" t="s">
        <v>10895</v>
      </c>
      <c r="P1463">
        <v>41664</v>
      </c>
      <c r="Q1463" t="s">
        <v>1503</v>
      </c>
      <c r="R1463">
        <v>205</v>
      </c>
      <c r="S1463" t="s">
        <v>16</v>
      </c>
      <c r="T1463" t="s">
        <v>17</v>
      </c>
      <c r="U1463" s="3">
        <v>36892</v>
      </c>
      <c r="V1463" s="2">
        <v>5.9</v>
      </c>
      <c r="W1463" t="str">
        <f>IF(V1463 &lt; 3,"Very Low", IF(V1463 &gt;= 3, IF(V1463 &lt; 4, "Low", IF(V1463 &gt;= 4, IF(V1463 &lt; 6, "Medium", IF(V1463 &gt;= 6, IF(V1463 &lt; 8, "High", "Very High")))))))</f>
        <v>Medium</v>
      </c>
    </row>
    <row r="1464" spans="1:23" x14ac:dyDescent="0.2">
      <c r="A1464" t="s">
        <v>1576</v>
      </c>
      <c r="B1464" s="2">
        <v>98</v>
      </c>
      <c r="C1464" s="4" t="str">
        <f>IF(B1464 &lt;= ($Z$9-$Z$11), "Short", IF(B1464 &gt;= ($Z$9+$Z$11), "Long", "Medium"))</f>
        <v>Medium</v>
      </c>
      <c r="D1464" t="s">
        <v>1666</v>
      </c>
      <c r="E1464" t="s">
        <v>691</v>
      </c>
      <c r="F1464" t="s">
        <v>1302</v>
      </c>
      <c r="M1464">
        <f>COUNTA(Table1[[#This Row],[genre_1]:[genre_8]])</f>
        <v>2</v>
      </c>
      <c r="N1464" t="s">
        <v>1335</v>
      </c>
      <c r="O1464" t="s">
        <v>9744</v>
      </c>
      <c r="P1464">
        <v>8433</v>
      </c>
      <c r="Q1464" t="s">
        <v>859</v>
      </c>
      <c r="R1464">
        <v>85</v>
      </c>
      <c r="S1464" t="s">
        <v>16</v>
      </c>
      <c r="T1464" t="s">
        <v>17</v>
      </c>
      <c r="U1464" s="3">
        <v>36892</v>
      </c>
      <c r="V1464" s="2">
        <v>5.5</v>
      </c>
      <c r="W1464" t="str">
        <f>IF(V1464 &lt; 3,"Very Low", IF(V1464 &gt;= 3, IF(V1464 &lt; 4, "Low", IF(V1464 &gt;= 4, IF(V1464 &lt; 6, "Medium", IF(V1464 &gt;= 6, IF(V1464 &lt; 8, "High", "Very High")))))))</f>
        <v>Medium</v>
      </c>
    </row>
    <row r="1465" spans="1:23" x14ac:dyDescent="0.2">
      <c r="A1465" t="s">
        <v>32</v>
      </c>
      <c r="B1465" s="2">
        <v>132</v>
      </c>
      <c r="C1465" s="4" t="str">
        <f>IF(B1465 &lt;= ($Z$9-$Z$11), "Short", IF(B1465 &gt;= ($Z$9+$Z$11), "Long", "Medium"))</f>
        <v>Long</v>
      </c>
      <c r="D1465" t="s">
        <v>33</v>
      </c>
      <c r="E1465" t="s">
        <v>562</v>
      </c>
      <c r="F1465" t="s">
        <v>426</v>
      </c>
      <c r="G1465" t="s">
        <v>4130</v>
      </c>
      <c r="M1465">
        <f>COUNTA(Table1[[#This Row],[genre_1]:[genre_8]])</f>
        <v>3</v>
      </c>
      <c r="N1465" t="s">
        <v>34</v>
      </c>
      <c r="O1465" t="s">
        <v>8442</v>
      </c>
      <c r="P1465">
        <v>212204</v>
      </c>
      <c r="Q1465" t="s">
        <v>35</v>
      </c>
      <c r="R1465">
        <v>738</v>
      </c>
      <c r="S1465" t="s">
        <v>16</v>
      </c>
      <c r="T1465" t="s">
        <v>17</v>
      </c>
      <c r="U1465" s="3">
        <v>40909</v>
      </c>
      <c r="V1465" s="2">
        <v>6.6</v>
      </c>
      <c r="W1465" t="str">
        <f>IF(V1465 &lt; 3,"Very Low", IF(V1465 &gt;= 3, IF(V1465 &lt; 4, "Low", IF(V1465 &gt;= 4, IF(V1465 &lt; 6, "Medium", IF(V1465 &gt;= 6, IF(V1465 &lt; 8, "High", "Very High")))))))</f>
        <v>High</v>
      </c>
    </row>
    <row r="1466" spans="1:23" x14ac:dyDescent="0.2">
      <c r="A1466" t="s">
        <v>2283</v>
      </c>
      <c r="B1466" s="2">
        <v>116</v>
      </c>
      <c r="C1466" s="4" t="str">
        <f>IF(B1466 &lt;= ($Z$9-$Z$11), "Short", IF(B1466 &gt;= ($Z$9+$Z$11), "Long", "Medium"))</f>
        <v>Medium</v>
      </c>
      <c r="D1466" t="s">
        <v>2535</v>
      </c>
      <c r="E1466" t="s">
        <v>13206</v>
      </c>
      <c r="F1466" t="s">
        <v>1302</v>
      </c>
      <c r="G1466" t="s">
        <v>3538</v>
      </c>
      <c r="M1466">
        <f>COUNTA(Table1[[#This Row],[genre_1]:[genre_8]])</f>
        <v>3</v>
      </c>
      <c r="N1466" t="s">
        <v>709</v>
      </c>
      <c r="O1466" t="s">
        <v>9770</v>
      </c>
      <c r="P1466">
        <v>98899</v>
      </c>
      <c r="Q1466" t="s">
        <v>907</v>
      </c>
      <c r="R1466">
        <v>394</v>
      </c>
      <c r="S1466" t="s">
        <v>16</v>
      </c>
      <c r="T1466" t="s">
        <v>17</v>
      </c>
      <c r="U1466" s="3">
        <v>37257</v>
      </c>
      <c r="V1466" s="2">
        <v>7</v>
      </c>
      <c r="W1466" t="str">
        <f>IF(V1466 &lt; 3,"Very Low", IF(V1466 &gt;= 3, IF(V1466 &lt; 4, "Low", IF(V1466 &gt;= 4, IF(V1466 &lt; 6, "Medium", IF(V1466 &gt;= 6, IF(V1466 &lt; 8, "High", "Very High")))))))</f>
        <v>High</v>
      </c>
    </row>
    <row r="1467" spans="1:23" x14ac:dyDescent="0.2">
      <c r="A1467" t="s">
        <v>2156</v>
      </c>
      <c r="B1467" s="2">
        <v>101</v>
      </c>
      <c r="C1467" s="4" t="str">
        <f>IF(B1467 &lt;= ($Z$9-$Z$11), "Short", IF(B1467 &gt;= ($Z$9+$Z$11), "Long", "Medium"))</f>
        <v>Medium</v>
      </c>
      <c r="D1467" t="s">
        <v>2157</v>
      </c>
      <c r="E1467" t="s">
        <v>562</v>
      </c>
      <c r="F1467" t="s">
        <v>426</v>
      </c>
      <c r="G1467" t="s">
        <v>691</v>
      </c>
      <c r="H1467" t="s">
        <v>13206</v>
      </c>
      <c r="M1467">
        <f>COUNTA(Table1[[#This Row],[genre_1]:[genre_8]])</f>
        <v>4</v>
      </c>
      <c r="N1467" t="s">
        <v>2158</v>
      </c>
      <c r="O1467" t="s">
        <v>9534</v>
      </c>
      <c r="P1467">
        <v>89568</v>
      </c>
      <c r="Q1467" t="s">
        <v>2159</v>
      </c>
      <c r="R1467">
        <v>142</v>
      </c>
      <c r="S1467" t="s">
        <v>16</v>
      </c>
      <c r="T1467" t="s">
        <v>17</v>
      </c>
      <c r="U1467" s="3">
        <v>40544</v>
      </c>
      <c r="V1467" s="2">
        <v>6.3</v>
      </c>
      <c r="W1467" t="str">
        <f>IF(V1467 &lt; 3,"Very Low", IF(V1467 &gt;= 3, IF(V1467 &lt; 4, "Low", IF(V1467 &gt;= 4, IF(V1467 &lt; 6, "Medium", IF(V1467 &gt;= 6, IF(V1467 &lt; 8, "High", "Very High")))))))</f>
        <v>High</v>
      </c>
    </row>
    <row r="1468" spans="1:23" x14ac:dyDescent="0.2">
      <c r="A1468" t="s">
        <v>4662</v>
      </c>
      <c r="B1468" s="2">
        <v>97</v>
      </c>
      <c r="C1468" s="4" t="str">
        <f>IF(B1468 &lt;= ($Z$9-$Z$11), "Short", IF(B1468 &gt;= ($Z$9+$Z$11), "Long", "Medium"))</f>
        <v>Medium</v>
      </c>
      <c r="D1468" t="s">
        <v>2669</v>
      </c>
      <c r="E1468" t="s">
        <v>691</v>
      </c>
      <c r="M1468">
        <f>COUNTA(Table1[[#This Row],[genre_1]:[genre_8]])</f>
        <v>1</v>
      </c>
      <c r="N1468" t="s">
        <v>723</v>
      </c>
      <c r="O1468" t="s">
        <v>11254</v>
      </c>
      <c r="P1468">
        <v>5928</v>
      </c>
      <c r="Q1468" t="s">
        <v>4088</v>
      </c>
      <c r="R1468">
        <v>49</v>
      </c>
      <c r="S1468" t="s">
        <v>16</v>
      </c>
      <c r="T1468" t="s">
        <v>17</v>
      </c>
      <c r="U1468" s="3">
        <v>37987</v>
      </c>
      <c r="V1468" s="2">
        <v>4.3</v>
      </c>
      <c r="W1468" t="str">
        <f>IF(V1468 &lt; 3,"Very Low", IF(V1468 &gt;= 3, IF(V1468 &lt; 4, "Low", IF(V1468 &gt;= 4, IF(V1468 &lt; 6, "Medium", IF(V1468 &gt;= 6, IF(V1468 &lt; 8, "High", "Very High")))))))</f>
        <v>Medium</v>
      </c>
    </row>
    <row r="1469" spans="1:23" x14ac:dyDescent="0.2">
      <c r="A1469" t="s">
        <v>1740</v>
      </c>
      <c r="B1469" s="2">
        <v>81</v>
      </c>
      <c r="C1469" s="4" t="str">
        <f>IF(B1469 &lt;= ($Z$9-$Z$11), "Short", IF(B1469 &gt;= ($Z$9+$Z$11), "Long", "Medium"))</f>
        <v>Short</v>
      </c>
      <c r="D1469" t="s">
        <v>2052</v>
      </c>
      <c r="E1469" t="s">
        <v>562</v>
      </c>
      <c r="F1469" t="s">
        <v>1302</v>
      </c>
      <c r="G1469" t="s">
        <v>539</v>
      </c>
      <c r="H1469" t="s">
        <v>3538</v>
      </c>
      <c r="I1469" t="s">
        <v>4934</v>
      </c>
      <c r="M1469">
        <f>COUNTA(Table1[[#This Row],[genre_1]:[genre_8]])</f>
        <v>5</v>
      </c>
      <c r="N1469" t="s">
        <v>214</v>
      </c>
      <c r="O1469" t="s">
        <v>9469</v>
      </c>
      <c r="P1469">
        <v>45729</v>
      </c>
      <c r="Q1469" t="s">
        <v>2053</v>
      </c>
      <c r="R1469">
        <v>176</v>
      </c>
      <c r="S1469" t="s">
        <v>16</v>
      </c>
      <c r="T1469" t="s">
        <v>17</v>
      </c>
      <c r="U1469" s="3">
        <v>40179</v>
      </c>
      <c r="V1469" s="2">
        <v>4.7</v>
      </c>
      <c r="W1469" t="str">
        <f>IF(V1469 &lt; 3,"Very Low", IF(V1469 &gt;= 3, IF(V1469 &lt; 4, "Low", IF(V1469 &gt;= 4, IF(V1469 &lt; 6, "Medium", IF(V1469 &gt;= 6, IF(V1469 &lt; 8, "High", "Very High")))))))</f>
        <v>Medium</v>
      </c>
    </row>
    <row r="1470" spans="1:23" x14ac:dyDescent="0.2">
      <c r="A1470" t="s">
        <v>4326</v>
      </c>
      <c r="B1470" s="2">
        <v>82</v>
      </c>
      <c r="C1470" s="4" t="str">
        <f>IF(B1470 &lt;= ($Z$9-$Z$11), "Short", IF(B1470 &gt;= ($Z$9+$Z$11), "Long", "Medium"))</f>
        <v>Short</v>
      </c>
      <c r="D1470" t="s">
        <v>4326</v>
      </c>
      <c r="E1470" t="s">
        <v>426</v>
      </c>
      <c r="F1470" t="s">
        <v>3871</v>
      </c>
      <c r="G1470" t="s">
        <v>691</v>
      </c>
      <c r="H1470" t="s">
        <v>1302</v>
      </c>
      <c r="I1470" t="s">
        <v>5982</v>
      </c>
      <c r="J1470" t="s">
        <v>5727</v>
      </c>
      <c r="M1470">
        <f>COUNTA(Table1[[#This Row],[genre_1]:[genre_8]])</f>
        <v>6</v>
      </c>
      <c r="N1470" t="s">
        <v>4329</v>
      </c>
      <c r="O1470" t="s">
        <v>11104</v>
      </c>
      <c r="P1470">
        <v>3135</v>
      </c>
      <c r="Q1470" t="s">
        <v>4459</v>
      </c>
      <c r="R1470">
        <v>78</v>
      </c>
      <c r="S1470" t="s">
        <v>16</v>
      </c>
      <c r="T1470" t="s">
        <v>17</v>
      </c>
      <c r="U1470" s="3">
        <v>37257</v>
      </c>
      <c r="V1470" s="2">
        <v>6.6</v>
      </c>
      <c r="W1470" t="str">
        <f>IF(V1470 &lt; 3,"Very Low", IF(V1470 &gt;= 3, IF(V1470 &lt; 4, "Low", IF(V1470 &gt;= 4, IF(V1470 &lt; 6, "Medium", IF(V1470 &gt;= 6, IF(V1470 &lt; 8, "High", "Very High")))))))</f>
        <v>High</v>
      </c>
    </row>
    <row r="1471" spans="1:23" x14ac:dyDescent="0.2">
      <c r="A1471" t="s">
        <v>633</v>
      </c>
      <c r="B1471" s="2">
        <v>94</v>
      </c>
      <c r="C1471" s="4" t="str">
        <f>IF(B1471 &lt;= ($Z$9-$Z$11), "Short", IF(B1471 &gt;= ($Z$9+$Z$11), "Long", "Medium"))</f>
        <v>Medium</v>
      </c>
      <c r="D1471" t="s">
        <v>474</v>
      </c>
      <c r="E1471" t="s">
        <v>562</v>
      </c>
      <c r="F1471" t="s">
        <v>426</v>
      </c>
      <c r="G1471" t="s">
        <v>691</v>
      </c>
      <c r="H1471" t="s">
        <v>5982</v>
      </c>
      <c r="I1471" t="s">
        <v>539</v>
      </c>
      <c r="J1471" t="s">
        <v>4130</v>
      </c>
      <c r="M1471">
        <f>COUNTA(Table1[[#This Row],[genre_1]:[genre_8]])</f>
        <v>6</v>
      </c>
      <c r="N1471" t="s">
        <v>317</v>
      </c>
      <c r="O1471" t="s">
        <v>8930</v>
      </c>
      <c r="P1471">
        <v>67296</v>
      </c>
      <c r="Q1471" t="s">
        <v>809</v>
      </c>
      <c r="R1471">
        <v>133</v>
      </c>
      <c r="S1471" t="s">
        <v>16</v>
      </c>
      <c r="T1471" t="s">
        <v>17</v>
      </c>
      <c r="U1471" s="3">
        <v>40909</v>
      </c>
      <c r="V1471" s="2">
        <v>5.8</v>
      </c>
      <c r="W1471" t="str">
        <f>IF(V1471 &lt; 3,"Very Low", IF(V1471 &gt;= 3, IF(V1471 &lt; 4, "Low", IF(V1471 &gt;= 4, IF(V1471 &lt; 6, "Medium", IF(V1471 &gt;= 6, IF(V1471 &lt; 8, "High", "Very High")))))))</f>
        <v>Medium</v>
      </c>
    </row>
    <row r="1472" spans="1:23" x14ac:dyDescent="0.2">
      <c r="A1472" t="s">
        <v>7131</v>
      </c>
      <c r="B1472" s="2">
        <v>135</v>
      </c>
      <c r="C1472" s="4" t="str">
        <f>IF(B1472 &lt;= ($Z$9-$Z$11), "Short", IF(B1472 &gt;= ($Z$9+$Z$11), "Long", "Medium"))</f>
        <v>Long</v>
      </c>
      <c r="D1472" t="s">
        <v>7132</v>
      </c>
      <c r="E1472" t="s">
        <v>1302</v>
      </c>
      <c r="M1472">
        <f>COUNTA(Table1[[#This Row],[genre_1]:[genre_8]])</f>
        <v>1</v>
      </c>
      <c r="N1472" t="s">
        <v>7133</v>
      </c>
      <c r="O1472" t="s">
        <v>12672</v>
      </c>
      <c r="P1472">
        <v>775</v>
      </c>
      <c r="Q1472" t="s">
        <v>7134</v>
      </c>
      <c r="R1472">
        <v>19</v>
      </c>
      <c r="S1472" t="s">
        <v>7135</v>
      </c>
      <c r="T1472" t="s">
        <v>17</v>
      </c>
      <c r="U1472" s="3">
        <v>38718</v>
      </c>
      <c r="V1472" s="2">
        <v>7.4</v>
      </c>
      <c r="W1472" t="str">
        <f>IF(V1472 &lt; 3,"Very Low", IF(V1472 &gt;= 3, IF(V1472 &lt; 4, "Low", IF(V1472 &gt;= 4, IF(V1472 &lt; 6, "Medium", IF(V1472 &gt;= 6, IF(V1472 &lt; 8, "High", "Very High")))))))</f>
        <v>High</v>
      </c>
    </row>
    <row r="1473" spans="1:23" x14ac:dyDescent="0.2">
      <c r="A1473" t="s">
        <v>1061</v>
      </c>
      <c r="B1473" s="2">
        <v>93</v>
      </c>
      <c r="C1473" s="4" t="str">
        <f>IF(B1473 &lt;= ($Z$9-$Z$11), "Short", IF(B1473 &gt;= ($Z$9+$Z$11), "Long", "Medium"))</f>
        <v>Medium</v>
      </c>
      <c r="D1473" t="s">
        <v>230</v>
      </c>
      <c r="E1473" t="s">
        <v>562</v>
      </c>
      <c r="F1473" t="s">
        <v>426</v>
      </c>
      <c r="G1473" t="s">
        <v>5982</v>
      </c>
      <c r="H1473" t="s">
        <v>539</v>
      </c>
      <c r="I1473" t="s">
        <v>4130</v>
      </c>
      <c r="M1473">
        <f>COUNTA(Table1[[#This Row],[genre_1]:[genre_8]])</f>
        <v>5</v>
      </c>
      <c r="N1473" t="s">
        <v>317</v>
      </c>
      <c r="O1473" t="s">
        <v>9478</v>
      </c>
      <c r="P1473">
        <v>85323</v>
      </c>
      <c r="Q1473" t="s">
        <v>2070</v>
      </c>
      <c r="R1473">
        <v>212</v>
      </c>
      <c r="S1473" t="s">
        <v>16</v>
      </c>
      <c r="T1473" t="s">
        <v>17</v>
      </c>
      <c r="U1473" s="3">
        <v>39448</v>
      </c>
      <c r="V1473" s="2">
        <v>5.8</v>
      </c>
      <c r="W1473" t="str">
        <f>IF(V1473 &lt; 3,"Very Low", IF(V1473 &gt;= 3, IF(V1473 &lt; 4, "Low", IF(V1473 &gt;= 4, IF(V1473 &lt; 6, "Medium", IF(V1473 &gt;= 6, IF(V1473 &lt; 8, "High", "Very High")))))))</f>
        <v>Medium</v>
      </c>
    </row>
    <row r="1474" spans="1:23" x14ac:dyDescent="0.2">
      <c r="A1474" t="s">
        <v>1562</v>
      </c>
      <c r="B1474" s="2">
        <v>124</v>
      </c>
      <c r="C1474" s="4" t="str">
        <f>IF(B1474 &lt;= ($Z$9-$Z$11), "Short", IF(B1474 &gt;= ($Z$9+$Z$11), "Long", "Medium"))</f>
        <v>Medium</v>
      </c>
      <c r="D1474" t="s">
        <v>718</v>
      </c>
      <c r="E1474" t="s">
        <v>4426</v>
      </c>
      <c r="F1474" t="s">
        <v>691</v>
      </c>
      <c r="G1474" t="s">
        <v>1302</v>
      </c>
      <c r="M1474">
        <f>COUNTA(Table1[[#This Row],[genre_1]:[genre_8]])</f>
        <v>3</v>
      </c>
      <c r="N1474" t="s">
        <v>160</v>
      </c>
      <c r="O1474" t="s">
        <v>9172</v>
      </c>
      <c r="P1474">
        <v>75329</v>
      </c>
      <c r="Q1474" t="s">
        <v>300</v>
      </c>
      <c r="R1474">
        <v>256</v>
      </c>
      <c r="S1474" t="s">
        <v>16</v>
      </c>
      <c r="T1474" t="s">
        <v>17</v>
      </c>
      <c r="U1474" s="3">
        <v>42005</v>
      </c>
      <c r="V1474" s="2">
        <v>6.6</v>
      </c>
      <c r="W1474" t="str">
        <f>IF(V1474 &lt; 3,"Very Low", IF(V1474 &gt;= 3, IF(V1474 &lt; 4, "Low", IF(V1474 &gt;= 4, IF(V1474 &lt; 6, "Medium", IF(V1474 &gt;= 6, IF(V1474 &lt; 8, "High", "Very High")))))))</f>
        <v>High</v>
      </c>
    </row>
    <row r="1475" spans="1:23" x14ac:dyDescent="0.2">
      <c r="A1475" t="s">
        <v>1652</v>
      </c>
      <c r="B1475" s="2">
        <v>97</v>
      </c>
      <c r="C1475" s="4" t="str">
        <f>IF(B1475 &lt;= ($Z$9-$Z$11), "Short", IF(B1475 &gt;= ($Z$9+$Z$11), "Long", "Medium"))</f>
        <v>Medium</v>
      </c>
      <c r="D1475" t="s">
        <v>3477</v>
      </c>
      <c r="E1475" t="s">
        <v>13204</v>
      </c>
      <c r="F1475" t="s">
        <v>3538</v>
      </c>
      <c r="M1475">
        <f>COUNTA(Table1[[#This Row],[genre_1]:[genre_8]])</f>
        <v>2</v>
      </c>
      <c r="N1475" t="s">
        <v>154</v>
      </c>
      <c r="O1475" t="s">
        <v>10425</v>
      </c>
      <c r="P1475">
        <v>53415</v>
      </c>
      <c r="Q1475" t="s">
        <v>3478</v>
      </c>
      <c r="R1475">
        <v>339</v>
      </c>
      <c r="S1475" t="s">
        <v>16</v>
      </c>
      <c r="T1475" t="s">
        <v>17</v>
      </c>
      <c r="U1475" s="3">
        <v>36892</v>
      </c>
      <c r="V1475" s="2">
        <v>6.6</v>
      </c>
      <c r="W1475" t="str">
        <f>IF(V1475 &lt; 3,"Very Low", IF(V1475 &gt;= 3, IF(V1475 &lt; 4, "Low", IF(V1475 &gt;= 4, IF(V1475 &lt; 6, "Medium", IF(V1475 &gt;= 6, IF(V1475 &lt; 8, "High", "Very High")))))))</f>
        <v>High</v>
      </c>
    </row>
    <row r="1476" spans="1:23" x14ac:dyDescent="0.2">
      <c r="A1476" t="s">
        <v>1301</v>
      </c>
      <c r="B1476" s="2">
        <v>118</v>
      </c>
      <c r="C1476" s="4" t="str">
        <f>IF(B1476 &lt;= ($Z$9-$Z$11), "Short", IF(B1476 &gt;= ($Z$9+$Z$11), "Long", "Medium"))</f>
        <v>Medium</v>
      </c>
      <c r="D1476" t="s">
        <v>3140</v>
      </c>
      <c r="E1476" t="s">
        <v>691</v>
      </c>
      <c r="F1476" t="s">
        <v>4034</v>
      </c>
      <c r="M1476">
        <f>COUNTA(Table1[[#This Row],[genre_1]:[genre_8]])</f>
        <v>2</v>
      </c>
      <c r="N1476" t="s">
        <v>3141</v>
      </c>
      <c r="O1476" t="s">
        <v>10182</v>
      </c>
      <c r="P1476">
        <v>6476</v>
      </c>
      <c r="Q1476" t="s">
        <v>2365</v>
      </c>
      <c r="R1476">
        <v>71</v>
      </c>
      <c r="S1476" t="s">
        <v>16</v>
      </c>
      <c r="T1476" t="s">
        <v>17</v>
      </c>
      <c r="U1476" s="3">
        <v>40909</v>
      </c>
      <c r="V1476" s="2">
        <v>5.7</v>
      </c>
      <c r="W1476" t="str">
        <f>IF(V1476 &lt; 3,"Very Low", IF(V1476 &gt;= 3, IF(V1476 &lt; 4, "Low", IF(V1476 &gt;= 4, IF(V1476 &lt; 6, "Medium", IF(V1476 &gt;= 6, IF(V1476 &lt; 8, "High", "Very High")))))))</f>
        <v>Medium</v>
      </c>
    </row>
    <row r="1477" spans="1:23" x14ac:dyDescent="0.2">
      <c r="A1477" t="s">
        <v>5104</v>
      </c>
      <c r="B1477" s="2">
        <v>186</v>
      </c>
      <c r="C1477" s="4" t="str">
        <f>IF(B1477 &lt;= ($Z$9-$Z$11), "Short", IF(B1477 &gt;= ($Z$9+$Z$11), "Long", "Medium"))</f>
        <v>Long</v>
      </c>
      <c r="D1477" t="s">
        <v>6135</v>
      </c>
      <c r="E1477" t="s">
        <v>1302</v>
      </c>
      <c r="F1477" t="s">
        <v>10321</v>
      </c>
      <c r="M1477">
        <f>COUNTA(Table1[[#This Row],[genre_1]:[genre_8]])</f>
        <v>2</v>
      </c>
      <c r="N1477" t="s">
        <v>3655</v>
      </c>
      <c r="O1477" t="s">
        <v>12318</v>
      </c>
      <c r="P1477">
        <v>44457</v>
      </c>
      <c r="Q1477" t="s">
        <v>5105</v>
      </c>
      <c r="R1477">
        <v>176</v>
      </c>
      <c r="S1477" t="s">
        <v>16</v>
      </c>
      <c r="T1477" t="s">
        <v>17</v>
      </c>
      <c r="U1477" s="3">
        <v>22282</v>
      </c>
      <c r="V1477" s="2">
        <v>8.3000000000000007</v>
      </c>
      <c r="W1477" t="str">
        <f>IF(V1477 &lt; 3,"Very Low", IF(V1477 &gt;= 3, IF(V1477 &lt; 4, "Low", IF(V1477 &gt;= 4, IF(V1477 &lt; 6, "Medium", IF(V1477 &gt;= 6, IF(V1477 &lt; 8, "High", "Very High")))))))</f>
        <v>Very High</v>
      </c>
    </row>
    <row r="1478" spans="1:23" x14ac:dyDescent="0.2">
      <c r="A1478" t="s">
        <v>5681</v>
      </c>
      <c r="B1478" s="2">
        <v>117</v>
      </c>
      <c r="C1478" s="4" t="str">
        <f>IF(B1478 &lt;= ($Z$9-$Z$11), "Short", IF(B1478 &gt;= ($Z$9+$Z$11), "Long", "Medium"))</f>
        <v>Medium</v>
      </c>
      <c r="D1478" t="s">
        <v>2074</v>
      </c>
      <c r="E1478" t="s">
        <v>1302</v>
      </c>
      <c r="M1478">
        <f>COUNTA(Table1[[#This Row],[genre_1]:[genre_8]])</f>
        <v>1</v>
      </c>
      <c r="N1478" t="s">
        <v>948</v>
      </c>
      <c r="O1478" t="s">
        <v>11915</v>
      </c>
      <c r="P1478">
        <v>6454</v>
      </c>
      <c r="Q1478" t="s">
        <v>1010</v>
      </c>
      <c r="R1478">
        <v>44</v>
      </c>
      <c r="S1478" t="s">
        <v>16</v>
      </c>
      <c r="T1478" t="s">
        <v>17</v>
      </c>
      <c r="U1478" s="3">
        <v>28126</v>
      </c>
      <c r="V1478" s="2">
        <v>7.4</v>
      </c>
      <c r="W1478" t="str">
        <f>IF(V1478 &lt; 3,"Very Low", IF(V1478 &gt;= 3, IF(V1478 &lt; 4, "Low", IF(V1478 &gt;= 4, IF(V1478 &lt; 6, "Medium", IF(V1478 &gt;= 6, IF(V1478 &lt; 8, "High", "Very High")))))))</f>
        <v>High</v>
      </c>
    </row>
    <row r="1479" spans="1:23" x14ac:dyDescent="0.2">
      <c r="A1479" t="s">
        <v>1392</v>
      </c>
      <c r="B1479" s="2">
        <v>123</v>
      </c>
      <c r="C1479" s="4" t="str">
        <f>IF(B1479 &lt;= ($Z$9-$Z$11), "Short", IF(B1479 &gt;= ($Z$9+$Z$11), "Long", "Medium"))</f>
        <v>Medium</v>
      </c>
      <c r="D1479" t="s">
        <v>1906</v>
      </c>
      <c r="E1479" t="s">
        <v>4426</v>
      </c>
      <c r="F1479" t="s">
        <v>1302</v>
      </c>
      <c r="G1479" t="s">
        <v>6549</v>
      </c>
      <c r="M1479">
        <f>COUNTA(Table1[[#This Row],[genre_1]:[genre_8]])</f>
        <v>3</v>
      </c>
      <c r="N1479" t="s">
        <v>948</v>
      </c>
      <c r="O1479" t="s">
        <v>9601</v>
      </c>
      <c r="P1479">
        <v>79264</v>
      </c>
      <c r="Q1479" t="s">
        <v>1967</v>
      </c>
      <c r="R1479">
        <v>277</v>
      </c>
      <c r="S1479" t="s">
        <v>16</v>
      </c>
      <c r="T1479" t="s">
        <v>17</v>
      </c>
      <c r="U1479" s="3">
        <v>39814</v>
      </c>
      <c r="V1479" s="2">
        <v>7</v>
      </c>
      <c r="W1479" t="str">
        <f>IF(V1479 &lt; 3,"Very Low", IF(V1479 &gt;= 3, IF(V1479 &lt; 4, "Low", IF(V1479 &gt;= 4, IF(V1479 &lt; 6, "Medium", IF(V1479 &gt;= 6, IF(V1479 &lt; 8, "High", "Very High")))))))</f>
        <v>High</v>
      </c>
    </row>
    <row r="1480" spans="1:23" x14ac:dyDescent="0.2">
      <c r="A1480" t="s">
        <v>239</v>
      </c>
      <c r="B1480" s="2">
        <v>88</v>
      </c>
      <c r="C1480" s="4" t="str">
        <f>IF(B1480 &lt;= ($Z$9-$Z$11), "Short", IF(B1480 &gt;= ($Z$9+$Z$11), "Long", "Medium"))</f>
        <v>Medium</v>
      </c>
      <c r="D1480" t="s">
        <v>603</v>
      </c>
      <c r="E1480" t="s">
        <v>562</v>
      </c>
      <c r="F1480" t="s">
        <v>426</v>
      </c>
      <c r="G1480" t="s">
        <v>4130</v>
      </c>
      <c r="H1480" t="s">
        <v>3538</v>
      </c>
      <c r="M1480">
        <f>COUNTA(Table1[[#This Row],[genre_1]:[genre_8]])</f>
        <v>4</v>
      </c>
      <c r="N1480" t="s">
        <v>255</v>
      </c>
      <c r="O1480" t="s">
        <v>8855</v>
      </c>
      <c r="P1480">
        <v>243053</v>
      </c>
      <c r="Q1480" t="s">
        <v>1004</v>
      </c>
      <c r="R1480">
        <v>488</v>
      </c>
      <c r="S1480" t="s">
        <v>16</v>
      </c>
      <c r="T1480" t="s">
        <v>17</v>
      </c>
      <c r="U1480" s="3">
        <v>39448</v>
      </c>
      <c r="V1480" s="2">
        <v>6.1</v>
      </c>
      <c r="W1480" t="str">
        <f>IF(V1480 &lt; 3,"Very Low", IF(V1480 &gt;= 3, IF(V1480 &lt; 4, "Low", IF(V1480 &gt;= 4, IF(V1480 &lt; 6, "Medium", IF(V1480 &gt;= 6, IF(V1480 &lt; 8, "High", "Very High")))))))</f>
        <v>High</v>
      </c>
    </row>
    <row r="1481" spans="1:23" x14ac:dyDescent="0.2">
      <c r="A1481" t="s">
        <v>4917</v>
      </c>
      <c r="B1481" s="2">
        <v>112</v>
      </c>
      <c r="C1481" s="4" t="str">
        <f>IF(B1481 &lt;= ($Z$9-$Z$11), "Short", IF(B1481 &gt;= ($Z$9+$Z$11), "Long", "Medium"))</f>
        <v>Medium</v>
      </c>
      <c r="D1481" t="s">
        <v>1194</v>
      </c>
      <c r="E1481" t="s">
        <v>691</v>
      </c>
      <c r="F1481" t="s">
        <v>1302</v>
      </c>
      <c r="M1481">
        <f>COUNTA(Table1[[#This Row],[genre_1]:[genre_8]])</f>
        <v>2</v>
      </c>
      <c r="N1481" t="s">
        <v>1566</v>
      </c>
      <c r="O1481" t="s">
        <v>11761</v>
      </c>
      <c r="P1481">
        <v>7973</v>
      </c>
      <c r="Q1481" t="s">
        <v>2143</v>
      </c>
      <c r="R1481">
        <v>59</v>
      </c>
      <c r="S1481" t="s">
        <v>16</v>
      </c>
      <c r="T1481" t="s">
        <v>17</v>
      </c>
      <c r="U1481" s="3">
        <v>40544</v>
      </c>
      <c r="V1481" s="2">
        <v>5.7</v>
      </c>
      <c r="W1481" t="str">
        <f>IF(V1481 &lt; 3,"Very Low", IF(V1481 &gt;= 3, IF(V1481 &lt; 4, "Low", IF(V1481 &gt;= 4, IF(V1481 &lt; 6, "Medium", IF(V1481 &gt;= 6, IF(V1481 &lt; 8, "High", "Very High")))))))</f>
        <v>Medium</v>
      </c>
    </row>
    <row r="1482" spans="1:23" x14ac:dyDescent="0.2">
      <c r="A1482" t="s">
        <v>2841</v>
      </c>
      <c r="B1482" s="2">
        <v>96</v>
      </c>
      <c r="C1482" s="4" t="str">
        <f>IF(B1482 &lt;= ($Z$9-$Z$11), "Short", IF(B1482 &gt;= ($Z$9+$Z$11), "Long", "Medium"))</f>
        <v>Medium</v>
      </c>
      <c r="D1482" t="s">
        <v>341</v>
      </c>
      <c r="E1482" t="s">
        <v>691</v>
      </c>
      <c r="F1482" t="s">
        <v>1302</v>
      </c>
      <c r="G1482" t="s">
        <v>6549</v>
      </c>
      <c r="M1482">
        <f>COUNTA(Table1[[#This Row],[genre_1]:[genre_8]])</f>
        <v>3</v>
      </c>
      <c r="N1482" t="s">
        <v>38</v>
      </c>
      <c r="O1482" t="s">
        <v>11749</v>
      </c>
      <c r="P1482">
        <v>414335</v>
      </c>
      <c r="Q1482" t="s">
        <v>222</v>
      </c>
      <c r="R1482">
        <v>881</v>
      </c>
      <c r="S1482" t="s">
        <v>16</v>
      </c>
      <c r="T1482" t="s">
        <v>17</v>
      </c>
      <c r="U1482" s="3">
        <v>39083</v>
      </c>
      <c r="V1482" s="2">
        <v>7.5</v>
      </c>
      <c r="W1482" t="str">
        <f>IF(V1482 &lt; 3,"Very Low", IF(V1482 &gt;= 3, IF(V1482 &lt; 4, "Low", IF(V1482 &gt;= 4, IF(V1482 &lt; 6, "Medium", IF(V1482 &gt;= 6, IF(V1482 &lt; 8, "High", "Very High")))))))</f>
        <v>High</v>
      </c>
    </row>
    <row r="1483" spans="1:23" x14ac:dyDescent="0.2">
      <c r="A1483" t="s">
        <v>208</v>
      </c>
      <c r="B1483" s="2">
        <v>127</v>
      </c>
      <c r="C1483" s="4" t="str">
        <f>IF(B1483 &lt;= ($Z$9-$Z$11), "Short", IF(B1483 &gt;= ($Z$9+$Z$11), "Long", "Medium"))</f>
        <v>Medium</v>
      </c>
      <c r="D1483" t="s">
        <v>133</v>
      </c>
      <c r="E1483" t="s">
        <v>562</v>
      </c>
      <c r="F1483" t="s">
        <v>426</v>
      </c>
      <c r="G1483" t="s">
        <v>4130</v>
      </c>
      <c r="M1483">
        <f>COUNTA(Table1[[#This Row],[genre_1]:[genre_8]])</f>
        <v>3</v>
      </c>
      <c r="N1483" t="s">
        <v>209</v>
      </c>
      <c r="O1483" t="s">
        <v>8498</v>
      </c>
      <c r="P1483">
        <v>139593</v>
      </c>
      <c r="Q1483" t="s">
        <v>210</v>
      </c>
      <c r="R1483">
        <v>720</v>
      </c>
      <c r="S1483" t="s">
        <v>16</v>
      </c>
      <c r="T1483" t="s">
        <v>17</v>
      </c>
      <c r="U1483" s="3">
        <v>42005</v>
      </c>
      <c r="V1483" s="2">
        <v>5.4</v>
      </c>
      <c r="W1483" t="str">
        <f>IF(V1483 &lt; 3,"Very Low", IF(V1483 &gt;= 3, IF(V1483 &lt; 4, "Low", IF(V1483 &gt;= 4, IF(V1483 &lt; 6, "Medium", IF(V1483 &gt;= 6, IF(V1483 &lt; 8, "High", "Very High")))))))</f>
        <v>Medium</v>
      </c>
    </row>
    <row r="1484" spans="1:23" x14ac:dyDescent="0.2">
      <c r="A1484" t="s">
        <v>181</v>
      </c>
      <c r="B1484" s="2">
        <v>127</v>
      </c>
      <c r="C1484" s="4" t="str">
        <f>IF(B1484 &lt;= ($Z$9-$Z$11), "Short", IF(B1484 &gt;= ($Z$9+$Z$11), "Long", "Medium"))</f>
        <v>Medium</v>
      </c>
      <c r="D1484" t="s">
        <v>1169</v>
      </c>
      <c r="E1484" t="s">
        <v>426</v>
      </c>
      <c r="F1484" t="s">
        <v>4130</v>
      </c>
      <c r="G1484" t="s">
        <v>3538</v>
      </c>
      <c r="M1484">
        <f>COUNTA(Table1[[#This Row],[genre_1]:[genre_8]])</f>
        <v>3</v>
      </c>
      <c r="N1484" t="s">
        <v>442</v>
      </c>
      <c r="O1484" t="s">
        <v>9110</v>
      </c>
      <c r="P1484">
        <v>613473</v>
      </c>
      <c r="Q1484" t="s">
        <v>1461</v>
      </c>
      <c r="R1484">
        <v>895</v>
      </c>
      <c r="S1484" t="s">
        <v>16</v>
      </c>
      <c r="T1484" t="s">
        <v>17</v>
      </c>
      <c r="U1484" s="3">
        <v>33970</v>
      </c>
      <c r="V1484" s="2">
        <v>8.1</v>
      </c>
      <c r="W1484" t="str">
        <f>IF(V1484 &lt; 3,"Very Low", IF(V1484 &gt;= 3, IF(V1484 &lt; 4, "Low", IF(V1484 &gt;= 4, IF(V1484 &lt; 6, "Medium", IF(V1484 &gt;= 6, IF(V1484 &lt; 8, "High", "Very High")))))))</f>
        <v>Very High</v>
      </c>
    </row>
    <row r="1485" spans="1:23" x14ac:dyDescent="0.2">
      <c r="A1485" t="s">
        <v>398</v>
      </c>
      <c r="B1485" s="2">
        <v>92</v>
      </c>
      <c r="C1485" s="4" t="str">
        <f>IF(B1485 &lt;= ($Z$9-$Z$11), "Short", IF(B1485 &gt;= ($Z$9+$Z$11), "Long", "Medium"))</f>
        <v>Medium</v>
      </c>
      <c r="D1485" t="s">
        <v>824</v>
      </c>
      <c r="E1485" t="s">
        <v>562</v>
      </c>
      <c r="F1485" t="s">
        <v>426</v>
      </c>
      <c r="G1485" t="s">
        <v>4130</v>
      </c>
      <c r="H1485" t="s">
        <v>3538</v>
      </c>
      <c r="M1485">
        <f>COUNTA(Table1[[#This Row],[genre_1]:[genre_8]])</f>
        <v>4</v>
      </c>
      <c r="N1485" t="s">
        <v>825</v>
      </c>
      <c r="O1485" t="s">
        <v>8770</v>
      </c>
      <c r="P1485">
        <v>219501</v>
      </c>
      <c r="Q1485" t="s">
        <v>826</v>
      </c>
      <c r="R1485">
        <v>1236</v>
      </c>
      <c r="S1485" t="s">
        <v>16</v>
      </c>
      <c r="T1485" t="s">
        <v>17</v>
      </c>
      <c r="U1485" s="3">
        <v>36892</v>
      </c>
      <c r="V1485" s="2">
        <v>5.9</v>
      </c>
      <c r="W1485" t="str">
        <f>IF(V1485 &lt; 3,"Very Low", IF(V1485 &gt;= 3, IF(V1485 &lt; 4, "Low", IF(V1485 &gt;= 4, IF(V1485 &lt; 6, "Medium", IF(V1485 &gt;= 6, IF(V1485 &lt; 8, "High", "Very High")))))))</f>
        <v>Medium</v>
      </c>
    </row>
    <row r="1486" spans="1:23" x14ac:dyDescent="0.2">
      <c r="A1486" t="s">
        <v>107</v>
      </c>
      <c r="B1486" s="2">
        <v>124</v>
      </c>
      <c r="C1486" s="4" t="str">
        <f>IF(B1486 &lt;= ($Z$9-$Z$11), "Short", IF(B1486 &gt;= ($Z$9+$Z$11), "Long", "Medium"))</f>
        <v>Medium</v>
      </c>
      <c r="D1486" t="s">
        <v>108</v>
      </c>
      <c r="E1486" t="s">
        <v>562</v>
      </c>
      <c r="F1486" t="s">
        <v>426</v>
      </c>
      <c r="G1486" t="s">
        <v>4130</v>
      </c>
      <c r="H1486" t="s">
        <v>3538</v>
      </c>
      <c r="M1486">
        <f>COUNTA(Table1[[#This Row],[genre_1]:[genre_8]])</f>
        <v>4</v>
      </c>
      <c r="N1486" t="s">
        <v>109</v>
      </c>
      <c r="O1486" t="s">
        <v>8466</v>
      </c>
      <c r="P1486">
        <v>418214</v>
      </c>
      <c r="Q1486" t="s">
        <v>110</v>
      </c>
      <c r="R1486">
        <v>1290</v>
      </c>
      <c r="S1486" t="s">
        <v>16</v>
      </c>
      <c r="T1486" t="s">
        <v>17</v>
      </c>
      <c r="U1486" s="3">
        <v>42005</v>
      </c>
      <c r="V1486" s="2">
        <v>7</v>
      </c>
      <c r="W1486" t="str">
        <f>IF(V1486 &lt; 3,"Very Low", IF(V1486 &gt;= 3, IF(V1486 &lt; 4, "Low", IF(V1486 &gt;= 4, IF(V1486 &lt; 6, "Medium", IF(V1486 &gt;= 6, IF(V1486 &lt; 8, "High", "Very High")))))))</f>
        <v>High</v>
      </c>
    </row>
    <row r="1487" spans="1:23" x14ac:dyDescent="0.2">
      <c r="A1487" t="s">
        <v>876</v>
      </c>
      <c r="B1487" s="2">
        <v>117</v>
      </c>
      <c r="C1487" s="4" t="str">
        <f>IF(B1487 &lt;= ($Z$9-$Z$11), "Short", IF(B1487 &gt;= ($Z$9+$Z$11), "Long", "Medium"))</f>
        <v>Medium</v>
      </c>
      <c r="D1487" t="s">
        <v>1036</v>
      </c>
      <c r="E1487" t="s">
        <v>691</v>
      </c>
      <c r="F1487" t="s">
        <v>6549</v>
      </c>
      <c r="M1487">
        <f>COUNTA(Table1[[#This Row],[genre_1]:[genre_8]])</f>
        <v>2</v>
      </c>
      <c r="N1487" t="s">
        <v>878</v>
      </c>
      <c r="O1487" t="s">
        <v>8881</v>
      </c>
      <c r="P1487">
        <v>172878</v>
      </c>
      <c r="Q1487" t="s">
        <v>879</v>
      </c>
      <c r="R1487">
        <v>203</v>
      </c>
      <c r="S1487" t="s">
        <v>16</v>
      </c>
      <c r="T1487" t="s">
        <v>17</v>
      </c>
      <c r="U1487" s="3">
        <v>40544</v>
      </c>
      <c r="V1487" s="2">
        <v>6.4</v>
      </c>
      <c r="W1487" t="str">
        <f>IF(V1487 &lt; 3,"Very Low", IF(V1487 &gt;= 3, IF(V1487 &lt; 4, "Low", IF(V1487 &gt;= 4, IF(V1487 &lt; 6, "Medium", IF(V1487 &gt;= 6, IF(V1487 &lt; 8, "High", "Very High")))))))</f>
        <v>High</v>
      </c>
    </row>
    <row r="1488" spans="1:23" x14ac:dyDescent="0.2">
      <c r="A1488" t="s">
        <v>829</v>
      </c>
      <c r="B1488" s="2">
        <v>95</v>
      </c>
      <c r="C1488" s="4" t="str">
        <f>IF(B1488 &lt;= ($Z$9-$Z$11), "Short", IF(B1488 &gt;= ($Z$9+$Z$11), "Long", "Medium"))</f>
        <v>Medium</v>
      </c>
      <c r="D1488" t="s">
        <v>703</v>
      </c>
      <c r="E1488" t="s">
        <v>691</v>
      </c>
      <c r="F1488" t="s">
        <v>539</v>
      </c>
      <c r="G1488" t="s">
        <v>6549</v>
      </c>
      <c r="M1488">
        <f>COUNTA(Table1[[#This Row],[genre_1]:[genre_8]])</f>
        <v>3</v>
      </c>
      <c r="N1488" t="s">
        <v>797</v>
      </c>
      <c r="O1488" t="s">
        <v>9226</v>
      </c>
      <c r="P1488">
        <v>82819</v>
      </c>
      <c r="Q1488" t="s">
        <v>1667</v>
      </c>
      <c r="R1488">
        <v>263</v>
      </c>
      <c r="S1488" t="s">
        <v>16</v>
      </c>
      <c r="T1488" t="s">
        <v>17</v>
      </c>
      <c r="U1488" s="3">
        <v>38353</v>
      </c>
      <c r="V1488" s="2">
        <v>6.7</v>
      </c>
      <c r="W1488" t="str">
        <f>IF(V1488 &lt; 3,"Very Low", IF(V1488 &gt;= 3, IF(V1488 &lt; 4, "Low", IF(V1488 &gt;= 4, IF(V1488 &lt; 6, "Medium", IF(V1488 &gt;= 6, IF(V1488 &lt; 8, "High", "Very High")))))))</f>
        <v>High</v>
      </c>
    </row>
    <row r="1489" spans="1:23" x14ac:dyDescent="0.2">
      <c r="A1489" t="s">
        <v>727</v>
      </c>
      <c r="B1489" s="2">
        <v>97</v>
      </c>
      <c r="C1489" s="4" t="str">
        <f>IF(B1489 &lt;= ($Z$9-$Z$11), "Short", IF(B1489 &gt;= ($Z$9+$Z$11), "Long", "Medium"))</f>
        <v>Medium</v>
      </c>
      <c r="D1489" t="s">
        <v>5376</v>
      </c>
      <c r="E1489" t="s">
        <v>691</v>
      </c>
      <c r="F1489" t="s">
        <v>1302</v>
      </c>
      <c r="M1489">
        <f>COUNTA(Table1[[#This Row],[genre_1]:[genre_8]])</f>
        <v>2</v>
      </c>
      <c r="N1489" t="s">
        <v>2023</v>
      </c>
      <c r="O1489" t="s">
        <v>12357</v>
      </c>
      <c r="P1489">
        <v>1238</v>
      </c>
      <c r="Q1489" t="s">
        <v>6470</v>
      </c>
      <c r="R1489">
        <v>25</v>
      </c>
      <c r="S1489" t="s">
        <v>16</v>
      </c>
      <c r="T1489" t="s">
        <v>17</v>
      </c>
      <c r="U1489" s="3">
        <v>36161</v>
      </c>
      <c r="V1489" s="2">
        <v>6.7</v>
      </c>
      <c r="W1489" t="str">
        <f>IF(V1489 &lt; 3,"Very Low", IF(V1489 &gt;= 3, IF(V1489 &lt; 4, "Low", IF(V1489 &gt;= 4, IF(V1489 &lt; 6, "Medium", IF(V1489 &gt;= 6, IF(V1489 &lt; 8, "High", "Very High")))))))</f>
        <v>High</v>
      </c>
    </row>
    <row r="1490" spans="1:23" x14ac:dyDescent="0.2">
      <c r="A1490" t="s">
        <v>361</v>
      </c>
      <c r="B1490" s="2">
        <v>95</v>
      </c>
      <c r="C1490" s="4" t="str">
        <f>IF(B1490 &lt;= ($Z$9-$Z$11), "Short", IF(B1490 &gt;= ($Z$9+$Z$11), "Long", "Medium"))</f>
        <v>Medium</v>
      </c>
      <c r="D1490" t="s">
        <v>3895</v>
      </c>
      <c r="E1490" t="s">
        <v>691</v>
      </c>
      <c r="F1490" t="s">
        <v>6549</v>
      </c>
      <c r="M1490">
        <f>COUNTA(Table1[[#This Row],[genre_1]:[genre_8]])</f>
        <v>2</v>
      </c>
      <c r="N1490" t="s">
        <v>3623</v>
      </c>
      <c r="O1490" t="s">
        <v>10717</v>
      </c>
      <c r="P1490">
        <v>57479</v>
      </c>
      <c r="Q1490" t="s">
        <v>3896</v>
      </c>
      <c r="R1490">
        <v>205</v>
      </c>
      <c r="S1490" t="s">
        <v>16</v>
      </c>
      <c r="T1490" t="s">
        <v>17</v>
      </c>
      <c r="U1490" s="3">
        <v>37622</v>
      </c>
      <c r="V1490" s="2">
        <v>5.4</v>
      </c>
      <c r="W1490" t="str">
        <f>IF(V1490 &lt; 3,"Very Low", IF(V1490 &gt;= 3, IF(V1490 &lt; 4, "Low", IF(V1490 &gt;= 4, IF(V1490 &lt; 6, "Medium", IF(V1490 &gt;= 6, IF(V1490 &lt; 8, "High", "Very High")))))))</f>
        <v>Medium</v>
      </c>
    </row>
    <row r="1491" spans="1:23" x14ac:dyDescent="0.2">
      <c r="A1491" t="s">
        <v>1588</v>
      </c>
      <c r="B1491" s="2">
        <v>103</v>
      </c>
      <c r="C1491" s="4" t="str">
        <f>IF(B1491 &lt;= ($Z$9-$Z$11), "Short", IF(B1491 &gt;= ($Z$9+$Z$11), "Long", "Medium"))</f>
        <v>Medium</v>
      </c>
      <c r="D1491" t="s">
        <v>1741</v>
      </c>
      <c r="E1491" t="s">
        <v>691</v>
      </c>
      <c r="F1491" t="s">
        <v>539</v>
      </c>
      <c r="G1491" t="s">
        <v>6549</v>
      </c>
      <c r="M1491">
        <f>COUNTA(Table1[[#This Row],[genre_1]:[genre_8]])</f>
        <v>3</v>
      </c>
      <c r="N1491" t="s">
        <v>3100</v>
      </c>
      <c r="O1491" t="s">
        <v>10158</v>
      </c>
      <c r="P1491">
        <v>44103</v>
      </c>
      <c r="Q1491" t="s">
        <v>1911</v>
      </c>
      <c r="R1491">
        <v>149</v>
      </c>
      <c r="S1491" t="s">
        <v>16</v>
      </c>
      <c r="T1491" t="s">
        <v>17</v>
      </c>
      <c r="U1491" s="3">
        <v>38718</v>
      </c>
      <c r="V1491" s="2">
        <v>5.3</v>
      </c>
      <c r="W1491" t="str">
        <f>IF(V1491 &lt; 3,"Very Low", IF(V1491 &gt;= 3, IF(V1491 &lt; 4, "Low", IF(V1491 &gt;= 4, IF(V1491 &lt; 6, "Medium", IF(V1491 &gt;= 6, IF(V1491 &lt; 8, "High", "Very High")))))))</f>
        <v>Medium</v>
      </c>
    </row>
    <row r="1492" spans="1:23" x14ac:dyDescent="0.2">
      <c r="A1492" t="s">
        <v>3138</v>
      </c>
      <c r="B1492" s="2">
        <v>100</v>
      </c>
      <c r="C1492" s="4" t="str">
        <f>IF(B1492 &lt;= ($Z$9-$Z$11), "Short", IF(B1492 &gt;= ($Z$9+$Z$11), "Long", "Medium"))</f>
        <v>Medium</v>
      </c>
      <c r="D1492" t="s">
        <v>2143</v>
      </c>
      <c r="E1492" t="s">
        <v>691</v>
      </c>
      <c r="F1492" t="s">
        <v>6549</v>
      </c>
      <c r="G1492" t="s">
        <v>13205</v>
      </c>
      <c r="M1492">
        <f>COUNTA(Table1[[#This Row],[genre_1]:[genre_8]])</f>
        <v>3</v>
      </c>
      <c r="N1492" t="s">
        <v>152</v>
      </c>
      <c r="O1492" t="s">
        <v>11277</v>
      </c>
      <c r="P1492">
        <v>10103</v>
      </c>
      <c r="Q1492" t="s">
        <v>2891</v>
      </c>
      <c r="R1492">
        <v>36</v>
      </c>
      <c r="S1492" t="s">
        <v>16</v>
      </c>
      <c r="T1492" t="s">
        <v>17</v>
      </c>
      <c r="U1492" s="3">
        <v>40179</v>
      </c>
      <c r="V1492" s="2">
        <v>5.8</v>
      </c>
      <c r="W1492" t="str">
        <f>IF(V1492 &lt; 3,"Very Low", IF(V1492 &gt;= 3, IF(V1492 &lt; 4, "Low", IF(V1492 &gt;= 4, IF(V1492 &lt; 6, "Medium", IF(V1492 &gt;= 6, IF(V1492 &lt; 8, "High", "Very High")))))))</f>
        <v>Medium</v>
      </c>
    </row>
    <row r="1493" spans="1:23" x14ac:dyDescent="0.2">
      <c r="A1493" t="s">
        <v>473</v>
      </c>
      <c r="B1493" s="2">
        <v>115</v>
      </c>
      <c r="C1493" s="4" t="str">
        <f>IF(B1493 &lt;= ($Z$9-$Z$11), "Short", IF(B1493 &gt;= ($Z$9+$Z$11), "Long", "Medium"))</f>
        <v>Medium</v>
      </c>
      <c r="D1493" t="s">
        <v>4523</v>
      </c>
      <c r="E1493" t="s">
        <v>31</v>
      </c>
      <c r="F1493" t="s">
        <v>4034</v>
      </c>
      <c r="M1493">
        <f>COUNTA(Table1[[#This Row],[genre_1]:[genre_8]])</f>
        <v>2</v>
      </c>
      <c r="N1493" t="s">
        <v>2505</v>
      </c>
      <c r="O1493" t="s">
        <v>11152</v>
      </c>
      <c r="P1493">
        <v>74351</v>
      </c>
      <c r="Q1493" t="s">
        <v>4524</v>
      </c>
      <c r="R1493">
        <v>233</v>
      </c>
      <c r="S1493" t="s">
        <v>16</v>
      </c>
      <c r="T1493" t="s">
        <v>17</v>
      </c>
      <c r="U1493" s="3">
        <v>40544</v>
      </c>
      <c r="V1493" s="2">
        <v>1.6</v>
      </c>
      <c r="W1493" t="str">
        <f>IF(V1493 &lt; 3,"Very Low", IF(V1493 &gt;= 3, IF(V1493 &lt; 4, "Low", IF(V1493 &gt;= 4, IF(V1493 &lt; 6, "Medium", IF(V1493 &gt;= 6, IF(V1493 &lt; 8, "High", "Very High")))))))</f>
        <v>Very Low</v>
      </c>
    </row>
    <row r="1494" spans="1:23" x14ac:dyDescent="0.2">
      <c r="A1494" t="s">
        <v>4217</v>
      </c>
      <c r="B1494" s="2">
        <v>91</v>
      </c>
      <c r="C1494" s="4" t="str">
        <f>IF(B1494 &lt;= ($Z$9-$Z$11), "Short", IF(B1494 &gt;= ($Z$9+$Z$11), "Long", "Medium"))</f>
        <v>Medium</v>
      </c>
      <c r="D1494" t="s">
        <v>687</v>
      </c>
      <c r="E1494" t="s">
        <v>691</v>
      </c>
      <c r="F1494" t="s">
        <v>1302</v>
      </c>
      <c r="G1494" t="s">
        <v>6549</v>
      </c>
      <c r="H1494" t="s">
        <v>13205</v>
      </c>
      <c r="M1494">
        <f>COUNTA(Table1[[#This Row],[genre_1]:[genre_8]])</f>
        <v>4</v>
      </c>
      <c r="N1494" t="s">
        <v>290</v>
      </c>
      <c r="O1494" t="s">
        <v>10929</v>
      </c>
      <c r="P1494">
        <v>5312</v>
      </c>
      <c r="Q1494" t="s">
        <v>1245</v>
      </c>
      <c r="R1494">
        <v>40</v>
      </c>
      <c r="S1494" t="s">
        <v>16</v>
      </c>
      <c r="T1494" t="s">
        <v>17</v>
      </c>
      <c r="U1494" s="3">
        <v>37257</v>
      </c>
      <c r="V1494" s="2">
        <v>4.5</v>
      </c>
      <c r="W1494" t="str">
        <f>IF(V1494 &lt; 3,"Very Low", IF(V1494 &gt;= 3, IF(V1494 &lt; 4, "Low", IF(V1494 &gt;= 4, IF(V1494 &lt; 6, "Medium", IF(V1494 &gt;= 6, IF(V1494 &lt; 8, "High", "Very High")))))))</f>
        <v>Medium</v>
      </c>
    </row>
    <row r="1495" spans="1:23" x14ac:dyDescent="0.2">
      <c r="A1495" t="s">
        <v>1640</v>
      </c>
      <c r="B1495" s="2">
        <v>120</v>
      </c>
      <c r="C1495" s="4" t="str">
        <f>IF(B1495 &lt;= ($Z$9-$Z$11), "Short", IF(B1495 &gt;= ($Z$9+$Z$11), "Long", "Medium"))</f>
        <v>Medium</v>
      </c>
      <c r="D1495" t="s">
        <v>138</v>
      </c>
      <c r="E1495" t="s">
        <v>1302</v>
      </c>
      <c r="F1495" t="s">
        <v>13204</v>
      </c>
      <c r="G1495" t="s">
        <v>4130</v>
      </c>
      <c r="M1495">
        <f>COUNTA(Table1[[#This Row],[genre_1]:[genre_8]])</f>
        <v>3</v>
      </c>
      <c r="N1495" t="s">
        <v>58</v>
      </c>
      <c r="O1495" t="s">
        <v>9449</v>
      </c>
      <c r="P1495">
        <v>148490</v>
      </c>
      <c r="Q1495" t="s">
        <v>529</v>
      </c>
      <c r="R1495">
        <v>537</v>
      </c>
      <c r="S1495" t="s">
        <v>16</v>
      </c>
      <c r="T1495" t="s">
        <v>17</v>
      </c>
      <c r="U1495" s="3">
        <v>36892</v>
      </c>
      <c r="V1495" s="2">
        <v>7.4</v>
      </c>
      <c r="W1495" t="str">
        <f>IF(V1495 &lt; 3,"Very Low", IF(V1495 &gt;= 3, IF(V1495 &lt; 4, "Low", IF(V1495 &gt;= 4, IF(V1495 &lt; 6, "Medium", IF(V1495 &gt;= 6, IF(V1495 &lt; 8, "High", "Very High")))))))</f>
        <v>High</v>
      </c>
    </row>
    <row r="1496" spans="1:23" x14ac:dyDescent="0.2">
      <c r="A1496" t="s">
        <v>3502</v>
      </c>
      <c r="B1496" s="2">
        <v>109</v>
      </c>
      <c r="C1496" s="4" t="str">
        <f>IF(B1496 &lt;= ($Z$9-$Z$11), "Short", IF(B1496 &gt;= ($Z$9+$Z$11), "Long", "Medium"))</f>
        <v>Medium</v>
      </c>
      <c r="D1496" t="s">
        <v>4578</v>
      </c>
      <c r="E1496" t="s">
        <v>13206</v>
      </c>
      <c r="F1496" t="s">
        <v>1302</v>
      </c>
      <c r="G1496" t="s">
        <v>7772</v>
      </c>
      <c r="H1496" t="s">
        <v>6549</v>
      </c>
      <c r="M1496">
        <f>COUNTA(Table1[[#This Row],[genre_1]:[genre_8]])</f>
        <v>4</v>
      </c>
      <c r="N1496" t="s">
        <v>1341</v>
      </c>
      <c r="O1496" t="s">
        <v>12330</v>
      </c>
      <c r="P1496">
        <v>8239</v>
      </c>
      <c r="Q1496" t="s">
        <v>5001</v>
      </c>
      <c r="R1496">
        <v>92</v>
      </c>
      <c r="S1496" t="s">
        <v>16</v>
      </c>
      <c r="T1496" t="s">
        <v>17</v>
      </c>
      <c r="U1496" s="3">
        <v>35065</v>
      </c>
      <c r="V1496" s="2">
        <v>6</v>
      </c>
      <c r="W1496" t="str">
        <f>IF(V1496 &lt; 3,"Very Low", IF(V1496 &gt;= 3, IF(V1496 &lt; 4, "Low", IF(V1496 &gt;= 4, IF(V1496 &lt; 6, "Medium", IF(V1496 &gt;= 6, IF(V1496 &lt; 8, "High", "Very High")))))))</f>
        <v>High</v>
      </c>
    </row>
    <row r="1497" spans="1:23" x14ac:dyDescent="0.2">
      <c r="A1497" t="s">
        <v>1532</v>
      </c>
      <c r="B1497" s="2">
        <v>89</v>
      </c>
      <c r="C1497" s="4" t="str">
        <f>IF(B1497 &lt;= ($Z$9-$Z$11), "Short", IF(B1497 &gt;= ($Z$9+$Z$11), "Long", "Medium"))</f>
        <v>Medium</v>
      </c>
      <c r="D1497" t="s">
        <v>1533</v>
      </c>
      <c r="E1497" t="s">
        <v>562</v>
      </c>
      <c r="F1497" t="s">
        <v>426</v>
      </c>
      <c r="G1497" t="s">
        <v>691</v>
      </c>
      <c r="H1497" t="s">
        <v>13206</v>
      </c>
      <c r="M1497">
        <f>COUNTA(Table1[[#This Row],[genre_1]:[genre_8]])</f>
        <v>4</v>
      </c>
      <c r="N1497" t="s">
        <v>704</v>
      </c>
      <c r="O1497" t="s">
        <v>9155</v>
      </c>
      <c r="P1497">
        <v>23476</v>
      </c>
      <c r="Q1497" t="s">
        <v>1534</v>
      </c>
      <c r="R1497">
        <v>181</v>
      </c>
      <c r="S1497" t="s">
        <v>16</v>
      </c>
      <c r="T1497" t="s">
        <v>17</v>
      </c>
      <c r="U1497" s="3">
        <v>37622</v>
      </c>
      <c r="V1497" s="2">
        <v>4.4000000000000004</v>
      </c>
      <c r="W1497" t="str">
        <f>IF(V1497 &lt; 3,"Very Low", IF(V1497 &gt;= 3, IF(V1497 &lt; 4, "Low", IF(V1497 &gt;= 4, IF(V1497 &lt; 6, "Medium", IF(V1497 &gt;= 6, IF(V1497 &lt; 8, "High", "Very High")))))))</f>
        <v>Medium</v>
      </c>
    </row>
    <row r="1498" spans="1:23" x14ac:dyDescent="0.2">
      <c r="A1498" t="s">
        <v>599</v>
      </c>
      <c r="B1498" s="2">
        <v>123</v>
      </c>
      <c r="C1498" s="4" t="str">
        <f>IF(B1498 &lt;= ($Z$9-$Z$11), "Short", IF(B1498 &gt;= ($Z$9+$Z$11), "Long", "Medium"))</f>
        <v>Medium</v>
      </c>
      <c r="D1498" t="s">
        <v>1423</v>
      </c>
      <c r="E1498" t="s">
        <v>691</v>
      </c>
      <c r="F1498" t="s">
        <v>539</v>
      </c>
      <c r="G1498" t="s">
        <v>6549</v>
      </c>
      <c r="M1498">
        <f>COUNTA(Table1[[#This Row],[genre_1]:[genre_8]])</f>
        <v>3</v>
      </c>
      <c r="N1498" t="s">
        <v>120</v>
      </c>
      <c r="O1498" t="s">
        <v>9450</v>
      </c>
      <c r="P1498">
        <v>64595</v>
      </c>
      <c r="Q1498" t="s">
        <v>2020</v>
      </c>
      <c r="R1498">
        <v>316</v>
      </c>
      <c r="S1498" t="s">
        <v>16</v>
      </c>
      <c r="T1498" t="s">
        <v>17</v>
      </c>
      <c r="U1498" s="3">
        <v>36892</v>
      </c>
      <c r="V1498" s="2">
        <v>6.4</v>
      </c>
      <c r="W1498" t="str">
        <f>IF(V1498 &lt; 3,"Very Low", IF(V1498 &gt;= 3, IF(V1498 &lt; 4, "Low", IF(V1498 &gt;= 4, IF(V1498 &lt; 6, "Medium", IF(V1498 &gt;= 6, IF(V1498 &lt; 8, "High", "Very High")))))))</f>
        <v>High</v>
      </c>
    </row>
    <row r="1499" spans="1:23" x14ac:dyDescent="0.2">
      <c r="A1499" t="s">
        <v>4665</v>
      </c>
      <c r="B1499" s="2">
        <v>93</v>
      </c>
      <c r="C1499" s="4" t="str">
        <f>IF(B1499 &lt;= ($Z$9-$Z$11), "Short", IF(B1499 &gt;= ($Z$9+$Z$11), "Long", "Medium"))</f>
        <v>Medium</v>
      </c>
      <c r="D1499" t="s">
        <v>4666</v>
      </c>
      <c r="E1499" t="s">
        <v>31</v>
      </c>
      <c r="F1499" t="s">
        <v>4034</v>
      </c>
      <c r="M1499">
        <f>COUNTA(Table1[[#This Row],[genre_1]:[genre_8]])</f>
        <v>2</v>
      </c>
      <c r="N1499" t="s">
        <v>4667</v>
      </c>
      <c r="O1499" t="s">
        <v>11258</v>
      </c>
      <c r="P1499">
        <v>12383</v>
      </c>
      <c r="Q1499" t="s">
        <v>4668</v>
      </c>
      <c r="R1499">
        <v>50</v>
      </c>
      <c r="S1499" t="s">
        <v>16</v>
      </c>
      <c r="T1499" t="s">
        <v>17</v>
      </c>
      <c r="U1499" s="3">
        <v>40909</v>
      </c>
      <c r="V1499" s="2">
        <v>5.9</v>
      </c>
      <c r="W1499" t="str">
        <f>IF(V1499 &lt; 3,"Very Low", IF(V1499 &gt;= 3, IF(V1499 &lt; 4, "Low", IF(V1499 &gt;= 4, IF(V1499 &lt; 6, "Medium", IF(V1499 &gt;= 6, IF(V1499 &lt; 8, "High", "Very High")))))))</f>
        <v>Medium</v>
      </c>
    </row>
    <row r="1500" spans="1:23" x14ac:dyDescent="0.2">
      <c r="A1500" t="s">
        <v>4311</v>
      </c>
      <c r="B1500" s="2">
        <v>100</v>
      </c>
      <c r="C1500" s="4" t="str">
        <f>IF(B1500 &lt;= ($Z$9-$Z$11), "Short", IF(B1500 &gt;= ($Z$9+$Z$11), "Long", "Medium"))</f>
        <v>Medium</v>
      </c>
      <c r="D1500" t="s">
        <v>850</v>
      </c>
      <c r="E1500" t="s">
        <v>562</v>
      </c>
      <c r="F1500" t="s">
        <v>691</v>
      </c>
      <c r="M1500">
        <f>COUNTA(Table1[[#This Row],[genre_1]:[genre_8]])</f>
        <v>2</v>
      </c>
      <c r="N1500" t="s">
        <v>2280</v>
      </c>
      <c r="O1500" t="s">
        <v>11004</v>
      </c>
      <c r="P1500">
        <v>15385</v>
      </c>
      <c r="Q1500" t="s">
        <v>1236</v>
      </c>
      <c r="R1500">
        <v>84</v>
      </c>
      <c r="S1500" t="s">
        <v>16</v>
      </c>
      <c r="T1500" t="s">
        <v>17</v>
      </c>
      <c r="U1500" s="3">
        <v>42370</v>
      </c>
      <c r="V1500" s="2">
        <v>6.4</v>
      </c>
      <c r="W1500" t="str">
        <f>IF(V1500 &lt; 3,"Very Low", IF(V1500 &gt;= 3, IF(V1500 &lt; 4, "Low", IF(V1500 &gt;= 4, IF(V1500 &lt; 6, "Medium", IF(V1500 &gt;= 6, IF(V1500 &lt; 8, "High", "Very High")))))))</f>
        <v>High</v>
      </c>
    </row>
    <row r="1501" spans="1:23" x14ac:dyDescent="0.2">
      <c r="A1501" t="s">
        <v>3040</v>
      </c>
      <c r="B1501" s="2">
        <v>128</v>
      </c>
      <c r="C1501" s="4" t="str">
        <f>IF(B1501 &lt;= ($Z$9-$Z$11), "Short", IF(B1501 &gt;= ($Z$9+$Z$11), "Long", "Medium"))</f>
        <v>Medium</v>
      </c>
      <c r="D1501" t="s">
        <v>1824</v>
      </c>
      <c r="E1501" t="s">
        <v>691</v>
      </c>
      <c r="F1501" t="s">
        <v>1302</v>
      </c>
      <c r="G1501" t="s">
        <v>6549</v>
      </c>
      <c r="M1501">
        <f>COUNTA(Table1[[#This Row],[genre_1]:[genre_8]])</f>
        <v>3</v>
      </c>
      <c r="N1501" t="s">
        <v>1380</v>
      </c>
      <c r="O1501" t="s">
        <v>10112</v>
      </c>
      <c r="P1501">
        <v>44816</v>
      </c>
      <c r="Q1501" t="s">
        <v>1510</v>
      </c>
      <c r="R1501">
        <v>259</v>
      </c>
      <c r="S1501" t="s">
        <v>16</v>
      </c>
      <c r="T1501" t="s">
        <v>17</v>
      </c>
      <c r="U1501" s="3">
        <v>36526</v>
      </c>
      <c r="V1501" s="2">
        <v>6.4</v>
      </c>
      <c r="W1501" t="str">
        <f>IF(V1501 &lt; 3,"Very Low", IF(V1501 &gt;= 3, IF(V1501 &lt; 4, "Low", IF(V1501 &gt;= 4, IF(V1501 &lt; 6, "Medium", IF(V1501 &gt;= 6, IF(V1501 &lt; 8, "High", "Very High")))))))</f>
        <v>High</v>
      </c>
    </row>
    <row r="1502" spans="1:23" x14ac:dyDescent="0.2">
      <c r="A1502" t="s">
        <v>5056</v>
      </c>
      <c r="B1502" s="2">
        <v>90</v>
      </c>
      <c r="C1502" s="4" t="str">
        <f>IF(B1502 &lt;= ($Z$9-$Z$11), "Short", IF(B1502 &gt;= ($Z$9+$Z$11), "Long", "Medium"))</f>
        <v>Medium</v>
      </c>
      <c r="D1502" t="s">
        <v>926</v>
      </c>
      <c r="E1502" t="s">
        <v>691</v>
      </c>
      <c r="M1502">
        <f>COUNTA(Table1[[#This Row],[genre_1]:[genre_8]])</f>
        <v>1</v>
      </c>
      <c r="N1502" t="s">
        <v>1166</v>
      </c>
      <c r="O1502" t="s">
        <v>12037</v>
      </c>
      <c r="P1502">
        <v>2719</v>
      </c>
      <c r="Q1502" t="s">
        <v>2131</v>
      </c>
      <c r="R1502">
        <v>41</v>
      </c>
      <c r="S1502" t="s">
        <v>16</v>
      </c>
      <c r="T1502" t="s">
        <v>17</v>
      </c>
      <c r="U1502" s="3">
        <v>38718</v>
      </c>
      <c r="V1502" s="2">
        <v>5.4</v>
      </c>
      <c r="W1502" t="str">
        <f>IF(V1502 &lt; 3,"Very Low", IF(V1502 &gt;= 3, IF(V1502 &lt; 4, "Low", IF(V1502 &gt;= 4, IF(V1502 &lt; 6, "Medium", IF(V1502 &gt;= 6, IF(V1502 &lt; 8, "High", "Very High")))))))</f>
        <v>Medium</v>
      </c>
    </row>
    <row r="1503" spans="1:23" x14ac:dyDescent="0.2">
      <c r="A1503" t="s">
        <v>6597</v>
      </c>
      <c r="B1503" s="2">
        <v>89</v>
      </c>
      <c r="C1503" s="4" t="str">
        <f>IF(B1503 &lt;= ($Z$9-$Z$11), "Short", IF(B1503 &gt;= ($Z$9+$Z$11), "Long", "Medium"))</f>
        <v>Medium</v>
      </c>
      <c r="D1503" t="s">
        <v>886</v>
      </c>
      <c r="E1503" t="s">
        <v>691</v>
      </c>
      <c r="F1503" t="s">
        <v>31</v>
      </c>
      <c r="M1503">
        <f>COUNTA(Table1[[#This Row],[genre_1]:[genre_8]])</f>
        <v>2</v>
      </c>
      <c r="N1503" t="s">
        <v>7569</v>
      </c>
      <c r="O1503" t="s">
        <v>12869</v>
      </c>
      <c r="P1503">
        <v>3543</v>
      </c>
      <c r="Q1503" t="s">
        <v>7570</v>
      </c>
      <c r="R1503">
        <v>8</v>
      </c>
      <c r="S1503" t="s">
        <v>16</v>
      </c>
      <c r="T1503" t="s">
        <v>17</v>
      </c>
      <c r="U1503" s="3">
        <v>40544</v>
      </c>
      <c r="V1503" s="2">
        <v>7.5</v>
      </c>
      <c r="W1503" t="str">
        <f>IF(V1503 &lt; 3,"Very Low", IF(V1503 &gt;= 3, IF(V1503 &lt; 4, "Low", IF(V1503 &gt;= 4, IF(V1503 &lt; 6, "Medium", IF(V1503 &gt;= 6, IF(V1503 &lt; 8, "High", "Very High")))))))</f>
        <v>High</v>
      </c>
    </row>
    <row r="1504" spans="1:23" x14ac:dyDescent="0.2">
      <c r="A1504" t="s">
        <v>6597</v>
      </c>
      <c r="B1504" s="2">
        <v>75</v>
      </c>
      <c r="C1504" s="4" t="str">
        <f>IF(B1504 &lt;= ($Z$9-$Z$11), "Short", IF(B1504 &gt;= ($Z$9+$Z$11), "Long", "Medium"))</f>
        <v>Short</v>
      </c>
      <c r="D1504" t="s">
        <v>6598</v>
      </c>
      <c r="E1504" t="s">
        <v>691</v>
      </c>
      <c r="F1504" t="s">
        <v>31</v>
      </c>
      <c r="M1504">
        <f>COUNTA(Table1[[#This Row],[genre_1]:[genre_8]])</f>
        <v>2</v>
      </c>
      <c r="N1504" t="s">
        <v>6599</v>
      </c>
      <c r="O1504" t="s">
        <v>12416</v>
      </c>
      <c r="P1504">
        <v>6062</v>
      </c>
      <c r="Q1504" t="s">
        <v>6600</v>
      </c>
      <c r="R1504">
        <v>30</v>
      </c>
      <c r="S1504" t="s">
        <v>16</v>
      </c>
      <c r="T1504" t="s">
        <v>17</v>
      </c>
      <c r="U1504" s="3">
        <v>41275</v>
      </c>
      <c r="V1504" s="2">
        <v>6.7</v>
      </c>
      <c r="W1504" t="str">
        <f>IF(V1504 &lt; 3,"Very Low", IF(V1504 &gt;= 3, IF(V1504 &lt; 4, "Low", IF(V1504 &gt;= 4, IF(V1504 &lt; 6, "Medium", IF(V1504 &gt;= 6, IF(V1504 &lt; 8, "High", "Very High")))))))</f>
        <v>High</v>
      </c>
    </row>
    <row r="1505" spans="1:23" x14ac:dyDescent="0.2">
      <c r="A1505" t="s">
        <v>3114</v>
      </c>
      <c r="B1505" s="2">
        <v>103</v>
      </c>
      <c r="C1505" s="4" t="str">
        <f>IF(B1505 &lt;= ($Z$9-$Z$11), "Short", IF(B1505 &gt;= ($Z$9+$Z$11), "Long", "Medium"))</f>
        <v>Medium</v>
      </c>
      <c r="D1505" t="s">
        <v>3115</v>
      </c>
      <c r="E1505" t="s">
        <v>562</v>
      </c>
      <c r="F1505" t="s">
        <v>691</v>
      </c>
      <c r="G1505" t="s">
        <v>13206</v>
      </c>
      <c r="M1505">
        <f>COUNTA(Table1[[#This Row],[genre_1]:[genre_8]])</f>
        <v>3</v>
      </c>
      <c r="N1505" t="s">
        <v>226</v>
      </c>
      <c r="O1505" t="s">
        <v>10167</v>
      </c>
      <c r="P1505">
        <v>202967</v>
      </c>
      <c r="Q1505" t="s">
        <v>2185</v>
      </c>
      <c r="R1505">
        <v>378</v>
      </c>
      <c r="S1505" t="s">
        <v>16</v>
      </c>
      <c r="T1505" t="s">
        <v>17</v>
      </c>
      <c r="U1505" s="3">
        <v>41275</v>
      </c>
      <c r="V1505" s="2">
        <v>6.6</v>
      </c>
      <c r="W1505" t="str">
        <f>IF(V1505 &lt; 3,"Very Low", IF(V1505 &gt;= 3, IF(V1505 &lt; 4, "Low", IF(V1505 &gt;= 4, IF(V1505 &lt; 6, "Medium", IF(V1505 &gt;= 6, IF(V1505 &lt; 8, "High", "Very High")))))))</f>
        <v>High</v>
      </c>
    </row>
    <row r="1506" spans="1:23" x14ac:dyDescent="0.2">
      <c r="A1506" t="s">
        <v>1710</v>
      </c>
      <c r="B1506" s="2">
        <v>95</v>
      </c>
      <c r="C1506" s="4" t="str">
        <f>IF(B1506 &lt;= ($Z$9-$Z$11), "Short", IF(B1506 &gt;= ($Z$9+$Z$11), "Long", "Medium"))</f>
        <v>Medium</v>
      </c>
      <c r="D1506" t="s">
        <v>534</v>
      </c>
      <c r="E1506" t="s">
        <v>691</v>
      </c>
      <c r="F1506" t="s">
        <v>5982</v>
      </c>
      <c r="G1506" t="s">
        <v>6549</v>
      </c>
      <c r="H1506" t="s">
        <v>13205</v>
      </c>
      <c r="M1506">
        <f>COUNTA(Table1[[#This Row],[genre_1]:[genre_8]])</f>
        <v>4</v>
      </c>
      <c r="N1506" t="s">
        <v>317</v>
      </c>
      <c r="O1506" t="s">
        <v>9501</v>
      </c>
      <c r="P1506">
        <v>30255</v>
      </c>
      <c r="Q1506" t="s">
        <v>697</v>
      </c>
      <c r="R1506">
        <v>118</v>
      </c>
      <c r="S1506" t="s">
        <v>16</v>
      </c>
      <c r="T1506" t="s">
        <v>17</v>
      </c>
      <c r="U1506" s="3">
        <v>38353</v>
      </c>
      <c r="V1506" s="2">
        <v>5.6</v>
      </c>
      <c r="W1506" t="str">
        <f>IF(V1506 &lt; 3,"Very Low", IF(V1506 &gt;= 3, IF(V1506 &lt; 4, "Low", IF(V1506 &gt;= 4, IF(V1506 &lt; 6, "Medium", IF(V1506 &gt;= 6, IF(V1506 &lt; 8, "High", "Very High")))))))</f>
        <v>Medium</v>
      </c>
    </row>
    <row r="1507" spans="1:23" x14ac:dyDescent="0.2">
      <c r="A1507" t="s">
        <v>5283</v>
      </c>
      <c r="B1507" s="2">
        <v>80</v>
      </c>
      <c r="C1507" s="4" t="str">
        <f>IF(B1507 &lt;= ($Z$9-$Z$11), "Short", IF(B1507 &gt;= ($Z$9+$Z$11), "Long", "Medium"))</f>
        <v>Short</v>
      </c>
      <c r="D1507" t="s">
        <v>5284</v>
      </c>
      <c r="E1507" t="s">
        <v>426</v>
      </c>
      <c r="M1507">
        <f>COUNTA(Table1[[#This Row],[genre_1]:[genre_8]])</f>
        <v>1</v>
      </c>
      <c r="N1507" t="s">
        <v>5285</v>
      </c>
      <c r="O1507" t="s">
        <v>11665</v>
      </c>
      <c r="P1507">
        <v>59</v>
      </c>
      <c r="Q1507" t="s">
        <v>5286</v>
      </c>
      <c r="R1507">
        <v>6</v>
      </c>
      <c r="S1507" t="s">
        <v>16</v>
      </c>
      <c r="T1507" t="s">
        <v>17</v>
      </c>
      <c r="U1507" s="3">
        <v>42370</v>
      </c>
      <c r="V1507" s="2">
        <v>7.8</v>
      </c>
      <c r="W1507" t="str">
        <f>IF(V1507 &lt; 3,"Very Low", IF(V1507 &gt;= 3, IF(V1507 &lt; 4, "Low", IF(V1507 &gt;= 4, IF(V1507 &lt; 6, "Medium", IF(V1507 &gt;= 6, IF(V1507 &lt; 8, "High", "Very High")))))))</f>
        <v>High</v>
      </c>
    </row>
    <row r="1508" spans="1:23" x14ac:dyDescent="0.2">
      <c r="A1508" t="s">
        <v>6695</v>
      </c>
      <c r="B1508" s="2">
        <v>91</v>
      </c>
      <c r="C1508" s="4" t="str">
        <f>IF(B1508 &lt;= ($Z$9-$Z$11), "Short", IF(B1508 &gt;= ($Z$9+$Z$11), "Long", "Medium"))</f>
        <v>Medium</v>
      </c>
      <c r="D1508" t="s">
        <v>7017</v>
      </c>
      <c r="E1508" t="s">
        <v>1302</v>
      </c>
      <c r="M1508">
        <f>COUNTA(Table1[[#This Row],[genre_1]:[genre_8]])</f>
        <v>1</v>
      </c>
      <c r="N1508" t="s">
        <v>439</v>
      </c>
      <c r="O1508" t="s">
        <v>12618</v>
      </c>
      <c r="P1508">
        <v>59041</v>
      </c>
      <c r="Q1508" t="s">
        <v>7018</v>
      </c>
      <c r="R1508">
        <v>408</v>
      </c>
      <c r="S1508" t="s">
        <v>16</v>
      </c>
      <c r="T1508" t="s">
        <v>17</v>
      </c>
      <c r="U1508" s="3">
        <v>34700</v>
      </c>
      <c r="V1508" s="2">
        <v>7</v>
      </c>
      <c r="W1508" t="str">
        <f>IF(V1508 &lt; 3,"Very Low", IF(V1508 &gt;= 3, IF(V1508 &lt; 4, "Low", IF(V1508 &gt;= 4, IF(V1508 &lt; 6, "Medium", IF(V1508 &gt;= 6, IF(V1508 &lt; 8, "High", "Very High")))))))</f>
        <v>High</v>
      </c>
    </row>
    <row r="1509" spans="1:23" x14ac:dyDescent="0.2">
      <c r="A1509" t="s">
        <v>725</v>
      </c>
      <c r="B1509" s="2">
        <v>111</v>
      </c>
      <c r="C1509" s="4" t="str">
        <f>IF(B1509 &lt;= ($Z$9-$Z$11), "Short", IF(B1509 &gt;= ($Z$9+$Z$11), "Long", "Medium"))</f>
        <v>Medium</v>
      </c>
      <c r="D1509" t="s">
        <v>290</v>
      </c>
      <c r="E1509" t="s">
        <v>562</v>
      </c>
      <c r="M1509">
        <f>COUNTA(Table1[[#This Row],[genre_1]:[genre_8]])</f>
        <v>1</v>
      </c>
      <c r="N1509" t="s">
        <v>1726</v>
      </c>
      <c r="O1509" t="s">
        <v>9262</v>
      </c>
      <c r="P1509">
        <v>735784</v>
      </c>
      <c r="Q1509" t="s">
        <v>1727</v>
      </c>
      <c r="R1509">
        <v>2105</v>
      </c>
      <c r="S1509" t="s">
        <v>16</v>
      </c>
      <c r="T1509" t="s">
        <v>17</v>
      </c>
      <c r="U1509" s="3">
        <v>37622</v>
      </c>
      <c r="V1509" s="2">
        <v>8.1</v>
      </c>
      <c r="W1509" t="str">
        <f>IF(V1509 &lt; 3,"Very Low", IF(V1509 &gt;= 3, IF(V1509 &lt; 4, "Low", IF(V1509 &gt;= 4, IF(V1509 &lt; 6, "Medium", IF(V1509 &gt;= 6, IF(V1509 &lt; 8, "High", "Very High")))))))</f>
        <v>Very High</v>
      </c>
    </row>
    <row r="1510" spans="1:23" x14ac:dyDescent="0.2">
      <c r="A1510" t="s">
        <v>725</v>
      </c>
      <c r="B1510" s="2">
        <v>137</v>
      </c>
      <c r="C1510" s="4" t="str">
        <f>IF(B1510 &lt;= ($Z$9-$Z$11), "Short", IF(B1510 &gt;= ($Z$9+$Z$11), "Long", "Medium"))</f>
        <v>Long</v>
      </c>
      <c r="D1510" t="s">
        <v>1730</v>
      </c>
      <c r="E1510" t="s">
        <v>562</v>
      </c>
      <c r="F1510" t="s">
        <v>13206</v>
      </c>
      <c r="G1510" t="s">
        <v>1302</v>
      </c>
      <c r="H1510" t="s">
        <v>3538</v>
      </c>
      <c r="M1510">
        <f>COUNTA(Table1[[#This Row],[genre_1]:[genre_8]])</f>
        <v>4</v>
      </c>
      <c r="N1510" t="s">
        <v>290</v>
      </c>
      <c r="O1510" t="s">
        <v>9264</v>
      </c>
      <c r="P1510">
        <v>512749</v>
      </c>
      <c r="Q1510" t="s">
        <v>1700</v>
      </c>
      <c r="R1510">
        <v>935</v>
      </c>
      <c r="S1510" t="s">
        <v>16</v>
      </c>
      <c r="T1510" t="s">
        <v>17</v>
      </c>
      <c r="U1510" s="3">
        <v>37987</v>
      </c>
      <c r="V1510" s="2">
        <v>8</v>
      </c>
      <c r="W1510" t="str">
        <f>IF(V1510 &lt; 3,"Very Low", IF(V1510 &gt;= 3, IF(V1510 &lt; 4, "Low", IF(V1510 &gt;= 4, IF(V1510 &lt; 6, "Medium", IF(V1510 &gt;= 6, IF(V1510 &lt; 8, "High", "Very High")))))))</f>
        <v>Very High</v>
      </c>
    </row>
    <row r="1511" spans="1:23" x14ac:dyDescent="0.2">
      <c r="A1511" t="s">
        <v>5913</v>
      </c>
      <c r="B1511" s="2">
        <v>112</v>
      </c>
      <c r="C1511" s="4" t="str">
        <f>IF(B1511 &lt;= ($Z$9-$Z$11), "Short", IF(B1511 &gt;= ($Z$9+$Z$11), "Long", "Medium"))</f>
        <v>Medium</v>
      </c>
      <c r="D1511" t="s">
        <v>1203</v>
      </c>
      <c r="E1511" t="s">
        <v>4426</v>
      </c>
      <c r="F1511" t="s">
        <v>13206</v>
      </c>
      <c r="G1511" t="s">
        <v>1302</v>
      </c>
      <c r="H1511" t="s">
        <v>13204</v>
      </c>
      <c r="I1511" t="s">
        <v>3538</v>
      </c>
      <c r="M1511">
        <f>COUNTA(Table1[[#This Row],[genre_1]:[genre_8]])</f>
        <v>5</v>
      </c>
      <c r="N1511" t="s">
        <v>395</v>
      </c>
      <c r="O1511" t="s">
        <v>12049</v>
      </c>
      <c r="P1511">
        <v>32382</v>
      </c>
      <c r="Q1511" t="s">
        <v>5007</v>
      </c>
      <c r="R1511">
        <v>99</v>
      </c>
      <c r="S1511" t="s">
        <v>16</v>
      </c>
      <c r="T1511" t="s">
        <v>17</v>
      </c>
      <c r="U1511" s="3">
        <v>41640</v>
      </c>
      <c r="V1511" s="2">
        <v>7</v>
      </c>
      <c r="W1511" t="str">
        <f>IF(V1511 &lt; 3,"Very Low", IF(V1511 &gt;= 3, IF(V1511 &lt; 4, "Low", IF(V1511 &gt;= 4, IF(V1511 &lt; 6, "Medium", IF(V1511 &gt;= 6, IF(V1511 &lt; 8, "High", "Very High")))))))</f>
        <v>High</v>
      </c>
    </row>
    <row r="1512" spans="1:23" x14ac:dyDescent="0.2">
      <c r="A1512" t="s">
        <v>1757</v>
      </c>
      <c r="B1512" s="2">
        <v>98</v>
      </c>
      <c r="C1512" s="4" t="str">
        <f>IF(B1512 &lt;= ($Z$9-$Z$11), "Short", IF(B1512 &gt;= ($Z$9+$Z$11), "Long", "Medium"))</f>
        <v>Medium</v>
      </c>
      <c r="D1512" t="s">
        <v>5004</v>
      </c>
      <c r="E1512" t="s">
        <v>13206</v>
      </c>
      <c r="F1512" t="s">
        <v>1302</v>
      </c>
      <c r="G1512" t="s">
        <v>6549</v>
      </c>
      <c r="H1512" t="s">
        <v>3538</v>
      </c>
      <c r="M1512">
        <f>COUNTA(Table1[[#This Row],[genre_1]:[genre_8]])</f>
        <v>4</v>
      </c>
      <c r="N1512" t="s">
        <v>302</v>
      </c>
      <c r="O1512" t="s">
        <v>11508</v>
      </c>
      <c r="P1512">
        <v>59297</v>
      </c>
      <c r="Q1512" t="s">
        <v>5005</v>
      </c>
      <c r="R1512">
        <v>216</v>
      </c>
      <c r="S1512" t="s">
        <v>16</v>
      </c>
      <c r="T1512" t="s">
        <v>17</v>
      </c>
      <c r="U1512" s="3">
        <v>40544</v>
      </c>
      <c r="V1512" s="2">
        <v>6.7</v>
      </c>
      <c r="W1512" t="str">
        <f>IF(V1512 &lt; 3,"Very Low", IF(V1512 &gt;= 3, IF(V1512 &lt; 4, "Low", IF(V1512 &gt;= 4, IF(V1512 &lt; 6, "Medium", IF(V1512 &gt;= 6, IF(V1512 &lt; 8, "High", "Very High")))))))</f>
        <v>High</v>
      </c>
    </row>
    <row r="1513" spans="1:23" x14ac:dyDescent="0.2">
      <c r="A1513" t="s">
        <v>1200</v>
      </c>
      <c r="B1513" s="2">
        <v>100</v>
      </c>
      <c r="C1513" s="4" t="str">
        <f>IF(B1513 &lt;= ($Z$9-$Z$11), "Short", IF(B1513 &gt;= ($Z$9+$Z$11), "Long", "Medium"))</f>
        <v>Medium</v>
      </c>
      <c r="D1513" t="s">
        <v>511</v>
      </c>
      <c r="E1513" t="s">
        <v>562</v>
      </c>
      <c r="F1513" t="s">
        <v>691</v>
      </c>
      <c r="G1513" t="s">
        <v>6549</v>
      </c>
      <c r="H1513" t="s">
        <v>3538</v>
      </c>
      <c r="M1513">
        <f>COUNTA(Table1[[#This Row],[genre_1]:[genre_8]])</f>
        <v>4</v>
      </c>
      <c r="N1513" t="s">
        <v>1201</v>
      </c>
      <c r="O1513" t="s">
        <v>8965</v>
      </c>
      <c r="P1513">
        <v>72867</v>
      </c>
      <c r="Q1513" t="s">
        <v>742</v>
      </c>
      <c r="R1513">
        <v>120</v>
      </c>
      <c r="S1513" t="s">
        <v>16</v>
      </c>
      <c r="T1513" t="s">
        <v>17</v>
      </c>
      <c r="U1513" s="3">
        <v>40179</v>
      </c>
      <c r="V1513" s="2">
        <v>5.4</v>
      </c>
      <c r="W1513" t="str">
        <f>IF(V1513 &lt; 3,"Very Low", IF(V1513 &gt;= 3, IF(V1513 &lt; 4, "Low", IF(V1513 &gt;= 4, IF(V1513 &lt; 6, "Medium", IF(V1513 &gt;= 6, IF(V1513 &lt; 8, "High", "Very High")))))))</f>
        <v>Medium</v>
      </c>
    </row>
    <row r="1514" spans="1:23" x14ac:dyDescent="0.2">
      <c r="A1514" t="s">
        <v>3012</v>
      </c>
      <c r="B1514" s="2">
        <v>97</v>
      </c>
      <c r="C1514" s="4" t="str">
        <f>IF(B1514 &lt;= ($Z$9-$Z$11), "Short", IF(B1514 &gt;= ($Z$9+$Z$11), "Long", "Medium"))</f>
        <v>Medium</v>
      </c>
      <c r="D1514" t="s">
        <v>461</v>
      </c>
      <c r="E1514" t="s">
        <v>13206</v>
      </c>
      <c r="F1514" t="s">
        <v>3538</v>
      </c>
      <c r="M1514">
        <f>COUNTA(Table1[[#This Row],[genre_1]:[genre_8]])</f>
        <v>2</v>
      </c>
      <c r="N1514" t="s">
        <v>157</v>
      </c>
      <c r="O1514" t="s">
        <v>11012</v>
      </c>
      <c r="P1514">
        <v>111625</v>
      </c>
      <c r="Q1514" t="s">
        <v>455</v>
      </c>
      <c r="R1514">
        <v>369</v>
      </c>
      <c r="S1514" t="s">
        <v>16</v>
      </c>
      <c r="T1514" t="s">
        <v>17</v>
      </c>
      <c r="U1514" s="3">
        <v>40909</v>
      </c>
      <c r="V1514" s="2">
        <v>6.2</v>
      </c>
      <c r="W1514" t="str">
        <f>IF(V1514 &lt; 3,"Very Low", IF(V1514 &gt;= 3, IF(V1514 &lt; 4, "Low", IF(V1514 &gt;= 4, IF(V1514 &lt; 6, "Medium", IF(V1514 &gt;= 6, IF(V1514 &lt; 8, "High", "Very High")))))))</f>
        <v>High</v>
      </c>
    </row>
    <row r="1515" spans="1:23" x14ac:dyDescent="0.2">
      <c r="A1515" t="s">
        <v>1060</v>
      </c>
      <c r="B1515" s="2">
        <v>111</v>
      </c>
      <c r="C1515" s="4" t="str">
        <f>IF(B1515 &lt;= ($Z$9-$Z$11), "Short", IF(B1515 &gt;= ($Z$9+$Z$11), "Long", "Medium"))</f>
        <v>Medium</v>
      </c>
      <c r="D1515" t="s">
        <v>1606</v>
      </c>
      <c r="E1515" t="s">
        <v>562</v>
      </c>
      <c r="F1515" t="s">
        <v>691</v>
      </c>
      <c r="G1515" t="s">
        <v>13206</v>
      </c>
      <c r="M1515">
        <f>COUNTA(Table1[[#This Row],[genre_1]:[genre_8]])</f>
        <v>3</v>
      </c>
      <c r="N1515" t="s">
        <v>1113</v>
      </c>
      <c r="O1515" t="s">
        <v>10209</v>
      </c>
      <c r="P1515">
        <v>107801</v>
      </c>
      <c r="Q1515" t="s">
        <v>1603</v>
      </c>
      <c r="R1515">
        <v>109</v>
      </c>
      <c r="S1515" t="s">
        <v>16</v>
      </c>
      <c r="T1515" t="s">
        <v>17</v>
      </c>
      <c r="U1515" s="3">
        <v>32874</v>
      </c>
      <c r="V1515" s="2">
        <v>6</v>
      </c>
      <c r="W1515" t="str">
        <f>IF(V1515 &lt; 3,"Very Low", IF(V1515 &gt;= 3, IF(V1515 &lt; 4, "Low", IF(V1515 &gt;= 4, IF(V1515 &lt; 6, "Medium", IF(V1515 &gt;= 6, IF(V1515 &lt; 8, "High", "Very High")))))))</f>
        <v>High</v>
      </c>
    </row>
    <row r="1516" spans="1:23" x14ac:dyDescent="0.2">
      <c r="A1516" t="s">
        <v>3408</v>
      </c>
      <c r="B1516" s="2">
        <v>95</v>
      </c>
      <c r="C1516" s="4" t="str">
        <f>IF(B1516 &lt;= ($Z$9-$Z$11), "Short", IF(B1516 &gt;= ($Z$9+$Z$11), "Long", "Medium"))</f>
        <v>Medium</v>
      </c>
      <c r="D1516" t="s">
        <v>1194</v>
      </c>
      <c r="E1516" t="s">
        <v>691</v>
      </c>
      <c r="F1516" t="s">
        <v>13206</v>
      </c>
      <c r="M1516">
        <f>COUNTA(Table1[[#This Row],[genre_1]:[genre_8]])</f>
        <v>2</v>
      </c>
      <c r="N1516" t="s">
        <v>3115</v>
      </c>
      <c r="O1516" t="s">
        <v>10364</v>
      </c>
      <c r="P1516">
        <v>3229</v>
      </c>
      <c r="Q1516" t="s">
        <v>2065</v>
      </c>
      <c r="R1516">
        <v>20</v>
      </c>
      <c r="S1516" t="s">
        <v>16</v>
      </c>
      <c r="T1516" t="s">
        <v>17</v>
      </c>
      <c r="U1516" s="3">
        <v>38353</v>
      </c>
      <c r="V1516" s="2">
        <v>4.0999999999999996</v>
      </c>
      <c r="W1516" t="str">
        <f>IF(V1516 &lt; 3,"Very Low", IF(V1516 &gt;= 3, IF(V1516 &lt; 4, "Low", IF(V1516 &gt;= 4, IF(V1516 &lt; 6, "Medium", IF(V1516 &gt;= 6, IF(V1516 &lt; 8, "High", "Very High")))))))</f>
        <v>Medium</v>
      </c>
    </row>
    <row r="1517" spans="1:23" x14ac:dyDescent="0.2">
      <c r="A1517" t="s">
        <v>87</v>
      </c>
      <c r="B1517" s="2">
        <v>194</v>
      </c>
      <c r="C1517" s="4" t="str">
        <f>IF(B1517 &lt;= ($Z$9-$Z$11), "Short", IF(B1517 &gt;= ($Z$9+$Z$11), "Long", "Medium"))</f>
        <v>Long</v>
      </c>
      <c r="D1517" t="s">
        <v>19</v>
      </c>
      <c r="E1517" t="s">
        <v>562</v>
      </c>
      <c r="F1517" t="s">
        <v>426</v>
      </c>
      <c r="G1517" t="s">
        <v>1302</v>
      </c>
      <c r="H1517" t="s">
        <v>7772</v>
      </c>
      <c r="I1517" t="s">
        <v>10321</v>
      </c>
      <c r="M1517">
        <f>COUNTA(Table1[[#This Row],[genre_1]:[genre_8]])</f>
        <v>5</v>
      </c>
      <c r="N1517" t="s">
        <v>105</v>
      </c>
      <c r="O1517" t="s">
        <v>8703</v>
      </c>
      <c r="P1517">
        <v>217373</v>
      </c>
      <c r="Q1517" t="s">
        <v>683</v>
      </c>
      <c r="R1517">
        <v>942</v>
      </c>
      <c r="S1517" t="s">
        <v>16</v>
      </c>
      <c r="T1517" t="s">
        <v>17</v>
      </c>
      <c r="U1517" s="3">
        <v>38353</v>
      </c>
      <c r="V1517" s="2">
        <v>7.2</v>
      </c>
      <c r="W1517" t="str">
        <f>IF(V1517 &lt; 3,"Very Low", IF(V1517 &gt;= 3, IF(V1517 &lt; 4, "Low", IF(V1517 &gt;= 4, IF(V1517 &lt; 6, "Medium", IF(V1517 &gt;= 6, IF(V1517 &lt; 8, "High", "Very High")))))))</f>
        <v>High</v>
      </c>
    </row>
    <row r="1518" spans="1:23" x14ac:dyDescent="0.2">
      <c r="A1518" t="s">
        <v>7689</v>
      </c>
      <c r="B1518" s="2">
        <v>97</v>
      </c>
      <c r="C1518" s="4" t="str">
        <f>IF(B1518 &lt;= ($Z$9-$Z$11), "Short", IF(B1518 &gt;= ($Z$9+$Z$11), "Long", "Medium"))</f>
        <v>Medium</v>
      </c>
      <c r="D1518" t="s">
        <v>7690</v>
      </c>
      <c r="E1518" t="s">
        <v>2287</v>
      </c>
      <c r="F1518" t="s">
        <v>4130</v>
      </c>
      <c r="M1518">
        <f>COUNTA(Table1[[#This Row],[genre_1]:[genre_8]])</f>
        <v>2</v>
      </c>
      <c r="N1518" t="s">
        <v>5892</v>
      </c>
      <c r="O1518" t="s">
        <v>12915</v>
      </c>
      <c r="P1518">
        <v>3274</v>
      </c>
      <c r="Q1518" t="s">
        <v>7691</v>
      </c>
      <c r="R1518">
        <v>84</v>
      </c>
      <c r="S1518" t="s">
        <v>16</v>
      </c>
      <c r="T1518" t="s">
        <v>17</v>
      </c>
      <c r="U1518" s="3">
        <v>28126</v>
      </c>
      <c r="V1518" s="2">
        <v>5.9</v>
      </c>
      <c r="W1518" t="str">
        <f>IF(V1518 &lt; 3,"Very Low", IF(V1518 &gt;= 3, IF(V1518 &lt; 4, "Low", IF(V1518 &gt;= 4, IF(V1518 &lt; 6, "Medium", IF(V1518 &gt;= 6, IF(V1518 &lt; 8, "High", "Very High")))))))</f>
        <v>Medium</v>
      </c>
    </row>
    <row r="1519" spans="1:23" x14ac:dyDescent="0.2">
      <c r="A1519" t="s">
        <v>1332</v>
      </c>
      <c r="B1519" s="2">
        <v>117</v>
      </c>
      <c r="C1519" s="4" t="str">
        <f>IF(B1519 &lt;= ($Z$9-$Z$11), "Short", IF(B1519 &gt;= ($Z$9+$Z$11), "Long", "Medium"))</f>
        <v>Medium</v>
      </c>
      <c r="D1519" t="s">
        <v>2586</v>
      </c>
      <c r="E1519" t="s">
        <v>691</v>
      </c>
      <c r="F1519" t="s">
        <v>13205</v>
      </c>
      <c r="M1519">
        <f>COUNTA(Table1[[#This Row],[genre_1]:[genre_8]])</f>
        <v>2</v>
      </c>
      <c r="N1519" t="s">
        <v>252</v>
      </c>
      <c r="O1519" t="s">
        <v>10310</v>
      </c>
      <c r="P1519">
        <v>63459</v>
      </c>
      <c r="Q1519" t="s">
        <v>1113</v>
      </c>
      <c r="R1519">
        <v>185</v>
      </c>
      <c r="S1519" t="s">
        <v>16</v>
      </c>
      <c r="T1519" t="s">
        <v>17</v>
      </c>
      <c r="U1519" s="3">
        <v>35065</v>
      </c>
      <c r="V1519" s="2">
        <v>6.9</v>
      </c>
      <c r="W1519" t="str">
        <f>IF(V1519 &lt; 3,"Very Low", IF(V1519 &gt;= 3, IF(V1519 &lt; 4, "Low", IF(V1519 &gt;= 4, IF(V1519 &lt; 6, "Medium", IF(V1519 &gt;= 6, IF(V1519 &lt; 8, "High", "Very High")))))))</f>
        <v>High</v>
      </c>
    </row>
    <row r="1520" spans="1:23" x14ac:dyDescent="0.2">
      <c r="A1520" t="s">
        <v>485</v>
      </c>
      <c r="B1520" s="2">
        <v>118</v>
      </c>
      <c r="C1520" s="4" t="str">
        <f>IF(B1520 &lt;= ($Z$9-$Z$11), "Short", IF(B1520 &gt;= ($Z$9+$Z$11), "Long", "Medium"))</f>
        <v>Medium</v>
      </c>
      <c r="D1520" t="s">
        <v>202</v>
      </c>
      <c r="E1520" t="s">
        <v>4426</v>
      </c>
      <c r="F1520" t="s">
        <v>1302</v>
      </c>
      <c r="M1520">
        <f>COUNTA(Table1[[#This Row],[genre_1]:[genre_8]])</f>
        <v>2</v>
      </c>
      <c r="N1520" t="s">
        <v>105</v>
      </c>
      <c r="O1520" t="s">
        <v>11362</v>
      </c>
      <c r="P1520">
        <v>42689</v>
      </c>
      <c r="Q1520" t="s">
        <v>1725</v>
      </c>
      <c r="R1520">
        <v>204</v>
      </c>
      <c r="S1520" t="s">
        <v>16</v>
      </c>
      <c r="T1520" t="s">
        <v>17</v>
      </c>
      <c r="U1520" s="3">
        <v>37987</v>
      </c>
      <c r="V1520" s="2">
        <v>7.1</v>
      </c>
      <c r="W1520" t="str">
        <f>IF(V1520 &lt; 3,"Very Low", IF(V1520 &gt;= 3, IF(V1520 &lt; 4, "Low", IF(V1520 &gt;= 4, IF(V1520 &lt; 6, "Medium", IF(V1520 &gt;= 6, IF(V1520 &lt; 8, "High", "Very High")))))))</f>
        <v>High</v>
      </c>
    </row>
    <row r="1521" spans="1:23" x14ac:dyDescent="0.2">
      <c r="A1521" t="s">
        <v>113</v>
      </c>
      <c r="B1521" s="2">
        <v>103</v>
      </c>
      <c r="C1521" s="4" t="str">
        <f>IF(B1521 &lt;= ($Z$9-$Z$11), "Short", IF(B1521 &gt;= ($Z$9+$Z$11), "Long", "Medium"))</f>
        <v>Medium</v>
      </c>
      <c r="D1521" t="s">
        <v>4372</v>
      </c>
      <c r="E1521" t="s">
        <v>691</v>
      </c>
      <c r="F1521" t="s">
        <v>13206</v>
      </c>
      <c r="G1521" t="s">
        <v>13204</v>
      </c>
      <c r="M1521">
        <f>COUNTA(Table1[[#This Row],[genre_1]:[genre_8]])</f>
        <v>3</v>
      </c>
      <c r="N1521" t="s">
        <v>45</v>
      </c>
      <c r="O1521" t="s">
        <v>11049</v>
      </c>
      <c r="P1521">
        <v>175962</v>
      </c>
      <c r="Q1521" t="s">
        <v>988</v>
      </c>
      <c r="R1521">
        <v>336</v>
      </c>
      <c r="S1521" t="s">
        <v>16</v>
      </c>
      <c r="T1521" t="s">
        <v>17</v>
      </c>
      <c r="U1521" s="3">
        <v>38353</v>
      </c>
      <c r="V1521" s="2">
        <v>7.6</v>
      </c>
      <c r="W1521" t="str">
        <f>IF(V1521 &lt; 3,"Very Low", IF(V1521 &gt;= 3, IF(V1521 &lt; 4, "Low", IF(V1521 &gt;= 4, IF(V1521 &lt; 6, "Medium", IF(V1521 &gt;= 6, IF(V1521 &lt; 8, "High", "Very High")))))))</f>
        <v>High</v>
      </c>
    </row>
    <row r="1522" spans="1:23" x14ac:dyDescent="0.2">
      <c r="A1522" t="s">
        <v>1944</v>
      </c>
      <c r="B1522" s="2">
        <v>101</v>
      </c>
      <c r="C1522" s="4" t="str">
        <f>IF(B1522 &lt;= ($Z$9-$Z$11), "Short", IF(B1522 &gt;= ($Z$9+$Z$11), "Long", "Medium"))</f>
        <v>Medium</v>
      </c>
      <c r="D1522" t="s">
        <v>1009</v>
      </c>
      <c r="E1522" t="s">
        <v>562</v>
      </c>
      <c r="F1522" t="s">
        <v>13206</v>
      </c>
      <c r="G1522" t="s">
        <v>3538</v>
      </c>
      <c r="M1522">
        <f>COUNTA(Table1[[#This Row],[genre_1]:[genre_8]])</f>
        <v>3</v>
      </c>
      <c r="N1522" t="s">
        <v>320</v>
      </c>
      <c r="O1522" t="s">
        <v>9685</v>
      </c>
      <c r="P1522">
        <v>14226</v>
      </c>
      <c r="Q1522" t="s">
        <v>1351</v>
      </c>
      <c r="R1522">
        <v>60</v>
      </c>
      <c r="S1522" t="s">
        <v>16</v>
      </c>
      <c r="T1522" t="s">
        <v>17</v>
      </c>
      <c r="U1522" s="3">
        <v>34700</v>
      </c>
      <c r="V1522" s="2">
        <v>5.9</v>
      </c>
      <c r="W1522" t="str">
        <f>IF(V1522 &lt; 3,"Very Low", IF(V1522 &gt;= 3, IF(V1522 &lt; 4, "Low", IF(V1522 &gt;= 4, IF(V1522 &lt; 6, "Medium", IF(V1522 &gt;= 6, IF(V1522 &lt; 8, "High", "Very High")))))))</f>
        <v>Medium</v>
      </c>
    </row>
    <row r="1523" spans="1:23" x14ac:dyDescent="0.2">
      <c r="A1523" t="s">
        <v>7508</v>
      </c>
      <c r="B1523" s="2">
        <v>100</v>
      </c>
      <c r="C1523" s="4" t="str">
        <f>IF(B1523 &lt;= ($Z$9-$Z$11), "Short", IF(B1523 &gt;= ($Z$9+$Z$11), "Long", "Medium"))</f>
        <v>Medium</v>
      </c>
      <c r="D1523" t="s">
        <v>7742</v>
      </c>
      <c r="E1523" t="s">
        <v>691</v>
      </c>
      <c r="F1523" t="s">
        <v>6549</v>
      </c>
      <c r="M1523">
        <f>COUNTA(Table1[[#This Row],[genre_1]:[genre_8]])</f>
        <v>2</v>
      </c>
      <c r="N1523" t="s">
        <v>7743</v>
      </c>
      <c r="O1523" t="s">
        <v>12939</v>
      </c>
      <c r="P1523">
        <v>1358</v>
      </c>
      <c r="Q1523" t="s">
        <v>7744</v>
      </c>
      <c r="R1523">
        <v>10</v>
      </c>
      <c r="S1523" t="s">
        <v>16</v>
      </c>
      <c r="T1523" t="s">
        <v>17</v>
      </c>
      <c r="U1523" s="3">
        <v>39083</v>
      </c>
      <c r="V1523" s="2">
        <v>5.7</v>
      </c>
      <c r="W1523" t="str">
        <f>IF(V1523 &lt; 3,"Very Low", IF(V1523 &gt;= 3, IF(V1523 &lt; 4, "Low", IF(V1523 &gt;= 4, IF(V1523 &lt; 6, "Medium", IF(V1523 &gt;= 6, IF(V1523 &lt; 8, "High", "Very High")))))))</f>
        <v>Medium</v>
      </c>
    </row>
    <row r="1524" spans="1:23" x14ac:dyDescent="0.2">
      <c r="A1524" t="s">
        <v>1886</v>
      </c>
      <c r="B1524" s="2">
        <v>115</v>
      </c>
      <c r="C1524" s="4" t="str">
        <f>IF(B1524 &lt;= ($Z$9-$Z$11), "Short", IF(B1524 &gt;= ($Z$9+$Z$11), "Long", "Medium"))</f>
        <v>Medium</v>
      </c>
      <c r="D1524" t="s">
        <v>452</v>
      </c>
      <c r="E1524" t="s">
        <v>13206</v>
      </c>
      <c r="F1524" t="s">
        <v>1302</v>
      </c>
      <c r="G1524" t="s">
        <v>13204</v>
      </c>
      <c r="H1524" t="s">
        <v>3538</v>
      </c>
      <c r="M1524">
        <f>COUNTA(Table1[[#This Row],[genre_1]:[genre_8]])</f>
        <v>4</v>
      </c>
      <c r="N1524" t="s">
        <v>217</v>
      </c>
      <c r="O1524" t="s">
        <v>10179</v>
      </c>
      <c r="P1524">
        <v>50653</v>
      </c>
      <c r="Q1524" t="s">
        <v>3135</v>
      </c>
      <c r="R1524">
        <v>143</v>
      </c>
      <c r="S1524" t="s">
        <v>16</v>
      </c>
      <c r="T1524" t="s">
        <v>17</v>
      </c>
      <c r="U1524" s="3">
        <v>35431</v>
      </c>
      <c r="V1524" s="2">
        <v>6.6</v>
      </c>
      <c r="W1524" t="str">
        <f>IF(V1524 &lt; 3,"Very Low", IF(V1524 &gt;= 3, IF(V1524 &lt; 4, "Low", IF(V1524 &gt;= 4, IF(V1524 &lt; 6, "Medium", IF(V1524 &gt;= 6, IF(V1524 &lt; 8, "High", "Very High")))))))</f>
        <v>High</v>
      </c>
    </row>
    <row r="1525" spans="1:23" x14ac:dyDescent="0.2">
      <c r="A1525" t="s">
        <v>3244</v>
      </c>
      <c r="B1525" s="2">
        <v>97</v>
      </c>
      <c r="C1525" s="4" t="str">
        <f>IF(B1525 &lt;= ($Z$9-$Z$11), "Short", IF(B1525 &gt;= ($Z$9+$Z$11), "Long", "Medium"))</f>
        <v>Medium</v>
      </c>
      <c r="D1525" t="s">
        <v>7022</v>
      </c>
      <c r="E1525" t="s">
        <v>691</v>
      </c>
      <c r="F1525" t="s">
        <v>1302</v>
      </c>
      <c r="G1525" t="s">
        <v>6549</v>
      </c>
      <c r="M1525">
        <f>COUNTA(Table1[[#This Row],[genre_1]:[genre_8]])</f>
        <v>3</v>
      </c>
      <c r="N1525" t="s">
        <v>7023</v>
      </c>
      <c r="O1525" t="s">
        <v>12620</v>
      </c>
      <c r="P1525">
        <v>14018</v>
      </c>
      <c r="Q1525" t="s">
        <v>7024</v>
      </c>
      <c r="R1525">
        <v>190</v>
      </c>
      <c r="S1525" t="s">
        <v>16</v>
      </c>
      <c r="T1525" t="s">
        <v>17</v>
      </c>
      <c r="U1525" s="3">
        <v>36892</v>
      </c>
      <c r="V1525" s="2">
        <v>6.7</v>
      </c>
      <c r="W1525" t="str">
        <f>IF(V1525 &lt; 3,"Very Low", IF(V1525 &gt;= 3, IF(V1525 &lt; 4, "Low", IF(V1525 &gt;= 4, IF(V1525 &lt; 6, "Medium", IF(V1525 &gt;= 6, IF(V1525 &lt; 8, "High", "Very High")))))))</f>
        <v>High</v>
      </c>
    </row>
    <row r="1526" spans="1:23" x14ac:dyDescent="0.2">
      <c r="A1526" t="s">
        <v>4926</v>
      </c>
      <c r="B1526" s="2">
        <v>101</v>
      </c>
      <c r="C1526" s="4" t="str">
        <f>IF(B1526 &lt;= ($Z$9-$Z$11), "Short", IF(B1526 &gt;= ($Z$9+$Z$11), "Long", "Medium"))</f>
        <v>Medium</v>
      </c>
      <c r="D1526" t="s">
        <v>953</v>
      </c>
      <c r="E1526" t="s">
        <v>1302</v>
      </c>
      <c r="F1526" t="s">
        <v>5982</v>
      </c>
      <c r="M1526">
        <f>COUNTA(Table1[[#This Row],[genre_1]:[genre_8]])</f>
        <v>2</v>
      </c>
      <c r="N1526" t="s">
        <v>313</v>
      </c>
      <c r="O1526" t="s">
        <v>11443</v>
      </c>
      <c r="P1526">
        <v>4719</v>
      </c>
      <c r="Q1526" t="s">
        <v>353</v>
      </c>
      <c r="R1526">
        <v>24</v>
      </c>
      <c r="S1526" t="s">
        <v>16</v>
      </c>
      <c r="T1526" t="s">
        <v>17</v>
      </c>
      <c r="U1526" s="3">
        <v>39448</v>
      </c>
      <c r="V1526" s="2">
        <v>6.7</v>
      </c>
      <c r="W1526" t="str">
        <f>IF(V1526 &lt; 3,"Very Low", IF(V1526 &gt;= 3, IF(V1526 &lt; 4, "Low", IF(V1526 &gt;= 4, IF(V1526 &lt; 6, "Medium", IF(V1526 &gt;= 6, IF(V1526 &lt; 8, "High", "Very High")))))))</f>
        <v>High</v>
      </c>
    </row>
    <row r="1527" spans="1:23" x14ac:dyDescent="0.2">
      <c r="A1527" t="s">
        <v>599</v>
      </c>
      <c r="B1527" s="2">
        <v>117</v>
      </c>
      <c r="C1527" s="4" t="str">
        <f>IF(B1527 &lt;= ($Z$9-$Z$11), "Short", IF(B1527 &gt;= ($Z$9+$Z$11), "Long", "Medium"))</f>
        <v>Medium</v>
      </c>
      <c r="D1527" t="s">
        <v>600</v>
      </c>
      <c r="E1527" t="s">
        <v>562</v>
      </c>
      <c r="F1527" t="s">
        <v>691</v>
      </c>
      <c r="G1527" t="s">
        <v>6549</v>
      </c>
      <c r="M1527">
        <f>COUNTA(Table1[[#This Row],[genre_1]:[genre_8]])</f>
        <v>3</v>
      </c>
      <c r="N1527" t="s">
        <v>241</v>
      </c>
      <c r="O1527" t="s">
        <v>8663</v>
      </c>
      <c r="P1527">
        <v>148280</v>
      </c>
      <c r="Q1527" t="s">
        <v>514</v>
      </c>
      <c r="R1527">
        <v>348</v>
      </c>
      <c r="S1527" t="s">
        <v>16</v>
      </c>
      <c r="T1527" t="s">
        <v>17</v>
      </c>
      <c r="U1527" s="3">
        <v>40179</v>
      </c>
      <c r="V1527" s="2">
        <v>6.3</v>
      </c>
      <c r="W1527" t="str">
        <f>IF(V1527 &lt; 3,"Very Low", IF(V1527 &gt;= 3, IF(V1527 &lt; 4, "Low", IF(V1527 &gt;= 4, IF(V1527 &lt; 6, "Medium", IF(V1527 &gt;= 6, IF(V1527 &lt; 8, "High", "Very High")))))))</f>
        <v>High</v>
      </c>
    </row>
    <row r="1528" spans="1:23" x14ac:dyDescent="0.2">
      <c r="A1528" t="s">
        <v>4339</v>
      </c>
      <c r="B1528" s="2">
        <v>92</v>
      </c>
      <c r="C1528" s="4" t="str">
        <f>IF(B1528 &lt;= ($Z$9-$Z$11), "Short", IF(B1528 &gt;= ($Z$9+$Z$11), "Long", "Medium"))</f>
        <v>Medium</v>
      </c>
      <c r="D1528" t="s">
        <v>959</v>
      </c>
      <c r="E1528" t="s">
        <v>13206</v>
      </c>
      <c r="F1528" t="s">
        <v>1302</v>
      </c>
      <c r="G1528" t="s">
        <v>3538</v>
      </c>
      <c r="M1528">
        <f>COUNTA(Table1[[#This Row],[genre_1]:[genre_8]])</f>
        <v>3</v>
      </c>
      <c r="N1528" t="s">
        <v>156</v>
      </c>
      <c r="O1528" t="s">
        <v>11021</v>
      </c>
      <c r="P1528">
        <v>19768</v>
      </c>
      <c r="Q1528" t="s">
        <v>4340</v>
      </c>
      <c r="R1528">
        <v>135</v>
      </c>
      <c r="S1528" t="s">
        <v>16</v>
      </c>
      <c r="T1528" t="s">
        <v>17</v>
      </c>
      <c r="U1528" s="3">
        <v>36892</v>
      </c>
      <c r="V1528" s="2">
        <v>6.1</v>
      </c>
      <c r="W1528" t="str">
        <f>IF(V1528 &lt; 3,"Very Low", IF(V1528 &gt;= 3, IF(V1528 &lt; 4, "Low", IF(V1528 &gt;= 4, IF(V1528 &lt; 6, "Medium", IF(V1528 &gt;= 6, IF(V1528 &lt; 8, "High", "Very High")))))))</f>
        <v>High</v>
      </c>
    </row>
    <row r="1529" spans="1:23" x14ac:dyDescent="0.2">
      <c r="A1529" t="s">
        <v>1238</v>
      </c>
      <c r="B1529" s="2">
        <v>133</v>
      </c>
      <c r="C1529" s="4" t="str">
        <f>IF(B1529 &lt;= ($Z$9-$Z$11), "Short", IF(B1529 &gt;= ($Z$9+$Z$11), "Long", "Medium"))</f>
        <v>Long</v>
      </c>
      <c r="D1529" t="s">
        <v>3123</v>
      </c>
      <c r="E1529" t="s">
        <v>691</v>
      </c>
      <c r="F1529" t="s">
        <v>6549</v>
      </c>
      <c r="M1529">
        <f>COUNTA(Table1[[#This Row],[genre_1]:[genre_8]])</f>
        <v>2</v>
      </c>
      <c r="N1529" t="s">
        <v>1582</v>
      </c>
      <c r="O1529" t="s">
        <v>10171</v>
      </c>
      <c r="P1529">
        <v>298590</v>
      </c>
      <c r="Q1529" t="s">
        <v>2595</v>
      </c>
      <c r="R1529">
        <v>559</v>
      </c>
      <c r="S1529" t="s">
        <v>16</v>
      </c>
      <c r="T1529" t="s">
        <v>17</v>
      </c>
      <c r="U1529" s="3">
        <v>39083</v>
      </c>
      <c r="V1529" s="2">
        <v>7</v>
      </c>
      <c r="W1529" t="str">
        <f>IF(V1529 &lt; 3,"Very Low", IF(V1529 &gt;= 3, IF(V1529 &lt; 4, "Low", IF(V1529 &gt;= 4, IF(V1529 &lt; 6, "Medium", IF(V1529 &gt;= 6, IF(V1529 &lt; 8, "High", "Very High")))))))</f>
        <v>High</v>
      </c>
    </row>
    <row r="1530" spans="1:23" x14ac:dyDescent="0.2">
      <c r="A1530" t="s">
        <v>457</v>
      </c>
      <c r="B1530" s="2">
        <v>121</v>
      </c>
      <c r="C1530" s="4" t="str">
        <f>IF(B1530 &lt;= ($Z$9-$Z$11), "Short", IF(B1530 &gt;= ($Z$9+$Z$11), "Long", "Medium"))</f>
        <v>Medium</v>
      </c>
      <c r="D1530" t="s">
        <v>455</v>
      </c>
      <c r="E1530" t="s">
        <v>1302</v>
      </c>
      <c r="F1530" t="s">
        <v>13204</v>
      </c>
      <c r="G1530" t="s">
        <v>4130</v>
      </c>
      <c r="H1530" t="s">
        <v>3538</v>
      </c>
      <c r="M1530">
        <f>COUNTA(Table1[[#This Row],[genre_1]:[genre_8]])</f>
        <v>4</v>
      </c>
      <c r="N1530" t="s">
        <v>320</v>
      </c>
      <c r="O1530" t="s">
        <v>9356</v>
      </c>
      <c r="P1530">
        <v>186879</v>
      </c>
      <c r="Q1530" t="s">
        <v>1866</v>
      </c>
      <c r="R1530">
        <v>791</v>
      </c>
      <c r="S1530" t="s">
        <v>16</v>
      </c>
      <c r="T1530" t="s">
        <v>17</v>
      </c>
      <c r="U1530" s="3">
        <v>39814</v>
      </c>
      <c r="V1530" s="2">
        <v>6.2</v>
      </c>
      <c r="W1530" t="str">
        <f>IF(V1530 &lt; 3,"Very Low", IF(V1530 &gt;= 3, IF(V1530 &lt; 4, "Low", IF(V1530 &gt;= 4, IF(V1530 &lt; 6, "Medium", IF(V1530 &gt;= 6, IF(V1530 &lt; 8, "High", "Very High")))))))</f>
        <v>High</v>
      </c>
    </row>
    <row r="1531" spans="1:23" x14ac:dyDescent="0.2">
      <c r="A1531" t="s">
        <v>4264</v>
      </c>
      <c r="B1531" s="2">
        <v>98</v>
      </c>
      <c r="C1531" s="4" t="str">
        <f>IF(B1531 &lt;= ($Z$9-$Z$11), "Short", IF(B1531 &gt;= ($Z$9+$Z$11), "Long", "Medium"))</f>
        <v>Medium</v>
      </c>
      <c r="D1531" t="s">
        <v>1850</v>
      </c>
      <c r="E1531" t="s">
        <v>691</v>
      </c>
      <c r="F1531" t="s">
        <v>539</v>
      </c>
      <c r="G1531" t="s">
        <v>2287</v>
      </c>
      <c r="M1531">
        <f>COUNTA(Table1[[#This Row],[genre_1]:[genre_8]])</f>
        <v>3</v>
      </c>
      <c r="N1531" t="s">
        <v>645</v>
      </c>
      <c r="O1531" t="s">
        <v>10965</v>
      </c>
      <c r="P1531">
        <v>29867</v>
      </c>
      <c r="Q1531" t="s">
        <v>4265</v>
      </c>
      <c r="R1531">
        <v>181</v>
      </c>
      <c r="S1531" t="s">
        <v>16</v>
      </c>
      <c r="T1531" t="s">
        <v>17</v>
      </c>
      <c r="U1531" s="3">
        <v>42005</v>
      </c>
      <c r="V1531" s="2">
        <v>6.2</v>
      </c>
      <c r="W1531" t="str">
        <f>IF(V1531 &lt; 3,"Very Low", IF(V1531 &gt;= 3, IF(V1531 &lt; 4, "Low", IF(V1531 &gt;= 4, IF(V1531 &lt; 6, "Medium", IF(V1531 &gt;= 6, IF(V1531 &lt; 8, "High", "Very High")))))))</f>
        <v>High</v>
      </c>
    </row>
    <row r="1532" spans="1:23" x14ac:dyDescent="0.2">
      <c r="A1532" t="s">
        <v>4901</v>
      </c>
      <c r="B1532" s="2">
        <v>97</v>
      </c>
      <c r="C1532" s="4" t="str">
        <f>IF(B1532 &lt;= ($Z$9-$Z$11), "Short", IF(B1532 &gt;= ($Z$9+$Z$11), "Long", "Medium"))</f>
        <v>Medium</v>
      </c>
      <c r="D1532" t="s">
        <v>6394</v>
      </c>
      <c r="E1532" t="s">
        <v>691</v>
      </c>
      <c r="F1532" t="s">
        <v>1302</v>
      </c>
      <c r="G1532" t="s">
        <v>4034</v>
      </c>
      <c r="M1532">
        <f>COUNTA(Table1[[#This Row],[genre_1]:[genre_8]])</f>
        <v>3</v>
      </c>
      <c r="N1532" t="s">
        <v>2554</v>
      </c>
      <c r="O1532" t="s">
        <v>12315</v>
      </c>
      <c r="P1532">
        <v>1361</v>
      </c>
      <c r="Q1532" t="s">
        <v>6395</v>
      </c>
      <c r="R1532">
        <v>16</v>
      </c>
      <c r="S1532" t="s">
        <v>16</v>
      </c>
      <c r="T1532" t="s">
        <v>17</v>
      </c>
      <c r="U1532" s="3">
        <v>31048</v>
      </c>
      <c r="V1532" s="2">
        <v>6.6</v>
      </c>
      <c r="W1532" t="str">
        <f>IF(V1532 &lt; 3,"Very Low", IF(V1532 &gt;= 3, IF(V1532 &lt; 4, "Low", IF(V1532 &gt;= 4, IF(V1532 &lt; 6, "Medium", IF(V1532 &gt;= 6, IF(V1532 &lt; 8, "High", "Very High")))))))</f>
        <v>High</v>
      </c>
    </row>
    <row r="1533" spans="1:23" x14ac:dyDescent="0.2">
      <c r="A1533" t="s">
        <v>225</v>
      </c>
      <c r="B1533" s="2">
        <v>134</v>
      </c>
      <c r="C1533" s="4" t="str">
        <f>IF(B1533 &lt;= ($Z$9-$Z$11), "Short", IF(B1533 &gt;= ($Z$9+$Z$11), "Long", "Medium"))</f>
        <v>Long</v>
      </c>
      <c r="D1533" t="s">
        <v>3108</v>
      </c>
      <c r="E1533" t="s">
        <v>4426</v>
      </c>
      <c r="F1533" t="s">
        <v>1302</v>
      </c>
      <c r="G1533" t="s">
        <v>7772</v>
      </c>
      <c r="H1533" t="s">
        <v>10321</v>
      </c>
      <c r="M1533">
        <f>COUNTA(Table1[[#This Row],[genre_1]:[genre_8]])</f>
        <v>4</v>
      </c>
      <c r="N1533" t="s">
        <v>3109</v>
      </c>
      <c r="O1533" t="s">
        <v>10165</v>
      </c>
      <c r="P1533">
        <v>21606</v>
      </c>
      <c r="Q1533" t="s">
        <v>3110</v>
      </c>
      <c r="R1533">
        <v>117</v>
      </c>
      <c r="S1533" t="s">
        <v>16</v>
      </c>
      <c r="T1533" t="s">
        <v>17</v>
      </c>
      <c r="U1533" s="3">
        <v>35431</v>
      </c>
      <c r="V1533" s="2">
        <v>7</v>
      </c>
      <c r="W1533" t="str">
        <f>IF(V1533 &lt; 3,"Very Low", IF(V1533 &gt;= 3, IF(V1533 &lt; 4, "Low", IF(V1533 &gt;= 4, IF(V1533 &lt; 6, "Medium", IF(V1533 &gt;= 6, IF(V1533 &lt; 8, "High", "Very High")))))))</f>
        <v>High</v>
      </c>
    </row>
    <row r="1534" spans="1:23" x14ac:dyDescent="0.2">
      <c r="A1534" t="s">
        <v>503</v>
      </c>
      <c r="B1534" s="2">
        <v>92</v>
      </c>
      <c r="C1534" s="4" t="str">
        <f>IF(B1534 &lt;= ($Z$9-$Z$11), "Short", IF(B1534 &gt;= ($Z$9+$Z$11), "Long", "Medium"))</f>
        <v>Medium</v>
      </c>
      <c r="D1534" t="s">
        <v>442</v>
      </c>
      <c r="E1534" t="s">
        <v>562</v>
      </c>
      <c r="F1534" t="s">
        <v>426</v>
      </c>
      <c r="G1534" t="s">
        <v>3871</v>
      </c>
      <c r="H1534" t="s">
        <v>691</v>
      </c>
      <c r="I1534" t="s">
        <v>5982</v>
      </c>
      <c r="M1534">
        <f>COUNTA(Table1[[#This Row],[genre_1]:[genre_8]])</f>
        <v>5</v>
      </c>
      <c r="N1534" t="s">
        <v>258</v>
      </c>
      <c r="O1534" t="s">
        <v>8618</v>
      </c>
      <c r="P1534">
        <v>307029</v>
      </c>
      <c r="Q1534" t="s">
        <v>414</v>
      </c>
      <c r="R1534">
        <v>360</v>
      </c>
      <c r="S1534" t="s">
        <v>16</v>
      </c>
      <c r="T1534" t="s">
        <v>17</v>
      </c>
      <c r="U1534" s="3">
        <v>39448</v>
      </c>
      <c r="V1534" s="2">
        <v>7.6</v>
      </c>
      <c r="W1534" t="str">
        <f>IF(V1534 &lt; 3,"Very Low", IF(V1534 &gt;= 3, IF(V1534 &lt; 4, "Low", IF(V1534 &gt;= 4, IF(V1534 &lt; 6, "Medium", IF(V1534 &gt;= 6, IF(V1534 &lt; 8, "High", "Very High")))))))</f>
        <v>High</v>
      </c>
    </row>
    <row r="1535" spans="1:23" x14ac:dyDescent="0.2">
      <c r="A1535" t="s">
        <v>405</v>
      </c>
      <c r="B1535" s="2">
        <v>90</v>
      </c>
      <c r="C1535" s="4" t="str">
        <f>IF(B1535 &lt;= ($Z$9-$Z$11), "Short", IF(B1535 &gt;= ($Z$9+$Z$11), "Long", "Medium"))</f>
        <v>Medium</v>
      </c>
      <c r="D1535" t="s">
        <v>207</v>
      </c>
      <c r="E1535" t="s">
        <v>562</v>
      </c>
      <c r="F1535" t="s">
        <v>426</v>
      </c>
      <c r="G1535" t="s">
        <v>3871</v>
      </c>
      <c r="H1535" t="s">
        <v>691</v>
      </c>
      <c r="I1535" t="s">
        <v>5982</v>
      </c>
      <c r="M1535">
        <f>COUNTA(Table1[[#This Row],[genre_1]:[genre_8]])</f>
        <v>5</v>
      </c>
      <c r="N1535" t="s">
        <v>258</v>
      </c>
      <c r="O1535" t="s">
        <v>8574</v>
      </c>
      <c r="P1535">
        <v>182718</v>
      </c>
      <c r="Q1535" t="s">
        <v>406</v>
      </c>
      <c r="R1535">
        <v>209</v>
      </c>
      <c r="S1535" t="s">
        <v>16</v>
      </c>
      <c r="T1535" t="s">
        <v>17</v>
      </c>
      <c r="U1535" s="3">
        <v>40544</v>
      </c>
      <c r="V1535" s="2">
        <v>7.3</v>
      </c>
      <c r="W1535" t="str">
        <f>IF(V1535 &lt; 3,"Very Low", IF(V1535 &gt;= 3, IF(V1535 &lt; 4, "Low", IF(V1535 &gt;= 4, IF(V1535 &lt; 6, "Medium", IF(V1535 &gt;= 6, IF(V1535 &lt; 8, "High", "Very High")))))))</f>
        <v>High</v>
      </c>
    </row>
    <row r="1536" spans="1:23" x14ac:dyDescent="0.2">
      <c r="A1536" t="s">
        <v>441</v>
      </c>
      <c r="B1536" s="2">
        <v>95</v>
      </c>
      <c r="C1536" s="4" t="str">
        <f>IF(B1536 &lt;= ($Z$9-$Z$11), "Short", IF(B1536 &gt;= ($Z$9+$Z$11), "Long", "Medium"))</f>
        <v>Medium</v>
      </c>
      <c r="D1536" t="s">
        <v>258</v>
      </c>
      <c r="E1536" t="s">
        <v>562</v>
      </c>
      <c r="F1536" t="s">
        <v>426</v>
      </c>
      <c r="G1536" t="s">
        <v>3871</v>
      </c>
      <c r="H1536" t="s">
        <v>691</v>
      </c>
      <c r="I1536" t="s">
        <v>5982</v>
      </c>
      <c r="M1536">
        <f>COUNTA(Table1[[#This Row],[genre_1]:[genre_8]])</f>
        <v>5</v>
      </c>
      <c r="N1536" t="s">
        <v>38</v>
      </c>
      <c r="O1536" t="s">
        <v>8589</v>
      </c>
      <c r="P1536">
        <v>64322</v>
      </c>
      <c r="Q1536" t="s">
        <v>442</v>
      </c>
      <c r="R1536">
        <v>145</v>
      </c>
      <c r="S1536" t="s">
        <v>16</v>
      </c>
      <c r="T1536" t="s">
        <v>17</v>
      </c>
      <c r="U1536" s="3">
        <v>42370</v>
      </c>
      <c r="V1536" s="2">
        <v>7.2</v>
      </c>
      <c r="W1536" t="str">
        <f>IF(V1536 &lt; 3,"Very Low", IF(V1536 &gt;= 3, IF(V1536 &lt; 4, "Low", IF(V1536 &gt;= 4, IF(V1536 &lt; 6, "Medium", IF(V1536 &gt;= 6, IF(V1536 &lt; 8, "High", "Very High")))))))</f>
        <v>High</v>
      </c>
    </row>
    <row r="1537" spans="1:23" x14ac:dyDescent="0.2">
      <c r="A1537" t="s">
        <v>1836</v>
      </c>
      <c r="B1537" s="2">
        <v>81</v>
      </c>
      <c r="C1537" s="4" t="str">
        <f>IF(B1537 &lt;= ($Z$9-$Z$11), "Short", IF(B1537 &gt;= ($Z$9+$Z$11), "Long", "Medium"))</f>
        <v>Short</v>
      </c>
      <c r="D1537" t="s">
        <v>4928</v>
      </c>
      <c r="E1537" t="s">
        <v>562</v>
      </c>
      <c r="F1537" t="s">
        <v>691</v>
      </c>
      <c r="M1537">
        <f>COUNTA(Table1[[#This Row],[genre_1]:[genre_8]])</f>
        <v>2</v>
      </c>
      <c r="N1537" t="s">
        <v>1836</v>
      </c>
      <c r="O1537" t="s">
        <v>11446</v>
      </c>
      <c r="P1537">
        <v>37901</v>
      </c>
      <c r="Q1537" t="s">
        <v>4929</v>
      </c>
      <c r="R1537">
        <v>518</v>
      </c>
      <c r="S1537" t="s">
        <v>16</v>
      </c>
      <c r="T1537" t="s">
        <v>17</v>
      </c>
      <c r="U1537" s="3">
        <v>37257</v>
      </c>
      <c r="V1537" s="2">
        <v>6.2</v>
      </c>
      <c r="W1537" t="str">
        <f>IF(V1537 &lt; 3,"Very Low", IF(V1537 &gt;= 3, IF(V1537 &lt; 4, "Low", IF(V1537 &gt;= 4, IF(V1537 &lt; 6, "Medium", IF(V1537 &gt;= 6, IF(V1537 &lt; 8, "High", "Very High")))))))</f>
        <v>High</v>
      </c>
    </row>
    <row r="1538" spans="1:23" x14ac:dyDescent="0.2">
      <c r="A1538" t="s">
        <v>7486</v>
      </c>
      <c r="B1538" s="2">
        <v>100</v>
      </c>
      <c r="C1538" s="4" t="str">
        <f>IF(B1538 &lt;= ($Z$9-$Z$11), "Short", IF(B1538 &gt;= ($Z$9+$Z$11), "Long", "Medium"))</f>
        <v>Medium</v>
      </c>
      <c r="D1538" t="s">
        <v>3702</v>
      </c>
      <c r="E1538" t="s">
        <v>691</v>
      </c>
      <c r="M1538">
        <f>COUNTA(Table1[[#This Row],[genre_1]:[genre_8]])</f>
        <v>1</v>
      </c>
      <c r="N1538" t="s">
        <v>4211</v>
      </c>
      <c r="O1538" t="s">
        <v>12832</v>
      </c>
      <c r="P1538">
        <v>6025</v>
      </c>
      <c r="Q1538" t="s">
        <v>2476</v>
      </c>
      <c r="R1538">
        <v>15</v>
      </c>
      <c r="S1538" t="s">
        <v>16</v>
      </c>
      <c r="T1538" t="s">
        <v>17</v>
      </c>
      <c r="U1538" s="3">
        <v>40544</v>
      </c>
      <c r="V1538" s="2">
        <v>5.7</v>
      </c>
      <c r="W1538" t="str">
        <f>IF(V1538 &lt; 3,"Very Low", IF(V1538 &gt;= 3, IF(V1538 &lt; 4, "Low", IF(V1538 &gt;= 4, IF(V1538 &lt; 6, "Medium", IF(V1538 &gt;= 6, IF(V1538 &lt; 8, "High", "Very High")))))))</f>
        <v>Medium</v>
      </c>
    </row>
    <row r="1539" spans="1:23" x14ac:dyDescent="0.2">
      <c r="A1539" t="s">
        <v>1812</v>
      </c>
      <c r="B1539" s="2">
        <v>138</v>
      </c>
      <c r="C1539" s="4" t="str">
        <f>IF(B1539 &lt;= ($Z$9-$Z$11), "Short", IF(B1539 &gt;= ($Z$9+$Z$11), "Long", "Medium"))</f>
        <v>Long</v>
      </c>
      <c r="D1539" t="s">
        <v>2581</v>
      </c>
      <c r="E1539" t="s">
        <v>13206</v>
      </c>
      <c r="F1539" t="s">
        <v>1302</v>
      </c>
      <c r="G1539" t="s">
        <v>13204</v>
      </c>
      <c r="H1539" t="s">
        <v>3538</v>
      </c>
      <c r="M1539">
        <f>COUNTA(Table1[[#This Row],[genre_1]:[genre_8]])</f>
        <v>4</v>
      </c>
      <c r="N1539" t="s">
        <v>58</v>
      </c>
      <c r="O1539" t="s">
        <v>9805</v>
      </c>
      <c r="P1539">
        <v>414219</v>
      </c>
      <c r="Q1539" t="s">
        <v>1428</v>
      </c>
      <c r="R1539">
        <v>625</v>
      </c>
      <c r="S1539" t="s">
        <v>16</v>
      </c>
      <c r="T1539" t="s">
        <v>17</v>
      </c>
      <c r="U1539" s="3">
        <v>35431</v>
      </c>
      <c r="V1539" s="2">
        <v>8.3000000000000007</v>
      </c>
      <c r="W1539" t="str">
        <f>IF(V1539 &lt; 3,"Very Low", IF(V1539 &gt;= 3, IF(V1539 &lt; 4, "Low", IF(V1539 &gt;= 4, IF(V1539 &lt; 6, "Medium", IF(V1539 &gt;= 6, IF(V1539 &lt; 8, "High", "Very High")))))))</f>
        <v>Very High</v>
      </c>
    </row>
    <row r="1540" spans="1:23" x14ac:dyDescent="0.2">
      <c r="A1540" t="s">
        <v>5913</v>
      </c>
      <c r="B1540" s="2">
        <v>97</v>
      </c>
      <c r="C1540" s="4" t="str">
        <f>IF(B1540 &lt;= ($Z$9-$Z$11), "Short", IF(B1540 &gt;= ($Z$9+$Z$11), "Long", "Medium"))</f>
        <v>Medium</v>
      </c>
      <c r="D1540" t="s">
        <v>2085</v>
      </c>
      <c r="E1540" t="s">
        <v>13206</v>
      </c>
      <c r="F1540" t="s">
        <v>1302</v>
      </c>
      <c r="M1540">
        <f>COUNTA(Table1[[#This Row],[genre_1]:[genre_8]])</f>
        <v>2</v>
      </c>
      <c r="N1540" t="s">
        <v>1132</v>
      </c>
      <c r="O1540" t="s">
        <v>12880</v>
      </c>
      <c r="P1540">
        <v>8509</v>
      </c>
      <c r="Q1540" t="s">
        <v>7593</v>
      </c>
      <c r="R1540">
        <v>109</v>
      </c>
      <c r="S1540" t="s">
        <v>16</v>
      </c>
      <c r="T1540" t="s">
        <v>17</v>
      </c>
      <c r="U1540" s="3">
        <v>36892</v>
      </c>
      <c r="V1540" s="2">
        <v>7.2</v>
      </c>
      <c r="W1540" t="str">
        <f>IF(V1540 &lt; 3,"Very Low", IF(V1540 &gt;= 3, IF(V1540 &lt; 4, "Low", IF(V1540 &gt;= 4, IF(V1540 &lt; 6, "Medium", IF(V1540 &gt;= 6, IF(V1540 &lt; 8, "High", "Very High")))))))</f>
        <v>High</v>
      </c>
    </row>
    <row r="1541" spans="1:23" x14ac:dyDescent="0.2">
      <c r="A1541" t="s">
        <v>5553</v>
      </c>
      <c r="B1541" s="2">
        <v>108</v>
      </c>
      <c r="C1541" s="4" t="str">
        <f>IF(B1541 &lt;= ($Z$9-$Z$11), "Short", IF(B1541 &gt;= ($Z$9+$Z$11), "Long", "Medium"))</f>
        <v>Medium</v>
      </c>
      <c r="D1541" t="s">
        <v>5554</v>
      </c>
      <c r="E1541" t="s">
        <v>4426</v>
      </c>
      <c r="F1541" t="s">
        <v>1302</v>
      </c>
      <c r="G1541" t="s">
        <v>4034</v>
      </c>
      <c r="M1541">
        <f>COUNTA(Table1[[#This Row],[genre_1]:[genre_8]])</f>
        <v>3</v>
      </c>
      <c r="N1541" t="s">
        <v>3845</v>
      </c>
      <c r="O1541" t="s">
        <v>11835</v>
      </c>
      <c r="P1541">
        <v>21409</v>
      </c>
      <c r="Q1541" t="s">
        <v>5555</v>
      </c>
      <c r="R1541">
        <v>63</v>
      </c>
      <c r="S1541" t="s">
        <v>16</v>
      </c>
      <c r="T1541" t="s">
        <v>17</v>
      </c>
      <c r="U1541" s="3">
        <v>31778</v>
      </c>
      <c r="V1541" s="2">
        <v>6.8</v>
      </c>
      <c r="W1541" t="str">
        <f>IF(V1541 &lt; 3,"Very Low", IF(V1541 &gt;= 3, IF(V1541 &lt; 4, "Low", IF(V1541 &gt;= 4, IF(V1541 &lt; 6, "Medium", IF(V1541 &gt;= 6, IF(V1541 &lt; 8, "High", "Very High")))))))</f>
        <v>High</v>
      </c>
    </row>
    <row r="1542" spans="1:23" x14ac:dyDescent="0.2">
      <c r="A1542" t="s">
        <v>2841</v>
      </c>
      <c r="B1542" s="2">
        <v>111</v>
      </c>
      <c r="C1542" s="4" t="str">
        <f>IF(B1542 &lt;= ($Z$9-$Z$11), "Short", IF(B1542 &gt;= ($Z$9+$Z$11), "Long", "Medium"))</f>
        <v>Medium</v>
      </c>
      <c r="D1542" t="s">
        <v>98</v>
      </c>
      <c r="E1542" t="s">
        <v>1302</v>
      </c>
      <c r="M1542">
        <f>COUNTA(Table1[[#This Row],[genre_1]:[genre_8]])</f>
        <v>1</v>
      </c>
      <c r="N1542" t="s">
        <v>38</v>
      </c>
      <c r="O1542" t="s">
        <v>10796</v>
      </c>
      <c r="P1542">
        <v>31898</v>
      </c>
      <c r="Q1542" t="s">
        <v>1311</v>
      </c>
      <c r="R1542">
        <v>111</v>
      </c>
      <c r="S1542" t="s">
        <v>16</v>
      </c>
      <c r="T1542" t="s">
        <v>17</v>
      </c>
      <c r="U1542" s="3">
        <v>41275</v>
      </c>
      <c r="V1542" s="2">
        <v>6.9</v>
      </c>
      <c r="W1542" t="str">
        <f>IF(V1542 &lt; 3,"Very Low", IF(V1542 &gt;= 3, IF(V1542 &lt; 4, "Low", IF(V1542 &gt;= 4, IF(V1542 &lt; 6, "Medium", IF(V1542 &gt;= 6, IF(V1542 &lt; 8, "High", "Very High")))))))</f>
        <v>High</v>
      </c>
    </row>
    <row r="1543" spans="1:23" x14ac:dyDescent="0.2">
      <c r="A1543" t="s">
        <v>1522</v>
      </c>
      <c r="B1543" s="2">
        <v>115</v>
      </c>
      <c r="C1543" s="4" t="str">
        <f>IF(B1543 &lt;= ($Z$9-$Z$11), "Short", IF(B1543 &gt;= ($Z$9+$Z$11), "Long", "Medium"))</f>
        <v>Medium</v>
      </c>
      <c r="D1543" t="s">
        <v>1409</v>
      </c>
      <c r="E1543" t="s">
        <v>562</v>
      </c>
      <c r="F1543" t="s">
        <v>1302</v>
      </c>
      <c r="G1543" t="s">
        <v>3538</v>
      </c>
      <c r="M1543">
        <f>COUNTA(Table1[[#This Row],[genre_1]:[genre_8]])</f>
        <v>3</v>
      </c>
      <c r="N1543" t="s">
        <v>1523</v>
      </c>
      <c r="O1543" t="s">
        <v>9150</v>
      </c>
      <c r="P1543">
        <v>48753</v>
      </c>
      <c r="Q1543" t="s">
        <v>1524</v>
      </c>
      <c r="R1543">
        <v>323</v>
      </c>
      <c r="S1543" t="s">
        <v>16</v>
      </c>
      <c r="T1543" t="s">
        <v>17</v>
      </c>
      <c r="U1543" s="3">
        <v>37987</v>
      </c>
      <c r="V1543" s="2">
        <v>6.5</v>
      </c>
      <c r="W1543" t="str">
        <f>IF(V1543 &lt; 3,"Very Low", IF(V1543 &gt;= 3, IF(V1543 &lt; 4, "Low", IF(V1543 &gt;= 4, IF(V1543 &lt; 6, "Medium", IF(V1543 &gt;= 6, IF(V1543 &lt; 8, "High", "Very High")))))))</f>
        <v>High</v>
      </c>
    </row>
    <row r="1544" spans="1:23" x14ac:dyDescent="0.2">
      <c r="A1544" t="s">
        <v>407</v>
      </c>
      <c r="B1544" s="2">
        <v>110</v>
      </c>
      <c r="C1544" s="4" t="str">
        <f>IF(B1544 &lt;= ($Z$9-$Z$11), "Short", IF(B1544 &gt;= ($Z$9+$Z$11), "Long", "Medium"))</f>
        <v>Medium</v>
      </c>
      <c r="D1544" t="s">
        <v>1285</v>
      </c>
      <c r="E1544" t="s">
        <v>1302</v>
      </c>
      <c r="F1544" t="s">
        <v>539</v>
      </c>
      <c r="G1544" t="s">
        <v>13204</v>
      </c>
      <c r="H1544" t="s">
        <v>3538</v>
      </c>
      <c r="M1544">
        <f>COUNTA(Table1[[#This Row],[genre_1]:[genre_8]])</f>
        <v>4</v>
      </c>
      <c r="N1544" t="s">
        <v>109</v>
      </c>
      <c r="O1544" t="s">
        <v>9011</v>
      </c>
      <c r="P1544">
        <v>78635</v>
      </c>
      <c r="Q1544" t="s">
        <v>1286</v>
      </c>
      <c r="R1544">
        <v>1040</v>
      </c>
      <c r="S1544" t="s">
        <v>16</v>
      </c>
      <c r="T1544" t="s">
        <v>17</v>
      </c>
      <c r="U1544" s="3">
        <v>38718</v>
      </c>
      <c r="V1544" s="2">
        <v>5.6</v>
      </c>
      <c r="W1544" t="str">
        <f>IF(V1544 &lt; 3,"Very Low", IF(V1544 &gt;= 3, IF(V1544 &lt; 4, "Low", IF(V1544 &gt;= 4, IF(V1544 &lt; 6, "Medium", IF(V1544 &gt;= 6, IF(V1544 &lt; 8, "High", "Very High")))))))</f>
        <v>Medium</v>
      </c>
    </row>
    <row r="1545" spans="1:23" x14ac:dyDescent="0.2">
      <c r="A1545" t="s">
        <v>5999</v>
      </c>
      <c r="B1545" s="2">
        <v>118</v>
      </c>
      <c r="C1545" s="4" t="str">
        <f>IF(B1545 &lt;= ($Z$9-$Z$11), "Short", IF(B1545 &gt;= ($Z$9+$Z$11), "Long", "Medium"))</f>
        <v>Medium</v>
      </c>
      <c r="D1545" t="s">
        <v>494</v>
      </c>
      <c r="E1545" t="s">
        <v>539</v>
      </c>
      <c r="F1545" t="s">
        <v>2287</v>
      </c>
      <c r="G1545" t="s">
        <v>13204</v>
      </c>
      <c r="H1545" t="s">
        <v>3538</v>
      </c>
      <c r="M1545">
        <f>COUNTA(Table1[[#This Row],[genre_1]:[genre_8]])</f>
        <v>4</v>
      </c>
      <c r="N1545" t="s">
        <v>3065</v>
      </c>
      <c r="O1545" t="s">
        <v>12091</v>
      </c>
      <c r="P1545">
        <v>4695</v>
      </c>
      <c r="Q1545" t="s">
        <v>6000</v>
      </c>
      <c r="R1545">
        <v>69</v>
      </c>
      <c r="S1545" t="s">
        <v>16</v>
      </c>
      <c r="T1545" t="s">
        <v>17</v>
      </c>
      <c r="U1545" s="3">
        <v>32143</v>
      </c>
      <c r="V1545" s="2">
        <v>6.7</v>
      </c>
      <c r="W1545" t="str">
        <f>IF(V1545 &lt; 3,"Very Low", IF(V1545 &gt;= 3, IF(V1545 &lt; 4, "Low", IF(V1545 &gt;= 4, IF(V1545 &lt; 6, "Medium", IF(V1545 &gt;= 6, IF(V1545 &lt; 8, "High", "Very High")))))))</f>
        <v>High</v>
      </c>
    </row>
    <row r="1546" spans="1:23" x14ac:dyDescent="0.2">
      <c r="A1546" t="s">
        <v>466</v>
      </c>
      <c r="B1546" s="2">
        <v>121</v>
      </c>
      <c r="C1546" s="4" t="str">
        <f>IF(B1546 &lt;= ($Z$9-$Z$11), "Short", IF(B1546 &gt;= ($Z$9+$Z$11), "Long", "Medium"))</f>
        <v>Medium</v>
      </c>
      <c r="D1546" t="s">
        <v>3726</v>
      </c>
      <c r="E1546" t="s">
        <v>426</v>
      </c>
      <c r="F1546" t="s">
        <v>691</v>
      </c>
      <c r="G1546" t="s">
        <v>1302</v>
      </c>
      <c r="H1546" t="s">
        <v>539</v>
      </c>
      <c r="M1546">
        <f>COUNTA(Table1[[#This Row],[genre_1]:[genre_8]])</f>
        <v>4</v>
      </c>
      <c r="N1546" t="s">
        <v>403</v>
      </c>
      <c r="O1546" t="s">
        <v>10601</v>
      </c>
      <c r="P1546">
        <v>33597</v>
      </c>
      <c r="Q1546" t="s">
        <v>3727</v>
      </c>
      <c r="R1546">
        <v>185</v>
      </c>
      <c r="S1546" t="s">
        <v>16</v>
      </c>
      <c r="T1546" t="s">
        <v>17</v>
      </c>
      <c r="U1546" s="3">
        <v>31048</v>
      </c>
      <c r="V1546" s="2">
        <v>7</v>
      </c>
      <c r="W1546" t="str">
        <f>IF(V1546 &lt; 3,"Very Low", IF(V1546 &gt;= 3, IF(V1546 &lt; 4, "Low", IF(V1546 &gt;= 4, IF(V1546 &lt; 6, "Medium", IF(V1546 &gt;= 6, IF(V1546 &lt; 8, "High", "Very High")))))))</f>
        <v>High</v>
      </c>
    </row>
    <row r="1547" spans="1:23" x14ac:dyDescent="0.2">
      <c r="A1547" t="s">
        <v>2721</v>
      </c>
      <c r="B1547" s="2">
        <v>152</v>
      </c>
      <c r="C1547" s="4" t="str">
        <f>IF(B1547 &lt;= ($Z$9-$Z$11), "Short", IF(B1547 &gt;= ($Z$9+$Z$11), "Long", "Medium"))</f>
        <v>Long</v>
      </c>
      <c r="D1547" t="s">
        <v>5683</v>
      </c>
      <c r="E1547" t="s">
        <v>31</v>
      </c>
      <c r="M1547">
        <f>COUNTA(Table1[[#This Row],[genre_1]:[genre_8]])</f>
        <v>1</v>
      </c>
      <c r="N1547" t="s">
        <v>5684</v>
      </c>
      <c r="O1547" t="s">
        <v>11917</v>
      </c>
      <c r="P1547">
        <v>2143</v>
      </c>
      <c r="Q1547" t="s">
        <v>5685</v>
      </c>
      <c r="R1547">
        <v>29</v>
      </c>
      <c r="S1547" t="s">
        <v>16</v>
      </c>
      <c r="T1547" t="s">
        <v>17</v>
      </c>
      <c r="U1547" s="3">
        <v>38718</v>
      </c>
      <c r="V1547" s="2">
        <v>8.3000000000000007</v>
      </c>
      <c r="W1547" t="str">
        <f>IF(V1547 &lt; 3,"Very Low", IF(V1547 &gt;= 3, IF(V1547 &lt; 4, "Low", IF(V1547 &gt;= 4, IF(V1547 &lt; 6, "Medium", IF(V1547 &gt;= 6, IF(V1547 &lt; 8, "High", "Very High")))))))</f>
        <v>Very High</v>
      </c>
    </row>
    <row r="1548" spans="1:23" x14ac:dyDescent="0.2">
      <c r="A1548" t="s">
        <v>2504</v>
      </c>
      <c r="B1548" s="2">
        <v>82</v>
      </c>
      <c r="C1548" s="4" t="str">
        <f>IF(B1548 &lt;= ($Z$9-$Z$11), "Short", IF(B1548 &gt;= ($Z$9+$Z$11), "Long", "Medium"))</f>
        <v>Short</v>
      </c>
      <c r="D1548" t="s">
        <v>1227</v>
      </c>
      <c r="E1548" t="s">
        <v>562</v>
      </c>
      <c r="F1548" t="s">
        <v>691</v>
      </c>
      <c r="G1548" t="s">
        <v>2287</v>
      </c>
      <c r="M1548">
        <f>COUNTA(Table1[[#This Row],[genre_1]:[genre_8]])</f>
        <v>3</v>
      </c>
      <c r="N1548" t="s">
        <v>202</v>
      </c>
      <c r="O1548" t="s">
        <v>10184</v>
      </c>
      <c r="P1548">
        <v>42761</v>
      </c>
      <c r="Q1548" t="s">
        <v>3145</v>
      </c>
      <c r="R1548">
        <v>366</v>
      </c>
      <c r="S1548" t="s">
        <v>16</v>
      </c>
      <c r="T1548" t="s">
        <v>17</v>
      </c>
      <c r="U1548" s="3">
        <v>36161</v>
      </c>
      <c r="V1548" s="2">
        <v>5.6</v>
      </c>
      <c r="W1548" t="str">
        <f>IF(V1548 &lt; 3,"Very Low", IF(V1548 &gt;= 3, IF(V1548 &lt; 4, "Low", IF(V1548 &gt;= 4, IF(V1548 &lt; 6, "Medium", IF(V1548 &gt;= 6, IF(V1548 &lt; 8, "High", "Very High")))))))</f>
        <v>Medium</v>
      </c>
    </row>
    <row r="1549" spans="1:23" x14ac:dyDescent="0.2">
      <c r="A1549" t="s">
        <v>3450</v>
      </c>
      <c r="B1549" s="2">
        <v>110</v>
      </c>
      <c r="C1549" s="4" t="str">
        <f>IF(B1549 &lt;= ($Z$9-$Z$11), "Short", IF(B1549 &gt;= ($Z$9+$Z$11), "Long", "Medium"))</f>
        <v>Medium</v>
      </c>
      <c r="D1549" t="s">
        <v>2371</v>
      </c>
      <c r="E1549" t="s">
        <v>13206</v>
      </c>
      <c r="F1549" t="s">
        <v>1302</v>
      </c>
      <c r="G1549" t="s">
        <v>3538</v>
      </c>
      <c r="M1549">
        <f>COUNTA(Table1[[#This Row],[genre_1]:[genre_8]])</f>
        <v>3</v>
      </c>
      <c r="N1549" t="s">
        <v>1409</v>
      </c>
      <c r="O1549" t="s">
        <v>10550</v>
      </c>
      <c r="P1549">
        <v>40469</v>
      </c>
      <c r="Q1549" t="s">
        <v>3183</v>
      </c>
      <c r="R1549">
        <v>135</v>
      </c>
      <c r="S1549" t="s">
        <v>16</v>
      </c>
      <c r="T1549" t="s">
        <v>17</v>
      </c>
      <c r="U1549" s="3">
        <v>39448</v>
      </c>
      <c r="V1549" s="2">
        <v>6.1</v>
      </c>
      <c r="W1549" t="str">
        <f>IF(V1549 &lt; 3,"Very Low", IF(V1549 &gt;= 3, IF(V1549 &lt; 4, "Low", IF(V1549 &gt;= 4, IF(V1549 &lt; 6, "Medium", IF(V1549 &gt;= 6, IF(V1549 &lt; 8, "High", "Very High")))))))</f>
        <v>High</v>
      </c>
    </row>
    <row r="1550" spans="1:23" x14ac:dyDescent="0.2">
      <c r="A1550" t="s">
        <v>766</v>
      </c>
      <c r="B1550" s="2">
        <v>102</v>
      </c>
      <c r="C1550" s="4" t="str">
        <f>IF(B1550 &lt;= ($Z$9-$Z$11), "Short", IF(B1550 &gt;= ($Z$9+$Z$11), "Long", "Medium"))</f>
        <v>Medium</v>
      </c>
      <c r="D1550" t="s">
        <v>767</v>
      </c>
      <c r="E1550" t="s">
        <v>426</v>
      </c>
      <c r="F1550" t="s">
        <v>691</v>
      </c>
      <c r="G1550" t="s">
        <v>4130</v>
      </c>
      <c r="M1550">
        <f>COUNTA(Table1[[#This Row],[genre_1]:[genre_8]])</f>
        <v>3</v>
      </c>
      <c r="N1550" t="s">
        <v>534</v>
      </c>
      <c r="O1550" t="s">
        <v>8742</v>
      </c>
      <c r="P1550">
        <v>52029</v>
      </c>
      <c r="Q1550" t="s">
        <v>768</v>
      </c>
      <c r="R1550">
        <v>224</v>
      </c>
      <c r="S1550" t="s">
        <v>16</v>
      </c>
      <c r="T1550" t="s">
        <v>17</v>
      </c>
      <c r="U1550" s="3">
        <v>39814</v>
      </c>
      <c r="V1550" s="2">
        <v>5.4</v>
      </c>
      <c r="W1550" t="str">
        <f>IF(V1550 &lt; 3,"Very Low", IF(V1550 &gt;= 3, IF(V1550 &lt; 4, "Low", IF(V1550 &gt;= 4, IF(V1550 &lt; 6, "Medium", IF(V1550 &gt;= 6, IF(V1550 &lt; 8, "High", "Very High")))))))</f>
        <v>Medium</v>
      </c>
    </row>
    <row r="1551" spans="1:23" x14ac:dyDescent="0.2">
      <c r="A1551" t="s">
        <v>667</v>
      </c>
      <c r="B1551" s="2">
        <v>117</v>
      </c>
      <c r="C1551" s="4" t="str">
        <f>IF(B1551 &lt;= ($Z$9-$Z$11), "Short", IF(B1551 &gt;= ($Z$9+$Z$11), "Long", "Medium"))</f>
        <v>Medium</v>
      </c>
      <c r="D1551" t="s">
        <v>258</v>
      </c>
      <c r="E1551" t="s">
        <v>562</v>
      </c>
      <c r="F1551" t="s">
        <v>426</v>
      </c>
      <c r="G1551" t="s">
        <v>539</v>
      </c>
      <c r="M1551">
        <f>COUNTA(Table1[[#This Row],[genre_1]:[genre_8]])</f>
        <v>3</v>
      </c>
      <c r="N1551" t="s">
        <v>294</v>
      </c>
      <c r="O1551" t="s">
        <v>8805</v>
      </c>
      <c r="P1551">
        <v>102747</v>
      </c>
      <c r="Q1551" t="s">
        <v>301</v>
      </c>
      <c r="R1551">
        <v>316</v>
      </c>
      <c r="S1551" t="s">
        <v>16</v>
      </c>
      <c r="T1551" t="s">
        <v>17</v>
      </c>
      <c r="U1551" s="3">
        <v>37622</v>
      </c>
      <c r="V1551" s="2">
        <v>5.5</v>
      </c>
      <c r="W1551" t="str">
        <f>IF(V1551 &lt; 3,"Very Low", IF(V1551 &gt;= 3, IF(V1551 &lt; 4, "Low", IF(V1551 &gt;= 4, IF(V1551 &lt; 6, "Medium", IF(V1551 &gt;= 6, IF(V1551 &lt; 8, "High", "Very High")))))))</f>
        <v>Medium</v>
      </c>
    </row>
    <row r="1552" spans="1:23" x14ac:dyDescent="0.2">
      <c r="A1552" t="s">
        <v>733</v>
      </c>
      <c r="B1552" s="2">
        <v>100</v>
      </c>
      <c r="C1552" s="4" t="str">
        <f>IF(B1552 &lt;= ($Z$9-$Z$11), "Short", IF(B1552 &gt;= ($Z$9+$Z$11), "Long", "Medium"))</f>
        <v>Medium</v>
      </c>
      <c r="D1552" t="s">
        <v>242</v>
      </c>
      <c r="E1552" t="s">
        <v>562</v>
      </c>
      <c r="F1552" t="s">
        <v>426</v>
      </c>
      <c r="G1552" t="s">
        <v>539</v>
      </c>
      <c r="H1552" t="s">
        <v>3538</v>
      </c>
      <c r="M1552">
        <f>COUNTA(Table1[[#This Row],[genre_1]:[genre_8]])</f>
        <v>4</v>
      </c>
      <c r="N1552" t="s">
        <v>258</v>
      </c>
      <c r="O1552" t="s">
        <v>8768</v>
      </c>
      <c r="P1552">
        <v>157016</v>
      </c>
      <c r="Q1552" t="s">
        <v>822</v>
      </c>
      <c r="R1552">
        <v>824</v>
      </c>
      <c r="S1552" t="s">
        <v>16</v>
      </c>
      <c r="T1552" t="s">
        <v>17</v>
      </c>
      <c r="U1552" s="3">
        <v>36892</v>
      </c>
      <c r="V1552" s="2">
        <v>5.7</v>
      </c>
      <c r="W1552" t="str">
        <f>IF(V1552 &lt; 3,"Very Low", IF(V1552 &gt;= 3, IF(V1552 &lt; 4, "Low", IF(V1552 &gt;= 4, IF(V1552 &lt; 6, "Medium", IF(V1552 &gt;= 6, IF(V1552 &lt; 8, "High", "Very High")))))))</f>
        <v>Medium</v>
      </c>
    </row>
    <row r="1553" spans="1:23" x14ac:dyDescent="0.2">
      <c r="A1553" t="s">
        <v>149</v>
      </c>
      <c r="B1553" s="2">
        <v>98</v>
      </c>
      <c r="C1553" s="4" t="str">
        <f>IF(B1553 &lt;= ($Z$9-$Z$11), "Short", IF(B1553 &gt;= ($Z$9+$Z$11), "Long", "Medium"))</f>
        <v>Medium</v>
      </c>
      <c r="D1553" t="s">
        <v>1678</v>
      </c>
      <c r="E1553" t="s">
        <v>691</v>
      </c>
      <c r="F1553" t="s">
        <v>1302</v>
      </c>
      <c r="G1553" t="s">
        <v>6549</v>
      </c>
      <c r="M1553">
        <f>COUNTA(Table1[[#This Row],[genre_1]:[genre_8]])</f>
        <v>3</v>
      </c>
      <c r="N1553" t="s">
        <v>149</v>
      </c>
      <c r="O1553" t="s">
        <v>10041</v>
      </c>
      <c r="P1553">
        <v>49205</v>
      </c>
      <c r="Q1553" t="s">
        <v>2221</v>
      </c>
      <c r="R1553">
        <v>184</v>
      </c>
      <c r="S1553" t="s">
        <v>16</v>
      </c>
      <c r="T1553" t="s">
        <v>17</v>
      </c>
      <c r="U1553" s="3">
        <v>40544</v>
      </c>
      <c r="V1553" s="2">
        <v>6.1</v>
      </c>
      <c r="W1553" t="str">
        <f>IF(V1553 &lt; 3,"Very Low", IF(V1553 &gt;= 3, IF(V1553 &lt; 4, "Low", IF(V1553 &gt;= 4, IF(V1553 &lt; 6, "Medium", IF(V1553 &gt;= 6, IF(V1553 &lt; 8, "High", "Very High")))))))</f>
        <v>High</v>
      </c>
    </row>
    <row r="1554" spans="1:23" x14ac:dyDescent="0.2">
      <c r="A1554" t="s">
        <v>4095</v>
      </c>
      <c r="B1554" s="2">
        <v>89</v>
      </c>
      <c r="C1554" s="4" t="str">
        <f>IF(B1554 &lt;= ($Z$9-$Z$11), "Short", IF(B1554 &gt;= ($Z$9+$Z$11), "Long", "Medium"))</f>
        <v>Medium</v>
      </c>
      <c r="D1554" t="s">
        <v>3258</v>
      </c>
      <c r="E1554" t="s">
        <v>691</v>
      </c>
      <c r="F1554" t="s">
        <v>6549</v>
      </c>
      <c r="M1554">
        <f>COUNTA(Table1[[#This Row],[genre_1]:[genre_8]])</f>
        <v>2</v>
      </c>
      <c r="N1554" t="s">
        <v>2249</v>
      </c>
      <c r="O1554" t="s">
        <v>10852</v>
      </c>
      <c r="P1554">
        <v>9104</v>
      </c>
      <c r="Q1554" t="s">
        <v>4096</v>
      </c>
      <c r="R1554">
        <v>112</v>
      </c>
      <c r="S1554" t="s">
        <v>16</v>
      </c>
      <c r="T1554" t="s">
        <v>17</v>
      </c>
      <c r="U1554" s="3">
        <v>38718</v>
      </c>
      <c r="V1554" s="2">
        <v>3.1</v>
      </c>
      <c r="W1554" t="str">
        <f>IF(V1554 &lt; 3,"Very Low", IF(V1554 &gt;= 3, IF(V1554 &lt; 4, "Low", IF(V1554 &gt;= 4, IF(V1554 &lt; 6, "Medium", IF(V1554 &gt;= 6, IF(V1554 &lt; 8, "High", "Very High")))))))</f>
        <v>Low</v>
      </c>
    </row>
    <row r="1555" spans="1:23" x14ac:dyDescent="0.2">
      <c r="A1555" t="s">
        <v>1366</v>
      </c>
      <c r="B1555" s="2">
        <v>106</v>
      </c>
      <c r="C1555" s="4" t="str">
        <f>IF(B1555 &lt;= ($Z$9-$Z$11), "Short", IF(B1555 &gt;= ($Z$9+$Z$11), "Long", "Medium"))</f>
        <v>Medium</v>
      </c>
      <c r="D1555" t="s">
        <v>389</v>
      </c>
      <c r="E1555" t="s">
        <v>691</v>
      </c>
      <c r="F1555" t="s">
        <v>1302</v>
      </c>
      <c r="G1555" t="s">
        <v>6549</v>
      </c>
      <c r="M1555">
        <f>COUNTA(Table1[[#This Row],[genre_1]:[genre_8]])</f>
        <v>3</v>
      </c>
      <c r="N1555" t="s">
        <v>1580</v>
      </c>
      <c r="O1555" t="s">
        <v>11218</v>
      </c>
      <c r="P1555">
        <v>114762</v>
      </c>
      <c r="Q1555" t="s">
        <v>3942</v>
      </c>
      <c r="R1555">
        <v>299</v>
      </c>
      <c r="S1555" t="s">
        <v>16</v>
      </c>
      <c r="T1555" t="s">
        <v>17</v>
      </c>
      <c r="U1555" s="3">
        <v>39083</v>
      </c>
      <c r="V1555" s="2">
        <v>7.4</v>
      </c>
      <c r="W1555" t="str">
        <f>IF(V1555 &lt; 3,"Very Low", IF(V1555 &gt;= 3, IF(V1555 &lt; 4, "Low", IF(V1555 &gt;= 4, IF(V1555 &lt; 6, "Medium", IF(V1555 &gt;= 6, IF(V1555 &lt; 8, "High", "Very High")))))))</f>
        <v>High</v>
      </c>
    </row>
    <row r="1556" spans="1:23" x14ac:dyDescent="0.2">
      <c r="A1556" t="s">
        <v>555</v>
      </c>
      <c r="B1556" s="2">
        <v>130</v>
      </c>
      <c r="C1556" s="4" t="str">
        <f>IF(B1556 &lt;= ($Z$9-$Z$11), "Short", IF(B1556 &gt;= ($Z$9+$Z$11), "Long", "Medium"))</f>
        <v>Medium</v>
      </c>
      <c r="D1556" t="s">
        <v>959</v>
      </c>
      <c r="E1556" t="s">
        <v>562</v>
      </c>
      <c r="F1556" t="s">
        <v>426</v>
      </c>
      <c r="G1556" t="s">
        <v>691</v>
      </c>
      <c r="H1556" t="s">
        <v>539</v>
      </c>
      <c r="M1556">
        <f>COUNTA(Table1[[#This Row],[genre_1]:[genre_8]])</f>
        <v>4</v>
      </c>
      <c r="N1556" t="s">
        <v>960</v>
      </c>
      <c r="O1556" t="s">
        <v>8839</v>
      </c>
      <c r="P1556">
        <v>106528</v>
      </c>
      <c r="Q1556" t="s">
        <v>831</v>
      </c>
      <c r="R1556">
        <v>257</v>
      </c>
      <c r="S1556" t="s">
        <v>16</v>
      </c>
      <c r="T1556" t="s">
        <v>17</v>
      </c>
      <c r="U1556" s="3">
        <v>33970</v>
      </c>
      <c r="V1556" s="2">
        <v>6.2</v>
      </c>
      <c r="W1556" t="str">
        <f>IF(V1556 &lt; 3,"Very Low", IF(V1556 &gt;= 3, IF(V1556 &lt; 4, "Low", IF(V1556 &gt;= 4, IF(V1556 &lt; 6, "Medium", IF(V1556 &gt;= 6, IF(V1556 &lt; 8, "High", "Very High")))))))</f>
        <v>High</v>
      </c>
    </row>
    <row r="1557" spans="1:23" x14ac:dyDescent="0.2">
      <c r="A1557" t="s">
        <v>1717</v>
      </c>
      <c r="B1557" s="2">
        <v>112</v>
      </c>
      <c r="C1557" s="4" t="str">
        <f>IF(B1557 &lt;= ($Z$9-$Z$11), "Short", IF(B1557 &gt;= ($Z$9+$Z$11), "Long", "Medium"))</f>
        <v>Medium</v>
      </c>
      <c r="D1557" t="s">
        <v>1508</v>
      </c>
      <c r="E1557" t="s">
        <v>426</v>
      </c>
      <c r="F1557" t="s">
        <v>691</v>
      </c>
      <c r="G1557" t="s">
        <v>1302</v>
      </c>
      <c r="M1557">
        <f>COUNTA(Table1[[#This Row],[genre_1]:[genre_8]])</f>
        <v>3</v>
      </c>
      <c r="N1557" t="s">
        <v>858</v>
      </c>
      <c r="O1557" t="s">
        <v>9506</v>
      </c>
      <c r="P1557">
        <v>21215</v>
      </c>
      <c r="Q1557" t="s">
        <v>1495</v>
      </c>
      <c r="R1557">
        <v>116</v>
      </c>
      <c r="S1557" t="s">
        <v>16</v>
      </c>
      <c r="T1557" t="s">
        <v>17</v>
      </c>
      <c r="U1557" s="3">
        <v>38718</v>
      </c>
      <c r="V1557" s="2">
        <v>6.4</v>
      </c>
      <c r="W1557" t="str">
        <f>IF(V1557 &lt; 3,"Very Low", IF(V1557 &gt;= 3, IF(V1557 &lt; 4, "Low", IF(V1557 &gt;= 4, IF(V1557 &lt; 6, "Medium", IF(V1557 &gt;= 6, IF(V1557 &lt; 8, "High", "Very High")))))))</f>
        <v>High</v>
      </c>
    </row>
    <row r="1558" spans="1:23" x14ac:dyDescent="0.2">
      <c r="A1558" t="s">
        <v>318</v>
      </c>
      <c r="B1558" s="2">
        <v>105</v>
      </c>
      <c r="C1558" s="4" t="str">
        <f>IF(B1558 &lt;= ($Z$9-$Z$11), "Short", IF(B1558 &gt;= ($Z$9+$Z$11), "Long", "Medium"))</f>
        <v>Medium</v>
      </c>
      <c r="D1558" t="s">
        <v>217</v>
      </c>
      <c r="E1558" t="s">
        <v>691</v>
      </c>
      <c r="F1558" t="s">
        <v>6549</v>
      </c>
      <c r="M1558">
        <f>COUNTA(Table1[[#This Row],[genre_1]:[genre_8]])</f>
        <v>2</v>
      </c>
      <c r="N1558" t="s">
        <v>718</v>
      </c>
      <c r="O1558" t="s">
        <v>10139</v>
      </c>
      <c r="P1558">
        <v>106755</v>
      </c>
      <c r="Q1558" t="s">
        <v>1475</v>
      </c>
      <c r="R1558">
        <v>173</v>
      </c>
      <c r="S1558" t="s">
        <v>16</v>
      </c>
      <c r="T1558" t="s">
        <v>17</v>
      </c>
      <c r="U1558" s="3">
        <v>41275</v>
      </c>
      <c r="V1558" s="2">
        <v>6.6</v>
      </c>
      <c r="W1558" t="str">
        <f>IF(V1558 &lt; 3,"Very Low", IF(V1558 &gt;= 3, IF(V1558 &lt; 4, "Low", IF(V1558 &gt;= 4, IF(V1558 &lt; 6, "Medium", IF(V1558 &gt;= 6, IF(V1558 &lt; 8, "High", "Very High")))))))</f>
        <v>High</v>
      </c>
    </row>
    <row r="1559" spans="1:23" x14ac:dyDescent="0.2">
      <c r="A1559" t="s">
        <v>7508</v>
      </c>
      <c r="B1559" s="2">
        <v>107</v>
      </c>
      <c r="C1559" s="4" t="str">
        <f>IF(B1559 &lt;= ($Z$9-$Z$11), "Short", IF(B1559 &gt;= ($Z$9+$Z$11), "Long", "Medium"))</f>
        <v>Medium</v>
      </c>
      <c r="D1559" t="s">
        <v>3177</v>
      </c>
      <c r="E1559" t="s">
        <v>691</v>
      </c>
      <c r="F1559" t="s">
        <v>1302</v>
      </c>
      <c r="G1559" t="s">
        <v>6549</v>
      </c>
      <c r="M1559">
        <f>COUNTA(Table1[[#This Row],[genre_1]:[genre_8]])</f>
        <v>3</v>
      </c>
      <c r="N1559" t="s">
        <v>30</v>
      </c>
      <c r="O1559" t="s">
        <v>12842</v>
      </c>
      <c r="P1559">
        <v>14580</v>
      </c>
      <c r="Q1559" t="s">
        <v>2060</v>
      </c>
      <c r="R1559">
        <v>252</v>
      </c>
      <c r="S1559" t="s">
        <v>16</v>
      </c>
      <c r="T1559" t="s">
        <v>17</v>
      </c>
      <c r="U1559" s="3">
        <v>37622</v>
      </c>
      <c r="V1559" s="2">
        <v>7.2</v>
      </c>
      <c r="W1559" t="str">
        <f>IF(V1559 &lt; 3,"Very Low", IF(V1559 &gt;= 3, IF(V1559 &lt; 4, "Low", IF(V1559 &gt;= 4, IF(V1559 &lt; 6, "Medium", IF(V1559 &gt;= 6, IF(V1559 &lt; 8, "High", "Very High")))))))</f>
        <v>High</v>
      </c>
    </row>
    <row r="1560" spans="1:23" x14ac:dyDescent="0.2">
      <c r="A1560" t="s">
        <v>1196</v>
      </c>
      <c r="B1560" s="2">
        <v>118</v>
      </c>
      <c r="C1560" s="4" t="str">
        <f>IF(B1560 &lt;= ($Z$9-$Z$11), "Short", IF(B1560 &gt;= ($Z$9+$Z$11), "Long", "Medium"))</f>
        <v>Medium</v>
      </c>
      <c r="D1560" t="s">
        <v>1067</v>
      </c>
      <c r="E1560" t="s">
        <v>13206</v>
      </c>
      <c r="F1560" t="s">
        <v>1302</v>
      </c>
      <c r="G1560" t="s">
        <v>3538</v>
      </c>
      <c r="M1560">
        <f>COUNTA(Table1[[#This Row],[genre_1]:[genre_8]])</f>
        <v>3</v>
      </c>
      <c r="N1560" t="s">
        <v>294</v>
      </c>
      <c r="O1560" t="s">
        <v>9313</v>
      </c>
      <c r="P1560">
        <v>217480</v>
      </c>
      <c r="Q1560" t="s">
        <v>1186</v>
      </c>
      <c r="R1560">
        <v>429</v>
      </c>
      <c r="S1560" t="s">
        <v>16</v>
      </c>
      <c r="T1560" t="s">
        <v>17</v>
      </c>
      <c r="U1560" s="3">
        <v>39814</v>
      </c>
      <c r="V1560" s="2">
        <v>7.4</v>
      </c>
      <c r="W1560" t="str">
        <f>IF(V1560 &lt; 3,"Very Low", IF(V1560 &gt;= 3, IF(V1560 &lt; 4, "Low", IF(V1560 &gt;= 4, IF(V1560 &lt; 6, "Medium", IF(V1560 &gt;= 6, IF(V1560 &lt; 8, "High", "Very High")))))))</f>
        <v>High</v>
      </c>
    </row>
    <row r="1561" spans="1:23" x14ac:dyDescent="0.2">
      <c r="A1561" t="s">
        <v>3909</v>
      </c>
      <c r="B1561" s="2">
        <v>100</v>
      </c>
      <c r="C1561" s="4" t="str">
        <f>IF(B1561 &lt;= ($Z$9-$Z$11), "Short", IF(B1561 &gt;= ($Z$9+$Z$11), "Long", "Medium"))</f>
        <v>Medium</v>
      </c>
      <c r="D1561" t="s">
        <v>3176</v>
      </c>
      <c r="E1561" t="s">
        <v>691</v>
      </c>
      <c r="F1561" t="s">
        <v>6549</v>
      </c>
      <c r="M1561">
        <f>COUNTA(Table1[[#This Row],[genre_1]:[genre_8]])</f>
        <v>2</v>
      </c>
      <c r="N1561" t="s">
        <v>645</v>
      </c>
      <c r="O1561" t="s">
        <v>10726</v>
      </c>
      <c r="P1561">
        <v>71276</v>
      </c>
      <c r="Q1561" t="s">
        <v>3910</v>
      </c>
      <c r="R1561">
        <v>181</v>
      </c>
      <c r="S1561" t="s">
        <v>16</v>
      </c>
      <c r="T1561" t="s">
        <v>17</v>
      </c>
      <c r="U1561" s="3">
        <v>40179</v>
      </c>
      <c r="V1561" s="2">
        <v>6.4</v>
      </c>
      <c r="W1561" t="str">
        <f>IF(V1561 &lt; 3,"Very Low", IF(V1561 &gt;= 3, IF(V1561 &lt; 4, "Low", IF(V1561 &gt;= 4, IF(V1561 &lt; 6, "Medium", IF(V1561 &gt;= 6, IF(V1561 &lt; 8, "High", "Very High")))))))</f>
        <v>High</v>
      </c>
    </row>
    <row r="1562" spans="1:23" x14ac:dyDescent="0.2">
      <c r="A1562" t="s">
        <v>1300</v>
      </c>
      <c r="B1562" s="2">
        <v>114</v>
      </c>
      <c r="C1562" s="4" t="str">
        <f>IF(B1562 &lt;= ($Z$9-$Z$11), "Short", IF(B1562 &gt;= ($Z$9+$Z$11), "Long", "Medium"))</f>
        <v>Medium</v>
      </c>
      <c r="D1562" t="s">
        <v>1672</v>
      </c>
      <c r="E1562" t="s">
        <v>691</v>
      </c>
      <c r="F1562" t="s">
        <v>1302</v>
      </c>
      <c r="G1562" t="s">
        <v>6549</v>
      </c>
      <c r="H1562" t="s">
        <v>13205</v>
      </c>
      <c r="M1562">
        <f>COUNTA(Table1[[#This Row],[genre_1]:[genre_8]])</f>
        <v>4</v>
      </c>
      <c r="N1562" t="s">
        <v>1673</v>
      </c>
      <c r="O1562" t="s">
        <v>9229</v>
      </c>
      <c r="P1562">
        <v>27664</v>
      </c>
      <c r="Q1562" t="s">
        <v>1674</v>
      </c>
      <c r="R1562">
        <v>120</v>
      </c>
      <c r="S1562" t="s">
        <v>16</v>
      </c>
      <c r="T1562" t="s">
        <v>17</v>
      </c>
      <c r="U1562" s="3">
        <v>39448</v>
      </c>
      <c r="V1562" s="2">
        <v>6</v>
      </c>
      <c r="W1562" t="str">
        <f>IF(V1562 &lt; 3,"Very Low", IF(V1562 &gt;= 3, IF(V1562 &lt; 4, "Low", IF(V1562 &gt;= 4, IF(V1562 &lt; 6, "Medium", IF(V1562 &gt;= 6, IF(V1562 &lt; 8, "High", "Very High")))))))</f>
        <v>High</v>
      </c>
    </row>
    <row r="1563" spans="1:23" x14ac:dyDescent="0.2">
      <c r="A1563" t="s">
        <v>6112</v>
      </c>
      <c r="B1563" s="2">
        <v>111</v>
      </c>
      <c r="C1563" s="4" t="str">
        <f>IF(B1563 &lt;= ($Z$9-$Z$11), "Short", IF(B1563 &gt;= ($Z$9+$Z$11), "Long", "Medium"))</f>
        <v>Medium</v>
      </c>
      <c r="D1563" t="s">
        <v>1960</v>
      </c>
      <c r="E1563" t="s">
        <v>1302</v>
      </c>
      <c r="F1563" t="s">
        <v>6549</v>
      </c>
      <c r="M1563">
        <f>COUNTA(Table1[[#This Row],[genre_1]:[genre_8]])</f>
        <v>2</v>
      </c>
      <c r="N1563" t="s">
        <v>320</v>
      </c>
      <c r="O1563" t="s">
        <v>12151</v>
      </c>
      <c r="P1563">
        <v>93894</v>
      </c>
      <c r="Q1563" t="s">
        <v>2235</v>
      </c>
      <c r="R1563">
        <v>286</v>
      </c>
      <c r="S1563" t="s">
        <v>16</v>
      </c>
      <c r="T1563" t="s">
        <v>17</v>
      </c>
      <c r="U1563" s="3">
        <v>34700</v>
      </c>
      <c r="V1563" s="2">
        <v>7.6</v>
      </c>
      <c r="W1563" t="str">
        <f>IF(V1563 &lt; 3,"Very Low", IF(V1563 &gt;= 3, IF(V1563 &lt; 4, "Low", IF(V1563 &gt;= 4, IF(V1563 &lt; 6, "Medium", IF(V1563 &gt;= 6, IF(V1563 &lt; 8, "High", "Very High")))))))</f>
        <v>High</v>
      </c>
    </row>
    <row r="1564" spans="1:23" x14ac:dyDescent="0.2">
      <c r="A1564" t="s">
        <v>2494</v>
      </c>
      <c r="B1564" s="2">
        <v>132</v>
      </c>
      <c r="C1564" s="4" t="str">
        <f>IF(B1564 &lt;= ($Z$9-$Z$11), "Short", IF(B1564 &gt;= ($Z$9+$Z$11), "Long", "Medium"))</f>
        <v>Long</v>
      </c>
      <c r="D1564" t="s">
        <v>828</v>
      </c>
      <c r="E1564" t="s">
        <v>4426</v>
      </c>
      <c r="F1564" t="s">
        <v>1302</v>
      </c>
      <c r="M1564">
        <f>COUNTA(Table1[[#This Row],[genre_1]:[genre_8]])</f>
        <v>2</v>
      </c>
      <c r="N1564" t="s">
        <v>1896</v>
      </c>
      <c r="O1564" t="s">
        <v>9976</v>
      </c>
      <c r="P1564">
        <v>87665</v>
      </c>
      <c r="Q1564" t="s">
        <v>1010</v>
      </c>
      <c r="R1564">
        <v>323</v>
      </c>
      <c r="S1564" t="s">
        <v>16</v>
      </c>
      <c r="T1564" t="s">
        <v>17</v>
      </c>
      <c r="U1564" s="3">
        <v>41275</v>
      </c>
      <c r="V1564" s="2">
        <v>7.2</v>
      </c>
      <c r="W1564" t="str">
        <f>IF(V1564 &lt; 3,"Very Low", IF(V1564 &gt;= 3, IF(V1564 &lt; 4, "Low", IF(V1564 &gt;= 4, IF(V1564 &lt; 6, "Medium", IF(V1564 &gt;= 6, IF(V1564 &lt; 8, "High", "Very High")))))))</f>
        <v>High</v>
      </c>
    </row>
    <row r="1565" spans="1:23" x14ac:dyDescent="0.2">
      <c r="A1565" t="s">
        <v>3941</v>
      </c>
      <c r="B1565" s="2">
        <v>110</v>
      </c>
      <c r="C1565" s="4" t="str">
        <f>IF(B1565 &lt;= ($Z$9-$Z$11), "Short", IF(B1565 &gt;= ($Z$9+$Z$11), "Long", "Medium"))</f>
        <v>Medium</v>
      </c>
      <c r="D1565" t="s">
        <v>1425</v>
      </c>
      <c r="E1565" t="s">
        <v>562</v>
      </c>
      <c r="F1565" t="s">
        <v>1302</v>
      </c>
      <c r="G1565" t="s">
        <v>539</v>
      </c>
      <c r="H1565" t="s">
        <v>13204</v>
      </c>
      <c r="I1565" t="s">
        <v>3538</v>
      </c>
      <c r="M1565">
        <f>COUNTA(Table1[[#This Row],[genre_1]:[genre_8]])</f>
        <v>5</v>
      </c>
      <c r="N1565" t="s">
        <v>320</v>
      </c>
      <c r="O1565" t="s">
        <v>10747</v>
      </c>
      <c r="P1565">
        <v>24854</v>
      </c>
      <c r="Q1565" t="s">
        <v>2565</v>
      </c>
      <c r="R1565">
        <v>374</v>
      </c>
      <c r="S1565" t="s">
        <v>16</v>
      </c>
      <c r="T1565" t="s">
        <v>17</v>
      </c>
      <c r="U1565" s="3">
        <v>41640</v>
      </c>
      <c r="V1565" s="2">
        <v>3.1</v>
      </c>
      <c r="W1565" t="str">
        <f>IF(V1565 &lt; 3,"Very Low", IF(V1565 &gt;= 3, IF(V1565 &lt; 4, "Low", IF(V1565 &gt;= 4, IF(V1565 &lt; 6, "Medium", IF(V1565 &gt;= 6, IF(V1565 &lt; 8, "High", "Very High")))))))</f>
        <v>Low</v>
      </c>
    </row>
    <row r="1566" spans="1:23" x14ac:dyDescent="0.2">
      <c r="A1566" t="s">
        <v>1060</v>
      </c>
      <c r="B1566" s="2">
        <v>116</v>
      </c>
      <c r="C1566" s="4" t="str">
        <f>IF(B1566 &lt;= ($Z$9-$Z$11), "Short", IF(B1566 &gt;= ($Z$9+$Z$11), "Long", "Medium"))</f>
        <v>Medium</v>
      </c>
      <c r="D1566" t="s">
        <v>2311</v>
      </c>
      <c r="E1566" t="s">
        <v>691</v>
      </c>
      <c r="F1566" t="s">
        <v>13206</v>
      </c>
      <c r="G1566" t="s">
        <v>6549</v>
      </c>
      <c r="M1566">
        <f>COUNTA(Table1[[#This Row],[genre_1]:[genre_8]])</f>
        <v>3</v>
      </c>
      <c r="N1566" t="s">
        <v>356</v>
      </c>
      <c r="O1566" t="s">
        <v>9634</v>
      </c>
      <c r="P1566">
        <v>7900</v>
      </c>
      <c r="Q1566" t="s">
        <v>2312</v>
      </c>
      <c r="R1566">
        <v>34</v>
      </c>
      <c r="S1566" t="s">
        <v>16</v>
      </c>
      <c r="T1566" t="s">
        <v>17</v>
      </c>
      <c r="U1566" s="3">
        <v>31413</v>
      </c>
      <c r="V1566" s="2">
        <v>5.9</v>
      </c>
      <c r="W1566" t="str">
        <f>IF(V1566 &lt; 3,"Very Low", IF(V1566 &gt;= 3, IF(V1566 &lt; 4, "Low", IF(V1566 &gt;= 4, IF(V1566 &lt; 6, "Medium", IF(V1566 &gt;= 6, IF(V1566 &lt; 8, "High", "Very High")))))))</f>
        <v>Medium</v>
      </c>
    </row>
    <row r="1567" spans="1:23" x14ac:dyDescent="0.2">
      <c r="A1567" t="s">
        <v>1200</v>
      </c>
      <c r="B1567" s="2">
        <v>96</v>
      </c>
      <c r="C1567" s="4" t="str">
        <f>IF(B1567 &lt;= ($Z$9-$Z$11), "Short", IF(B1567 &gt;= ($Z$9+$Z$11), "Long", "Medium"))</f>
        <v>Medium</v>
      </c>
      <c r="D1567" t="s">
        <v>3937</v>
      </c>
      <c r="E1567" t="s">
        <v>691</v>
      </c>
      <c r="F1567" t="s">
        <v>6549</v>
      </c>
      <c r="M1567">
        <f>COUNTA(Table1[[#This Row],[genre_1]:[genre_8]])</f>
        <v>2</v>
      </c>
      <c r="N1567" t="s">
        <v>990</v>
      </c>
      <c r="O1567" t="s">
        <v>10743</v>
      </c>
      <c r="P1567">
        <v>131801</v>
      </c>
      <c r="Q1567" t="s">
        <v>3938</v>
      </c>
      <c r="R1567">
        <v>548</v>
      </c>
      <c r="S1567" t="s">
        <v>16</v>
      </c>
      <c r="T1567" t="s">
        <v>17</v>
      </c>
      <c r="U1567" s="3">
        <v>36892</v>
      </c>
      <c r="V1567" s="2">
        <v>6.2</v>
      </c>
      <c r="W1567" t="str">
        <f>IF(V1567 &lt; 3,"Very Low", IF(V1567 &gt;= 3, IF(V1567 &lt; 4, "Low", IF(V1567 &gt;= 4, IF(V1567 &lt; 6, "Medium", IF(V1567 &gt;= 6, IF(V1567 &lt; 8, "High", "Very High")))))))</f>
        <v>High</v>
      </c>
    </row>
    <row r="1568" spans="1:23" x14ac:dyDescent="0.2">
      <c r="A1568" t="s">
        <v>3244</v>
      </c>
      <c r="B1568" s="2">
        <v>95</v>
      </c>
      <c r="C1568" s="4" t="str">
        <f>IF(B1568 &lt;= ($Z$9-$Z$11), "Short", IF(B1568 &gt;= ($Z$9+$Z$11), "Long", "Medium"))</f>
        <v>Medium</v>
      </c>
      <c r="D1568" t="s">
        <v>917</v>
      </c>
      <c r="E1568" t="s">
        <v>691</v>
      </c>
      <c r="M1568">
        <f>COUNTA(Table1[[#This Row],[genre_1]:[genre_8]])</f>
        <v>1</v>
      </c>
      <c r="N1568" t="s">
        <v>1906</v>
      </c>
      <c r="O1568" t="s">
        <v>10260</v>
      </c>
      <c r="P1568">
        <v>46417</v>
      </c>
      <c r="Q1568" t="s">
        <v>3245</v>
      </c>
      <c r="R1568">
        <v>297</v>
      </c>
      <c r="S1568" t="s">
        <v>16</v>
      </c>
      <c r="T1568" t="s">
        <v>17</v>
      </c>
      <c r="U1568" s="3">
        <v>37622</v>
      </c>
      <c r="V1568" s="2">
        <v>4.5999999999999996</v>
      </c>
      <c r="W1568" t="str">
        <f>IF(V1568 &lt; 3,"Very Low", IF(V1568 &gt;= 3, IF(V1568 &lt; 4, "Low", IF(V1568 &gt;= 4, IF(V1568 &lt; 6, "Medium", IF(V1568 &gt;= 6, IF(V1568 &lt; 8, "High", "Very High")))))))</f>
        <v>Medium</v>
      </c>
    </row>
    <row r="1569" spans="1:23" x14ac:dyDescent="0.2">
      <c r="A1569" t="s">
        <v>52</v>
      </c>
      <c r="B1569" s="2">
        <v>101</v>
      </c>
      <c r="C1569" s="4" t="str">
        <f>IF(B1569 &lt;= ($Z$9-$Z$11), "Short", IF(B1569 &gt;= ($Z$9+$Z$11), "Long", "Medium"))</f>
        <v>Medium</v>
      </c>
      <c r="D1569" t="s">
        <v>462</v>
      </c>
      <c r="E1569" t="s">
        <v>562</v>
      </c>
      <c r="F1569" t="s">
        <v>426</v>
      </c>
      <c r="G1569" t="s">
        <v>3871</v>
      </c>
      <c r="H1569" t="s">
        <v>5982</v>
      </c>
      <c r="I1569" t="s">
        <v>539</v>
      </c>
      <c r="M1569">
        <f>COUNTA(Table1[[#This Row],[genre_1]:[genre_8]])</f>
        <v>5</v>
      </c>
      <c r="N1569" t="s">
        <v>590</v>
      </c>
      <c r="O1569" t="s">
        <v>8738</v>
      </c>
      <c r="P1569">
        <v>65785</v>
      </c>
      <c r="Q1569" t="s">
        <v>760</v>
      </c>
      <c r="R1569">
        <v>160</v>
      </c>
      <c r="S1569" t="s">
        <v>16</v>
      </c>
      <c r="T1569" t="s">
        <v>17</v>
      </c>
      <c r="U1569" s="3">
        <v>40179</v>
      </c>
      <c r="V1569" s="2">
        <v>7</v>
      </c>
      <c r="W1569" t="str">
        <f>IF(V1569 &lt; 3,"Very Low", IF(V1569 &gt;= 3, IF(V1569 &lt; 4, "Low", IF(V1569 &gt;= 4, IF(V1569 &lt; 6, "Medium", IF(V1569 &gt;= 6, IF(V1569 &lt; 8, "High", "Very High")))))))</f>
        <v>High</v>
      </c>
    </row>
    <row r="1570" spans="1:23" x14ac:dyDescent="0.2">
      <c r="A1570" t="s">
        <v>659</v>
      </c>
      <c r="B1570" s="2">
        <v>88</v>
      </c>
      <c r="C1570" s="4" t="str">
        <f>IF(B1570 &lt;= ($Z$9-$Z$11), "Short", IF(B1570 &gt;= ($Z$9+$Z$11), "Long", "Medium"))</f>
        <v>Medium</v>
      </c>
      <c r="D1570" t="s">
        <v>202</v>
      </c>
      <c r="E1570" t="s">
        <v>426</v>
      </c>
      <c r="F1570" t="s">
        <v>3871</v>
      </c>
      <c r="G1570" t="s">
        <v>5982</v>
      </c>
      <c r="H1570" t="s">
        <v>539</v>
      </c>
      <c r="I1570" t="s">
        <v>5727</v>
      </c>
      <c r="M1570">
        <f>COUNTA(Table1[[#This Row],[genre_1]:[genre_8]])</f>
        <v>5</v>
      </c>
      <c r="N1570" t="s">
        <v>1334</v>
      </c>
      <c r="O1570" t="s">
        <v>9040</v>
      </c>
      <c r="P1570">
        <v>5116</v>
      </c>
      <c r="Q1570" t="s">
        <v>1335</v>
      </c>
      <c r="R1570">
        <v>54</v>
      </c>
      <c r="S1570" t="s">
        <v>16</v>
      </c>
      <c r="T1570" t="s">
        <v>17</v>
      </c>
      <c r="U1570" s="3">
        <v>41275</v>
      </c>
      <c r="V1570" s="2">
        <v>5.6</v>
      </c>
      <c r="W1570" t="str">
        <f>IF(V1570 &lt; 3,"Very Low", IF(V1570 &gt;= 3, IF(V1570 &lt; 4, "Low", IF(V1570 &gt;= 4, IF(V1570 &lt; 6, "Medium", IF(V1570 &gt;= 6, IF(V1570 &lt; 8, "High", "Very High")))))))</f>
        <v>Medium</v>
      </c>
    </row>
    <row r="1571" spans="1:23" x14ac:dyDescent="0.2">
      <c r="A1571" t="s">
        <v>451</v>
      </c>
      <c r="B1571" s="2">
        <v>133</v>
      </c>
      <c r="C1571" s="4" t="str">
        <f>IF(B1571 &lt;= ($Z$9-$Z$11), "Short", IF(B1571 &gt;= ($Z$9+$Z$11), "Long", "Medium"))</f>
        <v>Long</v>
      </c>
      <c r="D1571" t="s">
        <v>157</v>
      </c>
      <c r="E1571" t="s">
        <v>1302</v>
      </c>
      <c r="F1571" t="s">
        <v>6549</v>
      </c>
      <c r="G1571" t="s">
        <v>10321</v>
      </c>
      <c r="H1571" t="s">
        <v>4934</v>
      </c>
      <c r="M1571">
        <f>COUNTA(Table1[[#This Row],[genre_1]:[genre_8]])</f>
        <v>4</v>
      </c>
      <c r="N1571" t="s">
        <v>346</v>
      </c>
      <c r="O1571" t="s">
        <v>9993</v>
      </c>
      <c r="P1571">
        <v>112175</v>
      </c>
      <c r="Q1571" t="s">
        <v>313</v>
      </c>
      <c r="R1571">
        <v>329</v>
      </c>
      <c r="S1571" t="s">
        <v>16</v>
      </c>
      <c r="T1571" t="s">
        <v>17</v>
      </c>
      <c r="U1571" s="3">
        <v>34335</v>
      </c>
      <c r="V1571" s="2">
        <v>7.5</v>
      </c>
      <c r="W1571" t="str">
        <f>IF(V1571 &lt; 3,"Very Low", IF(V1571 &gt;= 3, IF(V1571 &lt; 4, "Low", IF(V1571 &gt;= 4, IF(V1571 &lt; 6, "Medium", IF(V1571 &gt;= 6, IF(V1571 &lt; 8, "High", "Very High")))))))</f>
        <v>High</v>
      </c>
    </row>
    <row r="1572" spans="1:23" x14ac:dyDescent="0.2">
      <c r="A1572" t="s">
        <v>1613</v>
      </c>
      <c r="B1572" s="2">
        <v>100</v>
      </c>
      <c r="C1572" s="4" t="str">
        <f>IF(B1572 &lt;= ($Z$9-$Z$11), "Short", IF(B1572 &gt;= ($Z$9+$Z$11), "Long", "Medium"))</f>
        <v>Medium</v>
      </c>
      <c r="D1572" t="s">
        <v>3187</v>
      </c>
      <c r="E1572" t="s">
        <v>562</v>
      </c>
      <c r="F1572" t="s">
        <v>539</v>
      </c>
      <c r="G1572" t="s">
        <v>2287</v>
      </c>
      <c r="M1572">
        <f>COUNTA(Table1[[#This Row],[genre_1]:[genre_8]])</f>
        <v>3</v>
      </c>
      <c r="N1572" t="s">
        <v>248</v>
      </c>
      <c r="O1572" t="s">
        <v>10218</v>
      </c>
      <c r="P1572">
        <v>80870</v>
      </c>
      <c r="Q1572" t="s">
        <v>1743</v>
      </c>
      <c r="R1572">
        <v>315</v>
      </c>
      <c r="S1572" t="s">
        <v>16</v>
      </c>
      <c r="T1572" t="s">
        <v>17</v>
      </c>
      <c r="U1572" s="3">
        <v>40179</v>
      </c>
      <c r="V1572" s="2">
        <v>5.2</v>
      </c>
      <c r="W1572" t="str">
        <f>IF(V1572 &lt; 3,"Very Low", IF(V1572 &gt;= 3, IF(V1572 &lt; 4, "Low", IF(V1572 &gt;= 4, IF(V1572 &lt; 6, "Medium", IF(V1572 &gt;= 6, IF(V1572 &lt; 8, "High", "Very High")))))))</f>
        <v>Medium</v>
      </c>
    </row>
    <row r="1573" spans="1:23" x14ac:dyDescent="0.2">
      <c r="A1573" t="s">
        <v>1391</v>
      </c>
      <c r="B1573" s="2">
        <v>158</v>
      </c>
      <c r="C1573" s="4" t="str">
        <f>IF(B1573 &lt;= ($Z$9-$Z$11), "Short", IF(B1573 &gt;= ($Z$9+$Z$11), "Long", "Medium"))</f>
        <v>Long</v>
      </c>
      <c r="D1573" t="s">
        <v>210</v>
      </c>
      <c r="E1573" t="s">
        <v>1302</v>
      </c>
      <c r="F1573" t="s">
        <v>5727</v>
      </c>
      <c r="G1573" t="s">
        <v>6549</v>
      </c>
      <c r="M1573">
        <f>COUNTA(Table1[[#This Row],[genre_1]:[genre_8]])</f>
        <v>3</v>
      </c>
      <c r="N1573" t="s">
        <v>120</v>
      </c>
      <c r="O1573" t="s">
        <v>9072</v>
      </c>
      <c r="P1573">
        <v>243834</v>
      </c>
      <c r="Q1573" t="s">
        <v>117</v>
      </c>
      <c r="R1573">
        <v>845</v>
      </c>
      <c r="S1573" t="s">
        <v>16</v>
      </c>
      <c r="T1573" t="s">
        <v>17</v>
      </c>
      <c r="U1573" s="3">
        <v>40909</v>
      </c>
      <c r="V1573" s="2">
        <v>7.6</v>
      </c>
      <c r="W1573" t="str">
        <f>IF(V1573 &lt; 3,"Very Low", IF(V1573 &gt;= 3, IF(V1573 &lt; 4, "Low", IF(V1573 &gt;= 4, IF(V1573 &lt; 6, "Medium", IF(V1573 &gt;= 6, IF(V1573 &lt; 8, "High", "Very High")))))))</f>
        <v>High</v>
      </c>
    </row>
    <row r="1574" spans="1:23" x14ac:dyDescent="0.2">
      <c r="A1574" t="s">
        <v>2611</v>
      </c>
      <c r="B1574" s="2">
        <v>104</v>
      </c>
      <c r="C1574" s="4" t="str">
        <f>IF(B1574 &lt;= ($Z$9-$Z$11), "Short", IF(B1574 &gt;= ($Z$9+$Z$11), "Long", "Medium"))</f>
        <v>Medium</v>
      </c>
      <c r="D1574" t="s">
        <v>281</v>
      </c>
      <c r="E1574" t="s">
        <v>691</v>
      </c>
      <c r="M1574">
        <f>COUNTA(Table1[[#This Row],[genre_1]:[genre_8]])</f>
        <v>1</v>
      </c>
      <c r="N1574" t="s">
        <v>1678</v>
      </c>
      <c r="O1574" t="s">
        <v>10832</v>
      </c>
      <c r="P1574">
        <v>106820</v>
      </c>
      <c r="Q1574" t="s">
        <v>483</v>
      </c>
      <c r="R1574">
        <v>147</v>
      </c>
      <c r="S1574" t="s">
        <v>16</v>
      </c>
      <c r="T1574" t="s">
        <v>17</v>
      </c>
      <c r="U1574" s="3">
        <v>41640</v>
      </c>
      <c r="V1574" s="2">
        <v>6.5</v>
      </c>
      <c r="W1574" t="str">
        <f>IF(V1574 &lt; 3,"Very Low", IF(V1574 &gt;= 3, IF(V1574 &lt; 4, "Low", IF(V1574 &gt;= 4, IF(V1574 &lt; 6, "Medium", IF(V1574 &gt;= 6, IF(V1574 &lt; 8, "High", "Very High")))))))</f>
        <v>High</v>
      </c>
    </row>
    <row r="1575" spans="1:23" x14ac:dyDescent="0.2">
      <c r="A1575" t="s">
        <v>5009</v>
      </c>
      <c r="B1575" s="2">
        <v>90</v>
      </c>
      <c r="C1575" s="4" t="str">
        <f>IF(B1575 &lt;= ($Z$9-$Z$11), "Short", IF(B1575 &gt;= ($Z$9+$Z$11), "Long", "Medium"))</f>
        <v>Medium</v>
      </c>
      <c r="D1575" t="s">
        <v>682</v>
      </c>
      <c r="E1575" t="s">
        <v>691</v>
      </c>
      <c r="F1575" t="s">
        <v>13206</v>
      </c>
      <c r="M1575">
        <f>COUNTA(Table1[[#This Row],[genre_1]:[genre_8]])</f>
        <v>2</v>
      </c>
      <c r="N1575" t="s">
        <v>1725</v>
      </c>
      <c r="O1575" t="s">
        <v>12173</v>
      </c>
      <c r="P1575">
        <v>19622</v>
      </c>
      <c r="Q1575" t="s">
        <v>6145</v>
      </c>
      <c r="R1575">
        <v>58</v>
      </c>
      <c r="S1575" t="s">
        <v>16</v>
      </c>
      <c r="T1575" t="s">
        <v>17</v>
      </c>
      <c r="U1575" s="3">
        <v>38718</v>
      </c>
      <c r="V1575" s="2">
        <v>6</v>
      </c>
      <c r="W1575" t="str">
        <f>IF(V1575 &lt; 3,"Very Low", IF(V1575 &gt;= 3, IF(V1575 &lt; 4, "Low", IF(V1575 &gt;= 4, IF(V1575 &lt; 6, "Medium", IF(V1575 &gt;= 6, IF(V1575 &lt; 8, "High", "Very High")))))))</f>
        <v>High</v>
      </c>
    </row>
    <row r="1576" spans="1:23" x14ac:dyDescent="0.2">
      <c r="A1576" t="s">
        <v>6002</v>
      </c>
      <c r="B1576" s="2">
        <v>82</v>
      </c>
      <c r="C1576" s="4" t="str">
        <f>IF(B1576 &lt;= ($Z$9-$Z$11), "Short", IF(B1576 &gt;= ($Z$9+$Z$11), "Long", "Medium"))</f>
        <v>Short</v>
      </c>
      <c r="D1576" t="s">
        <v>888</v>
      </c>
      <c r="E1576" t="s">
        <v>691</v>
      </c>
      <c r="F1576" t="s">
        <v>13206</v>
      </c>
      <c r="M1576">
        <f>COUNTA(Table1[[#This Row],[genre_1]:[genre_8]])</f>
        <v>2</v>
      </c>
      <c r="N1576" t="s">
        <v>3115</v>
      </c>
      <c r="O1576" t="s">
        <v>12093</v>
      </c>
      <c r="P1576">
        <v>4247</v>
      </c>
      <c r="Q1576" t="s">
        <v>2491</v>
      </c>
      <c r="R1576">
        <v>11</v>
      </c>
      <c r="S1576" t="s">
        <v>16</v>
      </c>
      <c r="T1576" t="s">
        <v>17</v>
      </c>
      <c r="U1576" s="3">
        <v>41640</v>
      </c>
      <c r="V1576" s="2">
        <v>5.4</v>
      </c>
      <c r="W1576" t="str">
        <f>IF(V1576 &lt; 3,"Very Low", IF(V1576 &gt;= 3, IF(V1576 &lt; 4, "Low", IF(V1576 &gt;= 4, IF(V1576 &lt; 6, "Medium", IF(V1576 &gt;= 6, IF(V1576 &lt; 8, "High", "Very High")))))))</f>
        <v>Medium</v>
      </c>
    </row>
    <row r="1577" spans="1:23" x14ac:dyDescent="0.2">
      <c r="A1577" t="s">
        <v>466</v>
      </c>
      <c r="B1577" s="2">
        <v>121</v>
      </c>
      <c r="C1577" s="4" t="str">
        <f>IF(B1577 &lt;= ($Z$9-$Z$11), "Short", IF(B1577 &gt;= ($Z$9+$Z$11), "Long", "Medium"))</f>
        <v>Medium</v>
      </c>
      <c r="D1577" t="s">
        <v>1086</v>
      </c>
      <c r="E1577" t="s">
        <v>562</v>
      </c>
      <c r="F1577" t="s">
        <v>13206</v>
      </c>
      <c r="G1577" t="s">
        <v>3538</v>
      </c>
      <c r="M1577">
        <f>COUNTA(Table1[[#This Row],[genre_1]:[genre_8]])</f>
        <v>3</v>
      </c>
      <c r="N1577" t="s">
        <v>467</v>
      </c>
      <c r="O1577" t="s">
        <v>9793</v>
      </c>
      <c r="P1577">
        <v>128010</v>
      </c>
      <c r="Q1577" t="s">
        <v>1396</v>
      </c>
      <c r="R1577">
        <v>136</v>
      </c>
      <c r="S1577" t="s">
        <v>16</v>
      </c>
      <c r="T1577" t="s">
        <v>17</v>
      </c>
      <c r="U1577" s="3">
        <v>33604</v>
      </c>
      <c r="V1577" s="2">
        <v>6.7</v>
      </c>
      <c r="W1577" t="str">
        <f>IF(V1577 &lt; 3,"Very Low", IF(V1577 &gt;= 3, IF(V1577 &lt; 4, "Low", IF(V1577 &gt;= 4, IF(V1577 &lt; 6, "Medium", IF(V1577 &gt;= 6, IF(V1577 &lt; 8, "High", "Very High")))))))</f>
        <v>High</v>
      </c>
    </row>
    <row r="1578" spans="1:23" x14ac:dyDescent="0.2">
      <c r="A1578" t="s">
        <v>466</v>
      </c>
      <c r="B1578" s="2">
        <v>127</v>
      </c>
      <c r="C1578" s="4" t="str">
        <f>IF(B1578 &lt;= ($Z$9-$Z$11), "Short", IF(B1578 &gt;= ($Z$9+$Z$11), "Long", "Medium"))</f>
        <v>Medium</v>
      </c>
      <c r="D1578" t="s">
        <v>467</v>
      </c>
      <c r="E1578" t="s">
        <v>562</v>
      </c>
      <c r="F1578" t="s">
        <v>13206</v>
      </c>
      <c r="G1578" t="s">
        <v>3538</v>
      </c>
      <c r="M1578">
        <f>COUNTA(Table1[[#This Row],[genre_1]:[genre_8]])</f>
        <v>3</v>
      </c>
      <c r="N1578" t="s">
        <v>231</v>
      </c>
      <c r="O1578" t="s">
        <v>8601</v>
      </c>
      <c r="P1578">
        <v>127497</v>
      </c>
      <c r="Q1578" t="s">
        <v>468</v>
      </c>
      <c r="R1578">
        <v>287</v>
      </c>
      <c r="S1578" t="s">
        <v>16</v>
      </c>
      <c r="T1578" t="s">
        <v>17</v>
      </c>
      <c r="U1578" s="3">
        <v>35796</v>
      </c>
      <c r="V1578" s="2">
        <v>6.6</v>
      </c>
      <c r="W1578" t="str">
        <f>IF(V1578 &lt; 3,"Very Low", IF(V1578 &gt;= 3, IF(V1578 &lt; 4, "Low", IF(V1578 &gt;= 4, IF(V1578 &lt; 6, "Medium", IF(V1578 &gt;= 6, IF(V1578 &lt; 8, "High", "Very High")))))))</f>
        <v>High</v>
      </c>
    </row>
    <row r="1579" spans="1:23" x14ac:dyDescent="0.2">
      <c r="A1579" t="s">
        <v>1401</v>
      </c>
      <c r="B1579" s="2">
        <v>141</v>
      </c>
      <c r="C1579" s="4" t="str">
        <f>IF(B1579 &lt;= ($Z$9-$Z$11), "Short", IF(B1579 &gt;= ($Z$9+$Z$11), "Long", "Medium"))</f>
        <v>Long</v>
      </c>
      <c r="D1579" t="s">
        <v>4561</v>
      </c>
      <c r="E1579" t="s">
        <v>1302</v>
      </c>
      <c r="F1579" t="s">
        <v>7772</v>
      </c>
      <c r="G1579" t="s">
        <v>10321</v>
      </c>
      <c r="M1579">
        <f>COUNTA(Table1[[#This Row],[genre_1]:[genre_8]])</f>
        <v>3</v>
      </c>
      <c r="N1579" t="s">
        <v>4562</v>
      </c>
      <c r="O1579" t="s">
        <v>11180</v>
      </c>
      <c r="P1579">
        <v>132149</v>
      </c>
      <c r="Q1579" t="s">
        <v>4563</v>
      </c>
      <c r="R1579">
        <v>316</v>
      </c>
      <c r="S1579" t="s">
        <v>308</v>
      </c>
      <c r="T1579" t="s">
        <v>17</v>
      </c>
      <c r="U1579" s="3">
        <v>38718</v>
      </c>
      <c r="V1579" s="2">
        <v>7.9</v>
      </c>
      <c r="W1579" t="str">
        <f>IF(V1579 &lt; 3,"Very Low", IF(V1579 &gt;= 3, IF(V1579 &lt; 4, "Low", IF(V1579 &gt;= 4, IF(V1579 &lt; 6, "Medium", IF(V1579 &gt;= 6, IF(V1579 &lt; 8, "High", "Very High")))))))</f>
        <v>High</v>
      </c>
    </row>
    <row r="1580" spans="1:23" x14ac:dyDescent="0.2">
      <c r="A1580" t="s">
        <v>6443</v>
      </c>
      <c r="B1580" s="2">
        <v>110</v>
      </c>
      <c r="C1580" s="4" t="str">
        <f>IF(B1580 &lt;= ($Z$9-$Z$11), "Short", IF(B1580 &gt;= ($Z$9+$Z$11), "Long", "Medium"))</f>
        <v>Medium</v>
      </c>
      <c r="D1580" t="s">
        <v>6444</v>
      </c>
      <c r="E1580" t="s">
        <v>1302</v>
      </c>
      <c r="F1580" t="s">
        <v>5982</v>
      </c>
      <c r="M1580">
        <f>COUNTA(Table1[[#This Row],[genre_1]:[genre_8]])</f>
        <v>2</v>
      </c>
      <c r="N1580" t="s">
        <v>6445</v>
      </c>
      <c r="O1580" t="s">
        <v>12345</v>
      </c>
      <c r="P1580">
        <v>3942</v>
      </c>
      <c r="Q1580" t="s">
        <v>6446</v>
      </c>
      <c r="R1580">
        <v>65</v>
      </c>
      <c r="S1580" t="s">
        <v>16</v>
      </c>
      <c r="T1580" t="s">
        <v>17</v>
      </c>
      <c r="U1580" s="3">
        <v>40179</v>
      </c>
      <c r="V1580" s="2">
        <v>6.3</v>
      </c>
      <c r="W1580" t="str">
        <f>IF(V1580 &lt; 3,"Very Low", IF(V1580 &gt;= 3, IF(V1580 &lt; 4, "Low", IF(V1580 &gt;= 4, IF(V1580 &lt; 6, "Medium", IF(V1580 &gt;= 6, IF(V1580 &lt; 8, "High", "Very High")))))))</f>
        <v>High</v>
      </c>
    </row>
    <row r="1581" spans="1:23" x14ac:dyDescent="0.2">
      <c r="A1581" t="s">
        <v>1018</v>
      </c>
      <c r="B1581" s="2">
        <v>105</v>
      </c>
      <c r="C1581" s="4" t="str">
        <f>IF(B1581 &lt;= ($Z$9-$Z$11), "Short", IF(B1581 &gt;= ($Z$9+$Z$11), "Long", "Medium"))</f>
        <v>Medium</v>
      </c>
      <c r="D1581" t="s">
        <v>2885</v>
      </c>
      <c r="E1581" t="s">
        <v>691</v>
      </c>
      <c r="F1581" t="s">
        <v>1302</v>
      </c>
      <c r="G1581" t="s">
        <v>6549</v>
      </c>
      <c r="M1581">
        <f>COUNTA(Table1[[#This Row],[genre_1]:[genre_8]])</f>
        <v>3</v>
      </c>
      <c r="N1581" t="s">
        <v>1010</v>
      </c>
      <c r="O1581" t="s">
        <v>10020</v>
      </c>
      <c r="P1581">
        <v>74630</v>
      </c>
      <c r="Q1581" t="s">
        <v>2886</v>
      </c>
      <c r="R1581">
        <v>156</v>
      </c>
      <c r="S1581" t="s">
        <v>16</v>
      </c>
      <c r="T1581" t="s">
        <v>17</v>
      </c>
      <c r="U1581" s="3">
        <v>40179</v>
      </c>
      <c r="V1581" s="2">
        <v>6.5</v>
      </c>
      <c r="W1581" t="str">
        <f>IF(V1581 &lt; 3,"Very Low", IF(V1581 &gt;= 3, IF(V1581 &lt; 4, "Low", IF(V1581 &gt;= 4, IF(V1581 &lt; 6, "Medium", IF(V1581 &gt;= 6, IF(V1581 &lt; 8, "High", "Very High")))))))</f>
        <v>High</v>
      </c>
    </row>
    <row r="1582" spans="1:23" x14ac:dyDescent="0.2">
      <c r="A1582" t="s">
        <v>236</v>
      </c>
      <c r="B1582" s="2">
        <v>86</v>
      </c>
      <c r="C1582" s="4" t="str">
        <f>IF(B1582 &lt;= ($Z$9-$Z$11), "Short", IF(B1582 &gt;= ($Z$9+$Z$11), "Long", "Medium"))</f>
        <v>Medium</v>
      </c>
      <c r="D1582" t="s">
        <v>2054</v>
      </c>
      <c r="E1582" t="s">
        <v>691</v>
      </c>
      <c r="F1582" t="s">
        <v>539</v>
      </c>
      <c r="G1582" t="s">
        <v>6549</v>
      </c>
      <c r="M1582">
        <f>COUNTA(Table1[[#This Row],[genre_1]:[genre_8]])</f>
        <v>3</v>
      </c>
      <c r="N1582" t="s">
        <v>1427</v>
      </c>
      <c r="O1582" t="s">
        <v>9471</v>
      </c>
      <c r="P1582">
        <v>220392</v>
      </c>
      <c r="Q1582" t="s">
        <v>2055</v>
      </c>
      <c r="R1582">
        <v>243</v>
      </c>
      <c r="S1582" t="s">
        <v>16</v>
      </c>
      <c r="T1582" t="s">
        <v>17</v>
      </c>
      <c r="U1582" s="3">
        <v>35431</v>
      </c>
      <c r="V1582" s="2">
        <v>6.8</v>
      </c>
      <c r="W1582" t="str">
        <f>IF(V1582 &lt; 3,"Very Low", IF(V1582 &gt;= 3, IF(V1582 &lt; 4, "Low", IF(V1582 &gt;= 4, IF(V1582 &lt; 6, "Medium", IF(V1582 &gt;= 6, IF(V1582 &lt; 8, "High", "Very High")))))))</f>
        <v>High</v>
      </c>
    </row>
    <row r="1583" spans="1:23" x14ac:dyDescent="0.2">
      <c r="A1583" t="s">
        <v>2259</v>
      </c>
      <c r="B1583" s="2">
        <v>91</v>
      </c>
      <c r="C1583" s="4" t="str">
        <f>IF(B1583 &lt;= ($Z$9-$Z$11), "Short", IF(B1583 &gt;= ($Z$9+$Z$11), "Long", "Medium"))</f>
        <v>Medium</v>
      </c>
      <c r="D1583" t="s">
        <v>2600</v>
      </c>
      <c r="E1583" t="s">
        <v>691</v>
      </c>
      <c r="F1583" t="s">
        <v>6549</v>
      </c>
      <c r="M1583">
        <f>COUNTA(Table1[[#This Row],[genre_1]:[genre_8]])</f>
        <v>2</v>
      </c>
      <c r="N1583" t="s">
        <v>363</v>
      </c>
      <c r="O1583" t="s">
        <v>9822</v>
      </c>
      <c r="P1583">
        <v>32157</v>
      </c>
      <c r="Q1583" t="s">
        <v>250</v>
      </c>
      <c r="R1583">
        <v>119</v>
      </c>
      <c r="S1583" t="s">
        <v>16</v>
      </c>
      <c r="T1583" t="s">
        <v>17</v>
      </c>
      <c r="U1583" s="3">
        <v>39083</v>
      </c>
      <c r="V1583" s="2">
        <v>5.3</v>
      </c>
      <c r="W1583" t="str">
        <f>IF(V1583 &lt; 3,"Very Low", IF(V1583 &gt;= 3, IF(V1583 &lt; 4, "Low", IF(V1583 &gt;= 4, IF(V1583 &lt; 6, "Medium", IF(V1583 &gt;= 6, IF(V1583 &lt; 8, "High", "Very High")))))))</f>
        <v>Medium</v>
      </c>
    </row>
    <row r="1584" spans="1:23" x14ac:dyDescent="0.2">
      <c r="A1584" t="s">
        <v>6414</v>
      </c>
      <c r="B1584" s="2">
        <v>89</v>
      </c>
      <c r="C1584" s="4" t="str">
        <f>IF(B1584 &lt;= ($Z$9-$Z$11), "Short", IF(B1584 &gt;= ($Z$9+$Z$11), "Long", "Medium"))</f>
        <v>Medium</v>
      </c>
      <c r="D1584" t="s">
        <v>6706</v>
      </c>
      <c r="E1584" t="s">
        <v>1302</v>
      </c>
      <c r="M1584">
        <f>COUNTA(Table1[[#This Row],[genre_1]:[genre_8]])</f>
        <v>1</v>
      </c>
      <c r="N1584" t="s">
        <v>811</v>
      </c>
      <c r="O1584" t="s">
        <v>12470</v>
      </c>
      <c r="P1584">
        <v>544</v>
      </c>
      <c r="Q1584" t="s">
        <v>6707</v>
      </c>
      <c r="R1584">
        <v>4</v>
      </c>
      <c r="S1584" t="s">
        <v>16</v>
      </c>
      <c r="T1584" t="s">
        <v>17</v>
      </c>
      <c r="U1584" s="3">
        <v>40179</v>
      </c>
      <c r="V1584" s="2">
        <v>6.3</v>
      </c>
      <c r="W1584" t="str">
        <f>IF(V1584 &lt; 3,"Very Low", IF(V1584 &gt;= 3, IF(V1584 &lt; 4, "Low", IF(V1584 &gt;= 4, IF(V1584 &lt; 6, "Medium", IF(V1584 &gt;= 6, IF(V1584 &lt; 8, "High", "Very High")))))))</f>
        <v>High</v>
      </c>
    </row>
    <row r="1585" spans="1:23" x14ac:dyDescent="0.2">
      <c r="A1585" t="s">
        <v>2385</v>
      </c>
      <c r="B1585" s="2">
        <v>125</v>
      </c>
      <c r="C1585" s="4" t="str">
        <f>IF(B1585 &lt;= ($Z$9-$Z$11), "Short", IF(B1585 &gt;= ($Z$9+$Z$11), "Long", "Medium"))</f>
        <v>Medium</v>
      </c>
      <c r="D1585" t="s">
        <v>603</v>
      </c>
      <c r="E1585" t="s">
        <v>1302</v>
      </c>
      <c r="M1585">
        <f>COUNTA(Table1[[#This Row],[genre_1]:[genre_8]])</f>
        <v>1</v>
      </c>
      <c r="N1585" t="s">
        <v>3601</v>
      </c>
      <c r="O1585" t="s">
        <v>10780</v>
      </c>
      <c r="P1585">
        <v>39105</v>
      </c>
      <c r="Q1585" t="s">
        <v>94</v>
      </c>
      <c r="R1585">
        <v>359</v>
      </c>
      <c r="S1585" t="s">
        <v>16</v>
      </c>
      <c r="T1585" t="s">
        <v>17</v>
      </c>
      <c r="U1585" s="3">
        <v>36892</v>
      </c>
      <c r="V1585" s="2">
        <v>7.5</v>
      </c>
      <c r="W1585" t="str">
        <f>IF(V1585 &lt; 3,"Very Low", IF(V1585 &gt;= 3, IF(V1585 &lt; 4, "Low", IF(V1585 &gt;= 4, IF(V1585 &lt; 6, "Medium", IF(V1585 &gt;= 6, IF(V1585 &lt; 8, "High", "Very High")))))))</f>
        <v>High</v>
      </c>
    </row>
    <row r="1586" spans="1:23" x14ac:dyDescent="0.2">
      <c r="A1586" t="s">
        <v>6054</v>
      </c>
      <c r="B1586" s="2">
        <v>98</v>
      </c>
      <c r="C1586" s="4" t="str">
        <f>IF(B1586 &lt;= ($Z$9-$Z$11), "Short", IF(B1586 &gt;= ($Z$9+$Z$11), "Long", "Medium"))</f>
        <v>Medium</v>
      </c>
      <c r="D1586" t="s">
        <v>921</v>
      </c>
      <c r="E1586" t="s">
        <v>691</v>
      </c>
      <c r="F1586" t="s">
        <v>1302</v>
      </c>
      <c r="M1586">
        <f>COUNTA(Table1[[#This Row],[genre_1]:[genre_8]])</f>
        <v>2</v>
      </c>
      <c r="N1586" t="s">
        <v>6055</v>
      </c>
      <c r="O1586" t="s">
        <v>12120</v>
      </c>
      <c r="P1586">
        <v>5465</v>
      </c>
      <c r="Q1586" t="s">
        <v>1342</v>
      </c>
      <c r="R1586">
        <v>37</v>
      </c>
      <c r="S1586" t="s">
        <v>16</v>
      </c>
      <c r="T1586" t="s">
        <v>17</v>
      </c>
      <c r="U1586" s="3">
        <v>39814</v>
      </c>
      <c r="V1586" s="2">
        <v>6.5</v>
      </c>
      <c r="W1586" t="str">
        <f>IF(V1586 &lt; 3,"Very Low", IF(V1586 &gt;= 3, IF(V1586 &lt; 4, "Low", IF(V1586 &gt;= 4, IF(V1586 &lt; 6, "Medium", IF(V1586 &gt;= 6, IF(V1586 &lt; 8, "High", "Very High")))))))</f>
        <v>High</v>
      </c>
    </row>
    <row r="1587" spans="1:23" x14ac:dyDescent="0.2">
      <c r="A1587" t="s">
        <v>469</v>
      </c>
      <c r="B1587" s="2">
        <v>127</v>
      </c>
      <c r="C1587" s="4" t="str">
        <f>IF(B1587 &lt;= ($Z$9-$Z$11), "Short", IF(B1587 &gt;= ($Z$9+$Z$11), "Long", "Medium"))</f>
        <v>Medium</v>
      </c>
      <c r="D1587" t="s">
        <v>492</v>
      </c>
      <c r="E1587" t="s">
        <v>426</v>
      </c>
      <c r="F1587" t="s">
        <v>1302</v>
      </c>
      <c r="G1587" t="s">
        <v>539</v>
      </c>
      <c r="M1587">
        <f>COUNTA(Table1[[#This Row],[genre_1]:[genre_8]])</f>
        <v>3</v>
      </c>
      <c r="N1587" t="s">
        <v>575</v>
      </c>
      <c r="O1587" t="s">
        <v>8652</v>
      </c>
      <c r="P1587">
        <v>440084</v>
      </c>
      <c r="Q1587" t="s">
        <v>576</v>
      </c>
      <c r="R1587">
        <v>755</v>
      </c>
      <c r="S1587" t="s">
        <v>16</v>
      </c>
      <c r="T1587" t="s">
        <v>17</v>
      </c>
      <c r="U1587" s="3">
        <v>40909</v>
      </c>
      <c r="V1587" s="2">
        <v>8</v>
      </c>
      <c r="W1587" t="str">
        <f>IF(V1587 &lt; 3,"Very Low", IF(V1587 &gt;= 3, IF(V1587 &lt; 4, "Low", IF(V1587 &gt;= 4, IF(V1587 &lt; 6, "Medium", IF(V1587 &gt;= 6, IF(V1587 &lt; 8, "High", "Very High")))))))</f>
        <v>Very High</v>
      </c>
    </row>
    <row r="1588" spans="1:23" x14ac:dyDescent="0.2">
      <c r="A1588" t="s">
        <v>1659</v>
      </c>
      <c r="B1588" s="2">
        <v>103</v>
      </c>
      <c r="C1588" s="4" t="str">
        <f>IF(B1588 &lt;= ($Z$9-$Z$11), "Short", IF(B1588 &gt;= ($Z$9+$Z$11), "Long", "Medium"))</f>
        <v>Medium</v>
      </c>
      <c r="D1588" t="s">
        <v>1549</v>
      </c>
      <c r="E1588" t="s">
        <v>691</v>
      </c>
      <c r="F1588" t="s">
        <v>6549</v>
      </c>
      <c r="M1588">
        <f>COUNTA(Table1[[#This Row],[genre_1]:[genre_8]])</f>
        <v>2</v>
      </c>
      <c r="N1588" t="s">
        <v>258</v>
      </c>
      <c r="O1588" t="s">
        <v>9690</v>
      </c>
      <c r="P1588">
        <v>19364</v>
      </c>
      <c r="Q1588" t="s">
        <v>2401</v>
      </c>
      <c r="R1588">
        <v>128</v>
      </c>
      <c r="S1588" t="s">
        <v>16</v>
      </c>
      <c r="T1588" t="s">
        <v>17</v>
      </c>
      <c r="U1588" s="3">
        <v>37257</v>
      </c>
      <c r="V1588" s="2">
        <v>5.8</v>
      </c>
      <c r="W1588" t="str">
        <f>IF(V1588 &lt; 3,"Very Low", IF(V1588 &gt;= 3, IF(V1588 &lt; 4, "Low", IF(V1588 &gt;= 4, IF(V1588 &lt; 6, "Medium", IF(V1588 &gt;= 6, IF(V1588 &lt; 8, "High", "Very High")))))))</f>
        <v>Medium</v>
      </c>
    </row>
    <row r="1589" spans="1:23" x14ac:dyDescent="0.2">
      <c r="A1589" t="s">
        <v>7656</v>
      </c>
      <c r="B1589" s="2">
        <v>90</v>
      </c>
      <c r="C1589" s="4" t="str">
        <f>IF(B1589 &lt;= ($Z$9-$Z$11), "Short", IF(B1589 &gt;= ($Z$9+$Z$11), "Long", "Medium"))</f>
        <v>Medium</v>
      </c>
      <c r="D1589" t="s">
        <v>5116</v>
      </c>
      <c r="E1589" t="s">
        <v>562</v>
      </c>
      <c r="F1589" t="s">
        <v>1302</v>
      </c>
      <c r="G1589" t="s">
        <v>3538</v>
      </c>
      <c r="M1589">
        <f>COUNTA(Table1[[#This Row],[genre_1]:[genre_8]])</f>
        <v>3</v>
      </c>
      <c r="N1589" t="s">
        <v>232</v>
      </c>
      <c r="O1589" t="s">
        <v>12903</v>
      </c>
      <c r="P1589">
        <v>6</v>
      </c>
      <c r="Q1589" t="s">
        <v>7657</v>
      </c>
      <c r="R1589">
        <v>1</v>
      </c>
      <c r="S1589" t="s">
        <v>16</v>
      </c>
      <c r="T1589" t="s">
        <v>17</v>
      </c>
      <c r="U1589" s="3">
        <v>41640</v>
      </c>
      <c r="V1589" s="2">
        <v>8</v>
      </c>
      <c r="W1589" t="str">
        <f>IF(V1589 &lt; 3,"Very Low", IF(V1589 &gt;= 3, IF(V1589 &lt; 4, "Low", IF(V1589 &gt;= 4, IF(V1589 &lt; 6, "Medium", IF(V1589 &gt;= 6, IF(V1589 &lt; 8, "High", "Very High")))))))</f>
        <v>Very High</v>
      </c>
    </row>
    <row r="1590" spans="1:23" x14ac:dyDescent="0.2">
      <c r="A1590" t="s">
        <v>4568</v>
      </c>
      <c r="B1590" s="2">
        <v>99</v>
      </c>
      <c r="C1590" s="4" t="str">
        <f>IF(B1590 &lt;= ($Z$9-$Z$11), "Short", IF(B1590 &gt;= ($Z$9+$Z$11), "Long", "Medium"))</f>
        <v>Medium</v>
      </c>
      <c r="D1590" t="s">
        <v>723</v>
      </c>
      <c r="E1590" t="s">
        <v>1302</v>
      </c>
      <c r="F1590" t="s">
        <v>3538</v>
      </c>
      <c r="M1590">
        <f>COUNTA(Table1[[#This Row],[genre_1]:[genre_8]])</f>
        <v>2</v>
      </c>
      <c r="N1590" t="s">
        <v>439</v>
      </c>
      <c r="O1590" t="s">
        <v>11187</v>
      </c>
      <c r="P1590">
        <v>3116</v>
      </c>
      <c r="Q1590" t="s">
        <v>2082</v>
      </c>
      <c r="R1590">
        <v>39</v>
      </c>
      <c r="S1590" t="s">
        <v>16</v>
      </c>
      <c r="T1590" t="s">
        <v>17</v>
      </c>
      <c r="U1590" s="3">
        <v>36161</v>
      </c>
      <c r="V1590" s="2">
        <v>6</v>
      </c>
      <c r="W1590" t="str">
        <f>IF(V1590 &lt; 3,"Very Low", IF(V1590 &gt;= 3, IF(V1590 &lt; 4, "Low", IF(V1590 &gt;= 4, IF(V1590 &lt; 6, "Medium", IF(V1590 &gt;= 6, IF(V1590 &lt; 8, "High", "Very High")))))))</f>
        <v>High</v>
      </c>
    </row>
    <row r="1591" spans="1:23" x14ac:dyDescent="0.2">
      <c r="A1591" t="s">
        <v>4611</v>
      </c>
      <c r="B1591" s="2">
        <v>103</v>
      </c>
      <c r="C1591" s="4" t="str">
        <f>IF(B1591 &lt;= ($Z$9-$Z$11), "Short", IF(B1591 &gt;= ($Z$9+$Z$11), "Long", "Medium"))</f>
        <v>Medium</v>
      </c>
      <c r="D1591" t="s">
        <v>4484</v>
      </c>
      <c r="E1591" t="s">
        <v>13206</v>
      </c>
      <c r="F1591" t="s">
        <v>1302</v>
      </c>
      <c r="M1591">
        <f>COUNTA(Table1[[#This Row],[genre_1]:[genre_8]])</f>
        <v>2</v>
      </c>
      <c r="N1591" t="s">
        <v>3248</v>
      </c>
      <c r="O1591" t="s">
        <v>12048</v>
      </c>
      <c r="P1591">
        <v>3665</v>
      </c>
      <c r="Q1591" t="s">
        <v>2498</v>
      </c>
      <c r="R1591">
        <v>39</v>
      </c>
      <c r="S1591" t="s">
        <v>16</v>
      </c>
      <c r="T1591" t="s">
        <v>17</v>
      </c>
      <c r="U1591" s="3">
        <v>33604</v>
      </c>
      <c r="V1591" s="2">
        <v>6.8</v>
      </c>
      <c r="W1591" t="str">
        <f>IF(V1591 &lt; 3,"Very Low", IF(V1591 &gt;= 3, IF(V1591 &lt; 4, "Low", IF(V1591 &gt;= 4, IF(V1591 &lt; 6, "Medium", IF(V1591 &gt;= 6, IF(V1591 &lt; 8, "High", "Very High")))))))</f>
        <v>High</v>
      </c>
    </row>
    <row r="1592" spans="1:23" x14ac:dyDescent="0.2">
      <c r="A1592" t="s">
        <v>5783</v>
      </c>
      <c r="B1592" s="2">
        <v>81</v>
      </c>
      <c r="C1592" s="4" t="str">
        <f>IF(B1592 &lt;= ($Z$9-$Z$11), "Short", IF(B1592 &gt;= ($Z$9+$Z$11), "Long", "Medium"))</f>
        <v>Short</v>
      </c>
      <c r="D1592" t="s">
        <v>5784</v>
      </c>
      <c r="E1592" t="s">
        <v>2287</v>
      </c>
      <c r="M1592">
        <f>COUNTA(Table1[[#This Row],[genre_1]:[genre_8]])</f>
        <v>1</v>
      </c>
      <c r="N1592" t="s">
        <v>1523</v>
      </c>
      <c r="O1592" t="s">
        <v>11970</v>
      </c>
      <c r="P1592">
        <v>13523</v>
      </c>
      <c r="Q1592" t="s">
        <v>5546</v>
      </c>
      <c r="R1592">
        <v>95</v>
      </c>
      <c r="S1592" t="s">
        <v>16</v>
      </c>
      <c r="T1592" t="s">
        <v>17</v>
      </c>
      <c r="U1592" s="3">
        <v>42370</v>
      </c>
      <c r="V1592" s="2">
        <v>6.9</v>
      </c>
      <c r="W1592" t="str">
        <f>IF(V1592 &lt; 3,"Very Low", IF(V1592 &gt;= 3, IF(V1592 &lt; 4, "Low", IF(V1592 &gt;= 4, IF(V1592 &lt; 6, "Medium", IF(V1592 &gt;= 6, IF(V1592 &lt; 8, "High", "Very High")))))))</f>
        <v>High</v>
      </c>
    </row>
    <row r="1593" spans="1:23" x14ac:dyDescent="0.2">
      <c r="A1593" t="s">
        <v>7988</v>
      </c>
      <c r="B1593" s="2">
        <v>90</v>
      </c>
      <c r="C1593" s="4" t="str">
        <f>IF(B1593 &lt;= ($Z$9-$Z$11), "Short", IF(B1593 &gt;= ($Z$9+$Z$11), "Long", "Medium"))</f>
        <v>Medium</v>
      </c>
      <c r="D1593" t="s">
        <v>7989</v>
      </c>
      <c r="E1593" t="s">
        <v>1302</v>
      </c>
      <c r="F1593" t="s">
        <v>6549</v>
      </c>
      <c r="M1593">
        <f>COUNTA(Table1[[#This Row],[genre_1]:[genre_8]])</f>
        <v>2</v>
      </c>
      <c r="N1593" t="s">
        <v>160</v>
      </c>
      <c r="O1593" t="s">
        <v>13042</v>
      </c>
      <c r="P1593">
        <v>46813</v>
      </c>
      <c r="Q1593" t="s">
        <v>7990</v>
      </c>
      <c r="R1593">
        <v>150</v>
      </c>
      <c r="S1593" t="s">
        <v>16</v>
      </c>
      <c r="T1593" t="s">
        <v>17</v>
      </c>
      <c r="U1593" s="3">
        <v>40544</v>
      </c>
      <c r="V1593" s="2">
        <v>6.7</v>
      </c>
      <c r="W1593" t="str">
        <f>IF(V1593 &lt; 3,"Very Low", IF(V1593 &gt;= 3, IF(V1593 &lt; 4, "Low", IF(V1593 &gt;= 4, IF(V1593 &lt; 6, "Medium", IF(V1593 &gt;= 6, IF(V1593 &lt; 8, "High", "Very High")))))))</f>
        <v>High</v>
      </c>
    </row>
    <row r="1594" spans="1:23" x14ac:dyDescent="0.2">
      <c r="A1594" t="s">
        <v>2130</v>
      </c>
      <c r="B1594" s="2">
        <v>99</v>
      </c>
      <c r="C1594" s="4" t="str">
        <f>IF(B1594 &lt;= ($Z$9-$Z$11), "Short", IF(B1594 &gt;= ($Z$9+$Z$11), "Long", "Medium"))</f>
        <v>Medium</v>
      </c>
      <c r="D1594" t="s">
        <v>1628</v>
      </c>
      <c r="E1594" t="s">
        <v>691</v>
      </c>
      <c r="F1594" t="s">
        <v>5982</v>
      </c>
      <c r="G1594" t="s">
        <v>539</v>
      </c>
      <c r="H1594" t="s">
        <v>13205</v>
      </c>
      <c r="M1594">
        <f>COUNTA(Table1[[#This Row],[genre_1]:[genre_8]])</f>
        <v>4</v>
      </c>
      <c r="N1594" t="s">
        <v>2872</v>
      </c>
      <c r="O1594" t="s">
        <v>10013</v>
      </c>
      <c r="P1594">
        <v>15074</v>
      </c>
      <c r="Q1594" t="s">
        <v>2873</v>
      </c>
      <c r="R1594">
        <v>72</v>
      </c>
      <c r="S1594" t="s">
        <v>16</v>
      </c>
      <c r="T1594" t="s">
        <v>17</v>
      </c>
      <c r="U1594" s="3">
        <v>37257</v>
      </c>
      <c r="V1594" s="2">
        <v>5.0999999999999996</v>
      </c>
      <c r="W1594" t="str">
        <f>IF(V1594 &lt; 3,"Very Low", IF(V1594 &gt;= 3, IF(V1594 &lt; 4, "Low", IF(V1594 &gt;= 4, IF(V1594 &lt; 6, "Medium", IF(V1594 &gt;= 6, IF(V1594 &lt; 8, "High", "Very High")))))))</f>
        <v>Medium</v>
      </c>
    </row>
    <row r="1595" spans="1:23" x14ac:dyDescent="0.2">
      <c r="A1595" t="s">
        <v>292</v>
      </c>
      <c r="B1595" s="2">
        <v>85</v>
      </c>
      <c r="C1595" s="4" t="str">
        <f>IF(B1595 &lt;= ($Z$9-$Z$11), "Short", IF(B1595 &gt;= ($Z$9+$Z$11), "Long", "Medium"))</f>
        <v>Short</v>
      </c>
      <c r="D1595" t="s">
        <v>1016</v>
      </c>
      <c r="E1595" t="s">
        <v>426</v>
      </c>
      <c r="F1595" t="s">
        <v>3871</v>
      </c>
      <c r="G1595" t="s">
        <v>691</v>
      </c>
      <c r="H1595" t="s">
        <v>1302</v>
      </c>
      <c r="I1595" t="s">
        <v>5982</v>
      </c>
      <c r="J1595" t="s">
        <v>539</v>
      </c>
      <c r="K1595" t="s">
        <v>4130</v>
      </c>
      <c r="M1595">
        <f>COUNTA(Table1[[#This Row],[genre_1]:[genre_8]])</f>
        <v>7</v>
      </c>
      <c r="N1595" t="s">
        <v>711</v>
      </c>
      <c r="O1595" t="s">
        <v>8866</v>
      </c>
      <c r="P1595">
        <v>117212</v>
      </c>
      <c r="Q1595" t="s">
        <v>1017</v>
      </c>
      <c r="R1595">
        <v>367</v>
      </c>
      <c r="S1595" t="s">
        <v>16</v>
      </c>
      <c r="T1595" t="s">
        <v>17</v>
      </c>
      <c r="U1595" s="3">
        <v>37257</v>
      </c>
      <c r="V1595" s="2">
        <v>7.2</v>
      </c>
      <c r="W1595" t="str">
        <f>IF(V1595 &lt; 3,"Very Low", IF(V1595 &gt;= 3, IF(V1595 &lt; 4, "Low", IF(V1595 &gt;= 4, IF(V1595 &lt; 6, "Medium", IF(V1595 &gt;= 6, IF(V1595 &lt; 8, "High", "Very High")))))))</f>
        <v>High</v>
      </c>
    </row>
    <row r="1596" spans="1:23" x14ac:dyDescent="0.2">
      <c r="A1596" t="s">
        <v>5228</v>
      </c>
      <c r="B1596" s="2">
        <v>126</v>
      </c>
      <c r="C1596" s="4" t="str">
        <f>IF(B1596 &lt;= ($Z$9-$Z$11), "Short", IF(B1596 &gt;= ($Z$9+$Z$11), "Long", "Medium"))</f>
        <v>Medium</v>
      </c>
      <c r="D1596" t="s">
        <v>5229</v>
      </c>
      <c r="E1596" t="s">
        <v>426</v>
      </c>
      <c r="F1596" t="s">
        <v>1302</v>
      </c>
      <c r="G1596" t="s">
        <v>3538</v>
      </c>
      <c r="M1596">
        <f>COUNTA(Table1[[#This Row],[genre_1]:[genre_8]])</f>
        <v>3</v>
      </c>
      <c r="N1596" t="s">
        <v>570</v>
      </c>
      <c r="O1596" t="s">
        <v>11641</v>
      </c>
      <c r="P1596">
        <v>5158</v>
      </c>
      <c r="Q1596" t="s">
        <v>5230</v>
      </c>
      <c r="R1596">
        <v>140</v>
      </c>
      <c r="S1596" t="s">
        <v>16</v>
      </c>
      <c r="T1596" t="s">
        <v>17</v>
      </c>
      <c r="U1596" s="3">
        <v>36161</v>
      </c>
      <c r="V1596" s="2">
        <v>7.1</v>
      </c>
      <c r="W1596" t="str">
        <f>IF(V1596 &lt; 3,"Very Low", IF(V1596 &gt;= 3, IF(V1596 &lt; 4, "Low", IF(V1596 &gt;= 4, IF(V1596 &lt; 6, "Medium", IF(V1596 &gt;= 6, IF(V1596 &lt; 8, "High", "Very High")))))))</f>
        <v>High</v>
      </c>
    </row>
    <row r="1597" spans="1:23" x14ac:dyDescent="0.2">
      <c r="A1597" t="s">
        <v>181</v>
      </c>
      <c r="B1597" s="2">
        <v>150</v>
      </c>
      <c r="C1597" s="4" t="str">
        <f>IF(B1597 &lt;= ($Z$9-$Z$11), "Short", IF(B1597 &gt;= ($Z$9+$Z$11), "Long", "Medium"))</f>
        <v>Long</v>
      </c>
      <c r="D1597" t="s">
        <v>1000</v>
      </c>
      <c r="E1597" t="s">
        <v>4426</v>
      </c>
      <c r="F1597" t="s">
        <v>1302</v>
      </c>
      <c r="G1597" t="s">
        <v>7772</v>
      </c>
      <c r="H1597" t="s">
        <v>10321</v>
      </c>
      <c r="M1597">
        <f>COUNTA(Table1[[#This Row],[genre_1]:[genre_8]])</f>
        <v>4</v>
      </c>
      <c r="N1597" t="s">
        <v>30</v>
      </c>
      <c r="O1597" t="s">
        <v>9068</v>
      </c>
      <c r="P1597">
        <v>197412</v>
      </c>
      <c r="Q1597" t="s">
        <v>917</v>
      </c>
      <c r="R1597">
        <v>720</v>
      </c>
      <c r="S1597" t="s">
        <v>16</v>
      </c>
      <c r="T1597" t="s">
        <v>17</v>
      </c>
      <c r="U1597" s="3">
        <v>40909</v>
      </c>
      <c r="V1597" s="2">
        <v>7.4</v>
      </c>
      <c r="W1597" t="str">
        <f>IF(V1597 &lt; 3,"Very Low", IF(V1597 &gt;= 3, IF(V1597 &lt; 4, "Low", IF(V1597 &gt;= 4, IF(V1597 &lt; 6, "Medium", IF(V1597 &gt;= 6, IF(V1597 &lt; 8, "High", "Very High")))))))</f>
        <v>High</v>
      </c>
    </row>
    <row r="1598" spans="1:23" x14ac:dyDescent="0.2">
      <c r="A1598" t="s">
        <v>1520</v>
      </c>
      <c r="B1598" s="2">
        <v>92</v>
      </c>
      <c r="C1598" s="4" t="str">
        <f>IF(B1598 &lt;= ($Z$9-$Z$11), "Short", IF(B1598 &gt;= ($Z$9+$Z$11), "Long", "Medium"))</f>
        <v>Medium</v>
      </c>
      <c r="D1598" t="s">
        <v>241</v>
      </c>
      <c r="E1598" t="s">
        <v>1302</v>
      </c>
      <c r="F1598" t="s">
        <v>3538</v>
      </c>
      <c r="G1598" t="s">
        <v>10321</v>
      </c>
      <c r="M1598">
        <f>COUNTA(Table1[[#This Row],[genre_1]:[genre_8]])</f>
        <v>3</v>
      </c>
      <c r="N1598" t="s">
        <v>948</v>
      </c>
      <c r="O1598" t="s">
        <v>9870</v>
      </c>
      <c r="P1598">
        <v>41170</v>
      </c>
      <c r="Q1598" t="s">
        <v>84</v>
      </c>
      <c r="R1598">
        <v>298</v>
      </c>
      <c r="S1598" t="s">
        <v>16</v>
      </c>
      <c r="T1598" t="s">
        <v>17</v>
      </c>
      <c r="U1598" s="3">
        <v>39083</v>
      </c>
      <c r="V1598" s="2">
        <v>6.2</v>
      </c>
      <c r="W1598" t="str">
        <f>IF(V1598 &lt; 3,"Very Low", IF(V1598 &gt;= 3, IF(V1598 &lt; 4, "Low", IF(V1598 &gt;= 4, IF(V1598 &lt; 6, "Medium", IF(V1598 &gt;= 6, IF(V1598 &lt; 8, "High", "Very High")))))))</f>
        <v>High</v>
      </c>
    </row>
    <row r="1599" spans="1:23" x14ac:dyDescent="0.2">
      <c r="A1599" t="s">
        <v>1573</v>
      </c>
      <c r="B1599" s="2">
        <v>90</v>
      </c>
      <c r="C1599" s="4" t="str">
        <f>IF(B1599 &lt;= ($Z$9-$Z$11), "Short", IF(B1599 &gt;= ($Z$9+$Z$11), "Long", "Medium"))</f>
        <v>Medium</v>
      </c>
      <c r="D1599" t="s">
        <v>2213</v>
      </c>
      <c r="E1599" t="s">
        <v>691</v>
      </c>
      <c r="F1599" t="s">
        <v>1302</v>
      </c>
      <c r="M1599">
        <f>COUNTA(Table1[[#This Row],[genre_1]:[genre_8]])</f>
        <v>2</v>
      </c>
      <c r="N1599" t="s">
        <v>2386</v>
      </c>
      <c r="O1599" t="s">
        <v>12786</v>
      </c>
      <c r="P1599">
        <v>455</v>
      </c>
      <c r="Q1599" t="s">
        <v>7377</v>
      </c>
      <c r="R1599">
        <v>16</v>
      </c>
      <c r="S1599" t="s">
        <v>16</v>
      </c>
      <c r="T1599" t="s">
        <v>17</v>
      </c>
      <c r="U1599" s="3">
        <v>36526</v>
      </c>
      <c r="V1599" s="2">
        <v>5.7</v>
      </c>
      <c r="W1599" t="str">
        <f>IF(V1599 &lt; 3,"Very Low", IF(V1599 &gt;= 3, IF(V1599 &lt; 4, "Low", IF(V1599 &gt;= 4, IF(V1599 &lt; 6, "Medium", IF(V1599 &gt;= 6, IF(V1599 &lt; 8, "High", "Very High")))))))</f>
        <v>Medium</v>
      </c>
    </row>
    <row r="1600" spans="1:23" x14ac:dyDescent="0.2">
      <c r="A1600" t="s">
        <v>8040</v>
      </c>
      <c r="B1600" s="2">
        <v>83</v>
      </c>
      <c r="C1600" s="4" t="str">
        <f>IF(B1600 &lt;= ($Z$9-$Z$11), "Short", IF(B1600 &gt;= ($Z$9+$Z$11), "Long", "Medium"))</f>
        <v>Short</v>
      </c>
      <c r="D1600" t="s">
        <v>8041</v>
      </c>
      <c r="E1600" t="s">
        <v>691</v>
      </c>
      <c r="M1600">
        <f>COUNTA(Table1[[#This Row],[genre_1]:[genre_8]])</f>
        <v>1</v>
      </c>
      <c r="N1600" t="s">
        <v>4647</v>
      </c>
      <c r="O1600" t="s">
        <v>13061</v>
      </c>
      <c r="P1600">
        <v>110</v>
      </c>
      <c r="Q1600" t="s">
        <v>8042</v>
      </c>
      <c r="R1600">
        <v>1</v>
      </c>
      <c r="S1600" t="s">
        <v>16</v>
      </c>
      <c r="T1600" t="s">
        <v>17</v>
      </c>
      <c r="U1600" s="3">
        <v>38718</v>
      </c>
      <c r="V1600" s="2">
        <v>6.5</v>
      </c>
      <c r="W1600" t="str">
        <f>IF(V1600 &lt; 3,"Very Low", IF(V1600 &gt;= 3, IF(V1600 &lt; 4, "Low", IF(V1600 &gt;= 4, IF(V1600 &lt; 6, "Medium", IF(V1600 &gt;= 6, IF(V1600 &lt; 8, "High", "Very High")))))))</f>
        <v>High</v>
      </c>
    </row>
    <row r="1601" spans="1:23" x14ac:dyDescent="0.2">
      <c r="A1601" t="s">
        <v>2941</v>
      </c>
      <c r="B1601" s="2">
        <v>105</v>
      </c>
      <c r="C1601" s="4" t="str">
        <f>IF(B1601 &lt;= ($Z$9-$Z$11), "Short", IF(B1601 &gt;= ($Z$9+$Z$11), "Long", "Medium"))</f>
        <v>Medium</v>
      </c>
      <c r="D1601" t="s">
        <v>881</v>
      </c>
      <c r="E1601" t="s">
        <v>691</v>
      </c>
      <c r="F1601" t="s">
        <v>1302</v>
      </c>
      <c r="G1601" t="s">
        <v>6549</v>
      </c>
      <c r="M1601">
        <f>COUNTA(Table1[[#This Row],[genre_1]:[genre_8]])</f>
        <v>3</v>
      </c>
      <c r="N1601" t="s">
        <v>837</v>
      </c>
      <c r="O1601" t="s">
        <v>10057</v>
      </c>
      <c r="P1601">
        <v>15052</v>
      </c>
      <c r="Q1601" t="s">
        <v>2942</v>
      </c>
      <c r="R1601">
        <v>116</v>
      </c>
      <c r="S1601" t="s">
        <v>16</v>
      </c>
      <c r="T1601" t="s">
        <v>17</v>
      </c>
      <c r="U1601" s="3">
        <v>37987</v>
      </c>
      <c r="V1601" s="2">
        <v>5.2</v>
      </c>
      <c r="W1601" t="str">
        <f>IF(V1601 &lt; 3,"Very Low", IF(V1601 &gt;= 3, IF(V1601 &lt; 4, "Low", IF(V1601 &gt;= 4, IF(V1601 &lt; 6, "Medium", IF(V1601 &gt;= 6, IF(V1601 &lt; 8, "High", "Very High")))))))</f>
        <v>Medium</v>
      </c>
    </row>
    <row r="1602" spans="1:23" x14ac:dyDescent="0.2">
      <c r="A1602" t="s">
        <v>4483</v>
      </c>
      <c r="B1602" s="2">
        <v>137</v>
      </c>
      <c r="C1602" s="4" t="str">
        <f>IF(B1602 &lt;= ($Z$9-$Z$11), "Short", IF(B1602 &gt;= ($Z$9+$Z$11), "Long", "Medium"))</f>
        <v>Long</v>
      </c>
      <c r="D1602" t="s">
        <v>616</v>
      </c>
      <c r="E1602" t="s">
        <v>1302</v>
      </c>
      <c r="F1602" t="s">
        <v>6549</v>
      </c>
      <c r="M1602">
        <f>COUNTA(Table1[[#This Row],[genre_1]:[genre_8]])</f>
        <v>2</v>
      </c>
      <c r="N1602" t="s">
        <v>98</v>
      </c>
      <c r="O1602" t="s">
        <v>11124</v>
      </c>
      <c r="P1602">
        <v>92781</v>
      </c>
      <c r="Q1602" t="s">
        <v>4484</v>
      </c>
      <c r="R1602">
        <v>320</v>
      </c>
      <c r="S1602" t="s">
        <v>16</v>
      </c>
      <c r="T1602" t="s">
        <v>17</v>
      </c>
      <c r="U1602" s="3">
        <v>38718</v>
      </c>
      <c r="V1602" s="2">
        <v>7.6</v>
      </c>
      <c r="W1602" t="str">
        <f>IF(V1602 &lt; 3,"Very Low", IF(V1602 &gt;= 3, IF(V1602 &lt; 4, "Low", IF(V1602 &gt;= 4, IF(V1602 &lt; 6, "Medium", IF(V1602 &gt;= 6, IF(V1602 &lt; 8, "High", "Very High")))))))</f>
        <v>High</v>
      </c>
    </row>
    <row r="1603" spans="1:23" x14ac:dyDescent="0.2">
      <c r="A1603" t="s">
        <v>716</v>
      </c>
      <c r="B1603" s="2">
        <v>98</v>
      </c>
      <c r="C1603" s="4" t="str">
        <f>IF(B1603 &lt;= ($Z$9-$Z$11), "Short", IF(B1603 &gt;= ($Z$9+$Z$11), "Long", "Medium"))</f>
        <v>Medium</v>
      </c>
      <c r="D1603" t="s">
        <v>717</v>
      </c>
      <c r="E1603" t="s">
        <v>691</v>
      </c>
      <c r="F1603" t="s">
        <v>6549</v>
      </c>
      <c r="M1603">
        <f>COUNTA(Table1[[#This Row],[genre_1]:[genre_8]])</f>
        <v>2</v>
      </c>
      <c r="N1603" t="s">
        <v>718</v>
      </c>
      <c r="O1603" t="s">
        <v>8720</v>
      </c>
      <c r="P1603">
        <v>85531</v>
      </c>
      <c r="Q1603" t="s">
        <v>719</v>
      </c>
      <c r="R1603">
        <v>152</v>
      </c>
      <c r="S1603" t="s">
        <v>16</v>
      </c>
      <c r="T1603" t="s">
        <v>17</v>
      </c>
      <c r="U1603" s="3">
        <v>40179</v>
      </c>
      <c r="V1603" s="2">
        <v>5.5</v>
      </c>
      <c r="W1603" t="str">
        <f>IF(V1603 &lt; 3,"Very Low", IF(V1603 &gt;= 3, IF(V1603 &lt; 4, "Low", IF(V1603 &gt;= 4, IF(V1603 &lt; 6, "Medium", IF(V1603 &gt;= 6, IF(V1603 &lt; 8, "High", "Very High")))))))</f>
        <v>Medium</v>
      </c>
    </row>
    <row r="1604" spans="1:23" x14ac:dyDescent="0.2">
      <c r="A1604" t="s">
        <v>5261</v>
      </c>
      <c r="B1604" s="2">
        <v>101</v>
      </c>
      <c r="C1604" s="4" t="str">
        <f>IF(B1604 &lt;= ($Z$9-$Z$11), "Short", IF(B1604 &gt;= ($Z$9+$Z$11), "Long", "Medium"))</f>
        <v>Medium</v>
      </c>
      <c r="D1604" t="s">
        <v>5262</v>
      </c>
      <c r="E1604" t="s">
        <v>691</v>
      </c>
      <c r="F1604" t="s">
        <v>1302</v>
      </c>
      <c r="M1604">
        <f>COUNTA(Table1[[#This Row],[genre_1]:[genre_8]])</f>
        <v>2</v>
      </c>
      <c r="N1604" t="s">
        <v>238</v>
      </c>
      <c r="O1604" t="s">
        <v>11654</v>
      </c>
      <c r="P1604">
        <v>355810</v>
      </c>
      <c r="Q1604" t="s">
        <v>5263</v>
      </c>
      <c r="R1604">
        <v>889</v>
      </c>
      <c r="S1604" t="s">
        <v>16</v>
      </c>
      <c r="T1604" t="s">
        <v>17</v>
      </c>
      <c r="U1604" s="3">
        <v>38718</v>
      </c>
      <c r="V1604" s="2">
        <v>7.9</v>
      </c>
      <c r="W1604" t="str">
        <f>IF(V1604 &lt; 3,"Very Low", IF(V1604 &gt;= 3, IF(V1604 &lt; 4, "Low", IF(V1604 &gt;= 4, IF(V1604 &lt; 6, "Medium", IF(V1604 &gt;= 6, IF(V1604 &lt; 8, "High", "Very High")))))))</f>
        <v>High</v>
      </c>
    </row>
    <row r="1605" spans="1:23" x14ac:dyDescent="0.2">
      <c r="A1605" t="s">
        <v>1093</v>
      </c>
      <c r="B1605" s="2">
        <v>90</v>
      </c>
      <c r="C1605" s="4" t="str">
        <f>IF(B1605 &lt;= ($Z$9-$Z$11), "Short", IF(B1605 &gt;= ($Z$9+$Z$11), "Long", "Medium"))</f>
        <v>Medium</v>
      </c>
      <c r="D1605" t="s">
        <v>799</v>
      </c>
      <c r="E1605" t="s">
        <v>691</v>
      </c>
      <c r="F1605" t="s">
        <v>539</v>
      </c>
      <c r="M1605">
        <f>COUNTA(Table1[[#This Row],[genre_1]:[genre_8]])</f>
        <v>2</v>
      </c>
      <c r="N1605" t="s">
        <v>878</v>
      </c>
      <c r="O1605" t="s">
        <v>8907</v>
      </c>
      <c r="P1605">
        <v>80639</v>
      </c>
      <c r="Q1605" t="s">
        <v>1094</v>
      </c>
      <c r="R1605">
        <v>237</v>
      </c>
      <c r="S1605" t="s">
        <v>16</v>
      </c>
      <c r="T1605" t="s">
        <v>17</v>
      </c>
      <c r="U1605" s="3">
        <v>36526</v>
      </c>
      <c r="V1605" s="2">
        <v>5.3</v>
      </c>
      <c r="W1605" t="str">
        <f>IF(V1605 &lt; 3,"Very Low", IF(V1605 &gt;= 3, IF(V1605 &lt; 4, "Low", IF(V1605 &gt;= 4, IF(V1605 &lt; 6, "Medium", IF(V1605 &gt;= 6, IF(V1605 &lt; 8, "High", "Very High")))))))</f>
        <v>Medium</v>
      </c>
    </row>
    <row r="1606" spans="1:23" x14ac:dyDescent="0.2">
      <c r="A1606" t="s">
        <v>798</v>
      </c>
      <c r="B1606" s="2">
        <v>102</v>
      </c>
      <c r="C1606" s="4" t="str">
        <f>IF(B1606 &lt;= ($Z$9-$Z$11), "Short", IF(B1606 &gt;= ($Z$9+$Z$11), "Long", "Medium"))</f>
        <v>Medium</v>
      </c>
      <c r="D1606" t="s">
        <v>1335</v>
      </c>
      <c r="E1606" t="s">
        <v>691</v>
      </c>
      <c r="F1606" t="s">
        <v>2287</v>
      </c>
      <c r="G1606" t="s">
        <v>5727</v>
      </c>
      <c r="H1606" t="s">
        <v>4130</v>
      </c>
      <c r="M1606">
        <f>COUNTA(Table1[[#This Row],[genre_1]:[genre_8]])</f>
        <v>4</v>
      </c>
      <c r="N1606" t="s">
        <v>252</v>
      </c>
      <c r="O1606" t="s">
        <v>10038</v>
      </c>
      <c r="P1606">
        <v>49349</v>
      </c>
      <c r="Q1606" t="s">
        <v>2911</v>
      </c>
      <c r="R1606">
        <v>165</v>
      </c>
      <c r="S1606" t="s">
        <v>16</v>
      </c>
      <c r="T1606" t="s">
        <v>17</v>
      </c>
      <c r="U1606" s="3">
        <v>31413</v>
      </c>
      <c r="V1606" s="2">
        <v>6.9</v>
      </c>
      <c r="W1606" t="str">
        <f>IF(V1606 &lt; 3,"Very Low", IF(V1606 &gt;= 3, IF(V1606 &lt; 4, "Low", IF(V1606 &gt;= 4, IF(V1606 &lt; 6, "Medium", IF(V1606 &gt;= 6, IF(V1606 &lt; 8, "High", "Very High")))))))</f>
        <v>High</v>
      </c>
    </row>
    <row r="1607" spans="1:23" x14ac:dyDescent="0.2">
      <c r="A1607" t="s">
        <v>4255</v>
      </c>
      <c r="B1607" s="2">
        <v>115</v>
      </c>
      <c r="C1607" s="4" t="str">
        <f>IF(B1607 &lt;= ($Z$9-$Z$11), "Short", IF(B1607 &gt;= ($Z$9+$Z$11), "Long", "Medium"))</f>
        <v>Medium</v>
      </c>
      <c r="D1607" t="s">
        <v>39</v>
      </c>
      <c r="E1607" t="s">
        <v>1302</v>
      </c>
      <c r="F1607" t="s">
        <v>5982</v>
      </c>
      <c r="G1607" t="s">
        <v>6549</v>
      </c>
      <c r="M1607">
        <f>COUNTA(Table1[[#This Row],[genre_1]:[genre_8]])</f>
        <v>3</v>
      </c>
      <c r="N1607" t="s">
        <v>28</v>
      </c>
      <c r="O1607" t="s">
        <v>10957</v>
      </c>
      <c r="P1607">
        <v>36624</v>
      </c>
      <c r="Q1607" t="s">
        <v>2087</v>
      </c>
      <c r="R1607">
        <v>132</v>
      </c>
      <c r="S1607" t="s">
        <v>16</v>
      </c>
      <c r="T1607" t="s">
        <v>17</v>
      </c>
      <c r="U1607" s="3">
        <v>34335</v>
      </c>
      <c r="V1607" s="2">
        <v>7.3</v>
      </c>
      <c r="W1607" t="str">
        <f>IF(V1607 &lt; 3,"Very Low", IF(V1607 &gt;= 3, IF(V1607 &lt; 4, "Low", IF(V1607 &gt;= 4, IF(V1607 &lt; 6, "Medium", IF(V1607 &gt;= 6, IF(V1607 &lt; 8, "High", "Very High")))))))</f>
        <v>High</v>
      </c>
    </row>
    <row r="1608" spans="1:23" x14ac:dyDescent="0.2">
      <c r="A1608" t="s">
        <v>1468</v>
      </c>
      <c r="B1608" s="2">
        <v>98</v>
      </c>
      <c r="C1608" s="4" t="str">
        <f>IF(B1608 &lt;= ($Z$9-$Z$11), "Short", IF(B1608 &gt;= ($Z$9+$Z$11), "Long", "Medium"))</f>
        <v>Medium</v>
      </c>
      <c r="D1608" t="s">
        <v>1469</v>
      </c>
      <c r="E1608" t="s">
        <v>691</v>
      </c>
      <c r="F1608" t="s">
        <v>13206</v>
      </c>
      <c r="M1608">
        <f>COUNTA(Table1[[#This Row],[genre_1]:[genre_8]])</f>
        <v>2</v>
      </c>
      <c r="N1608" t="s">
        <v>684</v>
      </c>
      <c r="O1608" t="s">
        <v>9114</v>
      </c>
      <c r="P1608">
        <v>39471</v>
      </c>
      <c r="Q1608" t="s">
        <v>1470</v>
      </c>
      <c r="R1608">
        <v>187</v>
      </c>
      <c r="S1608" t="s">
        <v>16</v>
      </c>
      <c r="T1608" t="s">
        <v>17</v>
      </c>
      <c r="U1608" s="3">
        <v>38718</v>
      </c>
      <c r="V1608" s="2">
        <v>4.3</v>
      </c>
      <c r="W1608" t="str">
        <f>IF(V1608 &lt; 3,"Very Low", IF(V1608 &gt;= 3, IF(V1608 &lt; 4, "Low", IF(V1608 &gt;= 4, IF(V1608 &lt; 6, "Medium", IF(V1608 &gt;= 6, IF(V1608 &lt; 8, "High", "Very High")))))))</f>
        <v>Medium</v>
      </c>
    </row>
    <row r="1609" spans="1:23" x14ac:dyDescent="0.2">
      <c r="A1609" t="s">
        <v>672</v>
      </c>
      <c r="B1609" s="2">
        <v>129</v>
      </c>
      <c r="C1609" s="4" t="str">
        <f>IF(B1609 &lt;= ($Z$9-$Z$11), "Short", IF(B1609 &gt;= ($Z$9+$Z$11), "Long", "Medium"))</f>
        <v>Medium</v>
      </c>
      <c r="D1609" t="s">
        <v>673</v>
      </c>
      <c r="E1609" t="s">
        <v>562</v>
      </c>
      <c r="F1609" t="s">
        <v>426</v>
      </c>
      <c r="G1609" t="s">
        <v>3538</v>
      </c>
      <c r="M1609">
        <f>COUNTA(Table1[[#This Row],[genre_1]:[genre_8]])</f>
        <v>3</v>
      </c>
      <c r="N1609" t="s">
        <v>437</v>
      </c>
      <c r="O1609" t="s">
        <v>8697</v>
      </c>
      <c r="P1609">
        <v>336235</v>
      </c>
      <c r="Q1609" t="s">
        <v>674</v>
      </c>
      <c r="R1609">
        <v>782</v>
      </c>
      <c r="S1609" t="s">
        <v>16</v>
      </c>
      <c r="T1609" t="s">
        <v>17</v>
      </c>
      <c r="U1609" s="3">
        <v>39083</v>
      </c>
      <c r="V1609" s="2">
        <v>7.2</v>
      </c>
      <c r="W1609" t="str">
        <f>IF(V1609 &lt; 3,"Very Low", IF(V1609 &gt;= 3, IF(V1609 &lt; 4, "Low", IF(V1609 &gt;= 4, IF(V1609 &lt; 6, "Medium", IF(V1609 &gt;= 6, IF(V1609 &lt; 8, "High", "Very High")))))))</f>
        <v>High</v>
      </c>
    </row>
    <row r="1610" spans="1:23" x14ac:dyDescent="0.2">
      <c r="A1610" t="s">
        <v>6970</v>
      </c>
      <c r="B1610" s="2">
        <v>112</v>
      </c>
      <c r="C1610" s="4" t="str">
        <f>IF(B1610 &lt;= ($Z$9-$Z$11), "Short", IF(B1610 &gt;= ($Z$9+$Z$11), "Long", "Medium"))</f>
        <v>Medium</v>
      </c>
      <c r="D1610" t="s">
        <v>6971</v>
      </c>
      <c r="E1610" t="s">
        <v>2287</v>
      </c>
      <c r="M1610">
        <f>COUNTA(Table1[[#This Row],[genre_1]:[genre_8]])</f>
        <v>1</v>
      </c>
      <c r="N1610" t="s">
        <v>6972</v>
      </c>
      <c r="O1610" t="s">
        <v>12594</v>
      </c>
      <c r="P1610">
        <v>28</v>
      </c>
      <c r="Q1610" t="s">
        <v>6973</v>
      </c>
      <c r="R1610">
        <v>1</v>
      </c>
      <c r="S1610" t="s">
        <v>16</v>
      </c>
      <c r="T1610" t="s">
        <v>17</v>
      </c>
      <c r="U1610" s="3">
        <v>41275</v>
      </c>
      <c r="V1610" s="2">
        <v>6.3</v>
      </c>
      <c r="W1610" t="str">
        <f>IF(V1610 &lt; 3,"Very Low", IF(V1610 &gt;= 3, IF(V1610 &lt; 4, "Low", IF(V1610 &gt;= 4, IF(V1610 &lt; 6, "Medium", IF(V1610 &gt;= 6, IF(V1610 &lt; 8, "High", "Very High")))))))</f>
        <v>High</v>
      </c>
    </row>
    <row r="1611" spans="1:23" x14ac:dyDescent="0.2">
      <c r="A1611" t="s">
        <v>1985</v>
      </c>
      <c r="B1611" s="2">
        <v>100</v>
      </c>
      <c r="C1611" s="4" t="str">
        <f>IF(B1611 &lt;= ($Z$9-$Z$11), "Short", IF(B1611 &gt;= ($Z$9+$Z$11), "Long", "Medium"))</f>
        <v>Medium</v>
      </c>
      <c r="D1611" t="s">
        <v>2966</v>
      </c>
      <c r="E1611" t="s">
        <v>691</v>
      </c>
      <c r="F1611" t="s">
        <v>1302</v>
      </c>
      <c r="G1611" t="s">
        <v>6549</v>
      </c>
      <c r="M1611">
        <f>COUNTA(Table1[[#This Row],[genre_1]:[genre_8]])</f>
        <v>3</v>
      </c>
      <c r="N1611" t="s">
        <v>837</v>
      </c>
      <c r="O1611" t="s">
        <v>11276</v>
      </c>
      <c r="P1611">
        <v>4052</v>
      </c>
      <c r="Q1611" t="s">
        <v>706</v>
      </c>
      <c r="R1611">
        <v>88</v>
      </c>
      <c r="S1611" t="s">
        <v>16</v>
      </c>
      <c r="T1611" t="s">
        <v>17</v>
      </c>
      <c r="U1611" s="3">
        <v>35796</v>
      </c>
      <c r="V1611" s="2">
        <v>6.6</v>
      </c>
      <c r="W1611" t="str">
        <f>IF(V1611 &lt; 3,"Very Low", IF(V1611 &gt;= 3, IF(V1611 &lt; 4, "Low", IF(V1611 &gt;= 4, IF(V1611 &lt; 6, "Medium", IF(V1611 &gt;= 6, IF(V1611 &lt; 8, "High", "Very High")))))))</f>
        <v>High</v>
      </c>
    </row>
    <row r="1612" spans="1:23" x14ac:dyDescent="0.2">
      <c r="A1612" t="s">
        <v>4537</v>
      </c>
      <c r="B1612" s="2">
        <v>84</v>
      </c>
      <c r="C1612" s="4" t="str">
        <f>IF(B1612 &lt;= ($Z$9-$Z$11), "Short", IF(B1612 &gt;= ($Z$9+$Z$11), "Long", "Medium"))</f>
        <v>Short</v>
      </c>
      <c r="D1612" t="s">
        <v>2586</v>
      </c>
      <c r="E1612" t="s">
        <v>562</v>
      </c>
      <c r="F1612" t="s">
        <v>691</v>
      </c>
      <c r="G1612" t="s">
        <v>13206</v>
      </c>
      <c r="M1612">
        <f>COUNTA(Table1[[#This Row],[genre_1]:[genre_8]])</f>
        <v>3</v>
      </c>
      <c r="N1612" t="s">
        <v>799</v>
      </c>
      <c r="O1612" t="s">
        <v>11164</v>
      </c>
      <c r="P1612">
        <v>37611</v>
      </c>
      <c r="Q1612" t="s">
        <v>2490</v>
      </c>
      <c r="R1612">
        <v>72</v>
      </c>
      <c r="S1612" t="s">
        <v>16</v>
      </c>
      <c r="T1612" t="s">
        <v>17</v>
      </c>
      <c r="U1612" s="3">
        <v>33970</v>
      </c>
      <c r="V1612" s="2">
        <v>6.1</v>
      </c>
      <c r="W1612" t="str">
        <f>IF(V1612 &lt; 3,"Very Low", IF(V1612 &gt;= 3, IF(V1612 &lt; 4, "Low", IF(V1612 &gt;= 4, IF(V1612 &lt; 6, "Medium", IF(V1612 &gt;= 6, IF(V1612 &lt; 8, "High", "Very High")))))))</f>
        <v>High</v>
      </c>
    </row>
    <row r="1613" spans="1:23" x14ac:dyDescent="0.2">
      <c r="A1613" t="s">
        <v>7946</v>
      </c>
      <c r="B1613" s="2">
        <v>95</v>
      </c>
      <c r="C1613" s="4" t="str">
        <f>IF(B1613 &lt;= ($Z$9-$Z$11), "Short", IF(B1613 &gt;= ($Z$9+$Z$11), "Long", "Medium"))</f>
        <v>Medium</v>
      </c>
      <c r="D1613" t="s">
        <v>1719</v>
      </c>
      <c r="E1613" t="s">
        <v>3538</v>
      </c>
      <c r="M1613">
        <f>COUNTA(Table1[[#This Row],[genre_1]:[genre_8]])</f>
        <v>1</v>
      </c>
      <c r="N1613" t="s">
        <v>3135</v>
      </c>
      <c r="O1613" t="s">
        <v>13023</v>
      </c>
      <c r="P1613">
        <v>241</v>
      </c>
      <c r="Q1613" t="s">
        <v>4196</v>
      </c>
      <c r="R1613">
        <v>5</v>
      </c>
      <c r="S1613" t="s">
        <v>16</v>
      </c>
      <c r="T1613" t="s">
        <v>17</v>
      </c>
      <c r="U1613" s="3">
        <v>41640</v>
      </c>
      <c r="V1613" s="2">
        <v>4.8</v>
      </c>
      <c r="W1613" t="str">
        <f>IF(V1613 &lt; 3,"Very Low", IF(V1613 &gt;= 3, IF(V1613 &lt; 4, "Low", IF(V1613 &gt;= 4, IF(V1613 &lt; 6, "Medium", IF(V1613 &gt;= 6, IF(V1613 &lt; 8, "High", "Very High")))))))</f>
        <v>Medium</v>
      </c>
    </row>
    <row r="1614" spans="1:23" x14ac:dyDescent="0.2">
      <c r="A1614" t="s">
        <v>5437</v>
      </c>
      <c r="B1614" s="2">
        <v>119</v>
      </c>
      <c r="C1614" s="4" t="str">
        <f>IF(B1614 &lt;= ($Z$9-$Z$11), "Short", IF(B1614 &gt;= ($Z$9+$Z$11), "Long", "Medium"))</f>
        <v>Medium</v>
      </c>
      <c r="D1614" t="s">
        <v>4546</v>
      </c>
      <c r="E1614" t="s">
        <v>562</v>
      </c>
      <c r="F1614" t="s">
        <v>426</v>
      </c>
      <c r="G1614" t="s">
        <v>4130</v>
      </c>
      <c r="M1614">
        <f>COUNTA(Table1[[#This Row],[genre_1]:[genre_8]])</f>
        <v>3</v>
      </c>
      <c r="N1614" t="s">
        <v>4189</v>
      </c>
      <c r="O1614" t="s">
        <v>11765</v>
      </c>
      <c r="P1614">
        <v>39847</v>
      </c>
      <c r="Q1614" t="s">
        <v>5243</v>
      </c>
      <c r="R1614">
        <v>242</v>
      </c>
      <c r="S1614" t="s">
        <v>16</v>
      </c>
      <c r="T1614" t="s">
        <v>17</v>
      </c>
      <c r="U1614" s="3">
        <v>27760</v>
      </c>
      <c r="V1614" s="2">
        <v>6.8</v>
      </c>
      <c r="W1614" t="str">
        <f>IF(V1614 &lt; 3,"Very Low", IF(V1614 &gt;= 3, IF(V1614 &lt; 4, "Low", IF(V1614 &gt;= 4, IF(V1614 &lt; 6, "Medium", IF(V1614 &gt;= 6, IF(V1614 &lt; 8, "High", "Very High")))))))</f>
        <v>High</v>
      </c>
    </row>
    <row r="1615" spans="1:23" x14ac:dyDescent="0.2">
      <c r="A1615" t="s">
        <v>4842</v>
      </c>
      <c r="B1615" s="2">
        <v>97</v>
      </c>
      <c r="C1615" s="4" t="str">
        <f>IF(B1615 &lt;= ($Z$9-$Z$11), "Short", IF(B1615 &gt;= ($Z$9+$Z$11), "Long", "Medium"))</f>
        <v>Medium</v>
      </c>
      <c r="D1615" t="s">
        <v>4843</v>
      </c>
      <c r="E1615" t="s">
        <v>691</v>
      </c>
      <c r="F1615" t="s">
        <v>1302</v>
      </c>
      <c r="G1615" t="s">
        <v>6549</v>
      </c>
      <c r="M1615">
        <f>COUNTA(Table1[[#This Row],[genre_1]:[genre_8]])</f>
        <v>3</v>
      </c>
      <c r="N1615" t="s">
        <v>2798</v>
      </c>
      <c r="O1615" t="s">
        <v>11379</v>
      </c>
      <c r="P1615">
        <v>45144</v>
      </c>
      <c r="Q1615" t="s">
        <v>4844</v>
      </c>
      <c r="R1615">
        <v>111</v>
      </c>
      <c r="S1615" t="s">
        <v>16</v>
      </c>
      <c r="T1615" t="s">
        <v>17</v>
      </c>
      <c r="U1615" s="3">
        <v>40909</v>
      </c>
      <c r="V1615" s="2">
        <v>4.3</v>
      </c>
      <c r="W1615" t="str">
        <f>IF(V1615 &lt; 3,"Very Low", IF(V1615 &gt;= 3, IF(V1615 &lt; 4, "Low", IF(V1615 &gt;= 4, IF(V1615 &lt; 6, "Medium", IF(V1615 &gt;= 6, IF(V1615 &lt; 8, "High", "Very High")))))))</f>
        <v>Medium</v>
      </c>
    </row>
    <row r="1616" spans="1:23" x14ac:dyDescent="0.2">
      <c r="A1616" t="s">
        <v>5228</v>
      </c>
      <c r="B1616" s="2">
        <v>135</v>
      </c>
      <c r="C1616" s="4" t="str">
        <f>IF(B1616 &lt;= ($Z$9-$Z$11), "Short", IF(B1616 &gt;= ($Z$9+$Z$11), "Long", "Medium"))</f>
        <v>Long</v>
      </c>
      <c r="D1616" t="s">
        <v>5430</v>
      </c>
      <c r="E1616" t="s">
        <v>1302</v>
      </c>
      <c r="F1616" t="s">
        <v>13204</v>
      </c>
      <c r="M1616">
        <f>COUNTA(Table1[[#This Row],[genre_1]:[genre_8]])</f>
        <v>2</v>
      </c>
      <c r="N1616" t="s">
        <v>302</v>
      </c>
      <c r="O1616" t="s">
        <v>12011</v>
      </c>
      <c r="P1616">
        <v>23202</v>
      </c>
      <c r="Q1616" t="s">
        <v>5850</v>
      </c>
      <c r="R1616">
        <v>173</v>
      </c>
      <c r="S1616" t="s">
        <v>16</v>
      </c>
      <c r="T1616" t="s">
        <v>17</v>
      </c>
      <c r="U1616" s="3">
        <v>35065</v>
      </c>
      <c r="V1616" s="2">
        <v>7.6</v>
      </c>
      <c r="W1616" t="str">
        <f>IF(V1616 &lt; 3,"Very Low", IF(V1616 &gt;= 3, IF(V1616 &lt; 4, "Low", IF(V1616 &gt;= 4, IF(V1616 &lt; 6, "Medium", IF(V1616 &gt;= 6, IF(V1616 &lt; 8, "High", "Very High")))))))</f>
        <v>High</v>
      </c>
    </row>
    <row r="1617" spans="1:23" x14ac:dyDescent="0.2">
      <c r="A1617" t="s">
        <v>103</v>
      </c>
      <c r="B1617" s="2">
        <v>121</v>
      </c>
      <c r="C1617" s="4" t="str">
        <f>IF(B1617 &lt;= ($Z$9-$Z$11), "Short", IF(B1617 &gt;= ($Z$9+$Z$11), "Long", "Medium"))</f>
        <v>Medium</v>
      </c>
      <c r="D1617" t="s">
        <v>2251</v>
      </c>
      <c r="E1617" t="s">
        <v>562</v>
      </c>
      <c r="F1617" t="s">
        <v>4426</v>
      </c>
      <c r="G1617" t="s">
        <v>1302</v>
      </c>
      <c r="H1617" t="s">
        <v>3538</v>
      </c>
      <c r="I1617" t="s">
        <v>10321</v>
      </c>
      <c r="M1617">
        <f>COUNTA(Table1[[#This Row],[genre_1]:[genre_8]])</f>
        <v>5</v>
      </c>
      <c r="N1617" t="s">
        <v>2252</v>
      </c>
      <c r="O1617" t="s">
        <v>9591</v>
      </c>
      <c r="P1617">
        <v>203963</v>
      </c>
      <c r="Q1617" t="s">
        <v>2253</v>
      </c>
      <c r="R1617">
        <v>420</v>
      </c>
      <c r="S1617" t="s">
        <v>16</v>
      </c>
      <c r="T1617" t="s">
        <v>17</v>
      </c>
      <c r="U1617" s="3">
        <v>41275</v>
      </c>
      <c r="V1617" s="2">
        <v>7.6</v>
      </c>
      <c r="W1617" t="str">
        <f>IF(V1617 &lt; 3,"Very Low", IF(V1617 &gt;= 3, IF(V1617 &lt; 4, "Low", IF(V1617 &gt;= 4, IF(V1617 &lt; 6, "Medium", IF(V1617 &gt;= 6, IF(V1617 &lt; 8, "High", "Very High")))))))</f>
        <v>High</v>
      </c>
    </row>
    <row r="1618" spans="1:23" x14ac:dyDescent="0.2">
      <c r="A1618" t="s">
        <v>5856</v>
      </c>
      <c r="B1618" s="2">
        <v>107</v>
      </c>
      <c r="C1618" s="4" t="str">
        <f>IF(B1618 &lt;= ($Z$9-$Z$11), "Short", IF(B1618 &gt;= ($Z$9+$Z$11), "Long", "Medium"))</f>
        <v>Medium</v>
      </c>
      <c r="D1618" t="s">
        <v>5857</v>
      </c>
      <c r="E1618" t="s">
        <v>562</v>
      </c>
      <c r="F1618" t="s">
        <v>13206</v>
      </c>
      <c r="G1618" t="s">
        <v>1302</v>
      </c>
      <c r="H1618" t="s">
        <v>3538</v>
      </c>
      <c r="I1618" t="s">
        <v>4934</v>
      </c>
      <c r="M1618">
        <f>COUNTA(Table1[[#This Row],[genre_1]:[genre_8]])</f>
        <v>5</v>
      </c>
      <c r="N1618" t="s">
        <v>1726</v>
      </c>
      <c r="O1618" t="s">
        <v>12015</v>
      </c>
      <c r="P1618">
        <v>7973</v>
      </c>
      <c r="Q1618" t="s">
        <v>5858</v>
      </c>
      <c r="R1618">
        <v>65</v>
      </c>
      <c r="S1618" t="s">
        <v>16</v>
      </c>
      <c r="T1618" t="s">
        <v>17</v>
      </c>
      <c r="U1618" s="3">
        <v>30317</v>
      </c>
      <c r="V1618" s="2">
        <v>6.3</v>
      </c>
      <c r="W1618" t="str">
        <f>IF(V1618 &lt; 3,"Very Low", IF(V1618 &gt;= 3, IF(V1618 &lt; 4, "Low", IF(V1618 &gt;= 4, IF(V1618 &lt; 6, "Medium", IF(V1618 &gt;= 6, IF(V1618 &lt; 8, "High", "Very High")))))))</f>
        <v>High</v>
      </c>
    </row>
    <row r="1619" spans="1:23" x14ac:dyDescent="0.2">
      <c r="A1619" t="s">
        <v>125</v>
      </c>
      <c r="B1619" s="2">
        <v>91</v>
      </c>
      <c r="C1619" s="4" t="str">
        <f>IF(B1619 &lt;= ($Z$9-$Z$11), "Short", IF(B1619 &gt;= ($Z$9+$Z$11), "Long", "Medium"))</f>
        <v>Medium</v>
      </c>
      <c r="D1619" t="s">
        <v>1762</v>
      </c>
      <c r="E1619" t="s">
        <v>691</v>
      </c>
      <c r="F1619" t="s">
        <v>1302</v>
      </c>
      <c r="M1619">
        <f>COUNTA(Table1[[#This Row],[genre_1]:[genre_8]])</f>
        <v>2</v>
      </c>
      <c r="N1619" t="s">
        <v>1632</v>
      </c>
      <c r="O1619" t="s">
        <v>12931</v>
      </c>
      <c r="P1619">
        <v>6884</v>
      </c>
      <c r="Q1619" t="s">
        <v>275</v>
      </c>
      <c r="R1619">
        <v>53</v>
      </c>
      <c r="S1619" t="s">
        <v>16</v>
      </c>
      <c r="T1619" t="s">
        <v>17</v>
      </c>
      <c r="U1619" s="3">
        <v>38353</v>
      </c>
      <c r="V1619" s="2">
        <v>6.6</v>
      </c>
      <c r="W1619" t="str">
        <f>IF(V1619 &lt; 3,"Very Low", IF(V1619 &gt;= 3, IF(V1619 &lt; 4, "Low", IF(V1619 &gt;= 4, IF(V1619 &lt; 6, "Medium", IF(V1619 &gt;= 6, IF(V1619 &lt; 8, "High", "Very High")))))))</f>
        <v>High</v>
      </c>
    </row>
    <row r="1620" spans="1:23" x14ac:dyDescent="0.2">
      <c r="A1620" t="s">
        <v>2850</v>
      </c>
      <c r="B1620" s="2">
        <v>119</v>
      </c>
      <c r="C1620" s="4" t="str">
        <f>IF(B1620 &lt;= ($Z$9-$Z$11), "Short", IF(B1620 &gt;= ($Z$9+$Z$11), "Long", "Medium"))</f>
        <v>Medium</v>
      </c>
      <c r="D1620" t="s">
        <v>437</v>
      </c>
      <c r="E1620" t="s">
        <v>562</v>
      </c>
      <c r="F1620" t="s">
        <v>13206</v>
      </c>
      <c r="G1620" t="s">
        <v>1302</v>
      </c>
      <c r="H1620" t="s">
        <v>4130</v>
      </c>
      <c r="I1620" t="s">
        <v>3538</v>
      </c>
      <c r="M1620">
        <f>COUNTA(Table1[[#This Row],[genre_1]:[genre_8]])</f>
        <v>5</v>
      </c>
      <c r="N1620" t="s">
        <v>30</v>
      </c>
      <c r="O1620" t="s">
        <v>9997</v>
      </c>
      <c r="P1620">
        <v>428916</v>
      </c>
      <c r="Q1620" t="s">
        <v>2851</v>
      </c>
      <c r="R1620">
        <v>667</v>
      </c>
      <c r="S1620" t="s">
        <v>16</v>
      </c>
      <c r="T1620" t="s">
        <v>17</v>
      </c>
      <c r="U1620" s="3">
        <v>40909</v>
      </c>
      <c r="V1620" s="2">
        <v>7.4</v>
      </c>
      <c r="W1620" t="str">
        <f>IF(V1620 &lt; 3,"Very Low", IF(V1620 &gt;= 3, IF(V1620 &lt; 4, "Low", IF(V1620 &gt;= 4, IF(V1620 &lt; 6, "Medium", IF(V1620 &gt;= 6, IF(V1620 &lt; 8, "High", "Very High")))))))</f>
        <v>High</v>
      </c>
    </row>
    <row r="1621" spans="1:23" x14ac:dyDescent="0.2">
      <c r="A1621" t="s">
        <v>1953</v>
      </c>
      <c r="B1621" s="2">
        <v>122</v>
      </c>
      <c r="C1621" s="4" t="str">
        <f>IF(B1621 &lt;= ($Z$9-$Z$11), "Short", IF(B1621 &gt;= ($Z$9+$Z$11), "Long", "Medium"))</f>
        <v>Medium</v>
      </c>
      <c r="D1621" t="s">
        <v>2214</v>
      </c>
      <c r="E1621" t="s">
        <v>13206</v>
      </c>
      <c r="F1621" t="s">
        <v>1302</v>
      </c>
      <c r="G1621" t="s">
        <v>3538</v>
      </c>
      <c r="M1621">
        <f>COUNTA(Table1[[#This Row],[genre_1]:[genre_8]])</f>
        <v>3</v>
      </c>
      <c r="N1621" t="s">
        <v>320</v>
      </c>
      <c r="O1621" t="s">
        <v>9569</v>
      </c>
      <c r="P1621">
        <v>248123</v>
      </c>
      <c r="Q1621" t="s">
        <v>2215</v>
      </c>
      <c r="R1621">
        <v>437</v>
      </c>
      <c r="S1621" t="s">
        <v>16</v>
      </c>
      <c r="T1621" t="s">
        <v>17</v>
      </c>
      <c r="U1621" s="3">
        <v>38353</v>
      </c>
      <c r="V1621" s="2">
        <v>7.6</v>
      </c>
      <c r="W1621" t="str">
        <f>IF(V1621 &lt; 3,"Very Low", IF(V1621 &gt;= 3, IF(V1621 &lt; 4, "Low", IF(V1621 &gt;= 4, IF(V1621 &lt; 6, "Medium", IF(V1621 &gt;= 6, IF(V1621 &lt; 8, "High", "Very High")))))))</f>
        <v>High</v>
      </c>
    </row>
    <row r="1622" spans="1:23" x14ac:dyDescent="0.2">
      <c r="A1622" t="s">
        <v>2210</v>
      </c>
      <c r="B1622" s="2">
        <v>107</v>
      </c>
      <c r="C1622" s="4" t="str">
        <f>IF(B1622 &lt;= ($Z$9-$Z$11), "Short", IF(B1622 &gt;= ($Z$9+$Z$11), "Long", "Medium"))</f>
        <v>Medium</v>
      </c>
      <c r="D1622" t="s">
        <v>924</v>
      </c>
      <c r="E1622" t="s">
        <v>4426</v>
      </c>
      <c r="F1622" t="s">
        <v>1302</v>
      </c>
      <c r="G1622" t="s">
        <v>13205</v>
      </c>
      <c r="M1622">
        <f>COUNTA(Table1[[#This Row],[genre_1]:[genre_8]])</f>
        <v>3</v>
      </c>
      <c r="N1622" t="s">
        <v>216</v>
      </c>
      <c r="O1622" t="s">
        <v>10343</v>
      </c>
      <c r="P1622">
        <v>43903</v>
      </c>
      <c r="Q1622" t="s">
        <v>3070</v>
      </c>
      <c r="R1622">
        <v>194</v>
      </c>
      <c r="S1622" t="s">
        <v>16</v>
      </c>
      <c r="T1622" t="s">
        <v>17</v>
      </c>
      <c r="U1622" s="3">
        <v>38353</v>
      </c>
      <c r="V1622" s="2">
        <v>7.1</v>
      </c>
      <c r="W1622" t="str">
        <f>IF(V1622 &lt; 3,"Very Low", IF(V1622 &gt;= 3, IF(V1622 &lt; 4, "Low", IF(V1622 &gt;= 4, IF(V1622 &lt; 6, "Medium", IF(V1622 &gt;= 6, IF(V1622 &lt; 8, "High", "Very High")))))))</f>
        <v>High</v>
      </c>
    </row>
    <row r="1623" spans="1:23" x14ac:dyDescent="0.2">
      <c r="A1623" t="s">
        <v>3747</v>
      </c>
      <c r="B1623" s="2">
        <v>98</v>
      </c>
      <c r="C1623" s="4" t="str">
        <f>IF(B1623 &lt;= ($Z$9-$Z$11), "Short", IF(B1623 &gt;= ($Z$9+$Z$11), "Long", "Medium"))</f>
        <v>Medium</v>
      </c>
      <c r="D1623" t="s">
        <v>3748</v>
      </c>
      <c r="E1623" t="s">
        <v>691</v>
      </c>
      <c r="F1623" t="s">
        <v>6549</v>
      </c>
      <c r="M1623">
        <f>COUNTA(Table1[[#This Row],[genre_1]:[genre_8]])</f>
        <v>2</v>
      </c>
      <c r="N1623" t="s">
        <v>2027</v>
      </c>
      <c r="O1623" t="s">
        <v>10616</v>
      </c>
      <c r="P1623">
        <v>23076</v>
      </c>
      <c r="Q1623" t="s">
        <v>3749</v>
      </c>
      <c r="R1623">
        <v>158</v>
      </c>
      <c r="S1623" t="s">
        <v>16</v>
      </c>
      <c r="T1623" t="s">
        <v>17</v>
      </c>
      <c r="U1623" s="3">
        <v>36526</v>
      </c>
      <c r="V1623" s="2">
        <v>5.3</v>
      </c>
      <c r="W1623" t="str">
        <f>IF(V1623 &lt; 3,"Very Low", IF(V1623 &gt;= 3, IF(V1623 &lt; 4, "Low", IF(V1623 &gt;= 4, IF(V1623 &lt; 6, "Medium", IF(V1623 &gt;= 6, IF(V1623 &lt; 8, "High", "Very High")))))))</f>
        <v>Medium</v>
      </c>
    </row>
    <row r="1624" spans="1:23" x14ac:dyDescent="0.2">
      <c r="A1624" t="s">
        <v>1069</v>
      </c>
      <c r="B1624" s="2">
        <v>130</v>
      </c>
      <c r="C1624" s="4" t="str">
        <f>IF(B1624 &lt;= ($Z$9-$Z$11), "Short", IF(B1624 &gt;= ($Z$9+$Z$11), "Long", "Medium"))</f>
        <v>Medium</v>
      </c>
      <c r="D1624" t="s">
        <v>88</v>
      </c>
      <c r="E1624" t="s">
        <v>562</v>
      </c>
      <c r="F1624" t="s">
        <v>426</v>
      </c>
      <c r="G1624" t="s">
        <v>5982</v>
      </c>
      <c r="H1624" t="s">
        <v>4130</v>
      </c>
      <c r="I1624" t="s">
        <v>3538</v>
      </c>
      <c r="M1624">
        <f>COUNTA(Table1[[#This Row],[genre_1]:[genre_8]])</f>
        <v>5</v>
      </c>
      <c r="N1624" t="s">
        <v>207</v>
      </c>
      <c r="O1624" t="s">
        <v>8897</v>
      </c>
      <c r="P1624">
        <v>58402</v>
      </c>
      <c r="Q1624" t="s">
        <v>1070</v>
      </c>
      <c r="R1624">
        <v>370</v>
      </c>
      <c r="S1624" t="s">
        <v>16</v>
      </c>
      <c r="T1624" t="s">
        <v>17</v>
      </c>
      <c r="U1624" s="3">
        <v>35796</v>
      </c>
      <c r="V1624" s="2">
        <v>5.0999999999999996</v>
      </c>
      <c r="W1624" t="str">
        <f>IF(V1624 &lt; 3,"Very Low", IF(V1624 &gt;= 3, IF(V1624 &lt; 4, "Low", IF(V1624 &gt;= 4, IF(V1624 &lt; 6, "Medium", IF(V1624 &gt;= 6, IF(V1624 &lt; 8, "High", "Very High")))))))</f>
        <v>Medium</v>
      </c>
    </row>
    <row r="1625" spans="1:23" x14ac:dyDescent="0.2">
      <c r="A1625" t="s">
        <v>2392</v>
      </c>
      <c r="B1625" s="2">
        <v>101</v>
      </c>
      <c r="C1625" s="4" t="str">
        <f>IF(B1625 &lt;= ($Z$9-$Z$11), "Short", IF(B1625 &gt;= ($Z$9+$Z$11), "Long", "Medium"))</f>
        <v>Medium</v>
      </c>
      <c r="D1625" t="s">
        <v>252</v>
      </c>
      <c r="E1625" t="s">
        <v>1302</v>
      </c>
      <c r="M1625">
        <f>COUNTA(Table1[[#This Row],[genre_1]:[genre_8]])</f>
        <v>1</v>
      </c>
      <c r="N1625" t="s">
        <v>47</v>
      </c>
      <c r="O1625" t="s">
        <v>12146</v>
      </c>
      <c r="P1625">
        <v>321283</v>
      </c>
      <c r="Q1625" t="s">
        <v>6104</v>
      </c>
      <c r="R1625">
        <v>1848</v>
      </c>
      <c r="S1625" t="s">
        <v>16</v>
      </c>
      <c r="T1625" t="s">
        <v>17</v>
      </c>
      <c r="U1625" s="3">
        <v>37622</v>
      </c>
      <c r="V1625" s="2">
        <v>7.8</v>
      </c>
      <c r="W1625" t="str">
        <f>IF(V1625 &lt; 3,"Very Low", IF(V1625 &gt;= 3, IF(V1625 &lt; 4, "Low", IF(V1625 &gt;= 4, IF(V1625 &lt; 6, "Medium", IF(V1625 &gt;= 6, IF(V1625 &lt; 8, "High", "Very High")))))))</f>
        <v>High</v>
      </c>
    </row>
    <row r="1626" spans="1:23" x14ac:dyDescent="0.2">
      <c r="A1626" t="s">
        <v>3096</v>
      </c>
      <c r="B1626" s="2">
        <v>97</v>
      </c>
      <c r="C1626" s="4" t="str">
        <f>IF(B1626 &lt;= ($Z$9-$Z$11), "Short", IF(B1626 &gt;= ($Z$9+$Z$11), "Long", "Medium"))</f>
        <v>Medium</v>
      </c>
      <c r="D1626" t="s">
        <v>3097</v>
      </c>
      <c r="E1626" t="s">
        <v>1302</v>
      </c>
      <c r="F1626" t="s">
        <v>2287</v>
      </c>
      <c r="G1626" t="s">
        <v>3538</v>
      </c>
      <c r="M1626">
        <f>COUNTA(Table1[[#This Row],[genre_1]:[genre_8]])</f>
        <v>3</v>
      </c>
      <c r="N1626" t="s">
        <v>1351</v>
      </c>
      <c r="O1626" t="s">
        <v>10156</v>
      </c>
      <c r="P1626">
        <v>9338</v>
      </c>
      <c r="Q1626" t="s">
        <v>3098</v>
      </c>
      <c r="R1626">
        <v>167</v>
      </c>
      <c r="S1626" t="s">
        <v>16</v>
      </c>
      <c r="T1626" t="s">
        <v>17</v>
      </c>
      <c r="U1626" s="3">
        <v>36526</v>
      </c>
      <c r="V1626" s="2">
        <v>4.8</v>
      </c>
      <c r="W1626" t="str">
        <f>IF(V1626 &lt; 3,"Very Low", IF(V1626 &gt;= 3, IF(V1626 &lt; 4, "Low", IF(V1626 &gt;= 4, IF(V1626 &lt; 6, "Medium", IF(V1626 &gt;= 6, IF(V1626 &lt; 8, "High", "Very High")))))))</f>
        <v>Medium</v>
      </c>
    </row>
    <row r="1627" spans="1:23" x14ac:dyDescent="0.2">
      <c r="A1627" t="s">
        <v>4087</v>
      </c>
      <c r="B1627" s="2">
        <v>99</v>
      </c>
      <c r="C1627" s="4" t="str">
        <f>IF(B1627 &lt;= ($Z$9-$Z$11), "Short", IF(B1627 &gt;= ($Z$9+$Z$11), "Long", "Medium"))</f>
        <v>Medium</v>
      </c>
      <c r="D1627" t="s">
        <v>1194</v>
      </c>
      <c r="E1627" t="s">
        <v>691</v>
      </c>
      <c r="M1627">
        <f>COUNTA(Table1[[#This Row],[genre_1]:[genre_8]])</f>
        <v>1</v>
      </c>
      <c r="N1627" t="s">
        <v>863</v>
      </c>
      <c r="O1627" t="s">
        <v>10846</v>
      </c>
      <c r="P1627">
        <v>7991</v>
      </c>
      <c r="Q1627" t="s">
        <v>4088</v>
      </c>
      <c r="R1627">
        <v>30</v>
      </c>
      <c r="S1627" t="s">
        <v>16</v>
      </c>
      <c r="T1627" t="s">
        <v>17</v>
      </c>
      <c r="U1627" s="3">
        <v>40179</v>
      </c>
      <c r="V1627" s="2">
        <v>4.9000000000000004</v>
      </c>
      <c r="W1627" t="str">
        <f>IF(V1627 &lt; 3,"Very Low", IF(V1627 &gt;= 3, IF(V1627 &lt; 4, "Low", IF(V1627 &gt;= 4, IF(V1627 &lt; 6, "Medium", IF(V1627 &gt;= 6, IF(V1627 &lt; 8, "High", "Very High")))))))</f>
        <v>Medium</v>
      </c>
    </row>
    <row r="1628" spans="1:23" x14ac:dyDescent="0.2">
      <c r="A1628" t="s">
        <v>4288</v>
      </c>
      <c r="B1628" s="2">
        <v>124</v>
      </c>
      <c r="C1628" s="4" t="str">
        <f>IF(B1628 &lt;= ($Z$9-$Z$11), "Short", IF(B1628 &gt;= ($Z$9+$Z$11), "Long", "Medium"))</f>
        <v>Medium</v>
      </c>
      <c r="D1628" t="s">
        <v>896</v>
      </c>
      <c r="E1628" t="s">
        <v>1302</v>
      </c>
      <c r="F1628" t="s">
        <v>6549</v>
      </c>
      <c r="G1628" t="s">
        <v>13205</v>
      </c>
      <c r="M1628">
        <f>COUNTA(Table1[[#This Row],[genre_1]:[genre_8]])</f>
        <v>3</v>
      </c>
      <c r="N1628" t="s">
        <v>529</v>
      </c>
      <c r="O1628" t="s">
        <v>10989</v>
      </c>
      <c r="P1628">
        <v>14322</v>
      </c>
      <c r="Q1628" t="s">
        <v>2149</v>
      </c>
      <c r="R1628">
        <v>116</v>
      </c>
      <c r="S1628" t="s">
        <v>16</v>
      </c>
      <c r="T1628" t="s">
        <v>17</v>
      </c>
      <c r="U1628" s="3">
        <v>36526</v>
      </c>
      <c r="V1628" s="2">
        <v>7.2</v>
      </c>
      <c r="W1628" t="str">
        <f>IF(V1628 &lt; 3,"Very Low", IF(V1628 &gt;= 3, IF(V1628 &lt; 4, "Low", IF(V1628 &gt;= 4, IF(V1628 &lt; 6, "Medium", IF(V1628 &gt;= 6, IF(V1628 &lt; 8, "High", "Very High")))))))</f>
        <v>High</v>
      </c>
    </row>
    <row r="1629" spans="1:23" x14ac:dyDescent="0.2">
      <c r="A1629" t="s">
        <v>451</v>
      </c>
      <c r="B1629" s="2">
        <v>112</v>
      </c>
      <c r="C1629" s="4" t="str">
        <f>IF(B1629 &lt;= ($Z$9-$Z$11), "Short", IF(B1629 &gt;= ($Z$9+$Z$11), "Long", "Medium"))</f>
        <v>Medium</v>
      </c>
      <c r="D1629" t="s">
        <v>117</v>
      </c>
      <c r="E1629" t="s">
        <v>691</v>
      </c>
      <c r="F1629" t="s">
        <v>1302</v>
      </c>
      <c r="G1629" t="s">
        <v>6549</v>
      </c>
      <c r="M1629">
        <f>COUNTA(Table1[[#This Row],[genre_1]:[genre_8]])</f>
        <v>3</v>
      </c>
      <c r="N1629" t="s">
        <v>174</v>
      </c>
      <c r="O1629" t="s">
        <v>10066</v>
      </c>
      <c r="P1629">
        <v>143368</v>
      </c>
      <c r="Q1629" t="s">
        <v>108</v>
      </c>
      <c r="R1629">
        <v>215</v>
      </c>
      <c r="S1629" t="s">
        <v>16</v>
      </c>
      <c r="T1629" t="s">
        <v>17</v>
      </c>
      <c r="U1629" s="3">
        <v>40179</v>
      </c>
      <c r="V1629" s="2">
        <v>6.7</v>
      </c>
      <c r="W1629" t="str">
        <f>IF(V1629 &lt; 3,"Very Low", IF(V1629 &gt;= 3, IF(V1629 &lt; 4, "Low", IF(V1629 &gt;= 4, IF(V1629 &lt; 6, "Medium", IF(V1629 &gt;= 6, IF(V1629 &lt; 8, "High", "Very High")))))))</f>
        <v>High</v>
      </c>
    </row>
    <row r="1630" spans="1:23" x14ac:dyDescent="0.2">
      <c r="A1630" t="s">
        <v>3971</v>
      </c>
      <c r="B1630" s="2">
        <v>109</v>
      </c>
      <c r="C1630" s="4" t="str">
        <f>IF(B1630 &lt;= ($Z$9-$Z$11), "Short", IF(B1630 &gt;= ($Z$9+$Z$11), "Long", "Medium"))</f>
        <v>Medium</v>
      </c>
      <c r="D1630" t="s">
        <v>3972</v>
      </c>
      <c r="E1630" t="s">
        <v>1302</v>
      </c>
      <c r="F1630" t="s">
        <v>6549</v>
      </c>
      <c r="M1630">
        <f>COUNTA(Table1[[#This Row],[genre_1]:[genre_8]])</f>
        <v>2</v>
      </c>
      <c r="N1630" t="s">
        <v>108</v>
      </c>
      <c r="O1630" t="s">
        <v>10772</v>
      </c>
      <c r="P1630">
        <v>25344</v>
      </c>
      <c r="Q1630" t="s">
        <v>646</v>
      </c>
      <c r="R1630">
        <v>77</v>
      </c>
      <c r="S1630" t="s">
        <v>16</v>
      </c>
      <c r="T1630" t="s">
        <v>17</v>
      </c>
      <c r="U1630" s="3">
        <v>39814</v>
      </c>
      <c r="V1630" s="2">
        <v>5.6</v>
      </c>
      <c r="W1630" t="str">
        <f>IF(V1630 &lt; 3,"Very Low", IF(V1630 &gt;= 3, IF(V1630 &lt; 4, "Low", IF(V1630 &gt;= 4, IF(V1630 &lt; 6, "Medium", IF(V1630 &gt;= 6, IF(V1630 &lt; 8, "High", "Very High")))))))</f>
        <v>Medium</v>
      </c>
    </row>
    <row r="1631" spans="1:23" x14ac:dyDescent="0.2">
      <c r="A1631" t="s">
        <v>172</v>
      </c>
      <c r="B1631" s="2">
        <v>139</v>
      </c>
      <c r="C1631" s="4" t="str">
        <f>IF(B1631 &lt;= ($Z$9-$Z$11), "Short", IF(B1631 &gt;= ($Z$9+$Z$11), "Long", "Medium"))</f>
        <v>Long</v>
      </c>
      <c r="D1631" t="s">
        <v>2150</v>
      </c>
      <c r="E1631" t="s">
        <v>1302</v>
      </c>
      <c r="F1631" t="s">
        <v>6549</v>
      </c>
      <c r="M1631">
        <f>COUNTA(Table1[[#This Row],[genre_1]:[genre_8]])</f>
        <v>2</v>
      </c>
      <c r="N1631" t="s">
        <v>2151</v>
      </c>
      <c r="O1631" t="s">
        <v>9532</v>
      </c>
      <c r="P1631">
        <v>19114</v>
      </c>
      <c r="Q1631" t="s">
        <v>2152</v>
      </c>
      <c r="R1631">
        <v>115</v>
      </c>
      <c r="S1631" t="s">
        <v>16</v>
      </c>
      <c r="T1631" t="s">
        <v>17</v>
      </c>
      <c r="U1631" s="3">
        <v>39083</v>
      </c>
      <c r="V1631" s="2">
        <v>6.4</v>
      </c>
      <c r="W1631" t="str">
        <f>IF(V1631 &lt; 3,"Very Low", IF(V1631 &gt;= 3, IF(V1631 &lt; 4, "Low", IF(V1631 &gt;= 4, IF(V1631 &lt; 6, "Medium", IF(V1631 &gt;= 6, IF(V1631 &lt; 8, "High", "Very High")))))))</f>
        <v>High</v>
      </c>
    </row>
    <row r="1632" spans="1:23" x14ac:dyDescent="0.2">
      <c r="A1632" t="s">
        <v>7852</v>
      </c>
      <c r="B1632" s="2">
        <v>97</v>
      </c>
      <c r="C1632" s="4" t="str">
        <f>IF(B1632 &lt;= ($Z$9-$Z$11), "Short", IF(B1632 &gt;= ($Z$9+$Z$11), "Long", "Medium"))</f>
        <v>Medium</v>
      </c>
      <c r="D1632" t="s">
        <v>7853</v>
      </c>
      <c r="E1632" t="s">
        <v>691</v>
      </c>
      <c r="F1632" t="s">
        <v>2287</v>
      </c>
      <c r="M1632">
        <f>COUNTA(Table1[[#This Row],[genre_1]:[genre_8]])</f>
        <v>2</v>
      </c>
      <c r="N1632" t="s">
        <v>4474</v>
      </c>
      <c r="O1632" t="s">
        <v>12984</v>
      </c>
      <c r="P1632">
        <v>143</v>
      </c>
      <c r="Q1632" t="s">
        <v>7854</v>
      </c>
      <c r="R1632">
        <v>5</v>
      </c>
      <c r="S1632" t="s">
        <v>16</v>
      </c>
      <c r="T1632" t="s">
        <v>17</v>
      </c>
      <c r="U1632" s="3">
        <v>41640</v>
      </c>
      <c r="V1632" s="2">
        <v>5.4</v>
      </c>
      <c r="W1632" t="str">
        <f>IF(V1632 &lt; 3,"Very Low", IF(V1632 &gt;= 3, IF(V1632 &lt; 4, "Low", IF(V1632 &gt;= 4, IF(V1632 &lt; 6, "Medium", IF(V1632 &gt;= 6, IF(V1632 &lt; 8, "High", "Very High")))))))</f>
        <v>Medium</v>
      </c>
    </row>
    <row r="1633" spans="1:23" x14ac:dyDescent="0.2">
      <c r="A1633" t="s">
        <v>4944</v>
      </c>
      <c r="B1633" s="2">
        <v>104</v>
      </c>
      <c r="C1633" s="4" t="str">
        <f>IF(B1633 &lt;= ($Z$9-$Z$11), "Short", IF(B1633 &gt;= ($Z$9+$Z$11), "Long", "Medium"))</f>
        <v>Medium</v>
      </c>
      <c r="D1633" t="s">
        <v>2280</v>
      </c>
      <c r="E1633" t="s">
        <v>1302</v>
      </c>
      <c r="F1633" t="s">
        <v>6549</v>
      </c>
      <c r="M1633">
        <f>COUNTA(Table1[[#This Row],[genre_1]:[genre_8]])</f>
        <v>2</v>
      </c>
      <c r="N1633" t="s">
        <v>1662</v>
      </c>
      <c r="O1633" t="s">
        <v>11458</v>
      </c>
      <c r="P1633">
        <v>2801</v>
      </c>
      <c r="Q1633" t="s">
        <v>1123</v>
      </c>
      <c r="R1633">
        <v>28</v>
      </c>
      <c r="S1633" t="s">
        <v>16</v>
      </c>
      <c r="T1633" t="s">
        <v>17</v>
      </c>
      <c r="U1633" s="3">
        <v>35431</v>
      </c>
      <c r="V1633" s="2">
        <v>7.4</v>
      </c>
      <c r="W1633" t="str">
        <f>IF(V1633 &lt; 3,"Very Low", IF(V1633 &gt;= 3, IF(V1633 &lt; 4, "Low", IF(V1633 &gt;= 4, IF(V1633 &lt; 6, "Medium", IF(V1633 &gt;= 6, IF(V1633 &lt; 8, "High", "Very High")))))))</f>
        <v>High</v>
      </c>
    </row>
    <row r="1634" spans="1:23" x14ac:dyDescent="0.2">
      <c r="A1634" t="s">
        <v>7667</v>
      </c>
      <c r="B1634" s="2">
        <v>88</v>
      </c>
      <c r="C1634" s="4" t="str">
        <f>IF(B1634 &lt;= ($Z$9-$Z$11), "Short", IF(B1634 &gt;= ($Z$9+$Z$11), "Long", "Medium"))</f>
        <v>Medium</v>
      </c>
      <c r="D1634" t="s">
        <v>2278</v>
      </c>
      <c r="E1634" t="s">
        <v>1302</v>
      </c>
      <c r="F1634" t="s">
        <v>6549</v>
      </c>
      <c r="M1634">
        <f>COUNTA(Table1[[#This Row],[genre_1]:[genre_8]])</f>
        <v>2</v>
      </c>
      <c r="N1634" t="s">
        <v>712</v>
      </c>
      <c r="O1634" t="s">
        <v>12908</v>
      </c>
      <c r="P1634">
        <v>487</v>
      </c>
      <c r="Q1634" t="s">
        <v>5627</v>
      </c>
      <c r="R1634">
        <v>9</v>
      </c>
      <c r="S1634" t="s">
        <v>16</v>
      </c>
      <c r="T1634" t="s">
        <v>17</v>
      </c>
      <c r="U1634" s="3">
        <v>30317</v>
      </c>
      <c r="V1634" s="2">
        <v>6.1</v>
      </c>
      <c r="W1634" t="str">
        <f>IF(V1634 &lt; 3,"Very Low", IF(V1634 &gt;= 3, IF(V1634 &lt; 4, "Low", IF(V1634 &gt;= 4, IF(V1634 &lt; 6, "Medium", IF(V1634 &gt;= 6, IF(V1634 &lt; 8, "High", "Very High")))))))</f>
        <v>High</v>
      </c>
    </row>
    <row r="1635" spans="1:23" x14ac:dyDescent="0.2">
      <c r="A1635" t="s">
        <v>7296</v>
      </c>
      <c r="B1635" s="2">
        <v>89</v>
      </c>
      <c r="C1635" s="4" t="str">
        <f>IF(B1635 &lt;= ($Z$9-$Z$11), "Short", IF(B1635 &gt;= ($Z$9+$Z$11), "Long", "Medium"))</f>
        <v>Medium</v>
      </c>
      <c r="D1635" t="s">
        <v>7297</v>
      </c>
      <c r="E1635" t="s">
        <v>1302</v>
      </c>
      <c r="F1635" t="s">
        <v>6549</v>
      </c>
      <c r="G1635" t="s">
        <v>4934</v>
      </c>
      <c r="M1635">
        <f>COUNTA(Table1[[#This Row],[genre_1]:[genre_8]])</f>
        <v>3</v>
      </c>
      <c r="N1635" t="s">
        <v>7298</v>
      </c>
      <c r="O1635" t="s">
        <v>12749</v>
      </c>
      <c r="P1635">
        <v>2636</v>
      </c>
      <c r="Q1635" t="s">
        <v>7299</v>
      </c>
      <c r="R1635">
        <v>36</v>
      </c>
      <c r="S1635" t="s">
        <v>16</v>
      </c>
      <c r="T1635" t="s">
        <v>17</v>
      </c>
      <c r="U1635" s="3">
        <v>20455</v>
      </c>
      <c r="V1635" s="2">
        <v>6.2</v>
      </c>
      <c r="W1635" t="str">
        <f>IF(V1635 &lt; 3,"Very Low", IF(V1635 &gt;= 3, IF(V1635 &lt; 4, "Low", IF(V1635 &gt;= 4, IF(V1635 &lt; 6, "Medium", IF(V1635 &gt;= 6, IF(V1635 &lt; 8, "High", "Very High")))))))</f>
        <v>High</v>
      </c>
    </row>
    <row r="1636" spans="1:23" x14ac:dyDescent="0.2">
      <c r="A1636" t="s">
        <v>1432</v>
      </c>
      <c r="B1636" s="2">
        <v>117</v>
      </c>
      <c r="C1636" s="4" t="str">
        <f>IF(B1636 &lt;= ($Z$9-$Z$11), "Short", IF(B1636 &gt;= ($Z$9+$Z$11), "Long", "Medium"))</f>
        <v>Medium</v>
      </c>
      <c r="D1636" t="s">
        <v>228</v>
      </c>
      <c r="E1636" t="s">
        <v>691</v>
      </c>
      <c r="F1636" t="s">
        <v>1302</v>
      </c>
      <c r="G1636" t="s">
        <v>6549</v>
      </c>
      <c r="H1636" t="s">
        <v>13205</v>
      </c>
      <c r="M1636">
        <f>COUNTA(Table1[[#This Row],[genre_1]:[genre_8]])</f>
        <v>4</v>
      </c>
      <c r="N1636" t="s">
        <v>3428</v>
      </c>
      <c r="O1636" t="s">
        <v>10376</v>
      </c>
      <c r="P1636">
        <v>2395</v>
      </c>
      <c r="Q1636" t="s">
        <v>3429</v>
      </c>
      <c r="R1636">
        <v>17</v>
      </c>
      <c r="S1636" t="s">
        <v>16</v>
      </c>
      <c r="T1636" t="s">
        <v>17</v>
      </c>
      <c r="U1636" s="3">
        <v>40179</v>
      </c>
      <c r="V1636" s="2">
        <v>5.7</v>
      </c>
      <c r="W1636" t="str">
        <f>IF(V1636 &lt; 3,"Very Low", IF(V1636 &gt;= 3, IF(V1636 &lt; 4, "Low", IF(V1636 &gt;= 4, IF(V1636 &lt; 6, "Medium", IF(V1636 &gt;= 6, IF(V1636 &lt; 8, "High", "Very High")))))))</f>
        <v>Medium</v>
      </c>
    </row>
    <row r="1637" spans="1:23" x14ac:dyDescent="0.2">
      <c r="A1637" t="s">
        <v>6149</v>
      </c>
      <c r="B1637" s="2">
        <v>94</v>
      </c>
      <c r="C1637" s="4" t="str">
        <f>IF(B1637 &lt;= ($Z$9-$Z$11), "Short", IF(B1637 &gt;= ($Z$9+$Z$11), "Long", "Medium"))</f>
        <v>Medium</v>
      </c>
      <c r="D1637" t="s">
        <v>2089</v>
      </c>
      <c r="E1637" t="s">
        <v>691</v>
      </c>
      <c r="M1637">
        <f>COUNTA(Table1[[#This Row],[genre_1]:[genre_8]])</f>
        <v>1</v>
      </c>
      <c r="N1637" t="s">
        <v>703</v>
      </c>
      <c r="O1637" t="s">
        <v>12179</v>
      </c>
      <c r="P1637">
        <v>4377</v>
      </c>
      <c r="Q1637" t="s">
        <v>2422</v>
      </c>
      <c r="R1637">
        <v>85</v>
      </c>
      <c r="S1637" t="s">
        <v>16</v>
      </c>
      <c r="T1637" t="s">
        <v>17</v>
      </c>
      <c r="U1637" s="3">
        <v>36161</v>
      </c>
      <c r="V1637" s="2">
        <v>5.8</v>
      </c>
      <c r="W1637" t="str">
        <f>IF(V1637 &lt; 3,"Very Low", IF(V1637 &gt;= 3, IF(V1637 &lt; 4, "Low", IF(V1637 &gt;= 4, IF(V1637 &lt; 6, "Medium", IF(V1637 &gt;= 6, IF(V1637 &lt; 8, "High", "Very High")))))))</f>
        <v>Medium</v>
      </c>
    </row>
    <row r="1638" spans="1:23" x14ac:dyDescent="0.2">
      <c r="A1638" t="s">
        <v>3526</v>
      </c>
      <c r="B1638" s="2">
        <v>107</v>
      </c>
      <c r="C1638" s="4" t="str">
        <f>IF(B1638 &lt;= ($Z$9-$Z$11), "Short", IF(B1638 &gt;= ($Z$9+$Z$11), "Long", "Medium"))</f>
        <v>Medium</v>
      </c>
      <c r="D1638" t="s">
        <v>763</v>
      </c>
      <c r="E1638" t="s">
        <v>691</v>
      </c>
      <c r="M1638">
        <f>COUNTA(Table1[[#This Row],[genre_1]:[genre_8]])</f>
        <v>1</v>
      </c>
      <c r="N1638" t="s">
        <v>137</v>
      </c>
      <c r="O1638" t="s">
        <v>10778</v>
      </c>
      <c r="P1638">
        <v>9051</v>
      </c>
      <c r="Q1638" t="s">
        <v>3980</v>
      </c>
      <c r="R1638">
        <v>68</v>
      </c>
      <c r="S1638" t="s">
        <v>16</v>
      </c>
      <c r="T1638" t="s">
        <v>17</v>
      </c>
      <c r="U1638" s="3">
        <v>42005</v>
      </c>
      <c r="V1638" s="2">
        <v>5.7</v>
      </c>
      <c r="W1638" t="str">
        <f>IF(V1638 &lt; 3,"Very Low", IF(V1638 &gt;= 3, IF(V1638 &lt; 4, "Low", IF(V1638 &gt;= 4, IF(V1638 &lt; 6, "Medium", IF(V1638 &gt;= 6, IF(V1638 &lt; 8, "High", "Very High")))))))</f>
        <v>Medium</v>
      </c>
    </row>
    <row r="1639" spans="1:23" x14ac:dyDescent="0.2">
      <c r="A1639" t="s">
        <v>5303</v>
      </c>
      <c r="B1639" s="2">
        <v>91</v>
      </c>
      <c r="C1639" s="4" t="str">
        <f>IF(B1639 &lt;= ($Z$9-$Z$11), "Short", IF(B1639 &gt;= ($Z$9+$Z$11), "Long", "Medium"))</f>
        <v>Medium</v>
      </c>
      <c r="D1639" t="s">
        <v>2884</v>
      </c>
      <c r="E1639" t="s">
        <v>691</v>
      </c>
      <c r="F1639" t="s">
        <v>1302</v>
      </c>
      <c r="G1639" t="s">
        <v>6549</v>
      </c>
      <c r="M1639">
        <f>COUNTA(Table1[[#This Row],[genre_1]:[genre_8]])</f>
        <v>3</v>
      </c>
      <c r="N1639" t="s">
        <v>2937</v>
      </c>
      <c r="O1639" t="s">
        <v>13031</v>
      </c>
      <c r="P1639">
        <v>6041</v>
      </c>
      <c r="Q1639" t="s">
        <v>7964</v>
      </c>
      <c r="R1639">
        <v>85</v>
      </c>
      <c r="S1639" t="s">
        <v>16</v>
      </c>
      <c r="T1639" t="s">
        <v>17</v>
      </c>
      <c r="U1639" s="3">
        <v>36892</v>
      </c>
      <c r="V1639" s="2">
        <v>6.9</v>
      </c>
      <c r="W1639" t="str">
        <f>IF(V1639 &lt; 3,"Very Low", IF(V1639 &gt;= 3, IF(V1639 &lt; 4, "Low", IF(V1639 &gt;= 4, IF(V1639 &lt; 6, "Medium", IF(V1639 &gt;= 6, IF(V1639 &lt; 8, "High", "Very High")))))))</f>
        <v>High</v>
      </c>
    </row>
    <row r="1640" spans="1:23" x14ac:dyDescent="0.2">
      <c r="A1640" t="s">
        <v>5937</v>
      </c>
      <c r="B1640" s="2">
        <v>90</v>
      </c>
      <c r="C1640" s="4" t="str">
        <f>IF(B1640 &lt;= ($Z$9-$Z$11), "Short", IF(B1640 &gt;= ($Z$9+$Z$11), "Long", "Medium"))</f>
        <v>Medium</v>
      </c>
      <c r="D1640" t="s">
        <v>2728</v>
      </c>
      <c r="E1640" t="s">
        <v>1302</v>
      </c>
      <c r="F1640" t="s">
        <v>6549</v>
      </c>
      <c r="M1640">
        <f>COUNTA(Table1[[#This Row],[genre_1]:[genre_8]])</f>
        <v>2</v>
      </c>
      <c r="N1640" t="s">
        <v>645</v>
      </c>
      <c r="O1640" t="s">
        <v>12061</v>
      </c>
      <c r="P1640">
        <v>1560</v>
      </c>
      <c r="Q1640" t="s">
        <v>1256</v>
      </c>
      <c r="R1640">
        <v>15</v>
      </c>
      <c r="S1640" t="s">
        <v>16</v>
      </c>
      <c r="T1640" t="s">
        <v>17</v>
      </c>
      <c r="U1640" s="3">
        <v>39448</v>
      </c>
      <c r="V1640" s="2">
        <v>7.3</v>
      </c>
      <c r="W1640" t="str">
        <f>IF(V1640 &lt; 3,"Very Low", IF(V1640 &gt;= 3, IF(V1640 &lt; 4, "Low", IF(V1640 &gt;= 4, IF(V1640 &lt; 6, "Medium", IF(V1640 &gt;= 6, IF(V1640 &lt; 8, "High", "Very High")))))))</f>
        <v>High</v>
      </c>
    </row>
    <row r="1641" spans="1:23" x14ac:dyDescent="0.2">
      <c r="A1641" t="s">
        <v>7424</v>
      </c>
      <c r="B1641" s="2">
        <v>76</v>
      </c>
      <c r="C1641" s="4" t="str">
        <f>IF(B1641 &lt;= ($Z$9-$Z$11), "Short", IF(B1641 &gt;= ($Z$9+$Z$11), "Long", "Medium"))</f>
        <v>Short</v>
      </c>
      <c r="D1641" t="s">
        <v>6134</v>
      </c>
      <c r="E1641" t="s">
        <v>1302</v>
      </c>
      <c r="F1641" t="s">
        <v>6549</v>
      </c>
      <c r="M1641">
        <f>COUNTA(Table1[[#This Row],[genre_1]:[genre_8]])</f>
        <v>2</v>
      </c>
      <c r="N1641" t="s">
        <v>7425</v>
      </c>
      <c r="O1641" t="s">
        <v>12806</v>
      </c>
      <c r="P1641">
        <v>9190</v>
      </c>
      <c r="Q1641" t="s">
        <v>7426</v>
      </c>
      <c r="R1641">
        <v>75</v>
      </c>
      <c r="S1641" t="s">
        <v>16</v>
      </c>
      <c r="T1641" t="s">
        <v>17</v>
      </c>
      <c r="U1641" s="3">
        <v>38718</v>
      </c>
      <c r="V1641" s="2">
        <v>6.7</v>
      </c>
      <c r="W1641" t="str">
        <f>IF(V1641 &lt; 3,"Very Low", IF(V1641 &gt;= 3, IF(V1641 &lt; 4, "Low", IF(V1641 &gt;= 4, IF(V1641 &lt; 6, "Medium", IF(V1641 &gt;= 6, IF(V1641 &lt; 8, "High", "Very High")))))))</f>
        <v>High</v>
      </c>
    </row>
    <row r="1642" spans="1:23" x14ac:dyDescent="0.2">
      <c r="A1642" t="s">
        <v>1812</v>
      </c>
      <c r="B1642" s="2">
        <v>124</v>
      </c>
      <c r="C1642" s="4" t="str">
        <f>IF(B1642 &lt;= ($Z$9-$Z$11), "Short", IF(B1642 &gt;= ($Z$9+$Z$11), "Long", "Medium"))</f>
        <v>Medium</v>
      </c>
      <c r="D1642" t="s">
        <v>697</v>
      </c>
      <c r="E1642" t="s">
        <v>1302</v>
      </c>
      <c r="F1642" t="s">
        <v>6549</v>
      </c>
      <c r="G1642" t="s">
        <v>13205</v>
      </c>
      <c r="M1642">
        <f>COUNTA(Table1[[#This Row],[genre_1]:[genre_8]])</f>
        <v>3</v>
      </c>
      <c r="N1642" t="s">
        <v>45</v>
      </c>
      <c r="O1642" t="s">
        <v>9316</v>
      </c>
      <c r="P1642">
        <v>18310</v>
      </c>
      <c r="Q1642" t="s">
        <v>1813</v>
      </c>
      <c r="R1642">
        <v>63</v>
      </c>
      <c r="S1642" t="s">
        <v>16</v>
      </c>
      <c r="T1642" t="s">
        <v>17</v>
      </c>
      <c r="U1642" s="3">
        <v>39083</v>
      </c>
      <c r="V1642" s="2">
        <v>5.9</v>
      </c>
      <c r="W1642" t="str">
        <f>IF(V1642 &lt; 3,"Very Low", IF(V1642 &gt;= 3, IF(V1642 &lt; 4, "Low", IF(V1642 &gt;= 4, IF(V1642 &lt; 6, "Medium", IF(V1642 &gt;= 6, IF(V1642 &lt; 8, "High", "Very High")))))))</f>
        <v>Medium</v>
      </c>
    </row>
    <row r="1643" spans="1:23" x14ac:dyDescent="0.2">
      <c r="A1643" t="s">
        <v>7352</v>
      </c>
      <c r="B1643" s="2">
        <v>100</v>
      </c>
      <c r="C1643" s="4" t="str">
        <f>IF(B1643 &lt;= ($Z$9-$Z$11), "Short", IF(B1643 &gt;= ($Z$9+$Z$11), "Long", "Medium"))</f>
        <v>Medium</v>
      </c>
      <c r="D1643" t="s">
        <v>1846</v>
      </c>
      <c r="E1643" t="s">
        <v>691</v>
      </c>
      <c r="F1643" t="s">
        <v>6549</v>
      </c>
      <c r="M1643">
        <f>COUNTA(Table1[[#This Row],[genre_1]:[genre_8]])</f>
        <v>2</v>
      </c>
      <c r="N1643" t="s">
        <v>1269</v>
      </c>
      <c r="O1643" t="s">
        <v>12776</v>
      </c>
      <c r="P1643">
        <v>505</v>
      </c>
      <c r="Q1643" t="s">
        <v>5858</v>
      </c>
      <c r="R1643">
        <v>32</v>
      </c>
      <c r="S1643" t="s">
        <v>16</v>
      </c>
      <c r="T1643" t="s">
        <v>17</v>
      </c>
      <c r="U1643" s="3">
        <v>36526</v>
      </c>
      <c r="V1643" s="2">
        <v>3.6</v>
      </c>
      <c r="W1643" t="str">
        <f>IF(V1643 &lt; 3,"Very Low", IF(V1643 &gt;= 3, IF(V1643 &lt; 4, "Low", IF(V1643 &gt;= 4, IF(V1643 &lt; 6, "Medium", IF(V1643 &gt;= 6, IF(V1643 &lt; 8, "High", "Very High")))))))</f>
        <v>Low</v>
      </c>
    </row>
    <row r="1644" spans="1:23" x14ac:dyDescent="0.2">
      <c r="A1644" t="s">
        <v>3366</v>
      </c>
      <c r="B1644" s="2">
        <v>95</v>
      </c>
      <c r="C1644" s="4" t="str">
        <f>IF(B1644 &lt;= ($Z$9-$Z$11), "Short", IF(B1644 &gt;= ($Z$9+$Z$11), "Long", "Medium"))</f>
        <v>Medium</v>
      </c>
      <c r="D1644" t="s">
        <v>850</v>
      </c>
      <c r="E1644" t="s">
        <v>562</v>
      </c>
      <c r="F1644" t="s">
        <v>691</v>
      </c>
      <c r="G1644" t="s">
        <v>6549</v>
      </c>
      <c r="M1644">
        <f>COUNTA(Table1[[#This Row],[genre_1]:[genre_8]])</f>
        <v>3</v>
      </c>
      <c r="N1644" t="s">
        <v>4951</v>
      </c>
      <c r="O1644" t="s">
        <v>11468</v>
      </c>
      <c r="P1644">
        <v>35888</v>
      </c>
      <c r="Q1644" t="s">
        <v>2273</v>
      </c>
      <c r="R1644">
        <v>125</v>
      </c>
      <c r="S1644" t="s">
        <v>16</v>
      </c>
      <c r="T1644" t="s">
        <v>17</v>
      </c>
      <c r="U1644" s="3">
        <v>40179</v>
      </c>
      <c r="V1644" s="2">
        <v>5.5</v>
      </c>
      <c r="W1644" t="str">
        <f>IF(V1644 &lt; 3,"Very Low", IF(V1644 &gt;= 3, IF(V1644 &lt; 4, "Low", IF(V1644 &gt;= 4, IF(V1644 &lt; 6, "Medium", IF(V1644 &gt;= 6, IF(V1644 &lt; 8, "High", "Very High")))))))</f>
        <v>Medium</v>
      </c>
    </row>
    <row r="1645" spans="1:23" x14ac:dyDescent="0.2">
      <c r="A1645" t="s">
        <v>4625</v>
      </c>
      <c r="B1645" s="2">
        <v>105</v>
      </c>
      <c r="C1645" s="4" t="str">
        <f>IF(B1645 &lt;= ($Z$9-$Z$11), "Short", IF(B1645 &gt;= ($Z$9+$Z$11), "Long", "Medium"))</f>
        <v>Medium</v>
      </c>
      <c r="D1645" t="s">
        <v>489</v>
      </c>
      <c r="E1645" t="s">
        <v>562</v>
      </c>
      <c r="F1645" t="s">
        <v>13206</v>
      </c>
      <c r="G1645" t="s">
        <v>3538</v>
      </c>
      <c r="M1645">
        <f>COUNTA(Table1[[#This Row],[genre_1]:[genre_8]])</f>
        <v>3</v>
      </c>
      <c r="N1645" t="s">
        <v>718</v>
      </c>
      <c r="O1645" t="s">
        <v>11224</v>
      </c>
      <c r="P1645">
        <v>165792</v>
      </c>
      <c r="Q1645" t="s">
        <v>1269</v>
      </c>
      <c r="R1645">
        <v>392</v>
      </c>
      <c r="S1645" t="s">
        <v>16</v>
      </c>
      <c r="T1645" t="s">
        <v>17</v>
      </c>
      <c r="U1645" s="3">
        <v>40179</v>
      </c>
      <c r="V1645" s="2">
        <v>6.7</v>
      </c>
      <c r="W1645" t="str">
        <f>IF(V1645 &lt; 3,"Very Low", IF(V1645 &gt;= 3, IF(V1645 &lt; 4, "Low", IF(V1645 &gt;= 4, IF(V1645 &lt; 6, "Medium", IF(V1645 &gt;= 6, IF(V1645 &lt; 8, "High", "Very High")))))))</f>
        <v>High</v>
      </c>
    </row>
    <row r="1646" spans="1:23" x14ac:dyDescent="0.2">
      <c r="A1646" t="s">
        <v>60</v>
      </c>
      <c r="B1646" s="2">
        <v>129</v>
      </c>
      <c r="C1646" s="4" t="str">
        <f>IF(B1646 &lt;= ($Z$9-$Z$11), "Short", IF(B1646 &gt;= ($Z$9+$Z$11), "Long", "Medium"))</f>
        <v>Medium</v>
      </c>
      <c r="D1646" t="s">
        <v>1738</v>
      </c>
      <c r="E1646" t="s">
        <v>562</v>
      </c>
      <c r="F1646" t="s">
        <v>4426</v>
      </c>
      <c r="G1646" t="s">
        <v>13206</v>
      </c>
      <c r="H1646" t="s">
        <v>1302</v>
      </c>
      <c r="M1646">
        <f>COUNTA(Table1[[#This Row],[genre_1]:[genre_8]])</f>
        <v>4</v>
      </c>
      <c r="N1646" t="s">
        <v>294</v>
      </c>
      <c r="O1646" t="s">
        <v>10102</v>
      </c>
      <c r="P1646">
        <v>52972</v>
      </c>
      <c r="Q1646" t="s">
        <v>3019</v>
      </c>
      <c r="R1646">
        <v>124</v>
      </c>
      <c r="S1646" t="s">
        <v>16</v>
      </c>
      <c r="T1646" t="s">
        <v>17</v>
      </c>
      <c r="U1646" s="3">
        <v>40544</v>
      </c>
      <c r="V1646" s="2">
        <v>6.8</v>
      </c>
      <c r="W1646" t="str">
        <f>IF(V1646 &lt; 3,"Very Low", IF(V1646 &gt;= 3, IF(V1646 &lt; 4, "Low", IF(V1646 &gt;= 4, IF(V1646 &lt; 6, "Medium", IF(V1646 &gt;= 6, IF(V1646 &lt; 8, "High", "Very High")))))))</f>
        <v>High</v>
      </c>
    </row>
    <row r="1647" spans="1:23" x14ac:dyDescent="0.2">
      <c r="A1647" t="s">
        <v>1977</v>
      </c>
      <c r="B1647" s="2">
        <v>115</v>
      </c>
      <c r="C1647" s="4" t="str">
        <f>IF(B1647 &lt;= ($Z$9-$Z$11), "Short", IF(B1647 &gt;= ($Z$9+$Z$11), "Long", "Medium"))</f>
        <v>Medium</v>
      </c>
      <c r="D1647" t="s">
        <v>717</v>
      </c>
      <c r="E1647" t="s">
        <v>13206</v>
      </c>
      <c r="F1647" t="s">
        <v>1302</v>
      </c>
      <c r="G1647" t="s">
        <v>3538</v>
      </c>
      <c r="M1647">
        <f>COUNTA(Table1[[#This Row],[genre_1]:[genre_8]])</f>
        <v>3</v>
      </c>
      <c r="N1647" t="s">
        <v>1621</v>
      </c>
      <c r="O1647" t="s">
        <v>9422</v>
      </c>
      <c r="P1647">
        <v>16562</v>
      </c>
      <c r="Q1647" t="s">
        <v>1978</v>
      </c>
      <c r="R1647">
        <v>73</v>
      </c>
      <c r="S1647" t="s">
        <v>16</v>
      </c>
      <c r="T1647" t="s">
        <v>17</v>
      </c>
      <c r="U1647" s="3">
        <v>35431</v>
      </c>
      <c r="V1647" s="2">
        <v>6.2</v>
      </c>
      <c r="W1647" t="str">
        <f>IF(V1647 &lt; 3,"Very Low", IF(V1647 &gt;= 3, IF(V1647 &lt; 4, "Low", IF(V1647 &gt;= 4, IF(V1647 &lt; 6, "Medium", IF(V1647 &gt;= 6, IF(V1647 &lt; 8, "High", "Very High")))))))</f>
        <v>High</v>
      </c>
    </row>
    <row r="1648" spans="1:23" x14ac:dyDescent="0.2">
      <c r="A1648" t="s">
        <v>7692</v>
      </c>
      <c r="B1648" s="2">
        <v>105</v>
      </c>
      <c r="C1648" s="4" t="str">
        <f>IF(B1648 &lt;= ($Z$9-$Z$11), "Short", IF(B1648 &gt;= ($Z$9+$Z$11), "Long", "Medium"))</f>
        <v>Medium</v>
      </c>
      <c r="D1648" t="s">
        <v>7693</v>
      </c>
      <c r="E1648" t="s">
        <v>31</v>
      </c>
      <c r="F1648" t="s">
        <v>5982</v>
      </c>
      <c r="G1648" t="s">
        <v>4034</v>
      </c>
      <c r="M1648">
        <f>COUNTA(Table1[[#This Row],[genre_1]:[genre_8]])</f>
        <v>3</v>
      </c>
      <c r="N1648" t="s">
        <v>7694</v>
      </c>
      <c r="O1648" t="s">
        <v>12916</v>
      </c>
      <c r="P1648">
        <v>3156</v>
      </c>
      <c r="Q1648" t="s">
        <v>7695</v>
      </c>
      <c r="R1648">
        <v>65</v>
      </c>
      <c r="S1648" t="s">
        <v>16</v>
      </c>
      <c r="T1648" t="s">
        <v>17</v>
      </c>
      <c r="U1648" s="3">
        <v>38353</v>
      </c>
      <c r="V1648" s="2">
        <v>7.5</v>
      </c>
      <c r="W1648" t="str">
        <f>IF(V1648 &lt; 3,"Very Low", IF(V1648 &gt;= 3, IF(V1648 &lt; 4, "Low", IF(V1648 &gt;= 4, IF(V1648 &lt; 6, "Medium", IF(V1648 &gt;= 6, IF(V1648 &lt; 8, "High", "Very High")))))))</f>
        <v>High</v>
      </c>
    </row>
    <row r="1649" spans="1:23" x14ac:dyDescent="0.2">
      <c r="A1649" t="s">
        <v>3133</v>
      </c>
      <c r="B1649" s="2">
        <v>104</v>
      </c>
      <c r="C1649" s="4" t="str">
        <f>IF(B1649 &lt;= ($Z$9-$Z$11), "Short", IF(B1649 &gt;= ($Z$9+$Z$11), "Long", "Medium"))</f>
        <v>Medium</v>
      </c>
      <c r="D1649" t="s">
        <v>1001</v>
      </c>
      <c r="E1649" t="s">
        <v>691</v>
      </c>
      <c r="F1649" t="s">
        <v>13206</v>
      </c>
      <c r="G1649" t="s">
        <v>3538</v>
      </c>
      <c r="M1649">
        <f>COUNTA(Table1[[#This Row],[genre_1]:[genre_8]])</f>
        <v>3</v>
      </c>
      <c r="N1649" t="s">
        <v>498</v>
      </c>
      <c r="O1649" t="s">
        <v>10481</v>
      </c>
      <c r="P1649">
        <v>16831</v>
      </c>
      <c r="Q1649" t="s">
        <v>3563</v>
      </c>
      <c r="R1649">
        <v>54</v>
      </c>
      <c r="S1649" t="s">
        <v>16</v>
      </c>
      <c r="T1649" t="s">
        <v>17</v>
      </c>
      <c r="U1649" s="3">
        <v>39448</v>
      </c>
      <c r="V1649" s="2">
        <v>5.8</v>
      </c>
      <c r="W1649" t="str">
        <f>IF(V1649 &lt; 3,"Very Low", IF(V1649 &gt;= 3, IF(V1649 &lt; 4, "Low", IF(V1649 &gt;= 4, IF(V1649 &lt; 6, "Medium", IF(V1649 &gt;= 6, IF(V1649 &lt; 8, "High", "Very High")))))))</f>
        <v>Medium</v>
      </c>
    </row>
    <row r="1650" spans="1:23" x14ac:dyDescent="0.2">
      <c r="A1650" t="s">
        <v>357</v>
      </c>
      <c r="B1650" s="2">
        <v>86</v>
      </c>
      <c r="C1650" s="4" t="str">
        <f>IF(B1650 &lt;= ($Z$9-$Z$11), "Short", IF(B1650 &gt;= ($Z$9+$Z$11), "Long", "Medium"))</f>
        <v>Medium</v>
      </c>
      <c r="D1650" t="s">
        <v>360</v>
      </c>
      <c r="E1650" t="s">
        <v>426</v>
      </c>
      <c r="F1650" t="s">
        <v>3871</v>
      </c>
      <c r="G1650" t="s">
        <v>691</v>
      </c>
      <c r="H1650" t="s">
        <v>5982</v>
      </c>
      <c r="M1650">
        <f>COUNTA(Table1[[#This Row],[genre_1]:[genre_8]])</f>
        <v>4</v>
      </c>
      <c r="N1650" t="s">
        <v>358</v>
      </c>
      <c r="O1650" t="s">
        <v>8944</v>
      </c>
      <c r="P1650">
        <v>266636</v>
      </c>
      <c r="Q1650" t="s">
        <v>500</v>
      </c>
      <c r="R1650">
        <v>385</v>
      </c>
      <c r="S1650" t="s">
        <v>16</v>
      </c>
      <c r="T1650" t="s">
        <v>17</v>
      </c>
      <c r="U1650" s="3">
        <v>38353</v>
      </c>
      <c r="V1650" s="2">
        <v>6.9</v>
      </c>
      <c r="W1650" t="str">
        <f>IF(V1650 &lt; 3,"Very Low", IF(V1650 &gt;= 3, IF(V1650 &lt; 4, "Low", IF(V1650 &gt;= 4, IF(V1650 &lt; 6, "Medium", IF(V1650 &gt;= 6, IF(V1650 &lt; 8, "High", "Very High")))))))</f>
        <v>High</v>
      </c>
    </row>
    <row r="1651" spans="1:23" x14ac:dyDescent="0.2">
      <c r="A1651" t="s">
        <v>357</v>
      </c>
      <c r="B1651" s="2">
        <v>93</v>
      </c>
      <c r="C1651" s="4" t="str">
        <f>IF(B1651 &lt;= ($Z$9-$Z$11), "Short", IF(B1651 &gt;= ($Z$9+$Z$11), "Long", "Medium"))</f>
        <v>Medium</v>
      </c>
      <c r="D1651" t="s">
        <v>428</v>
      </c>
      <c r="E1651" t="s">
        <v>426</v>
      </c>
      <c r="F1651" t="s">
        <v>3871</v>
      </c>
      <c r="G1651" t="s">
        <v>691</v>
      </c>
      <c r="H1651" t="s">
        <v>5982</v>
      </c>
      <c r="M1651">
        <f>COUNTA(Table1[[#This Row],[genre_1]:[genre_8]])</f>
        <v>4</v>
      </c>
      <c r="N1651" t="s">
        <v>358</v>
      </c>
      <c r="O1651" t="s">
        <v>8583</v>
      </c>
      <c r="P1651">
        <v>119213</v>
      </c>
      <c r="Q1651" t="s">
        <v>360</v>
      </c>
      <c r="R1651">
        <v>154</v>
      </c>
      <c r="S1651" t="s">
        <v>16</v>
      </c>
      <c r="T1651" t="s">
        <v>17</v>
      </c>
      <c r="U1651" s="3">
        <v>40909</v>
      </c>
      <c r="V1651" s="2">
        <v>6.9</v>
      </c>
      <c r="W1651" t="str">
        <f>IF(V1651 &lt; 3,"Very Low", IF(V1651 &gt;= 3, IF(V1651 &lt; 4, "Low", IF(V1651 &gt;= 4, IF(V1651 &lt; 6, "Medium", IF(V1651 &gt;= 6, IF(V1651 &lt; 8, "High", "Very High")))))))</f>
        <v>High</v>
      </c>
    </row>
    <row r="1652" spans="1:23" x14ac:dyDescent="0.2">
      <c r="A1652" t="s">
        <v>357</v>
      </c>
      <c r="B1652" s="2">
        <v>89</v>
      </c>
      <c r="C1652" s="4" t="str">
        <f>IF(B1652 &lt;= ($Z$9-$Z$11), "Short", IF(B1652 &gt;= ($Z$9+$Z$11), "Long", "Medium"))</f>
        <v>Medium</v>
      </c>
      <c r="D1652" t="s">
        <v>358</v>
      </c>
      <c r="E1652" t="s">
        <v>562</v>
      </c>
      <c r="F1652" t="s">
        <v>426</v>
      </c>
      <c r="G1652" t="s">
        <v>3871</v>
      </c>
      <c r="H1652" t="s">
        <v>691</v>
      </c>
      <c r="I1652" t="s">
        <v>5982</v>
      </c>
      <c r="M1652">
        <f>COUNTA(Table1[[#This Row],[genre_1]:[genre_8]])</f>
        <v>5</v>
      </c>
      <c r="N1652" t="s">
        <v>359</v>
      </c>
      <c r="O1652" t="s">
        <v>8557</v>
      </c>
      <c r="P1652">
        <v>146019</v>
      </c>
      <c r="Q1652" t="s">
        <v>360</v>
      </c>
      <c r="R1652">
        <v>119</v>
      </c>
      <c r="S1652" t="s">
        <v>16</v>
      </c>
      <c r="T1652" t="s">
        <v>17</v>
      </c>
      <c r="U1652" s="3">
        <v>39448</v>
      </c>
      <c r="V1652" s="2">
        <v>6.7</v>
      </c>
      <c r="W1652" t="str">
        <f>IF(V1652 &lt; 3,"Very Low", IF(V1652 &gt;= 3, IF(V1652 &lt; 4, "Low", IF(V1652 &gt;= 4, IF(V1652 &lt; 6, "Medium", IF(V1652 &gt;= 6, IF(V1652 &lt; 8, "High", "Very High")))))))</f>
        <v>High</v>
      </c>
    </row>
    <row r="1653" spans="1:23" x14ac:dyDescent="0.2">
      <c r="A1653" t="s">
        <v>114</v>
      </c>
      <c r="B1653" s="2">
        <v>95</v>
      </c>
      <c r="C1653" s="4" t="str">
        <f>IF(B1653 &lt;= ($Z$9-$Z$11), "Short", IF(B1653 &gt;= ($Z$9+$Z$11), "Long", "Medium"))</f>
        <v>Medium</v>
      </c>
      <c r="D1653" t="s">
        <v>1911</v>
      </c>
      <c r="E1653" t="s">
        <v>691</v>
      </c>
      <c r="F1653" t="s">
        <v>13206</v>
      </c>
      <c r="G1653" t="s">
        <v>1302</v>
      </c>
      <c r="H1653" t="s">
        <v>3538</v>
      </c>
      <c r="M1653">
        <f>COUNTA(Table1[[#This Row],[genre_1]:[genre_8]])</f>
        <v>4</v>
      </c>
      <c r="N1653" t="s">
        <v>114</v>
      </c>
      <c r="O1653" t="s">
        <v>12035</v>
      </c>
      <c r="P1653">
        <v>15053</v>
      </c>
      <c r="Q1653" t="s">
        <v>5895</v>
      </c>
      <c r="R1653">
        <v>165</v>
      </c>
      <c r="S1653" t="s">
        <v>16</v>
      </c>
      <c r="T1653" t="s">
        <v>17</v>
      </c>
      <c r="U1653" s="3">
        <v>36892</v>
      </c>
      <c r="V1653" s="2">
        <v>6.4</v>
      </c>
      <c r="W1653" t="str">
        <f>IF(V1653 &lt; 3,"Very Low", IF(V1653 &gt;= 3, IF(V1653 &lt; 4, "Low", IF(V1653 &gt;= 4, IF(V1653 &lt; 6, "Medium", IF(V1653 &gt;= 6, IF(V1653 &lt; 8, "High", "Very High")))))))</f>
        <v>High</v>
      </c>
    </row>
    <row r="1654" spans="1:23" x14ac:dyDescent="0.2">
      <c r="A1654" t="s">
        <v>2319</v>
      </c>
      <c r="B1654" s="2">
        <v>101</v>
      </c>
      <c r="C1654" s="4" t="str">
        <f>IF(B1654 &lt;= ($Z$9-$Z$11), "Short", IF(B1654 &gt;= ($Z$9+$Z$11), "Long", "Medium"))</f>
        <v>Medium</v>
      </c>
      <c r="D1654" t="s">
        <v>2320</v>
      </c>
      <c r="E1654" t="s">
        <v>691</v>
      </c>
      <c r="F1654" t="s">
        <v>6549</v>
      </c>
      <c r="M1654">
        <f>COUNTA(Table1[[#This Row],[genre_1]:[genre_8]])</f>
        <v>2</v>
      </c>
      <c r="N1654" t="s">
        <v>2321</v>
      </c>
      <c r="O1654" t="s">
        <v>9639</v>
      </c>
      <c r="P1654">
        <v>54421</v>
      </c>
      <c r="Q1654" t="s">
        <v>881</v>
      </c>
      <c r="R1654">
        <v>101</v>
      </c>
      <c r="S1654" t="s">
        <v>16</v>
      </c>
      <c r="T1654" t="s">
        <v>17</v>
      </c>
      <c r="U1654" s="3">
        <v>39448</v>
      </c>
      <c r="V1654" s="2">
        <v>5.8</v>
      </c>
      <c r="W1654" t="str">
        <f>IF(V1654 &lt; 3,"Very Low", IF(V1654 &gt;= 3, IF(V1654 &lt; 4, "Low", IF(V1654 &gt;= 4, IF(V1654 &lt; 6, "Medium", IF(V1654 &gt;= 6, IF(V1654 &lt; 8, "High", "Very High")))))))</f>
        <v>Medium</v>
      </c>
    </row>
    <row r="1655" spans="1:23" x14ac:dyDescent="0.2">
      <c r="A1655" t="s">
        <v>3257</v>
      </c>
      <c r="B1655" s="2">
        <v>103</v>
      </c>
      <c r="C1655" s="4" t="str">
        <f>IF(B1655 &lt;= ($Z$9-$Z$11), "Short", IF(B1655 &gt;= ($Z$9+$Z$11), "Long", "Medium"))</f>
        <v>Medium</v>
      </c>
      <c r="D1655" t="s">
        <v>3277</v>
      </c>
      <c r="E1655" t="s">
        <v>691</v>
      </c>
      <c r="F1655" t="s">
        <v>13206</v>
      </c>
      <c r="G1655" t="s">
        <v>1302</v>
      </c>
      <c r="M1655">
        <f>COUNTA(Table1[[#This Row],[genre_1]:[genre_8]])</f>
        <v>3</v>
      </c>
      <c r="N1655" t="s">
        <v>1967</v>
      </c>
      <c r="O1655" t="s">
        <v>10819</v>
      </c>
      <c r="P1655">
        <v>9544</v>
      </c>
      <c r="Q1655" t="s">
        <v>2892</v>
      </c>
      <c r="R1655">
        <v>45</v>
      </c>
      <c r="S1655" t="s">
        <v>16</v>
      </c>
      <c r="T1655" t="s">
        <v>17</v>
      </c>
      <c r="U1655" s="3">
        <v>39814</v>
      </c>
      <c r="V1655" s="2">
        <v>4.0999999999999996</v>
      </c>
      <c r="W1655" t="str">
        <f>IF(V1655 &lt; 3,"Very Low", IF(V1655 &gt;= 3, IF(V1655 &lt; 4, "Low", IF(V1655 &gt;= 4, IF(V1655 &lt; 6, "Medium", IF(V1655 &gt;= 6, IF(V1655 &lt; 8, "High", "Very High")))))))</f>
        <v>Medium</v>
      </c>
    </row>
    <row r="1656" spans="1:23" x14ac:dyDescent="0.2">
      <c r="A1656" t="s">
        <v>3257</v>
      </c>
      <c r="B1656" s="2">
        <v>107</v>
      </c>
      <c r="C1656" s="4" t="str">
        <f>IF(B1656 &lt;= ($Z$9-$Z$11), "Short", IF(B1656 &gt;= ($Z$9+$Z$11), "Long", "Medium"))</f>
        <v>Medium</v>
      </c>
      <c r="D1656" t="s">
        <v>2643</v>
      </c>
      <c r="E1656" t="s">
        <v>691</v>
      </c>
      <c r="F1656" t="s">
        <v>1302</v>
      </c>
      <c r="G1656" t="s">
        <v>6549</v>
      </c>
      <c r="M1656">
        <f>COUNTA(Table1[[#This Row],[genre_1]:[genre_8]])</f>
        <v>3</v>
      </c>
      <c r="N1656" t="s">
        <v>1103</v>
      </c>
      <c r="O1656" t="s">
        <v>11402</v>
      </c>
      <c r="P1656">
        <v>8962</v>
      </c>
      <c r="Q1656" t="s">
        <v>2554</v>
      </c>
      <c r="R1656">
        <v>137</v>
      </c>
      <c r="S1656" t="s">
        <v>16</v>
      </c>
      <c r="T1656" t="s">
        <v>17</v>
      </c>
      <c r="U1656" s="3">
        <v>38718</v>
      </c>
      <c r="V1656" s="2">
        <v>5</v>
      </c>
      <c r="W1656" t="str">
        <f>IF(V1656 &lt; 3,"Very Low", IF(V1656 &gt;= 3, IF(V1656 &lt; 4, "Low", IF(V1656 &gt;= 4, IF(V1656 &lt; 6, "Medium", IF(V1656 &gt;= 6, IF(V1656 &lt; 8, "High", "Very High")))))))</f>
        <v>Medium</v>
      </c>
    </row>
    <row r="1657" spans="1:23" x14ac:dyDescent="0.2">
      <c r="A1657" t="s">
        <v>3257</v>
      </c>
      <c r="B1657" s="2">
        <v>114</v>
      </c>
      <c r="C1657" s="4" t="str">
        <f>IF(B1657 &lt;= ($Z$9-$Z$11), "Short", IF(B1657 &gt;= ($Z$9+$Z$11), "Long", "Medium"))</f>
        <v>Medium</v>
      </c>
      <c r="D1657" t="s">
        <v>713</v>
      </c>
      <c r="E1657" t="s">
        <v>691</v>
      </c>
      <c r="F1657" t="s">
        <v>13206</v>
      </c>
      <c r="G1657" t="s">
        <v>1302</v>
      </c>
      <c r="M1657">
        <f>COUNTA(Table1[[#This Row],[genre_1]:[genre_8]])</f>
        <v>3</v>
      </c>
      <c r="N1657" t="s">
        <v>1278</v>
      </c>
      <c r="O1657" t="s">
        <v>10536</v>
      </c>
      <c r="P1657">
        <v>7354</v>
      </c>
      <c r="Q1657" t="s">
        <v>3627</v>
      </c>
      <c r="R1657">
        <v>50</v>
      </c>
      <c r="S1657" t="s">
        <v>16</v>
      </c>
      <c r="T1657" t="s">
        <v>17</v>
      </c>
      <c r="U1657" s="3">
        <v>40909</v>
      </c>
      <c r="V1657" s="2">
        <v>4.8</v>
      </c>
      <c r="W1657" t="str">
        <f>IF(V1657 &lt; 3,"Very Low", IF(V1657 &gt;= 3, IF(V1657 &lt; 4, "Low", IF(V1657 &gt;= 4, IF(V1657 &lt; 6, "Medium", IF(V1657 &gt;= 6, IF(V1657 &lt; 8, "High", "Very High")))))))</f>
        <v>Medium</v>
      </c>
    </row>
    <row r="1658" spans="1:23" x14ac:dyDescent="0.2">
      <c r="A1658" t="s">
        <v>4222</v>
      </c>
      <c r="B1658" s="2">
        <v>94</v>
      </c>
      <c r="C1658" s="4" t="str">
        <f>IF(B1658 &lt;= ($Z$9-$Z$11), "Short", IF(B1658 &gt;= ($Z$9+$Z$11), "Long", "Medium"))</f>
        <v>Medium</v>
      </c>
      <c r="D1658" t="s">
        <v>1542</v>
      </c>
      <c r="E1658" t="s">
        <v>1302</v>
      </c>
      <c r="F1658" t="s">
        <v>13205</v>
      </c>
      <c r="M1658">
        <f>COUNTA(Table1[[#This Row],[genre_1]:[genre_8]])</f>
        <v>2</v>
      </c>
      <c r="N1658" t="s">
        <v>3546</v>
      </c>
      <c r="O1658" t="s">
        <v>10931</v>
      </c>
      <c r="P1658">
        <v>1033</v>
      </c>
      <c r="Q1658" t="s">
        <v>4223</v>
      </c>
      <c r="R1658">
        <v>26</v>
      </c>
      <c r="S1658" t="s">
        <v>16</v>
      </c>
      <c r="T1658" t="s">
        <v>17</v>
      </c>
      <c r="U1658" s="3">
        <v>36892</v>
      </c>
      <c r="V1658" s="2">
        <v>6.5</v>
      </c>
      <c r="W1658" t="str">
        <f>IF(V1658 &lt; 3,"Very Low", IF(V1658 &gt;= 3, IF(V1658 &lt; 4, "Low", IF(V1658 &gt;= 4, IF(V1658 &lt; 6, "Medium", IF(V1658 &gt;= 6, IF(V1658 &lt; 8, "High", "Very High")))))))</f>
        <v>High</v>
      </c>
    </row>
    <row r="1659" spans="1:23" x14ac:dyDescent="0.2">
      <c r="A1659" t="s">
        <v>6110</v>
      </c>
      <c r="B1659" s="2">
        <v>95</v>
      </c>
      <c r="C1659" s="4" t="str">
        <f>IF(B1659 &lt;= ($Z$9-$Z$11), "Short", IF(B1659 &gt;= ($Z$9+$Z$11), "Long", "Medium"))</f>
        <v>Medium</v>
      </c>
      <c r="D1659" t="s">
        <v>1954</v>
      </c>
      <c r="E1659" t="s">
        <v>1302</v>
      </c>
      <c r="F1659" t="s">
        <v>2287</v>
      </c>
      <c r="M1659">
        <f>COUNTA(Table1[[#This Row],[genre_1]:[genre_8]])</f>
        <v>2</v>
      </c>
      <c r="N1659" t="s">
        <v>865</v>
      </c>
      <c r="O1659" t="s">
        <v>12150</v>
      </c>
      <c r="P1659">
        <v>30219</v>
      </c>
      <c r="Q1659" t="s">
        <v>6111</v>
      </c>
      <c r="R1659">
        <v>200</v>
      </c>
      <c r="S1659" t="s">
        <v>16</v>
      </c>
      <c r="T1659" t="s">
        <v>17</v>
      </c>
      <c r="U1659" s="3">
        <v>42005</v>
      </c>
      <c r="V1659" s="2">
        <v>5.6</v>
      </c>
      <c r="W1659" t="str">
        <f>IF(V1659 &lt; 3,"Very Low", IF(V1659 &gt;= 3, IF(V1659 &lt; 4, "Low", IF(V1659 &gt;= 4, IF(V1659 &lt; 6, "Medium", IF(V1659 &gt;= 6, IF(V1659 &lt; 8, "High", "Very High")))))))</f>
        <v>Medium</v>
      </c>
    </row>
    <row r="1660" spans="1:23" x14ac:dyDescent="0.2">
      <c r="A1660" t="s">
        <v>639</v>
      </c>
      <c r="B1660" s="2">
        <v>110</v>
      </c>
      <c r="C1660" s="4" t="str">
        <f>IF(B1660 &lt;= ($Z$9-$Z$11), "Short", IF(B1660 &gt;= ($Z$9+$Z$11), "Long", "Medium"))</f>
        <v>Medium</v>
      </c>
      <c r="D1660" t="s">
        <v>1896</v>
      </c>
      <c r="E1660" t="s">
        <v>691</v>
      </c>
      <c r="F1660" t="s">
        <v>1302</v>
      </c>
      <c r="M1660">
        <f>COUNTA(Table1[[#This Row],[genre_1]:[genre_8]])</f>
        <v>2</v>
      </c>
      <c r="N1660" t="s">
        <v>209</v>
      </c>
      <c r="O1660" t="s">
        <v>11756</v>
      </c>
      <c r="P1660">
        <v>108843</v>
      </c>
      <c r="Q1660" t="s">
        <v>302</v>
      </c>
      <c r="R1660">
        <v>281</v>
      </c>
      <c r="S1660" t="s">
        <v>16</v>
      </c>
      <c r="T1660" t="s">
        <v>17</v>
      </c>
      <c r="U1660" s="3">
        <v>40909</v>
      </c>
      <c r="V1660" s="2">
        <v>6.1</v>
      </c>
      <c r="W1660" t="str">
        <f>IF(V1660 &lt; 3,"Very Low", IF(V1660 &gt;= 3, IF(V1660 &lt; 4, "Low", IF(V1660 &gt;= 4, IF(V1660 &lt; 6, "Medium", IF(V1660 &gt;= 6, IF(V1660 &lt; 8, "High", "Very High")))))))</f>
        <v>High</v>
      </c>
    </row>
    <row r="1661" spans="1:23" x14ac:dyDescent="0.2">
      <c r="A1661" t="s">
        <v>4433</v>
      </c>
      <c r="B1661" s="2">
        <v>115</v>
      </c>
      <c r="C1661" s="4" t="str">
        <f>IF(B1661 &lt;= ($Z$9-$Z$11), "Short", IF(B1661 &gt;= ($Z$9+$Z$11), "Long", "Medium"))</f>
        <v>Medium</v>
      </c>
      <c r="D1661" t="s">
        <v>209</v>
      </c>
      <c r="E1661" t="s">
        <v>691</v>
      </c>
      <c r="F1661" t="s">
        <v>1302</v>
      </c>
      <c r="G1661" t="s">
        <v>4034</v>
      </c>
      <c r="M1661">
        <f>COUNTA(Table1[[#This Row],[genre_1]:[genre_8]])</f>
        <v>3</v>
      </c>
      <c r="N1661" t="s">
        <v>1631</v>
      </c>
      <c r="O1661" t="s">
        <v>11083</v>
      </c>
      <c r="P1661">
        <v>38202</v>
      </c>
      <c r="Q1661" t="s">
        <v>3237</v>
      </c>
      <c r="R1661">
        <v>135</v>
      </c>
      <c r="S1661" t="s">
        <v>16</v>
      </c>
      <c r="T1661" t="s">
        <v>17</v>
      </c>
      <c r="U1661" s="3">
        <v>42005</v>
      </c>
      <c r="V1661" s="2">
        <v>5.7</v>
      </c>
      <c r="W1661" t="str">
        <f>IF(V1661 &lt; 3,"Very Low", IF(V1661 &gt;= 3, IF(V1661 &lt; 4, "Low", IF(V1661 &gt;= 4, IF(V1661 &lt; 6, "Medium", IF(V1661 &gt;= 6, IF(V1661 &lt; 8, "High", "Very High")))))))</f>
        <v>Medium</v>
      </c>
    </row>
    <row r="1662" spans="1:23" x14ac:dyDescent="0.2">
      <c r="A1662" t="s">
        <v>2508</v>
      </c>
      <c r="B1662" s="2">
        <v>188</v>
      </c>
      <c r="C1662" s="4" t="str">
        <f>IF(B1662 &lt;= ($Z$9-$Z$11), "Short", IF(B1662 &gt;= ($Z$9+$Z$11), "Long", "Medium"))</f>
        <v>Long</v>
      </c>
      <c r="D1662" t="s">
        <v>2528</v>
      </c>
      <c r="E1662" t="s">
        <v>1302</v>
      </c>
      <c r="M1662">
        <f>COUNTA(Table1[[#This Row],[genre_1]:[genre_8]])</f>
        <v>1</v>
      </c>
      <c r="N1662" t="s">
        <v>2529</v>
      </c>
      <c r="O1662" t="s">
        <v>9765</v>
      </c>
      <c r="P1662">
        <v>241030</v>
      </c>
      <c r="Q1662" t="s">
        <v>2530</v>
      </c>
      <c r="R1662">
        <v>1437</v>
      </c>
      <c r="S1662" t="s">
        <v>16</v>
      </c>
      <c r="T1662" t="s">
        <v>17</v>
      </c>
      <c r="U1662" s="3">
        <v>36161</v>
      </c>
      <c r="V1662" s="2">
        <v>8</v>
      </c>
      <c r="W1662" t="str">
        <f>IF(V1662 &lt; 3,"Very Low", IF(V1662 &gt;= 3, IF(V1662 &lt; 4, "Low", IF(V1662 &gt;= 4, IF(V1662 &lt; 6, "Medium", IF(V1662 &gt;= 6, IF(V1662 &lt; 8, "High", "Very High")))))))</f>
        <v>Very High</v>
      </c>
    </row>
    <row r="1663" spans="1:23" x14ac:dyDescent="0.2">
      <c r="A1663" t="s">
        <v>1717</v>
      </c>
      <c r="B1663" s="2">
        <v>105</v>
      </c>
      <c r="C1663" s="4" t="str">
        <f>IF(B1663 &lt;= ($Z$9-$Z$11), "Short", IF(B1663 &gt;= ($Z$9+$Z$11), "Long", "Medium"))</f>
        <v>Medium</v>
      </c>
      <c r="D1663" t="s">
        <v>646</v>
      </c>
      <c r="E1663" t="s">
        <v>691</v>
      </c>
      <c r="F1663" t="s">
        <v>1302</v>
      </c>
      <c r="G1663" t="s">
        <v>6549</v>
      </c>
      <c r="M1663">
        <f>COUNTA(Table1[[#This Row],[genre_1]:[genre_8]])</f>
        <v>3</v>
      </c>
      <c r="N1663" t="s">
        <v>957</v>
      </c>
      <c r="O1663" t="s">
        <v>9256</v>
      </c>
      <c r="P1663">
        <v>68417</v>
      </c>
      <c r="Q1663" t="s">
        <v>1718</v>
      </c>
      <c r="R1663">
        <v>242</v>
      </c>
      <c r="S1663" t="s">
        <v>16</v>
      </c>
      <c r="T1663" t="s">
        <v>17</v>
      </c>
      <c r="U1663" s="3">
        <v>37257</v>
      </c>
      <c r="V1663" s="2">
        <v>5.0999999999999996</v>
      </c>
      <c r="W1663" t="str">
        <f>IF(V1663 &lt; 3,"Very Low", IF(V1663 &gt;= 3, IF(V1663 &lt; 4, "Low", IF(V1663 &gt;= 4, IF(V1663 &lt; 6, "Medium", IF(V1663 &gt;= 6, IF(V1663 &lt; 8, "High", "Very High")))))))</f>
        <v>Medium</v>
      </c>
    </row>
    <row r="1664" spans="1:23" x14ac:dyDescent="0.2">
      <c r="A1664" t="s">
        <v>5658</v>
      </c>
      <c r="B1664" s="2">
        <v>152</v>
      </c>
      <c r="C1664" s="4" t="str">
        <f>IF(B1664 &lt;= ($Z$9-$Z$11), "Short", IF(B1664 &gt;= ($Z$9+$Z$11), "Long", "Medium"))</f>
        <v>Long</v>
      </c>
      <c r="D1664" t="s">
        <v>6226</v>
      </c>
      <c r="E1664" t="s">
        <v>426</v>
      </c>
      <c r="F1664" t="s">
        <v>10321</v>
      </c>
      <c r="G1664" t="s">
        <v>4934</v>
      </c>
      <c r="M1664">
        <f>COUNTA(Table1[[#This Row],[genre_1]:[genre_8]])</f>
        <v>3</v>
      </c>
      <c r="N1664" t="s">
        <v>604</v>
      </c>
      <c r="O1664" t="s">
        <v>12221</v>
      </c>
      <c r="P1664">
        <v>5294</v>
      </c>
      <c r="Q1664" t="s">
        <v>5659</v>
      </c>
      <c r="R1664">
        <v>67</v>
      </c>
      <c r="S1664" t="s">
        <v>16</v>
      </c>
      <c r="T1664" t="s">
        <v>17</v>
      </c>
      <c r="U1664" s="3">
        <v>23743</v>
      </c>
      <c r="V1664" s="2">
        <v>6.8</v>
      </c>
      <c r="W1664" t="str">
        <f>IF(V1664 &lt; 3,"Very Low", IF(V1664 &gt;= 3, IF(V1664 &lt; 4, "Low", IF(V1664 &gt;= 4, IF(V1664 &lt; 6, "Medium", IF(V1664 &gt;= 6, IF(V1664 &lt; 8, "High", "Very High")))))))</f>
        <v>High</v>
      </c>
    </row>
    <row r="1665" spans="1:23" x14ac:dyDescent="0.2">
      <c r="A1665" t="s">
        <v>4793</v>
      </c>
      <c r="B1665" s="2">
        <v>107</v>
      </c>
      <c r="C1665" s="4" t="str">
        <f>IF(B1665 &lt;= ($Z$9-$Z$11), "Short", IF(B1665 &gt;= ($Z$9+$Z$11), "Long", "Medium"))</f>
        <v>Medium</v>
      </c>
      <c r="D1665" t="s">
        <v>1791</v>
      </c>
      <c r="E1665" t="s">
        <v>691</v>
      </c>
      <c r="F1665" t="s">
        <v>13205</v>
      </c>
      <c r="M1665">
        <f>COUNTA(Table1[[#This Row],[genre_1]:[genre_8]])</f>
        <v>2</v>
      </c>
      <c r="N1665" t="s">
        <v>4372</v>
      </c>
      <c r="O1665" t="s">
        <v>11341</v>
      </c>
      <c r="P1665">
        <v>49007</v>
      </c>
      <c r="Q1665" t="s">
        <v>467</v>
      </c>
      <c r="R1665">
        <v>97</v>
      </c>
      <c r="S1665" t="s">
        <v>16</v>
      </c>
      <c r="T1665" t="s">
        <v>17</v>
      </c>
      <c r="U1665" s="3">
        <v>32509</v>
      </c>
      <c r="V1665" s="2">
        <v>7.2</v>
      </c>
      <c r="W1665" t="str">
        <f>IF(V1665 &lt; 3,"Very Low", IF(V1665 &gt;= 3, IF(V1665 &lt; 4, "Low", IF(V1665 &gt;= 4, IF(V1665 &lt; 6, "Medium", IF(V1665 &gt;= 6, IF(V1665 &lt; 8, "High", "Very High")))))))</f>
        <v>High</v>
      </c>
    </row>
    <row r="1666" spans="1:23" x14ac:dyDescent="0.2">
      <c r="A1666" t="s">
        <v>1859</v>
      </c>
      <c r="B1666" s="2">
        <v>202</v>
      </c>
      <c r="C1666" s="4" t="str">
        <f>IF(B1666 &lt;= ($Z$9-$Z$11), "Short", IF(B1666 &gt;= ($Z$9+$Z$11), "Long", "Medium"))</f>
        <v>Long</v>
      </c>
      <c r="D1666" t="s">
        <v>219</v>
      </c>
      <c r="E1666" t="s">
        <v>4426</v>
      </c>
      <c r="F1666" t="s">
        <v>1302</v>
      </c>
      <c r="G1666" t="s">
        <v>7772</v>
      </c>
      <c r="H1666" t="s">
        <v>6549</v>
      </c>
      <c r="M1666">
        <f>COUNTA(Table1[[#This Row],[genre_1]:[genre_8]])</f>
        <v>4</v>
      </c>
      <c r="N1666" t="s">
        <v>709</v>
      </c>
      <c r="O1666" t="s">
        <v>9818</v>
      </c>
      <c r="P1666">
        <v>63923</v>
      </c>
      <c r="Q1666" t="s">
        <v>2594</v>
      </c>
      <c r="R1666">
        <v>156</v>
      </c>
      <c r="S1666" t="s">
        <v>16</v>
      </c>
      <c r="T1666" t="s">
        <v>17</v>
      </c>
      <c r="U1666" s="3">
        <v>33604</v>
      </c>
      <c r="V1666" s="2">
        <v>7.7</v>
      </c>
      <c r="W1666" t="str">
        <f>IF(V1666 &lt; 3,"Very Low", IF(V1666 &gt;= 3, IF(V1666 &lt; 4, "Low", IF(V1666 &gt;= 4, IF(V1666 &lt; 6, "Medium", IF(V1666 &gt;= 6, IF(V1666 &lt; 8, "High", "Very High")))))))</f>
        <v>High</v>
      </c>
    </row>
    <row r="1667" spans="1:23" x14ac:dyDescent="0.2">
      <c r="A1667" t="s">
        <v>256</v>
      </c>
      <c r="B1667" s="2">
        <v>97</v>
      </c>
      <c r="C1667" s="4" t="str">
        <f>IF(B1667 &lt;= ($Z$9-$Z$11), "Short", IF(B1667 &gt;= ($Z$9+$Z$11), "Long", "Medium"))</f>
        <v>Medium</v>
      </c>
      <c r="D1667" t="s">
        <v>257</v>
      </c>
      <c r="E1667" t="s">
        <v>562</v>
      </c>
      <c r="F1667" t="s">
        <v>426</v>
      </c>
      <c r="G1667" t="s">
        <v>5982</v>
      </c>
      <c r="H1667" t="s">
        <v>539</v>
      </c>
      <c r="I1667" t="s">
        <v>6549</v>
      </c>
      <c r="M1667">
        <f>COUNTA(Table1[[#This Row],[genre_1]:[genre_8]])</f>
        <v>5</v>
      </c>
      <c r="N1667" t="s">
        <v>258</v>
      </c>
      <c r="O1667" t="s">
        <v>8518</v>
      </c>
      <c r="P1667">
        <v>252257</v>
      </c>
      <c r="Q1667" t="s">
        <v>259</v>
      </c>
      <c r="R1667">
        <v>634</v>
      </c>
      <c r="S1667" t="s">
        <v>16</v>
      </c>
      <c r="T1667" t="s">
        <v>17</v>
      </c>
      <c r="U1667" s="3">
        <v>41640</v>
      </c>
      <c r="V1667" s="2">
        <v>7</v>
      </c>
      <c r="W1667" t="str">
        <f>IF(V1667 &lt; 3,"Very Low", IF(V1667 &gt;= 3, IF(V1667 &lt; 4, "Low", IF(V1667 &gt;= 4, IF(V1667 &lt; 6, "Medium", IF(V1667 &gt;= 6, IF(V1667 &lt; 8, "High", "Very High")))))))</f>
        <v>High</v>
      </c>
    </row>
    <row r="1668" spans="1:23" x14ac:dyDescent="0.2">
      <c r="A1668" t="s">
        <v>8097</v>
      </c>
      <c r="B1668" s="2">
        <v>90</v>
      </c>
      <c r="C1668" s="4" t="str">
        <f>IF(B1668 &lt;= ($Z$9-$Z$11), "Short", IF(B1668 &gt;= ($Z$9+$Z$11), "Long", "Medium"))</f>
        <v>Medium</v>
      </c>
      <c r="D1668" t="s">
        <v>8097</v>
      </c>
      <c r="E1668" t="s">
        <v>13206</v>
      </c>
      <c r="F1668" t="s">
        <v>2287</v>
      </c>
      <c r="G1668" t="s">
        <v>13204</v>
      </c>
      <c r="H1668" t="s">
        <v>3538</v>
      </c>
      <c r="M1668">
        <f>COUNTA(Table1[[#This Row],[genre_1]:[genre_8]])</f>
        <v>4</v>
      </c>
      <c r="N1668" t="s">
        <v>7867</v>
      </c>
      <c r="O1668" t="s">
        <v>13078</v>
      </c>
      <c r="P1668">
        <v>2413</v>
      </c>
      <c r="Q1668" t="s">
        <v>8098</v>
      </c>
      <c r="R1668">
        <v>112</v>
      </c>
      <c r="S1668" t="s">
        <v>16</v>
      </c>
      <c r="T1668" t="s">
        <v>17</v>
      </c>
      <c r="U1668" s="3">
        <v>37622</v>
      </c>
      <c r="V1668" s="2">
        <v>5.0999999999999996</v>
      </c>
      <c r="W1668" t="str">
        <f>IF(V1668 &lt; 3,"Very Low", IF(V1668 &gt;= 3, IF(V1668 &lt; 4, "Low", IF(V1668 &gt;= 4, IF(V1668 &lt; 6, "Medium", IF(V1668 &gt;= 6, IF(V1668 &lt; 8, "High", "Very High")))))))</f>
        <v>Medium</v>
      </c>
    </row>
    <row r="1669" spans="1:23" x14ac:dyDescent="0.2">
      <c r="A1669" t="s">
        <v>1838</v>
      </c>
      <c r="B1669" s="2">
        <v>86</v>
      </c>
      <c r="C1669" s="4" t="str">
        <f>IF(B1669 &lt;= ($Z$9-$Z$11), "Short", IF(B1669 &gt;= ($Z$9+$Z$11), "Long", "Medium"))</f>
        <v>Medium</v>
      </c>
      <c r="D1669" t="s">
        <v>2065</v>
      </c>
      <c r="E1669" t="s">
        <v>691</v>
      </c>
      <c r="F1669" t="s">
        <v>13206</v>
      </c>
      <c r="M1669">
        <f>COUNTA(Table1[[#This Row],[genre_1]:[genre_8]])</f>
        <v>2</v>
      </c>
      <c r="N1669" t="s">
        <v>888</v>
      </c>
      <c r="O1669" t="s">
        <v>10973</v>
      </c>
      <c r="P1669">
        <v>15939</v>
      </c>
      <c r="Q1669" t="s">
        <v>2554</v>
      </c>
      <c r="R1669">
        <v>87</v>
      </c>
      <c r="S1669" t="s">
        <v>16</v>
      </c>
      <c r="T1669" t="s">
        <v>17</v>
      </c>
      <c r="U1669" s="3">
        <v>37622</v>
      </c>
      <c r="V1669" s="2">
        <v>5.0999999999999996</v>
      </c>
      <c r="W1669" t="str">
        <f>IF(V1669 &lt; 3,"Very Low", IF(V1669 &gt;= 3, IF(V1669 &lt; 4, "Low", IF(V1669 &gt;= 4, IF(V1669 &lt; 6, "Medium", IF(V1669 &gt;= 6, IF(V1669 &lt; 8, "High", "Very High")))))))</f>
        <v>Medium</v>
      </c>
    </row>
    <row r="1670" spans="1:23" x14ac:dyDescent="0.2">
      <c r="A1670" t="s">
        <v>2531</v>
      </c>
      <c r="B1670" s="2">
        <v>123</v>
      </c>
      <c r="C1670" s="4" t="str">
        <f>IF(B1670 &lt;= ($Z$9-$Z$11), "Short", IF(B1670 &gt;= ($Z$9+$Z$11), "Long", "Medium"))</f>
        <v>Medium</v>
      </c>
      <c r="D1670" t="s">
        <v>3544</v>
      </c>
      <c r="E1670" t="s">
        <v>691</v>
      </c>
      <c r="F1670" t="s">
        <v>6549</v>
      </c>
      <c r="M1670">
        <f>COUNTA(Table1[[#This Row],[genre_1]:[genre_8]])</f>
        <v>2</v>
      </c>
      <c r="N1670" t="s">
        <v>843</v>
      </c>
      <c r="O1670" t="s">
        <v>11857</v>
      </c>
      <c r="P1670">
        <v>99033</v>
      </c>
      <c r="Q1670" t="s">
        <v>2822</v>
      </c>
      <c r="R1670">
        <v>434</v>
      </c>
      <c r="S1670" t="s">
        <v>16</v>
      </c>
      <c r="T1670" t="s">
        <v>17</v>
      </c>
      <c r="U1670" s="3">
        <v>34700</v>
      </c>
      <c r="V1670" s="2">
        <v>7.2</v>
      </c>
      <c r="W1670" t="str">
        <f>IF(V1670 &lt; 3,"Very Low", IF(V1670 &gt;= 3, IF(V1670 &lt; 4, "Low", IF(V1670 &gt;= 4, IF(V1670 &lt; 6, "Medium", IF(V1670 &gt;= 6, IF(V1670 &lt; 8, "High", "Very High")))))))</f>
        <v>High</v>
      </c>
    </row>
    <row r="1671" spans="1:23" x14ac:dyDescent="0.2">
      <c r="A1671" t="s">
        <v>4985</v>
      </c>
      <c r="B1671" s="2">
        <v>92</v>
      </c>
      <c r="C1671" s="4" t="str">
        <f>IF(B1671 &lt;= ($Z$9-$Z$11), "Short", IF(B1671 &gt;= ($Z$9+$Z$11), "Long", "Medium"))</f>
        <v>Medium</v>
      </c>
      <c r="D1671" t="s">
        <v>4179</v>
      </c>
      <c r="E1671" t="s">
        <v>562</v>
      </c>
      <c r="F1671" t="s">
        <v>1302</v>
      </c>
      <c r="G1671" t="s">
        <v>3538</v>
      </c>
      <c r="M1671">
        <f>COUNTA(Table1[[#This Row],[genre_1]:[genre_8]])</f>
        <v>3</v>
      </c>
      <c r="N1671" t="s">
        <v>2378</v>
      </c>
      <c r="O1671" t="s">
        <v>11494</v>
      </c>
      <c r="P1671">
        <v>1768</v>
      </c>
      <c r="Q1671" t="s">
        <v>4986</v>
      </c>
      <c r="R1671">
        <v>37</v>
      </c>
      <c r="S1671" t="s">
        <v>16</v>
      </c>
      <c r="T1671" t="s">
        <v>17</v>
      </c>
      <c r="U1671" s="3">
        <v>31778</v>
      </c>
      <c r="V1671" s="2">
        <v>5.6</v>
      </c>
      <c r="W1671" t="str">
        <f>IF(V1671 &lt; 3,"Very Low", IF(V1671 &gt;= 3, IF(V1671 &lt; 4, "Low", IF(V1671 &gt;= 4, IF(V1671 &lt; 6, "Medium", IF(V1671 &gt;= 6, IF(V1671 &lt; 8, "High", "Very High")))))))</f>
        <v>Medium</v>
      </c>
    </row>
    <row r="1672" spans="1:23" x14ac:dyDescent="0.2">
      <c r="A1672" t="s">
        <v>1816</v>
      </c>
      <c r="B1672" s="2">
        <v>108</v>
      </c>
      <c r="C1672" s="4" t="str">
        <f>IF(B1672 &lt;= ($Z$9-$Z$11), "Short", IF(B1672 &gt;= ($Z$9+$Z$11), "Long", "Medium"))</f>
        <v>Medium</v>
      </c>
      <c r="D1672" t="s">
        <v>948</v>
      </c>
      <c r="E1672" t="s">
        <v>691</v>
      </c>
      <c r="F1672" t="s">
        <v>5982</v>
      </c>
      <c r="G1672" t="s">
        <v>5727</v>
      </c>
      <c r="H1672" t="s">
        <v>6549</v>
      </c>
      <c r="M1672">
        <f>COUNTA(Table1[[#This Row],[genre_1]:[genre_8]])</f>
        <v>4</v>
      </c>
      <c r="N1672" t="s">
        <v>205</v>
      </c>
      <c r="O1672" t="s">
        <v>9320</v>
      </c>
      <c r="P1672">
        <v>145974</v>
      </c>
      <c r="Q1672" t="s">
        <v>190</v>
      </c>
      <c r="R1672">
        <v>611</v>
      </c>
      <c r="S1672" t="s">
        <v>16</v>
      </c>
      <c r="T1672" t="s">
        <v>17</v>
      </c>
      <c r="U1672" s="3">
        <v>39448</v>
      </c>
      <c r="V1672" s="2">
        <v>6.3</v>
      </c>
      <c r="W1672" t="str">
        <f>IF(V1672 &lt; 3,"Very Low", IF(V1672 &gt;= 3, IF(V1672 &lt; 4, "Low", IF(V1672 &gt;= 4, IF(V1672 &lt; 6, "Medium", IF(V1672 &gt;= 6, IF(V1672 &lt; 8, "High", "Very High")))))))</f>
        <v>High</v>
      </c>
    </row>
    <row r="1673" spans="1:23" x14ac:dyDescent="0.2">
      <c r="A1673" t="s">
        <v>52</v>
      </c>
      <c r="B1673" s="2">
        <v>143</v>
      </c>
      <c r="C1673" s="4" t="str">
        <f>IF(B1673 &lt;= ($Z$9-$Z$11), "Short", IF(B1673 &gt;= ($Z$9+$Z$11), "Long", "Medium"))</f>
        <v>Long</v>
      </c>
      <c r="D1673" t="s">
        <v>65</v>
      </c>
      <c r="E1673" t="s">
        <v>562</v>
      </c>
      <c r="F1673" t="s">
        <v>426</v>
      </c>
      <c r="G1673" t="s">
        <v>539</v>
      </c>
      <c r="H1673" t="s">
        <v>4130</v>
      </c>
      <c r="M1673">
        <f>COUNTA(Table1[[#This Row],[genre_1]:[genre_8]])</f>
        <v>4</v>
      </c>
      <c r="N1673" t="s">
        <v>54</v>
      </c>
      <c r="O1673" t="s">
        <v>8452</v>
      </c>
      <c r="P1673">
        <v>548573</v>
      </c>
      <c r="Q1673" t="s">
        <v>66</v>
      </c>
      <c r="R1673">
        <v>2536</v>
      </c>
      <c r="S1673" t="s">
        <v>16</v>
      </c>
      <c r="T1673" t="s">
        <v>17</v>
      </c>
      <c r="U1673" s="3">
        <v>41275</v>
      </c>
      <c r="V1673" s="2">
        <v>7.2</v>
      </c>
      <c r="W1673" t="str">
        <f>IF(V1673 &lt; 3,"Very Low", IF(V1673 &gt;= 3, IF(V1673 &lt; 4, "Low", IF(V1673 &gt;= 4, IF(V1673 &lt; 6, "Medium", IF(V1673 &gt;= 6, IF(V1673 &lt; 8, "High", "Very High")))))))</f>
        <v>High</v>
      </c>
    </row>
    <row r="1674" spans="1:23" x14ac:dyDescent="0.2">
      <c r="A1674" t="s">
        <v>1659</v>
      </c>
      <c r="B1674" s="2">
        <v>100</v>
      </c>
      <c r="C1674" s="4" t="str">
        <f>IF(B1674 &lt;= ($Z$9-$Z$11), "Short", IF(B1674 &gt;= ($Z$9+$Z$11), "Long", "Medium"))</f>
        <v>Medium</v>
      </c>
      <c r="D1674" t="s">
        <v>1967</v>
      </c>
      <c r="E1674" t="s">
        <v>562</v>
      </c>
      <c r="F1674" t="s">
        <v>691</v>
      </c>
      <c r="M1674">
        <f>COUNTA(Table1[[#This Row],[genre_1]:[genre_8]])</f>
        <v>2</v>
      </c>
      <c r="N1674" t="s">
        <v>1197</v>
      </c>
      <c r="O1674" t="s">
        <v>9415</v>
      </c>
      <c r="P1674">
        <v>19829</v>
      </c>
      <c r="Q1674" t="s">
        <v>389</v>
      </c>
      <c r="R1674">
        <v>94</v>
      </c>
      <c r="S1674" t="s">
        <v>16</v>
      </c>
      <c r="T1674" t="s">
        <v>17</v>
      </c>
      <c r="U1674" s="3">
        <v>38353</v>
      </c>
      <c r="V1674" s="2">
        <v>5.4</v>
      </c>
      <c r="W1674" t="str">
        <f>IF(V1674 &lt; 3,"Very Low", IF(V1674 &gt;= 3, IF(V1674 &lt; 4, "Low", IF(V1674 &gt;= 4, IF(V1674 &lt; 6, "Medium", IF(V1674 &gt;= 6, IF(V1674 &lt; 8, "High", "Very High")))))))</f>
        <v>Medium</v>
      </c>
    </row>
    <row r="1675" spans="1:23" x14ac:dyDescent="0.2">
      <c r="A1675" t="s">
        <v>1206</v>
      </c>
      <c r="B1675" s="2">
        <v>115</v>
      </c>
      <c r="C1675" s="4" t="str">
        <f>IF(B1675 &lt;= ($Z$9-$Z$11), "Short", IF(B1675 &gt;= ($Z$9+$Z$11), "Long", "Medium"))</f>
        <v>Medium</v>
      </c>
      <c r="D1675" t="s">
        <v>1778</v>
      </c>
      <c r="E1675" t="s">
        <v>691</v>
      </c>
      <c r="F1675" t="s">
        <v>1302</v>
      </c>
      <c r="G1675" t="s">
        <v>6549</v>
      </c>
      <c r="H1675" t="s">
        <v>3538</v>
      </c>
      <c r="M1675">
        <f>COUNTA(Table1[[#This Row],[genre_1]:[genre_8]])</f>
        <v>4</v>
      </c>
      <c r="N1675" t="s">
        <v>363</v>
      </c>
      <c r="O1675" t="s">
        <v>10554</v>
      </c>
      <c r="P1675">
        <v>28005</v>
      </c>
      <c r="Q1675" t="s">
        <v>223</v>
      </c>
      <c r="R1675">
        <v>236</v>
      </c>
      <c r="S1675" t="s">
        <v>16</v>
      </c>
      <c r="T1675" t="s">
        <v>17</v>
      </c>
      <c r="U1675" s="3">
        <v>38718</v>
      </c>
      <c r="V1675" s="2">
        <v>6.2</v>
      </c>
      <c r="W1675" t="str">
        <f>IF(V1675 &lt; 3,"Very Low", IF(V1675 &gt;= 3, IF(V1675 &lt; 4, "Low", IF(V1675 &gt;= 4, IF(V1675 &lt; 6, "Medium", IF(V1675 &gt;= 6, IF(V1675 &lt; 8, "High", "Very High")))))))</f>
        <v>High</v>
      </c>
    </row>
    <row r="1676" spans="1:23" x14ac:dyDescent="0.2">
      <c r="A1676" t="s">
        <v>2237</v>
      </c>
      <c r="B1676" s="2">
        <v>102</v>
      </c>
      <c r="C1676" s="4" t="str">
        <f>IF(B1676 &lt;= ($Z$9-$Z$11), "Short", IF(B1676 &gt;= ($Z$9+$Z$11), "Long", "Medium"))</f>
        <v>Medium</v>
      </c>
      <c r="D1676" t="s">
        <v>2238</v>
      </c>
      <c r="E1676" t="s">
        <v>562</v>
      </c>
      <c r="F1676" t="s">
        <v>13206</v>
      </c>
      <c r="G1676" t="s">
        <v>3538</v>
      </c>
      <c r="M1676">
        <f>COUNTA(Table1[[#This Row],[genre_1]:[genre_8]])</f>
        <v>3</v>
      </c>
      <c r="N1676" t="s">
        <v>2122</v>
      </c>
      <c r="O1676" t="s">
        <v>9580</v>
      </c>
      <c r="P1676">
        <v>125198</v>
      </c>
      <c r="Q1676" t="s">
        <v>2239</v>
      </c>
      <c r="R1676">
        <v>153</v>
      </c>
      <c r="S1676" t="s">
        <v>16</v>
      </c>
      <c r="T1676" t="s">
        <v>17</v>
      </c>
      <c r="U1676" s="3">
        <v>40909</v>
      </c>
      <c r="V1676" s="2">
        <v>6.6</v>
      </c>
      <c r="W1676" t="str">
        <f>IF(V1676 &lt; 3,"Very Low", IF(V1676 &gt;= 3, IF(V1676 &lt; 4, "Low", IF(V1676 &gt;= 4, IF(V1676 &lt; 6, "Medium", IF(V1676 &gt;= 6, IF(V1676 &lt; 8, "High", "Very High")))))))</f>
        <v>High</v>
      </c>
    </row>
    <row r="1677" spans="1:23" x14ac:dyDescent="0.2">
      <c r="A1677" t="s">
        <v>714</v>
      </c>
      <c r="B1677" s="2">
        <v>146</v>
      </c>
      <c r="C1677" s="4" t="str">
        <f>IF(B1677 &lt;= ($Z$9-$Z$11), "Short", IF(B1677 &gt;= ($Z$9+$Z$11), "Long", "Medium"))</f>
        <v>Long</v>
      </c>
      <c r="D1677" t="s">
        <v>1291</v>
      </c>
      <c r="E1677" t="s">
        <v>562</v>
      </c>
      <c r="F1677" t="s">
        <v>13206</v>
      </c>
      <c r="G1677" t="s">
        <v>1302</v>
      </c>
      <c r="H1677" t="s">
        <v>3538</v>
      </c>
      <c r="M1677">
        <f>COUNTA(Table1[[#This Row],[genre_1]:[genre_8]])</f>
        <v>4</v>
      </c>
      <c r="N1677" t="s">
        <v>709</v>
      </c>
      <c r="O1677" t="s">
        <v>9158</v>
      </c>
      <c r="P1677">
        <v>266310</v>
      </c>
      <c r="Q1677" t="s">
        <v>62</v>
      </c>
      <c r="R1677">
        <v>690</v>
      </c>
      <c r="S1677" t="s">
        <v>16</v>
      </c>
      <c r="T1677" t="s">
        <v>17</v>
      </c>
      <c r="U1677" s="3">
        <v>37987</v>
      </c>
      <c r="V1677" s="2">
        <v>7.7</v>
      </c>
      <c r="W1677" t="str">
        <f>IF(V1677 &lt; 3,"Very Low", IF(V1677 &gt;= 3, IF(V1677 &lt; 4, "Low", IF(V1677 &gt;= 4, IF(V1677 &lt; 6, "Medium", IF(V1677 &gt;= 6, IF(V1677 &lt; 8, "High", "Very High")))))))</f>
        <v>High</v>
      </c>
    </row>
    <row r="1678" spans="1:23" x14ac:dyDescent="0.2">
      <c r="A1678" t="s">
        <v>8355</v>
      </c>
      <c r="B1678" s="2">
        <v>79</v>
      </c>
      <c r="C1678" s="4" t="str">
        <f>IF(B1678 &lt;= ($Z$9-$Z$11), "Short", IF(B1678 &gt;= ($Z$9+$Z$11), "Long", "Medium"))</f>
        <v>Short</v>
      </c>
      <c r="D1678" t="s">
        <v>8356</v>
      </c>
      <c r="E1678" t="s">
        <v>1302</v>
      </c>
      <c r="F1678" t="s">
        <v>5982</v>
      </c>
      <c r="M1678">
        <f>COUNTA(Table1[[#This Row],[genre_1]:[genre_8]])</f>
        <v>2</v>
      </c>
      <c r="N1678" t="s">
        <v>5745</v>
      </c>
      <c r="O1678" t="s">
        <v>13175</v>
      </c>
      <c r="P1678">
        <v>493</v>
      </c>
      <c r="Q1678" t="s">
        <v>8357</v>
      </c>
      <c r="R1678">
        <v>21</v>
      </c>
      <c r="S1678" t="s">
        <v>16</v>
      </c>
      <c r="T1678" t="s">
        <v>17</v>
      </c>
      <c r="U1678" s="3">
        <v>37257</v>
      </c>
      <c r="V1678" s="2">
        <v>7</v>
      </c>
      <c r="W1678" t="str">
        <f>IF(V1678 &lt; 3,"Very Low", IF(V1678 &gt;= 3, IF(V1678 &lt; 4, "Low", IF(V1678 &gt;= 4, IF(V1678 &lt; 6, "Medium", IF(V1678 &gt;= 6, IF(V1678 &lt; 8, "High", "Very High")))))))</f>
        <v>High</v>
      </c>
    </row>
    <row r="1679" spans="1:23" x14ac:dyDescent="0.2">
      <c r="A1679" t="s">
        <v>3391</v>
      </c>
      <c r="B1679" s="2">
        <v>80</v>
      </c>
      <c r="C1679" s="4" t="str">
        <f>IF(B1679 &lt;= ($Z$9-$Z$11), "Short", IF(B1679 &gt;= ($Z$9+$Z$11), "Long", "Medium"))</f>
        <v>Short</v>
      </c>
      <c r="D1679" t="s">
        <v>953</v>
      </c>
      <c r="E1679" t="s">
        <v>691</v>
      </c>
      <c r="F1679" t="s">
        <v>4034</v>
      </c>
      <c r="M1679">
        <f>COUNTA(Table1[[#This Row],[genre_1]:[genre_8]])</f>
        <v>2</v>
      </c>
      <c r="N1679" t="s">
        <v>3833</v>
      </c>
      <c r="O1679" t="s">
        <v>10678</v>
      </c>
      <c r="P1679">
        <v>4518</v>
      </c>
      <c r="Q1679" t="s">
        <v>3189</v>
      </c>
      <c r="R1679">
        <v>66</v>
      </c>
      <c r="S1679" t="s">
        <v>16</v>
      </c>
      <c r="T1679" t="s">
        <v>17</v>
      </c>
      <c r="U1679" s="3">
        <v>37622</v>
      </c>
      <c r="V1679" s="2">
        <v>2.8</v>
      </c>
      <c r="W1679" t="str">
        <f>IF(V1679 &lt; 3,"Very Low", IF(V1679 &gt;= 3, IF(V1679 &lt; 4, "Low", IF(V1679 &gt;= 4, IF(V1679 &lt; 6, "Medium", IF(V1679 &gt;= 6, IF(V1679 &lt; 8, "High", "Very High")))))))</f>
        <v>Very Low</v>
      </c>
    </row>
    <row r="1680" spans="1:23" x14ac:dyDescent="0.2">
      <c r="A1680" t="s">
        <v>4507</v>
      </c>
      <c r="B1680" s="2">
        <v>186</v>
      </c>
      <c r="C1680" s="4" t="str">
        <f>IF(B1680 &lt;= ($Z$9-$Z$11), "Short", IF(B1680 &gt;= ($Z$9+$Z$11), "Long", "Medium"))</f>
        <v>Long</v>
      </c>
      <c r="D1680" t="s">
        <v>980</v>
      </c>
      <c r="E1680" t="s">
        <v>1302</v>
      </c>
      <c r="M1680">
        <f>COUNTA(Table1[[#This Row],[genre_1]:[genre_8]])</f>
        <v>1</v>
      </c>
      <c r="N1680" t="s">
        <v>502</v>
      </c>
      <c r="O1680" t="s">
        <v>11137</v>
      </c>
      <c r="P1680">
        <v>12053</v>
      </c>
      <c r="Q1680" t="s">
        <v>4508</v>
      </c>
      <c r="R1680">
        <v>119</v>
      </c>
      <c r="S1680" t="s">
        <v>16</v>
      </c>
      <c r="T1680" t="s">
        <v>17</v>
      </c>
      <c r="U1680" s="3">
        <v>40544</v>
      </c>
      <c r="V1680" s="2">
        <v>6.5</v>
      </c>
      <c r="W1680" t="str">
        <f>IF(V1680 &lt; 3,"Very Low", IF(V1680 &gt;= 3, IF(V1680 &lt; 4, "Low", IF(V1680 &gt;= 4, IF(V1680 &lt; 6, "Medium", IF(V1680 &gt;= 6, IF(V1680 &lt; 8, "High", "Very High")))))))</f>
        <v>High</v>
      </c>
    </row>
    <row r="1681" spans="1:23" x14ac:dyDescent="0.2">
      <c r="A1681" t="s">
        <v>3817</v>
      </c>
      <c r="B1681" s="2">
        <v>107</v>
      </c>
      <c r="C1681" s="4" t="str">
        <f>IF(B1681 &lt;= ($Z$9-$Z$11), "Short", IF(B1681 &gt;= ($Z$9+$Z$11), "Long", "Medium"))</f>
        <v>Medium</v>
      </c>
      <c r="D1681" t="s">
        <v>582</v>
      </c>
      <c r="E1681" t="s">
        <v>4426</v>
      </c>
      <c r="F1681" t="s">
        <v>1302</v>
      </c>
      <c r="G1681" t="s">
        <v>3538</v>
      </c>
      <c r="M1681">
        <f>COUNTA(Table1[[#This Row],[genre_1]:[genre_8]])</f>
        <v>3</v>
      </c>
      <c r="N1681" t="s">
        <v>58</v>
      </c>
      <c r="O1681" t="s">
        <v>12266</v>
      </c>
      <c r="P1681">
        <v>92599</v>
      </c>
      <c r="Q1681" t="s">
        <v>2613</v>
      </c>
      <c r="R1681">
        <v>225</v>
      </c>
      <c r="S1681" t="s">
        <v>16</v>
      </c>
      <c r="T1681" t="s">
        <v>17</v>
      </c>
      <c r="U1681" s="3">
        <v>40544</v>
      </c>
      <c r="V1681" s="2">
        <v>7.1</v>
      </c>
      <c r="W1681" t="str">
        <f>IF(V1681 &lt; 3,"Very Low", IF(V1681 &gt;= 3, IF(V1681 &lt; 4, "Low", IF(V1681 &gt;= 4, IF(V1681 &lt; 6, "Medium", IF(V1681 &gt;= 6, IF(V1681 &lt; 8, "High", "Very High")))))))</f>
        <v>High</v>
      </c>
    </row>
    <row r="1682" spans="1:23" x14ac:dyDescent="0.2">
      <c r="A1682" t="s">
        <v>2392</v>
      </c>
      <c r="B1682" s="2">
        <v>123</v>
      </c>
      <c r="C1682" s="4" t="str">
        <f>IF(B1682 &lt;= ($Z$9-$Z$11), "Short", IF(B1682 &gt;= ($Z$9+$Z$11), "Long", "Medium"))</f>
        <v>Medium</v>
      </c>
      <c r="D1682" t="s">
        <v>921</v>
      </c>
      <c r="E1682" t="s">
        <v>4426</v>
      </c>
      <c r="F1682" t="s">
        <v>1302</v>
      </c>
      <c r="G1682" t="s">
        <v>7772</v>
      </c>
      <c r="H1682" t="s">
        <v>6549</v>
      </c>
      <c r="M1682">
        <f>COUNTA(Table1[[#This Row],[genre_1]:[genre_8]])</f>
        <v>4</v>
      </c>
      <c r="N1682" t="s">
        <v>39</v>
      </c>
      <c r="O1682" t="s">
        <v>9684</v>
      </c>
      <c r="P1682">
        <v>79892</v>
      </c>
      <c r="Q1682" t="s">
        <v>404</v>
      </c>
      <c r="R1682">
        <v>619</v>
      </c>
      <c r="S1682" t="s">
        <v>16</v>
      </c>
      <c r="T1682" t="s">
        <v>17</v>
      </c>
      <c r="U1682" s="3">
        <v>38718</v>
      </c>
      <c r="V1682" s="2">
        <v>6.4</v>
      </c>
      <c r="W1682" t="str">
        <f>IF(V1682 &lt; 3,"Very Low", IF(V1682 &gt;= 3, IF(V1682 &lt; 4, "Low", IF(V1682 &gt;= 4, IF(V1682 &lt; 6, "Medium", IF(V1682 &gt;= 6, IF(V1682 &lt; 8, "High", "Very High")))))))</f>
        <v>High</v>
      </c>
    </row>
    <row r="1683" spans="1:23" x14ac:dyDescent="0.2">
      <c r="A1683" t="s">
        <v>5904</v>
      </c>
      <c r="B1683" s="2">
        <v>34</v>
      </c>
      <c r="C1683" s="4" t="str">
        <f>IF(B1683 &lt;= ($Z$9-$Z$11), "Short", IF(B1683 &gt;= ($Z$9+$Z$11), "Long", "Medium"))</f>
        <v>Short</v>
      </c>
      <c r="D1683" t="s">
        <v>1037</v>
      </c>
      <c r="E1683" t="s">
        <v>691</v>
      </c>
      <c r="F1683" t="s">
        <v>5982</v>
      </c>
      <c r="G1683" t="s">
        <v>5727</v>
      </c>
      <c r="H1683" t="s">
        <v>6549</v>
      </c>
      <c r="I1683" t="s">
        <v>13208</v>
      </c>
      <c r="M1683">
        <f>COUNTA(Table1[[#This Row],[genre_1]:[genre_8]])</f>
        <v>5</v>
      </c>
      <c r="N1683" t="s">
        <v>88</v>
      </c>
      <c r="O1683" t="s">
        <v>12427</v>
      </c>
      <c r="P1683">
        <v>97</v>
      </c>
      <c r="Q1683" t="s">
        <v>6622</v>
      </c>
      <c r="R1683">
        <v>2</v>
      </c>
      <c r="S1683" t="s">
        <v>16</v>
      </c>
      <c r="T1683" t="s">
        <v>17</v>
      </c>
      <c r="U1683" s="3">
        <v>32874</v>
      </c>
      <c r="V1683" s="2">
        <v>7.1</v>
      </c>
      <c r="W1683" t="str">
        <f>IF(V1683 &lt; 3,"Very Low", IF(V1683 &gt;= 3, IF(V1683 &lt; 4, "Low", IF(V1683 &gt;= 4, IF(V1683 &lt; 6, "Medium", IF(V1683 &gt;= 6, IF(V1683 &lt; 8, "High", "Very High")))))))</f>
        <v>High</v>
      </c>
    </row>
    <row r="1684" spans="1:23" x14ac:dyDescent="0.2">
      <c r="A1684" t="s">
        <v>1484</v>
      </c>
      <c r="B1684" s="2">
        <v>115</v>
      </c>
      <c r="C1684" s="4" t="str">
        <f>IF(B1684 &lt;= ($Z$9-$Z$11), "Short", IF(B1684 &gt;= ($Z$9+$Z$11), "Long", "Medium"))</f>
        <v>Medium</v>
      </c>
      <c r="D1684" t="s">
        <v>1485</v>
      </c>
      <c r="E1684" t="s">
        <v>691</v>
      </c>
      <c r="F1684" t="s">
        <v>1302</v>
      </c>
      <c r="G1684" t="s">
        <v>5982</v>
      </c>
      <c r="M1684">
        <f>COUNTA(Table1[[#This Row],[genre_1]:[genre_8]])</f>
        <v>3</v>
      </c>
      <c r="N1684" t="s">
        <v>1486</v>
      </c>
      <c r="O1684" t="s">
        <v>9123</v>
      </c>
      <c r="P1684">
        <v>116681</v>
      </c>
      <c r="Q1684" t="s">
        <v>1487</v>
      </c>
      <c r="R1684">
        <v>320</v>
      </c>
      <c r="S1684" t="s">
        <v>16</v>
      </c>
      <c r="T1684" t="s">
        <v>17</v>
      </c>
      <c r="U1684" s="3">
        <v>39448</v>
      </c>
      <c r="V1684" s="2">
        <v>7.1</v>
      </c>
      <c r="W1684" t="str">
        <f>IF(V1684 &lt; 3,"Very Low", IF(V1684 &gt;= 3, IF(V1684 &lt; 4, "Low", IF(V1684 &gt;= 4, IF(V1684 &lt; 6, "Medium", IF(V1684 &gt;= 6, IF(V1684 &lt; 8, "High", "Very High")))))))</f>
        <v>High</v>
      </c>
    </row>
    <row r="1685" spans="1:23" x14ac:dyDescent="0.2">
      <c r="A1685" t="s">
        <v>1733</v>
      </c>
      <c r="B1685" s="2">
        <v>87</v>
      </c>
      <c r="C1685" s="4" t="str">
        <f>IF(B1685 &lt;= ($Z$9-$Z$11), "Short", IF(B1685 &gt;= ($Z$9+$Z$11), "Long", "Medium"))</f>
        <v>Medium</v>
      </c>
      <c r="D1685" t="s">
        <v>108</v>
      </c>
      <c r="E1685" t="s">
        <v>691</v>
      </c>
      <c r="F1685" t="s">
        <v>5982</v>
      </c>
      <c r="M1685">
        <f>COUNTA(Table1[[#This Row],[genre_1]:[genre_8]])</f>
        <v>2</v>
      </c>
      <c r="N1685" t="s">
        <v>85</v>
      </c>
      <c r="O1685" t="s">
        <v>9400</v>
      </c>
      <c r="P1685">
        <v>11257</v>
      </c>
      <c r="Q1685" t="s">
        <v>364</v>
      </c>
      <c r="R1685">
        <v>65</v>
      </c>
      <c r="S1685" t="s">
        <v>16</v>
      </c>
      <c r="T1685" t="s">
        <v>17</v>
      </c>
      <c r="U1685" s="3">
        <v>40179</v>
      </c>
      <c r="V1685" s="2">
        <v>4.2</v>
      </c>
      <c r="W1685" t="str">
        <f>IF(V1685 &lt; 3,"Very Low", IF(V1685 &gt;= 3, IF(V1685 &lt; 4, "Low", IF(V1685 &gt;= 4, IF(V1685 &lt; 6, "Medium", IF(V1685 &gt;= 6, IF(V1685 &lt; 8, "High", "Very High")))))))</f>
        <v>Medium</v>
      </c>
    </row>
    <row r="1686" spans="1:23" x14ac:dyDescent="0.2">
      <c r="A1686" t="s">
        <v>4727</v>
      </c>
      <c r="B1686" s="2">
        <v>91</v>
      </c>
      <c r="C1686" s="4" t="str">
        <f>IF(B1686 &lt;= ($Z$9-$Z$11), "Short", IF(B1686 &gt;= ($Z$9+$Z$11), "Long", "Medium"))</f>
        <v>Medium</v>
      </c>
      <c r="D1686" t="s">
        <v>4728</v>
      </c>
      <c r="E1686" t="s">
        <v>13206</v>
      </c>
      <c r="F1686" t="s">
        <v>1302</v>
      </c>
      <c r="G1686" t="s">
        <v>6549</v>
      </c>
      <c r="M1686">
        <f>COUNTA(Table1[[#This Row],[genre_1]:[genre_8]])</f>
        <v>3</v>
      </c>
      <c r="N1686" t="s">
        <v>4729</v>
      </c>
      <c r="O1686" t="s">
        <v>11304</v>
      </c>
      <c r="P1686">
        <v>8014</v>
      </c>
      <c r="Q1686" t="s">
        <v>4730</v>
      </c>
      <c r="R1686">
        <v>50</v>
      </c>
      <c r="S1686" t="s">
        <v>16</v>
      </c>
      <c r="T1686" t="s">
        <v>17</v>
      </c>
      <c r="U1686" s="3">
        <v>39083</v>
      </c>
      <c r="V1686" s="2">
        <v>6.3</v>
      </c>
      <c r="W1686" t="str">
        <f>IF(V1686 &lt; 3,"Very Low", IF(V1686 &gt;= 3, IF(V1686 &lt; 4, "Low", IF(V1686 &gt;= 4, IF(V1686 &lt; 6, "Medium", IF(V1686 &gt;= 6, IF(V1686 &lt; 8, "High", "Very High")))))))</f>
        <v>High</v>
      </c>
    </row>
    <row r="1687" spans="1:23" x14ac:dyDescent="0.2">
      <c r="A1687" t="s">
        <v>116</v>
      </c>
      <c r="B1687" s="2">
        <v>106</v>
      </c>
      <c r="C1687" s="4" t="str">
        <f>IF(B1687 &lt;= ($Z$9-$Z$11), "Short", IF(B1687 &gt;= ($Z$9+$Z$11), "Long", "Medium"))</f>
        <v>Medium</v>
      </c>
      <c r="D1687" t="s">
        <v>428</v>
      </c>
      <c r="E1687" t="s">
        <v>562</v>
      </c>
      <c r="F1687" t="s">
        <v>691</v>
      </c>
      <c r="G1687" t="s">
        <v>4130</v>
      </c>
      <c r="M1687">
        <f>COUNTA(Table1[[#This Row],[genre_1]:[genre_8]])</f>
        <v>3</v>
      </c>
      <c r="N1687" t="s">
        <v>377</v>
      </c>
      <c r="O1687" t="s">
        <v>8909</v>
      </c>
      <c r="P1687">
        <v>172217</v>
      </c>
      <c r="Q1687" t="s">
        <v>494</v>
      </c>
      <c r="R1687">
        <v>405</v>
      </c>
      <c r="S1687" t="s">
        <v>16</v>
      </c>
      <c r="T1687" t="s">
        <v>17</v>
      </c>
      <c r="U1687" s="3">
        <v>35065</v>
      </c>
      <c r="V1687" s="2">
        <v>6.3</v>
      </c>
      <c r="W1687" t="str">
        <f>IF(V1687 &lt; 3,"Very Low", IF(V1687 &gt;= 3, IF(V1687 &lt; 4, "Low", IF(V1687 &gt;= 4, IF(V1687 &lt; 6, "Medium", IF(V1687 &gt;= 6, IF(V1687 &lt; 8, "High", "Very High")))))))</f>
        <v>High</v>
      </c>
    </row>
    <row r="1688" spans="1:23" x14ac:dyDescent="0.2">
      <c r="A1688" t="s">
        <v>413</v>
      </c>
      <c r="B1688" s="2">
        <v>88</v>
      </c>
      <c r="C1688" s="4" t="str">
        <f>IF(B1688 &lt;= ($Z$9-$Z$11), "Short", IF(B1688 &gt;= ($Z$9+$Z$11), "Long", "Medium"))</f>
        <v>Medium</v>
      </c>
      <c r="D1688" t="s">
        <v>414</v>
      </c>
      <c r="E1688" t="s">
        <v>562</v>
      </c>
      <c r="F1688" t="s">
        <v>426</v>
      </c>
      <c r="G1688" t="s">
        <v>3871</v>
      </c>
      <c r="H1688" t="s">
        <v>691</v>
      </c>
      <c r="I1688" t="s">
        <v>5982</v>
      </c>
      <c r="J1688" t="s">
        <v>4130</v>
      </c>
      <c r="M1688">
        <f>COUNTA(Table1[[#This Row],[genre_1]:[genre_8]])</f>
        <v>6</v>
      </c>
      <c r="N1688" t="s">
        <v>415</v>
      </c>
      <c r="O1688" t="s">
        <v>8578</v>
      </c>
      <c r="P1688">
        <v>17590</v>
      </c>
      <c r="Q1688" t="s">
        <v>416</v>
      </c>
      <c r="R1688">
        <v>112</v>
      </c>
      <c r="S1688" t="s">
        <v>16</v>
      </c>
      <c r="T1688" t="s">
        <v>17</v>
      </c>
      <c r="U1688" s="3">
        <v>40544</v>
      </c>
      <c r="V1688" s="2">
        <v>5.4</v>
      </c>
      <c r="W1688" t="str">
        <f>IF(V1688 &lt; 3,"Very Low", IF(V1688 &gt;= 3, IF(V1688 &lt; 4, "Low", IF(V1688 &gt;= 4, IF(V1688 &lt; 6, "Medium", IF(V1688 &gt;= 6, IF(V1688 &lt; 8, "High", "Very High")))))))</f>
        <v>Medium</v>
      </c>
    </row>
    <row r="1689" spans="1:23" x14ac:dyDescent="0.2">
      <c r="A1689" t="s">
        <v>7322</v>
      </c>
      <c r="B1689" s="2">
        <v>102</v>
      </c>
      <c r="C1689" s="4" t="str">
        <f>IF(B1689 &lt;= ($Z$9-$Z$11), "Short", IF(B1689 &gt;= ($Z$9+$Z$11), "Long", "Medium"))</f>
        <v>Medium</v>
      </c>
      <c r="D1689" t="s">
        <v>7323</v>
      </c>
      <c r="E1689" t="s">
        <v>1302</v>
      </c>
      <c r="F1689" t="s">
        <v>13204</v>
      </c>
      <c r="G1689" t="s">
        <v>3538</v>
      </c>
      <c r="M1689">
        <f>COUNTA(Table1[[#This Row],[genre_1]:[genre_8]])</f>
        <v>3</v>
      </c>
      <c r="N1689" t="s">
        <v>7268</v>
      </c>
      <c r="O1689" t="s">
        <v>12760</v>
      </c>
      <c r="P1689">
        <v>40425</v>
      </c>
      <c r="Q1689" t="s">
        <v>1780</v>
      </c>
      <c r="R1689">
        <v>186</v>
      </c>
      <c r="S1689" t="s">
        <v>16</v>
      </c>
      <c r="T1689" t="s">
        <v>17</v>
      </c>
      <c r="U1689" s="3">
        <v>40544</v>
      </c>
      <c r="V1689" s="2">
        <v>6.9</v>
      </c>
      <c r="W1689" t="str">
        <f>IF(V1689 &lt; 3,"Very Low", IF(V1689 &gt;= 3, IF(V1689 &lt; 4, "Low", IF(V1689 &gt;= 4, IF(V1689 &lt; 6, "Medium", IF(V1689 &gt;= 6, IF(V1689 &lt; 8, "High", "Very High")))))))</f>
        <v>High</v>
      </c>
    </row>
    <row r="1690" spans="1:23" x14ac:dyDescent="0.2">
      <c r="A1690" t="s">
        <v>3160</v>
      </c>
      <c r="B1690" s="2">
        <v>106</v>
      </c>
      <c r="C1690" s="4" t="str">
        <f>IF(B1690 &lt;= ($Z$9-$Z$11), "Short", IF(B1690 &gt;= ($Z$9+$Z$11), "Long", "Medium"))</f>
        <v>Medium</v>
      </c>
      <c r="D1690" t="s">
        <v>1168</v>
      </c>
      <c r="E1690" t="s">
        <v>691</v>
      </c>
      <c r="F1690" t="s">
        <v>1302</v>
      </c>
      <c r="G1690" t="s">
        <v>5982</v>
      </c>
      <c r="M1690">
        <f>COUNTA(Table1[[#This Row],[genre_1]:[genre_8]])</f>
        <v>3</v>
      </c>
      <c r="N1690" t="s">
        <v>202</v>
      </c>
      <c r="O1690" t="s">
        <v>10195</v>
      </c>
      <c r="P1690">
        <v>17436</v>
      </c>
      <c r="Q1690" t="s">
        <v>1547</v>
      </c>
      <c r="R1690">
        <v>71</v>
      </c>
      <c r="S1690" t="s">
        <v>16</v>
      </c>
      <c r="T1690" t="s">
        <v>17</v>
      </c>
      <c r="U1690" s="3">
        <v>39083</v>
      </c>
      <c r="V1690" s="2">
        <v>6.8</v>
      </c>
      <c r="W1690" t="str">
        <f>IF(V1690 &lt; 3,"Very Low", IF(V1690 &gt;= 3, IF(V1690 &lt; 4, "Low", IF(V1690 &gt;= 4, IF(V1690 &lt; 6, "Medium", IF(V1690 &gt;= 6, IF(V1690 &lt; 8, "High", "Very High")))))))</f>
        <v>High</v>
      </c>
    </row>
    <row r="1691" spans="1:23" x14ac:dyDescent="0.2">
      <c r="A1691" t="s">
        <v>4354</v>
      </c>
      <c r="B1691" s="2">
        <v>113</v>
      </c>
      <c r="C1691" s="4" t="str">
        <f>IF(B1691 &lt;= ($Z$9-$Z$11), "Short", IF(B1691 &gt;= ($Z$9+$Z$11), "Long", "Medium"))</f>
        <v>Medium</v>
      </c>
      <c r="D1691" t="s">
        <v>6367</v>
      </c>
      <c r="E1691" t="s">
        <v>4426</v>
      </c>
      <c r="F1691" t="s">
        <v>691</v>
      </c>
      <c r="G1691" t="s">
        <v>31</v>
      </c>
      <c r="M1691">
        <f>COUNTA(Table1[[#This Row],[genre_1]:[genre_8]])</f>
        <v>3</v>
      </c>
      <c r="N1691" t="s">
        <v>664</v>
      </c>
      <c r="O1691" t="s">
        <v>12301</v>
      </c>
      <c r="P1691">
        <v>1466</v>
      </c>
      <c r="Q1691" t="s">
        <v>6368</v>
      </c>
      <c r="R1691">
        <v>35</v>
      </c>
      <c r="S1691" t="s">
        <v>16</v>
      </c>
      <c r="T1691" t="s">
        <v>17</v>
      </c>
      <c r="U1691" s="3">
        <v>37257</v>
      </c>
      <c r="V1691" s="2">
        <v>5.4</v>
      </c>
      <c r="W1691" t="str">
        <f>IF(V1691 &lt; 3,"Very Low", IF(V1691 &gt;= 3, IF(V1691 &lt; 4, "Low", IF(V1691 &gt;= 4, IF(V1691 &lt; 6, "Medium", IF(V1691 &gt;= 6, IF(V1691 &lt; 8, "High", "Very High")))))))</f>
        <v>Medium</v>
      </c>
    </row>
    <row r="1692" spans="1:23" x14ac:dyDescent="0.2">
      <c r="A1692" t="s">
        <v>3489</v>
      </c>
      <c r="B1692" s="2">
        <v>98</v>
      </c>
      <c r="C1692" s="4" t="str">
        <f>IF(B1692 &lt;= ($Z$9-$Z$11), "Short", IF(B1692 &gt;= ($Z$9+$Z$11), "Long", "Medium"))</f>
        <v>Medium</v>
      </c>
      <c r="D1692" t="s">
        <v>718</v>
      </c>
      <c r="E1692" t="s">
        <v>1302</v>
      </c>
      <c r="M1692">
        <f>COUNTA(Table1[[#This Row],[genre_1]:[genre_8]])</f>
        <v>1</v>
      </c>
      <c r="N1692" t="s">
        <v>99</v>
      </c>
      <c r="O1692" t="s">
        <v>10431</v>
      </c>
      <c r="P1692">
        <v>20163</v>
      </c>
      <c r="Q1692" t="s">
        <v>948</v>
      </c>
      <c r="R1692">
        <v>71</v>
      </c>
      <c r="S1692" t="s">
        <v>16</v>
      </c>
      <c r="T1692" t="s">
        <v>17</v>
      </c>
      <c r="U1692" s="3">
        <v>35065</v>
      </c>
      <c r="V1692" s="2">
        <v>6.7</v>
      </c>
      <c r="W1692" t="str">
        <f>IF(V1692 &lt; 3,"Very Low", IF(V1692 &gt;= 3, IF(V1692 &lt; 4, "Low", IF(V1692 &gt;= 4, IF(V1692 &lt; 6, "Medium", IF(V1692 &gt;= 6, IF(V1692 &lt; 8, "High", "Very High")))))))</f>
        <v>High</v>
      </c>
    </row>
    <row r="1693" spans="1:23" x14ac:dyDescent="0.2">
      <c r="A1693" t="s">
        <v>5595</v>
      </c>
      <c r="B1693" s="2">
        <v>139</v>
      </c>
      <c r="C1693" s="4" t="str">
        <f>IF(B1693 &lt;= ($Z$9-$Z$11), "Short", IF(B1693 &gt;= ($Z$9+$Z$11), "Long", "Medium"))</f>
        <v>Long</v>
      </c>
      <c r="D1693" t="s">
        <v>5596</v>
      </c>
      <c r="E1693" t="s">
        <v>691</v>
      </c>
      <c r="F1693" t="s">
        <v>5982</v>
      </c>
      <c r="G1693" t="s">
        <v>539</v>
      </c>
      <c r="H1693" t="s">
        <v>5727</v>
      </c>
      <c r="M1693">
        <f>COUNTA(Table1[[#This Row],[genre_1]:[genre_8]])</f>
        <v>4</v>
      </c>
      <c r="N1693" t="s">
        <v>5597</v>
      </c>
      <c r="O1693" t="s">
        <v>11862</v>
      </c>
      <c r="P1693">
        <v>107408</v>
      </c>
      <c r="Q1693" t="s">
        <v>5598</v>
      </c>
      <c r="R1693">
        <v>259</v>
      </c>
      <c r="S1693" t="s">
        <v>16</v>
      </c>
      <c r="T1693" t="s">
        <v>17</v>
      </c>
      <c r="U1693" s="3">
        <v>23377</v>
      </c>
      <c r="V1693" s="2">
        <v>7.8</v>
      </c>
      <c r="W1693" t="str">
        <f>IF(V1693 &lt; 3,"Very Low", IF(V1693 &gt;= 3, IF(V1693 &lt; 4, "Low", IF(V1693 &gt;= 4, IF(V1693 &lt; 6, "Medium", IF(V1693 &gt;= 6, IF(V1693 &lt; 8, "High", "Very High")))))))</f>
        <v>High</v>
      </c>
    </row>
    <row r="1694" spans="1:23" x14ac:dyDescent="0.2">
      <c r="A1694" t="s">
        <v>2047</v>
      </c>
      <c r="B1694" s="2">
        <v>108</v>
      </c>
      <c r="C1694" s="4" t="str">
        <f>IF(B1694 &lt;= ($Z$9-$Z$11), "Short", IF(B1694 &gt;= ($Z$9+$Z$11), "Long", "Medium"))</f>
        <v>Medium</v>
      </c>
      <c r="D1694" t="s">
        <v>2048</v>
      </c>
      <c r="E1694" t="s">
        <v>1302</v>
      </c>
      <c r="F1694" t="s">
        <v>2287</v>
      </c>
      <c r="G1694" t="s">
        <v>6549</v>
      </c>
      <c r="H1694" t="s">
        <v>3538</v>
      </c>
      <c r="M1694">
        <f>COUNTA(Table1[[#This Row],[genre_1]:[genre_8]])</f>
        <v>4</v>
      </c>
      <c r="N1694" t="s">
        <v>640</v>
      </c>
      <c r="O1694" t="s">
        <v>9464</v>
      </c>
      <c r="P1694">
        <v>11913</v>
      </c>
      <c r="Q1694" t="s">
        <v>2049</v>
      </c>
      <c r="R1694">
        <v>97</v>
      </c>
      <c r="S1694" t="s">
        <v>16</v>
      </c>
      <c r="T1694" t="s">
        <v>17</v>
      </c>
      <c r="U1694" s="3">
        <v>35065</v>
      </c>
      <c r="V1694" s="2">
        <v>5.8</v>
      </c>
      <c r="W1694" t="str">
        <f>IF(V1694 &lt; 3,"Very Low", IF(V1694 &gt;= 3, IF(V1694 &lt; 4, "Low", IF(V1694 &gt;= 4, IF(V1694 &lt; 6, "Medium", IF(V1694 &gt;= 6, IF(V1694 &lt; 8, "High", "Very High")))))))</f>
        <v>Medium</v>
      </c>
    </row>
    <row r="1695" spans="1:23" x14ac:dyDescent="0.2">
      <c r="A1695" t="s">
        <v>1411</v>
      </c>
      <c r="B1695" s="2">
        <v>112</v>
      </c>
      <c r="C1695" s="4" t="str">
        <f>IF(B1695 &lt;= ($Z$9-$Z$11), "Short", IF(B1695 &gt;= ($Z$9+$Z$11), "Long", "Medium"))</f>
        <v>Medium</v>
      </c>
      <c r="D1695" t="s">
        <v>1269</v>
      </c>
      <c r="E1695" t="s">
        <v>691</v>
      </c>
      <c r="F1695" t="s">
        <v>1302</v>
      </c>
      <c r="G1695" t="s">
        <v>4034</v>
      </c>
      <c r="M1695">
        <f>COUNTA(Table1[[#This Row],[genre_1]:[genre_8]])</f>
        <v>3</v>
      </c>
      <c r="N1695" t="s">
        <v>138</v>
      </c>
      <c r="O1695" t="s">
        <v>11736</v>
      </c>
      <c r="P1695">
        <v>3972</v>
      </c>
      <c r="Q1695" t="s">
        <v>3546</v>
      </c>
      <c r="R1695">
        <v>95</v>
      </c>
      <c r="S1695" t="s">
        <v>16</v>
      </c>
      <c r="T1695" t="s">
        <v>17</v>
      </c>
      <c r="U1695" s="3">
        <v>37622</v>
      </c>
      <c r="V1695" s="2">
        <v>5.5</v>
      </c>
      <c r="W1695" t="str">
        <f>IF(V1695 &lt; 3,"Very Low", IF(V1695 &gt;= 3, IF(V1695 &lt; 4, "Low", IF(V1695 &gt;= 4, IF(V1695 &lt; 6, "Medium", IF(V1695 &gt;= 6, IF(V1695 &lt; 8, "High", "Very High")))))))</f>
        <v>Medium</v>
      </c>
    </row>
    <row r="1696" spans="1:23" x14ac:dyDescent="0.2">
      <c r="A1696" t="s">
        <v>481</v>
      </c>
      <c r="B1696" s="2">
        <v>138</v>
      </c>
      <c r="C1696" s="4" t="str">
        <f>IF(B1696 &lt;= ($Z$9-$Z$11), "Short", IF(B1696 &gt;= ($Z$9+$Z$11), "Long", "Medium"))</f>
        <v>Long</v>
      </c>
      <c r="D1696" t="s">
        <v>482</v>
      </c>
      <c r="E1696" t="s">
        <v>562</v>
      </c>
      <c r="F1696" t="s">
        <v>426</v>
      </c>
      <c r="G1696" t="s">
        <v>1302</v>
      </c>
      <c r="H1696" t="s">
        <v>7772</v>
      </c>
      <c r="I1696" t="s">
        <v>10321</v>
      </c>
      <c r="M1696">
        <f>COUNTA(Table1[[#This Row],[genre_1]:[genre_8]])</f>
        <v>5</v>
      </c>
      <c r="N1696" t="s">
        <v>483</v>
      </c>
      <c r="O1696" t="s">
        <v>8608</v>
      </c>
      <c r="P1696">
        <v>168207</v>
      </c>
      <c r="Q1696" t="s">
        <v>484</v>
      </c>
      <c r="R1696">
        <v>684</v>
      </c>
      <c r="S1696" t="s">
        <v>16</v>
      </c>
      <c r="T1696" t="s">
        <v>17</v>
      </c>
      <c r="U1696" s="3">
        <v>37622</v>
      </c>
      <c r="V1696" s="2">
        <v>7.4</v>
      </c>
      <c r="W1696" t="str">
        <f>IF(V1696 &lt; 3,"Very Low", IF(V1696 &gt;= 3, IF(V1696 &lt; 4, "Low", IF(V1696 &gt;= 4, IF(V1696 &lt; 6, "Medium", IF(V1696 &gt;= 6, IF(V1696 &lt; 8, "High", "Very High")))))))</f>
        <v>High</v>
      </c>
    </row>
    <row r="1697" spans="1:23" x14ac:dyDescent="0.2">
      <c r="A1697" t="s">
        <v>2765</v>
      </c>
      <c r="B1697" s="2">
        <v>111</v>
      </c>
      <c r="C1697" s="4" t="str">
        <f>IF(B1697 &lt;= ($Z$9-$Z$11), "Short", IF(B1697 &gt;= ($Z$9+$Z$11), "Long", "Medium"))</f>
        <v>Medium</v>
      </c>
      <c r="D1697" t="s">
        <v>3646</v>
      </c>
      <c r="E1697" t="s">
        <v>426</v>
      </c>
      <c r="F1697" t="s">
        <v>5982</v>
      </c>
      <c r="M1697">
        <f>COUNTA(Table1[[#This Row],[genre_1]:[genre_8]])</f>
        <v>2</v>
      </c>
      <c r="N1697" t="s">
        <v>1409</v>
      </c>
      <c r="O1697" t="s">
        <v>10547</v>
      </c>
      <c r="P1697">
        <v>18915</v>
      </c>
      <c r="Q1697" t="s">
        <v>2894</v>
      </c>
      <c r="R1697">
        <v>87</v>
      </c>
      <c r="S1697" t="s">
        <v>16</v>
      </c>
      <c r="T1697" t="s">
        <v>17</v>
      </c>
      <c r="U1697" s="3">
        <v>42005</v>
      </c>
      <c r="V1697" s="2">
        <v>6.8</v>
      </c>
      <c r="W1697" t="str">
        <f>IF(V1697 &lt; 3,"Very Low", IF(V1697 &gt;= 3, IF(V1697 &lt; 4, "Low", IF(V1697 &gt;= 4, IF(V1697 &lt; 6, "Medium", IF(V1697 &gt;= 6, IF(V1697 &lt; 8, "High", "Very High")))))))</f>
        <v>High</v>
      </c>
    </row>
    <row r="1698" spans="1:23" x14ac:dyDescent="0.2">
      <c r="A1698" t="s">
        <v>1480</v>
      </c>
      <c r="B1698" s="2">
        <v>91</v>
      </c>
      <c r="C1698" s="4" t="str">
        <f>IF(B1698 &lt;= ($Z$9-$Z$11), "Short", IF(B1698 &gt;= ($Z$9+$Z$11), "Long", "Medium"))</f>
        <v>Medium</v>
      </c>
      <c r="D1698" t="s">
        <v>847</v>
      </c>
      <c r="E1698" t="s">
        <v>691</v>
      </c>
      <c r="F1698" t="s">
        <v>13206</v>
      </c>
      <c r="G1698" t="s">
        <v>5982</v>
      </c>
      <c r="M1698">
        <f>COUNTA(Table1[[#This Row],[genre_1]:[genre_8]])</f>
        <v>3</v>
      </c>
      <c r="N1698" t="s">
        <v>619</v>
      </c>
      <c r="O1698" t="s">
        <v>11272</v>
      </c>
      <c r="P1698">
        <v>5794</v>
      </c>
      <c r="Q1698" t="s">
        <v>988</v>
      </c>
      <c r="R1698">
        <v>69</v>
      </c>
      <c r="S1698" t="s">
        <v>16</v>
      </c>
      <c r="T1698" t="s">
        <v>17</v>
      </c>
      <c r="U1698" s="3">
        <v>36892</v>
      </c>
      <c r="V1698" s="2">
        <v>5.3</v>
      </c>
      <c r="W1698" t="str">
        <f>IF(V1698 &lt; 3,"Very Low", IF(V1698 &gt;= 3, IF(V1698 &lt; 4, "Low", IF(V1698 &gt;= 4, IF(V1698 &lt; 6, "Medium", IF(V1698 &gt;= 6, IF(V1698 &lt; 8, "High", "Very High")))))))</f>
        <v>Medium</v>
      </c>
    </row>
    <row r="1699" spans="1:23" x14ac:dyDescent="0.2">
      <c r="A1699" t="s">
        <v>3361</v>
      </c>
      <c r="B1699" s="2">
        <v>101</v>
      </c>
      <c r="C1699" s="4" t="str">
        <f>IF(B1699 &lt;= ($Z$9-$Z$11), "Short", IF(B1699 &gt;= ($Z$9+$Z$11), "Long", "Medium"))</f>
        <v>Medium</v>
      </c>
      <c r="D1699" t="s">
        <v>3362</v>
      </c>
      <c r="E1699" t="s">
        <v>562</v>
      </c>
      <c r="F1699" t="s">
        <v>13206</v>
      </c>
      <c r="G1699" t="s">
        <v>13204</v>
      </c>
      <c r="H1699" t="s">
        <v>6549</v>
      </c>
      <c r="I1699" t="s">
        <v>3538</v>
      </c>
      <c r="M1699">
        <f>COUNTA(Table1[[#This Row],[genre_1]:[genre_8]])</f>
        <v>5</v>
      </c>
      <c r="N1699" t="s">
        <v>2584</v>
      </c>
      <c r="O1699" t="s">
        <v>10334</v>
      </c>
      <c r="P1699">
        <v>15814</v>
      </c>
      <c r="Q1699" t="s">
        <v>3363</v>
      </c>
      <c r="R1699">
        <v>68</v>
      </c>
      <c r="S1699" t="s">
        <v>16</v>
      </c>
      <c r="T1699" t="s">
        <v>17</v>
      </c>
      <c r="U1699" s="3">
        <v>35065</v>
      </c>
      <c r="V1699" s="2">
        <v>5.4</v>
      </c>
      <c r="W1699" t="str">
        <f>IF(V1699 &lt; 3,"Very Low", IF(V1699 &gt;= 3, IF(V1699 &lt; 4, "Low", IF(V1699 &gt;= 4, IF(V1699 &lt; 6, "Medium", IF(V1699 &gt;= 6, IF(V1699 &lt; 8, "High", "Very High")))))))</f>
        <v>Medium</v>
      </c>
    </row>
    <row r="1700" spans="1:23" x14ac:dyDescent="0.2">
      <c r="A1700" t="s">
        <v>6965</v>
      </c>
      <c r="B1700" s="2">
        <v>93</v>
      </c>
      <c r="C1700" s="4" t="str">
        <f>IF(B1700 &lt;= ($Z$9-$Z$11), "Short", IF(B1700 &gt;= ($Z$9+$Z$11), "Long", "Medium"))</f>
        <v>Medium</v>
      </c>
      <c r="D1700" t="s">
        <v>6966</v>
      </c>
      <c r="E1700" t="s">
        <v>1302</v>
      </c>
      <c r="F1700" t="s">
        <v>2287</v>
      </c>
      <c r="M1700">
        <f>COUNTA(Table1[[#This Row],[genre_1]:[genre_8]])</f>
        <v>2</v>
      </c>
      <c r="N1700" t="s">
        <v>6044</v>
      </c>
      <c r="O1700" t="s">
        <v>12592</v>
      </c>
      <c r="P1700">
        <v>26773</v>
      </c>
      <c r="Q1700" t="s">
        <v>3825</v>
      </c>
      <c r="R1700">
        <v>277</v>
      </c>
      <c r="S1700" t="s">
        <v>16</v>
      </c>
      <c r="T1700" t="s">
        <v>17</v>
      </c>
      <c r="U1700" s="3">
        <v>37257</v>
      </c>
      <c r="V1700" s="2">
        <v>6.7</v>
      </c>
      <c r="W1700" t="str">
        <f>IF(V1700 &lt; 3,"Very Low", IF(V1700 &gt;= 3, IF(V1700 &lt; 4, "Low", IF(V1700 &gt;= 4, IF(V1700 &lt; 6, "Medium", IF(V1700 &gt;= 6, IF(V1700 &lt; 8, "High", "Very High")))))))</f>
        <v>High</v>
      </c>
    </row>
    <row r="1701" spans="1:23" x14ac:dyDescent="0.2">
      <c r="A1701" t="s">
        <v>2957</v>
      </c>
      <c r="B1701" s="2">
        <v>129</v>
      </c>
      <c r="C1701" s="4" t="str">
        <f>IF(B1701 &lt;= ($Z$9-$Z$11), "Short", IF(B1701 &gt;= ($Z$9+$Z$11), "Long", "Medium"))</f>
        <v>Medium</v>
      </c>
      <c r="D1701" t="s">
        <v>4084</v>
      </c>
      <c r="E1701" t="s">
        <v>4426</v>
      </c>
      <c r="F1701" t="s">
        <v>1302</v>
      </c>
      <c r="G1701" t="s">
        <v>13205</v>
      </c>
      <c r="M1701">
        <f>COUNTA(Table1[[#This Row],[genre_1]:[genre_8]])</f>
        <v>3</v>
      </c>
      <c r="N1701" t="s">
        <v>4085</v>
      </c>
      <c r="O1701" t="s">
        <v>10845</v>
      </c>
      <c r="P1701">
        <v>23480</v>
      </c>
      <c r="Q1701" t="s">
        <v>4086</v>
      </c>
      <c r="R1701">
        <v>83</v>
      </c>
      <c r="S1701" t="s">
        <v>16</v>
      </c>
      <c r="T1701" t="s">
        <v>17</v>
      </c>
      <c r="U1701" s="3">
        <v>42005</v>
      </c>
      <c r="V1701" s="2">
        <v>7.4</v>
      </c>
      <c r="W1701" t="str">
        <f>IF(V1701 &lt; 3,"Very Low", IF(V1701 &gt;= 3, IF(V1701 &lt; 4, "Low", IF(V1701 &gt;= 4, IF(V1701 &lt; 6, "Medium", IF(V1701 &gt;= 6, IF(V1701 &lt; 8, "High", "Very High")))))))</f>
        <v>High</v>
      </c>
    </row>
    <row r="1702" spans="1:23" x14ac:dyDescent="0.2">
      <c r="A1702" t="s">
        <v>6769</v>
      </c>
      <c r="B1702" s="2">
        <v>91</v>
      </c>
      <c r="C1702" s="4" t="str">
        <f>IF(B1702 &lt;= ($Z$9-$Z$11), "Short", IF(B1702 &gt;= ($Z$9+$Z$11), "Long", "Medium"))</f>
        <v>Medium</v>
      </c>
      <c r="D1702" t="s">
        <v>4187</v>
      </c>
      <c r="E1702" t="s">
        <v>691</v>
      </c>
      <c r="F1702" t="s">
        <v>1302</v>
      </c>
      <c r="M1702">
        <f>COUNTA(Table1[[#This Row],[genre_1]:[genre_8]])</f>
        <v>2</v>
      </c>
      <c r="N1702" t="s">
        <v>6770</v>
      </c>
      <c r="O1702" t="s">
        <v>12498</v>
      </c>
      <c r="P1702">
        <v>31130</v>
      </c>
      <c r="Q1702" t="s">
        <v>6769</v>
      </c>
      <c r="R1702">
        <v>243</v>
      </c>
      <c r="S1702" t="s">
        <v>16</v>
      </c>
      <c r="T1702" t="s">
        <v>17</v>
      </c>
      <c r="U1702" s="3">
        <v>38353</v>
      </c>
      <c r="V1702" s="2">
        <v>7.4</v>
      </c>
      <c r="W1702" t="str">
        <f>IF(V1702 &lt; 3,"Very Low", IF(V1702 &gt;= 3, IF(V1702 &lt; 4, "Low", IF(V1702 &gt;= 4, IF(V1702 &lt; 6, "Medium", IF(V1702 &gt;= 6, IF(V1702 &lt; 8, "High", "Very High")))))))</f>
        <v>High</v>
      </c>
    </row>
    <row r="1703" spans="1:23" x14ac:dyDescent="0.2">
      <c r="A1703" t="s">
        <v>7071</v>
      </c>
      <c r="B1703" s="2">
        <v>93</v>
      </c>
      <c r="C1703" s="4" t="str">
        <f>IF(B1703 &lt;= ($Z$9-$Z$11), "Short", IF(B1703 &gt;= ($Z$9+$Z$11), "Long", "Medium"))</f>
        <v>Medium</v>
      </c>
      <c r="D1703" t="s">
        <v>7071</v>
      </c>
      <c r="E1703" t="s">
        <v>691</v>
      </c>
      <c r="F1703" t="s">
        <v>1302</v>
      </c>
      <c r="G1703" t="s">
        <v>6549</v>
      </c>
      <c r="M1703">
        <f>COUNTA(Table1[[#This Row],[genre_1]:[genre_8]])</f>
        <v>3</v>
      </c>
      <c r="N1703" t="s">
        <v>4200</v>
      </c>
      <c r="O1703" t="s">
        <v>12647</v>
      </c>
      <c r="P1703">
        <v>7</v>
      </c>
      <c r="Q1703" t="s">
        <v>7072</v>
      </c>
      <c r="S1703" t="s">
        <v>16</v>
      </c>
      <c r="T1703" t="s">
        <v>17</v>
      </c>
      <c r="U1703" s="3">
        <v>42005</v>
      </c>
      <c r="V1703" s="2">
        <v>7.6</v>
      </c>
      <c r="W1703" t="str">
        <f>IF(V1703 &lt; 3,"Very Low", IF(V1703 &gt;= 3, IF(V1703 &lt; 4, "Low", IF(V1703 &gt;= 4, IF(V1703 &lt; 6, "Medium", IF(V1703 &gt;= 6, IF(V1703 &lt; 8, "High", "Very High")))))))</f>
        <v>High</v>
      </c>
    </row>
    <row r="1704" spans="1:23" x14ac:dyDescent="0.2">
      <c r="A1704" t="s">
        <v>1332</v>
      </c>
      <c r="B1704" s="2">
        <v>116</v>
      </c>
      <c r="C1704" s="4" t="str">
        <f>IF(B1704 &lt;= ($Z$9-$Z$11), "Short", IF(B1704 &gt;= ($Z$9+$Z$11), "Long", "Medium"))</f>
        <v>Medium</v>
      </c>
      <c r="D1704" t="s">
        <v>1834</v>
      </c>
      <c r="E1704" t="s">
        <v>691</v>
      </c>
      <c r="M1704">
        <f>COUNTA(Table1[[#This Row],[genre_1]:[genre_8]])</f>
        <v>1</v>
      </c>
      <c r="N1704" t="s">
        <v>1628</v>
      </c>
      <c r="O1704" t="s">
        <v>9329</v>
      </c>
      <c r="P1704">
        <v>185878</v>
      </c>
      <c r="Q1704" t="s">
        <v>1835</v>
      </c>
      <c r="R1704">
        <v>481</v>
      </c>
      <c r="S1704" t="s">
        <v>16</v>
      </c>
      <c r="T1704" t="s">
        <v>17</v>
      </c>
      <c r="U1704" s="3">
        <v>36526</v>
      </c>
      <c r="V1704" s="2">
        <v>6.5</v>
      </c>
      <c r="W1704" t="str">
        <f>IF(V1704 &lt; 3,"Very Low", IF(V1704 &gt;= 3, IF(V1704 &lt; 4, "Low", IF(V1704 &gt;= 4, IF(V1704 &lt; 6, "Medium", IF(V1704 &gt;= 6, IF(V1704 &lt; 8, "High", "Very High")))))))</f>
        <v>High</v>
      </c>
    </row>
    <row r="1705" spans="1:23" x14ac:dyDescent="0.2">
      <c r="A1705" t="s">
        <v>7721</v>
      </c>
      <c r="B1705" s="2">
        <v>90</v>
      </c>
      <c r="C1705" s="4" t="str">
        <f>IF(B1705 &lt;= ($Z$9-$Z$11), "Short", IF(B1705 &gt;= ($Z$9+$Z$11), "Long", "Medium"))</f>
        <v>Medium</v>
      </c>
      <c r="D1705" t="s">
        <v>3336</v>
      </c>
      <c r="E1705" t="s">
        <v>13206</v>
      </c>
      <c r="F1705" t="s">
        <v>1302</v>
      </c>
      <c r="M1705">
        <f>COUNTA(Table1[[#This Row],[genre_1]:[genre_8]])</f>
        <v>2</v>
      </c>
      <c r="N1705" t="s">
        <v>1265</v>
      </c>
      <c r="O1705" t="s">
        <v>12927</v>
      </c>
      <c r="P1705">
        <v>26407</v>
      </c>
      <c r="Q1705" t="s">
        <v>824</v>
      </c>
      <c r="R1705">
        <v>154</v>
      </c>
      <c r="S1705" t="s">
        <v>16</v>
      </c>
      <c r="T1705" t="s">
        <v>17</v>
      </c>
      <c r="U1705" s="3">
        <v>37987</v>
      </c>
      <c r="V1705" s="2">
        <v>7.3</v>
      </c>
      <c r="W1705" t="str">
        <f>IF(V1705 &lt; 3,"Very Low", IF(V1705 &gt;= 3, IF(V1705 &lt; 4, "Low", IF(V1705 &gt;= 4, IF(V1705 &lt; 6, "Medium", IF(V1705 &gt;= 6, IF(V1705 &lt; 8, "High", "Very High")))))))</f>
        <v>High</v>
      </c>
    </row>
    <row r="1706" spans="1:23" x14ac:dyDescent="0.2">
      <c r="A1706" t="s">
        <v>829</v>
      </c>
      <c r="B1706" s="2">
        <v>97</v>
      </c>
      <c r="C1706" s="4" t="str">
        <f>IF(B1706 &lt;= ($Z$9-$Z$11), "Short", IF(B1706 &gt;= ($Z$9+$Z$11), "Long", "Medium"))</f>
        <v>Medium</v>
      </c>
      <c r="D1706" t="s">
        <v>223</v>
      </c>
      <c r="E1706" t="s">
        <v>691</v>
      </c>
      <c r="M1706">
        <f>COUNTA(Table1[[#This Row],[genre_1]:[genre_8]])</f>
        <v>1</v>
      </c>
      <c r="N1706" t="s">
        <v>1778</v>
      </c>
      <c r="O1706" t="s">
        <v>10757</v>
      </c>
      <c r="P1706">
        <v>245989</v>
      </c>
      <c r="Q1706" t="s">
        <v>2528</v>
      </c>
      <c r="R1706">
        <v>554</v>
      </c>
      <c r="S1706" t="s">
        <v>16</v>
      </c>
      <c r="T1706" t="s">
        <v>17</v>
      </c>
      <c r="U1706" s="3">
        <v>37987</v>
      </c>
      <c r="V1706" s="2">
        <v>7</v>
      </c>
      <c r="W1706" t="str">
        <f>IF(V1706 &lt; 3,"Very Low", IF(V1706 &gt;= 3, IF(V1706 &lt; 4, "Low", IF(V1706 &gt;= 4, IF(V1706 &lt; 6, "Medium", IF(V1706 &gt;= 6, IF(V1706 &lt; 8, "High", "Very High")))))))</f>
        <v>High</v>
      </c>
    </row>
    <row r="1707" spans="1:23" x14ac:dyDescent="0.2">
      <c r="A1707" t="s">
        <v>225</v>
      </c>
      <c r="B1707" s="2">
        <v>112</v>
      </c>
      <c r="C1707" s="4" t="str">
        <f>IF(B1707 &lt;= ($Z$9-$Z$11), "Short", IF(B1707 &gt;= ($Z$9+$Z$11), "Long", "Medium"))</f>
        <v>Medium</v>
      </c>
      <c r="D1707" t="s">
        <v>1726</v>
      </c>
      <c r="E1707" t="s">
        <v>13206</v>
      </c>
      <c r="F1707" t="s">
        <v>1302</v>
      </c>
      <c r="G1707" t="s">
        <v>6549</v>
      </c>
      <c r="H1707" t="s">
        <v>3538</v>
      </c>
      <c r="M1707">
        <f>COUNTA(Table1[[#This Row],[genre_1]:[genre_8]])</f>
        <v>4</v>
      </c>
      <c r="N1707" t="s">
        <v>718</v>
      </c>
      <c r="O1707" t="s">
        <v>9675</v>
      </c>
      <c r="P1707">
        <v>67797</v>
      </c>
      <c r="Q1707" t="s">
        <v>2377</v>
      </c>
      <c r="R1707">
        <v>223</v>
      </c>
      <c r="S1707" t="s">
        <v>16</v>
      </c>
      <c r="T1707" t="s">
        <v>17</v>
      </c>
      <c r="U1707" s="3">
        <v>26665</v>
      </c>
      <c r="V1707" s="2">
        <v>7.4</v>
      </c>
      <c r="W1707" t="str">
        <f>IF(V1707 &lt; 3,"Very Low", IF(V1707 &gt;= 3, IF(V1707 &lt; 4, "Low", IF(V1707 &gt;= 4, IF(V1707 &lt; 6, "Medium", IF(V1707 &gt;= 6, IF(V1707 &lt; 8, "High", "Very High")))))))</f>
        <v>High</v>
      </c>
    </row>
    <row r="1708" spans="1:23" x14ac:dyDescent="0.2">
      <c r="A1708" t="s">
        <v>555</v>
      </c>
      <c r="B1708" s="2">
        <v>106</v>
      </c>
      <c r="C1708" s="4" t="str">
        <f>IF(B1708 &lt;= ($Z$9-$Z$11), "Short", IF(B1708 &gt;= ($Z$9+$Z$11), "Long", "Medium"))</f>
        <v>Medium</v>
      </c>
      <c r="D1708" t="s">
        <v>2325</v>
      </c>
      <c r="E1708" t="s">
        <v>426</v>
      </c>
      <c r="F1708" t="s">
        <v>1302</v>
      </c>
      <c r="G1708" t="s">
        <v>6549</v>
      </c>
      <c r="M1708">
        <f>COUNTA(Table1[[#This Row],[genre_1]:[genre_8]])</f>
        <v>3</v>
      </c>
      <c r="N1708" t="s">
        <v>2326</v>
      </c>
      <c r="O1708" t="s">
        <v>9644</v>
      </c>
      <c r="P1708">
        <v>17443</v>
      </c>
      <c r="Q1708" t="s">
        <v>2327</v>
      </c>
      <c r="R1708">
        <v>56</v>
      </c>
      <c r="S1708" t="s">
        <v>16</v>
      </c>
      <c r="T1708" t="s">
        <v>17</v>
      </c>
      <c r="U1708" s="3">
        <v>33604</v>
      </c>
      <c r="V1708" s="2">
        <v>6</v>
      </c>
      <c r="W1708" t="str">
        <f>IF(V1708 &lt; 3,"Very Low", IF(V1708 &gt;= 3, IF(V1708 &lt; 4, "Low", IF(V1708 &gt;= 4, IF(V1708 &lt; 6, "Medium", IF(V1708 &gt;= 6, IF(V1708 &lt; 8, "High", "Very High")))))))</f>
        <v>High</v>
      </c>
    </row>
    <row r="1709" spans="1:23" x14ac:dyDescent="0.2">
      <c r="A1709" t="s">
        <v>6799</v>
      </c>
      <c r="B1709" s="2">
        <v>104</v>
      </c>
      <c r="C1709" s="4" t="str">
        <f>IF(B1709 &lt;= ($Z$9-$Z$11), "Short", IF(B1709 &gt;= ($Z$9+$Z$11), "Long", "Medium"))</f>
        <v>Medium</v>
      </c>
      <c r="D1709" t="s">
        <v>949</v>
      </c>
      <c r="E1709" t="s">
        <v>1302</v>
      </c>
      <c r="F1709" t="s">
        <v>4934</v>
      </c>
      <c r="M1709">
        <f>COUNTA(Table1[[#This Row],[genre_1]:[genre_8]])</f>
        <v>2</v>
      </c>
      <c r="N1709" t="s">
        <v>162</v>
      </c>
      <c r="O1709" t="s">
        <v>12512</v>
      </c>
      <c r="P1709">
        <v>8204</v>
      </c>
      <c r="Q1709" t="s">
        <v>921</v>
      </c>
      <c r="R1709">
        <v>98</v>
      </c>
      <c r="S1709" t="s">
        <v>16</v>
      </c>
      <c r="T1709" t="s">
        <v>17</v>
      </c>
      <c r="U1709" s="3">
        <v>40179</v>
      </c>
      <c r="V1709" s="2">
        <v>6.5</v>
      </c>
      <c r="W1709" t="str">
        <f>IF(V1709 &lt; 3,"Very Low", IF(V1709 &gt;= 3, IF(V1709 &lt; 4, "Low", IF(V1709 &gt;= 4, IF(V1709 &lt; 6, "Medium", IF(V1709 &gt;= 6, IF(V1709 &lt; 8, "High", "Very High")))))))</f>
        <v>High</v>
      </c>
    </row>
    <row r="1710" spans="1:23" x14ac:dyDescent="0.2">
      <c r="A1710" t="s">
        <v>1538</v>
      </c>
      <c r="B1710" s="2">
        <v>90</v>
      </c>
      <c r="C1710" s="4" t="str">
        <f>IF(B1710 &lt;= ($Z$9-$Z$11), "Short", IF(B1710 &gt;= ($Z$9+$Z$11), "Long", "Medium"))</f>
        <v>Medium</v>
      </c>
      <c r="D1710" t="s">
        <v>1635</v>
      </c>
      <c r="E1710" t="s">
        <v>426</v>
      </c>
      <c r="F1710" t="s">
        <v>691</v>
      </c>
      <c r="G1710" t="s">
        <v>5982</v>
      </c>
      <c r="H1710" t="s">
        <v>6549</v>
      </c>
      <c r="I1710" t="s">
        <v>4130</v>
      </c>
      <c r="M1710">
        <f>COUNTA(Table1[[#This Row],[genre_1]:[genre_8]])</f>
        <v>5</v>
      </c>
      <c r="N1710" t="s">
        <v>600</v>
      </c>
      <c r="O1710" t="s">
        <v>9212</v>
      </c>
      <c r="P1710">
        <v>31640</v>
      </c>
      <c r="Q1710" t="s">
        <v>1636</v>
      </c>
      <c r="R1710">
        <v>109</v>
      </c>
      <c r="S1710" t="s">
        <v>16</v>
      </c>
      <c r="T1710" t="s">
        <v>17</v>
      </c>
      <c r="U1710" s="3">
        <v>39448</v>
      </c>
      <c r="V1710" s="2">
        <v>4.9000000000000004</v>
      </c>
      <c r="W1710" t="str">
        <f>IF(V1710 &lt; 3,"Very Low", IF(V1710 &gt;= 3, IF(V1710 &lt; 4, "Low", IF(V1710 &gt;= 4, IF(V1710 &lt; 6, "Medium", IF(V1710 &gt;= 6, IF(V1710 &lt; 8, "High", "Very High")))))))</f>
        <v>Medium</v>
      </c>
    </row>
    <row r="1711" spans="1:23" x14ac:dyDescent="0.2">
      <c r="A1711" t="s">
        <v>969</v>
      </c>
      <c r="B1711" s="2">
        <v>178</v>
      </c>
      <c r="C1711" s="4" t="str">
        <f>IF(B1711 &lt;= ($Z$9-$Z$11), "Short", IF(B1711 &gt;= ($Z$9+$Z$11), "Long", "Medium"))</f>
        <v>Long</v>
      </c>
      <c r="D1711" t="s">
        <v>157</v>
      </c>
      <c r="E1711" t="s">
        <v>1302</v>
      </c>
      <c r="F1711" t="s">
        <v>539</v>
      </c>
      <c r="G1711" t="s">
        <v>6549</v>
      </c>
      <c r="M1711">
        <f>COUNTA(Table1[[#This Row],[genre_1]:[genre_8]])</f>
        <v>3</v>
      </c>
      <c r="N1711" t="s">
        <v>346</v>
      </c>
      <c r="O1711" t="s">
        <v>8843</v>
      </c>
      <c r="P1711">
        <v>169023</v>
      </c>
      <c r="Q1711" t="s">
        <v>411</v>
      </c>
      <c r="R1711">
        <v>703</v>
      </c>
      <c r="S1711" t="s">
        <v>16</v>
      </c>
      <c r="T1711" t="s">
        <v>17</v>
      </c>
      <c r="U1711" s="3">
        <v>35796</v>
      </c>
      <c r="V1711" s="2">
        <v>7.1</v>
      </c>
      <c r="W1711" t="str">
        <f>IF(V1711 &lt; 3,"Very Low", IF(V1711 &gt;= 3, IF(V1711 &lt; 4, "Low", IF(V1711 &gt;= 4, IF(V1711 &lt; 6, "Medium", IF(V1711 &gt;= 6, IF(V1711 &lt; 8, "High", "Very High")))))))</f>
        <v>High</v>
      </c>
    </row>
    <row r="1712" spans="1:23" x14ac:dyDescent="0.2">
      <c r="A1712" t="s">
        <v>3003</v>
      </c>
      <c r="B1712" s="2">
        <v>93</v>
      </c>
      <c r="C1712" s="4" t="str">
        <f>IF(B1712 &lt;= ($Z$9-$Z$11), "Short", IF(B1712 &gt;= ($Z$9+$Z$11), "Long", "Medium"))</f>
        <v>Medium</v>
      </c>
      <c r="D1712" t="s">
        <v>43</v>
      </c>
      <c r="E1712" t="s">
        <v>691</v>
      </c>
      <c r="F1712" t="s">
        <v>5982</v>
      </c>
      <c r="M1712">
        <f>COUNTA(Table1[[#This Row],[genre_1]:[genre_8]])</f>
        <v>2</v>
      </c>
      <c r="N1712" t="s">
        <v>154</v>
      </c>
      <c r="O1712" t="s">
        <v>10410</v>
      </c>
      <c r="P1712">
        <v>2265</v>
      </c>
      <c r="Q1712" t="s">
        <v>3462</v>
      </c>
      <c r="R1712">
        <v>37</v>
      </c>
      <c r="S1712" t="s">
        <v>16</v>
      </c>
      <c r="T1712" t="s">
        <v>17</v>
      </c>
      <c r="U1712" s="3">
        <v>35796</v>
      </c>
      <c r="V1712" s="2">
        <v>3.9</v>
      </c>
      <c r="W1712" t="str">
        <f>IF(V1712 &lt; 3,"Very Low", IF(V1712 &gt;= 3, IF(V1712 &lt; 4, "Low", IF(V1712 &gt;= 4, IF(V1712 &lt; 6, "Medium", IF(V1712 &gt;= 6, IF(V1712 &lt; 8, "High", "Very High")))))))</f>
        <v>Low</v>
      </c>
    </row>
    <row r="1713" spans="1:23" x14ac:dyDescent="0.2">
      <c r="A1713" t="s">
        <v>801</v>
      </c>
      <c r="B1713" s="2">
        <v>106</v>
      </c>
      <c r="C1713" s="4" t="str">
        <f>IF(B1713 &lt;= ($Z$9-$Z$11), "Short", IF(B1713 &gt;= ($Z$9+$Z$11), "Long", "Medium"))</f>
        <v>Medium</v>
      </c>
      <c r="D1713" t="s">
        <v>717</v>
      </c>
      <c r="E1713" t="s">
        <v>691</v>
      </c>
      <c r="F1713" t="s">
        <v>6549</v>
      </c>
      <c r="M1713">
        <f>COUNTA(Table1[[#This Row],[genre_1]:[genre_8]])</f>
        <v>2</v>
      </c>
      <c r="N1713" t="s">
        <v>718</v>
      </c>
      <c r="O1713" t="s">
        <v>9122</v>
      </c>
      <c r="P1713">
        <v>211296</v>
      </c>
      <c r="Q1713" t="s">
        <v>719</v>
      </c>
      <c r="R1713">
        <v>428</v>
      </c>
      <c r="S1713" t="s">
        <v>16</v>
      </c>
      <c r="T1713" t="s">
        <v>17</v>
      </c>
      <c r="U1713" s="3">
        <v>37987</v>
      </c>
      <c r="V1713" s="2">
        <v>6.3</v>
      </c>
      <c r="W1713" t="str">
        <f>IF(V1713 &lt; 3,"Very Low", IF(V1713 &gt;= 3, IF(V1713 &lt; 4, "Low", IF(V1713 &gt;= 4, IF(V1713 &lt; 6, "Medium", IF(V1713 &gt;= 6, IF(V1713 &lt; 8, "High", "Very High")))))))</f>
        <v>High</v>
      </c>
    </row>
    <row r="1714" spans="1:23" x14ac:dyDescent="0.2">
      <c r="A1714" t="s">
        <v>801</v>
      </c>
      <c r="B1714" s="2">
        <v>108</v>
      </c>
      <c r="C1714" s="4" t="str">
        <f>IF(B1714 &lt;= ($Z$9-$Z$11), "Short", IF(B1714 &gt;= ($Z$9+$Z$11), "Long", "Medium"))</f>
        <v>Medium</v>
      </c>
      <c r="D1714" t="s">
        <v>717</v>
      </c>
      <c r="E1714" t="s">
        <v>691</v>
      </c>
      <c r="M1714">
        <f>COUNTA(Table1[[#This Row],[genre_1]:[genre_8]])</f>
        <v>1</v>
      </c>
      <c r="N1714" t="s">
        <v>718</v>
      </c>
      <c r="O1714" t="s">
        <v>9245</v>
      </c>
      <c r="P1714">
        <v>260442</v>
      </c>
      <c r="Q1714" t="s">
        <v>719</v>
      </c>
      <c r="R1714">
        <v>507</v>
      </c>
      <c r="S1714" t="s">
        <v>16</v>
      </c>
      <c r="T1714" t="s">
        <v>17</v>
      </c>
      <c r="U1714" s="3">
        <v>36526</v>
      </c>
      <c r="V1714" s="2">
        <v>7</v>
      </c>
      <c r="W1714" t="str">
        <f>IF(V1714 &lt; 3,"Very Low", IF(V1714 &gt;= 3, IF(V1714 &lt; 4, "Low", IF(V1714 &gt;= 4, IF(V1714 &lt; 6, "Medium", IF(V1714 &gt;= 6, IF(V1714 &lt; 8, "High", "Very High")))))))</f>
        <v>High</v>
      </c>
    </row>
    <row r="1715" spans="1:23" x14ac:dyDescent="0.2">
      <c r="A1715" t="s">
        <v>2906</v>
      </c>
      <c r="B1715" s="2">
        <v>86</v>
      </c>
      <c r="C1715" s="4" t="str">
        <f>IF(B1715 &lt;= ($Z$9-$Z$11), "Short", IF(B1715 &gt;= ($Z$9+$Z$11), "Long", "Medium"))</f>
        <v>Medium</v>
      </c>
      <c r="D1715" t="s">
        <v>385</v>
      </c>
      <c r="E1715" t="s">
        <v>691</v>
      </c>
      <c r="M1715">
        <f>COUNTA(Table1[[#This Row],[genre_1]:[genre_8]])</f>
        <v>1</v>
      </c>
      <c r="N1715" t="s">
        <v>1032</v>
      </c>
      <c r="O1715" t="s">
        <v>10035</v>
      </c>
      <c r="P1715">
        <v>88518</v>
      </c>
      <c r="Q1715" t="s">
        <v>2907</v>
      </c>
      <c r="R1715">
        <v>409</v>
      </c>
      <c r="S1715" t="s">
        <v>16</v>
      </c>
      <c r="T1715" t="s">
        <v>17</v>
      </c>
      <c r="U1715" s="3">
        <v>39448</v>
      </c>
      <c r="V1715" s="2">
        <v>2.7</v>
      </c>
      <c r="W1715" t="str">
        <f>IF(V1715 &lt; 3,"Very Low", IF(V1715 &gt;= 3, IF(V1715 &lt; 4, "Low", IF(V1715 &gt;= 4, IF(V1715 &lt; 6, "Medium", IF(V1715 &gt;= 6, IF(V1715 &lt; 8, "High", "Very High")))))))</f>
        <v>Very Low</v>
      </c>
    </row>
    <row r="1716" spans="1:23" x14ac:dyDescent="0.2">
      <c r="A1716" t="s">
        <v>4014</v>
      </c>
      <c r="B1716" s="2">
        <v>99</v>
      </c>
      <c r="C1716" s="4" t="str">
        <f>IF(B1716 &lt;= ($Z$9-$Z$11), "Short", IF(B1716 &gt;= ($Z$9+$Z$11), "Long", "Medium"))</f>
        <v>Medium</v>
      </c>
      <c r="D1716" t="s">
        <v>4015</v>
      </c>
      <c r="E1716" t="s">
        <v>562</v>
      </c>
      <c r="F1716" t="s">
        <v>4130</v>
      </c>
      <c r="M1716">
        <f>COUNTA(Table1[[#This Row],[genre_1]:[genre_8]])</f>
        <v>2</v>
      </c>
      <c r="N1716" t="s">
        <v>3960</v>
      </c>
      <c r="O1716" t="s">
        <v>10799</v>
      </c>
      <c r="P1716">
        <v>2541</v>
      </c>
      <c r="Q1716" t="s">
        <v>4016</v>
      </c>
      <c r="R1716">
        <v>54</v>
      </c>
      <c r="S1716" t="s">
        <v>16</v>
      </c>
      <c r="T1716" t="s">
        <v>17</v>
      </c>
      <c r="U1716" s="3">
        <v>29952</v>
      </c>
      <c r="V1716" s="2">
        <v>3.5</v>
      </c>
      <c r="W1716" t="str">
        <f>IF(V1716 &lt; 3,"Very Low", IF(V1716 &gt;= 3, IF(V1716 &lt; 4, "Low", IF(V1716 &gt;= 4, IF(V1716 &lt; 6, "Medium", IF(V1716 &gt;= 6, IF(V1716 &lt; 8, "High", "Very High")))))))</f>
        <v>Low</v>
      </c>
    </row>
    <row r="1717" spans="1:23" x14ac:dyDescent="0.2">
      <c r="A1717" t="s">
        <v>533</v>
      </c>
      <c r="B1717" s="2">
        <v>95</v>
      </c>
      <c r="C1717" s="4" t="str">
        <f>IF(B1717 &lt;= ($Z$9-$Z$11), "Short", IF(B1717 &gt;= ($Z$9+$Z$11), "Long", "Medium"))</f>
        <v>Medium</v>
      </c>
      <c r="D1717" t="s">
        <v>157</v>
      </c>
      <c r="E1717" t="s">
        <v>562</v>
      </c>
      <c r="F1717" t="s">
        <v>3871</v>
      </c>
      <c r="G1717" t="s">
        <v>691</v>
      </c>
      <c r="H1717" t="s">
        <v>5982</v>
      </c>
      <c r="I1717" t="s">
        <v>4130</v>
      </c>
      <c r="M1717">
        <f>COUNTA(Table1[[#This Row],[genre_1]:[genre_8]])</f>
        <v>5</v>
      </c>
      <c r="N1717" t="s">
        <v>38</v>
      </c>
      <c r="O1717" t="s">
        <v>8632</v>
      </c>
      <c r="P1717">
        <v>172754</v>
      </c>
      <c r="Q1717" t="s">
        <v>534</v>
      </c>
      <c r="R1717">
        <v>187</v>
      </c>
      <c r="S1717" t="s">
        <v>16</v>
      </c>
      <c r="T1717" t="s">
        <v>17</v>
      </c>
      <c r="U1717" s="3">
        <v>40179</v>
      </c>
      <c r="V1717" s="2">
        <v>7.3</v>
      </c>
      <c r="W1717" t="str">
        <f>IF(V1717 &lt; 3,"Very Low", IF(V1717 &gt;= 3, IF(V1717 &lt; 4, "Low", IF(V1717 &gt;= 4, IF(V1717 &lt; 6, "Medium", IF(V1717 &gt;= 6, IF(V1717 &lt; 8, "High", "Very High")))))))</f>
        <v>High</v>
      </c>
    </row>
    <row r="1718" spans="1:23" x14ac:dyDescent="0.2">
      <c r="A1718" t="s">
        <v>3552</v>
      </c>
      <c r="B1718" s="2">
        <v>104</v>
      </c>
      <c r="C1718" s="4" t="str">
        <f>IF(B1718 &lt;= ($Z$9-$Z$11), "Short", IF(B1718 &gt;= ($Z$9+$Z$11), "Long", "Medium"))</f>
        <v>Medium</v>
      </c>
      <c r="D1718" t="s">
        <v>751</v>
      </c>
      <c r="E1718" t="s">
        <v>562</v>
      </c>
      <c r="F1718" t="s">
        <v>426</v>
      </c>
      <c r="G1718" t="s">
        <v>539</v>
      </c>
      <c r="H1718" t="s">
        <v>4130</v>
      </c>
      <c r="I1718" t="s">
        <v>3538</v>
      </c>
      <c r="M1718">
        <f>COUNTA(Table1[[#This Row],[genre_1]:[genre_8]])</f>
        <v>5</v>
      </c>
      <c r="N1718" t="s">
        <v>1174</v>
      </c>
      <c r="O1718" t="s">
        <v>10473</v>
      </c>
      <c r="P1718">
        <v>2253</v>
      </c>
      <c r="Q1718" t="s">
        <v>1279</v>
      </c>
      <c r="R1718">
        <v>111</v>
      </c>
      <c r="S1718" t="s">
        <v>16</v>
      </c>
      <c r="T1718" t="s">
        <v>17</v>
      </c>
      <c r="U1718" s="3">
        <v>36892</v>
      </c>
      <c r="V1718" s="2">
        <v>4.0999999999999996</v>
      </c>
      <c r="W1718" t="str">
        <f>IF(V1718 &lt; 3,"Very Low", IF(V1718 &gt;= 3, IF(V1718 &lt; 4, "Low", IF(V1718 &gt;= 4, IF(V1718 &lt; 6, "Medium", IF(V1718 &gt;= 6, IF(V1718 &lt; 8, "High", "Very High")))))))</f>
        <v>Medium</v>
      </c>
    </row>
    <row r="1719" spans="1:23" x14ac:dyDescent="0.2">
      <c r="A1719" t="s">
        <v>27</v>
      </c>
      <c r="B1719" s="2">
        <v>113</v>
      </c>
      <c r="C1719" s="4" t="str">
        <f>IF(B1719 &lt;= ($Z$9-$Z$11), "Short", IF(B1719 &gt;= ($Z$9+$Z$11), "Long", "Medium"))</f>
        <v>Medium</v>
      </c>
      <c r="D1719" t="s">
        <v>1851</v>
      </c>
      <c r="E1719" t="s">
        <v>13204</v>
      </c>
      <c r="F1719" t="s">
        <v>3538</v>
      </c>
      <c r="M1719">
        <f>COUNTA(Table1[[#This Row],[genre_1]:[genre_8]])</f>
        <v>2</v>
      </c>
      <c r="N1719" t="s">
        <v>331</v>
      </c>
      <c r="O1719" t="s">
        <v>11985</v>
      </c>
      <c r="P1719">
        <v>845580</v>
      </c>
      <c r="Q1719" t="s">
        <v>5808</v>
      </c>
      <c r="R1719">
        <v>2067</v>
      </c>
      <c r="S1719" t="s">
        <v>16</v>
      </c>
      <c r="T1719" t="s">
        <v>17</v>
      </c>
      <c r="U1719" s="3">
        <v>36526</v>
      </c>
      <c r="V1719" s="2">
        <v>8.5</v>
      </c>
      <c r="W1719" t="str">
        <f>IF(V1719 &lt; 3,"Very Low", IF(V1719 &gt;= 3, IF(V1719 &lt; 4, "Low", IF(V1719 &gt;= 4, IF(V1719 &lt; 6, "Medium", IF(V1719 &gt;= 6, IF(V1719 &lt; 8, "High", "Very High")))))))</f>
        <v>Very High</v>
      </c>
    </row>
    <row r="1720" spans="1:23" x14ac:dyDescent="0.2">
      <c r="A1720" t="s">
        <v>71</v>
      </c>
      <c r="B1720" s="2">
        <v>145</v>
      </c>
      <c r="C1720" s="4" t="str">
        <f>IF(B1720 &lt;= ($Z$9-$Z$11), "Short", IF(B1720 &gt;= ($Z$9+$Z$11), "Long", "Medium"))</f>
        <v>Long</v>
      </c>
      <c r="D1720" t="s">
        <v>342</v>
      </c>
      <c r="E1720" t="s">
        <v>1302</v>
      </c>
      <c r="F1720" t="s">
        <v>6549</v>
      </c>
      <c r="M1720">
        <f>COUNTA(Table1[[#This Row],[genre_1]:[genre_8]])</f>
        <v>2</v>
      </c>
      <c r="N1720" t="s">
        <v>961</v>
      </c>
      <c r="O1720" t="s">
        <v>8840</v>
      </c>
      <c r="P1720">
        <v>119286</v>
      </c>
      <c r="Q1720" t="s">
        <v>962</v>
      </c>
      <c r="R1720">
        <v>548</v>
      </c>
      <c r="S1720" t="s">
        <v>16</v>
      </c>
      <c r="T1720" t="s">
        <v>17</v>
      </c>
      <c r="U1720" s="3">
        <v>38353</v>
      </c>
      <c r="V1720" s="2">
        <v>7.3</v>
      </c>
      <c r="W1720" t="str">
        <f>IF(V1720 &lt; 3,"Very Low", IF(V1720 &gt;= 3, IF(V1720 &lt; 4, "Low", IF(V1720 &gt;= 4, IF(V1720 &lt; 6, "Medium", IF(V1720 &gt;= 6, IF(V1720 &lt; 8, "High", "Very High")))))))</f>
        <v>High</v>
      </c>
    </row>
    <row r="1721" spans="1:23" x14ac:dyDescent="0.2">
      <c r="A1721" t="s">
        <v>1959</v>
      </c>
      <c r="B1721" s="2">
        <v>99</v>
      </c>
      <c r="C1721" s="4" t="str">
        <f>IF(B1721 &lt;= ($Z$9-$Z$11), "Short", IF(B1721 &gt;= ($Z$9+$Z$11), "Long", "Medium"))</f>
        <v>Medium</v>
      </c>
      <c r="D1721" t="s">
        <v>1094</v>
      </c>
      <c r="E1721" t="s">
        <v>691</v>
      </c>
      <c r="F1721" t="s">
        <v>6549</v>
      </c>
      <c r="G1721" t="s">
        <v>4130</v>
      </c>
      <c r="H1721" t="s">
        <v>3538</v>
      </c>
      <c r="M1721">
        <f>COUNTA(Table1[[#This Row],[genre_1]:[genre_8]])</f>
        <v>4</v>
      </c>
      <c r="N1721" t="s">
        <v>2402</v>
      </c>
      <c r="O1721" t="s">
        <v>9691</v>
      </c>
      <c r="P1721">
        <v>17365</v>
      </c>
      <c r="Q1721" t="s">
        <v>2403</v>
      </c>
      <c r="R1721">
        <v>66</v>
      </c>
      <c r="S1721" t="s">
        <v>16</v>
      </c>
      <c r="T1721" t="s">
        <v>17</v>
      </c>
      <c r="U1721" s="3">
        <v>33604</v>
      </c>
      <c r="V1721" s="2">
        <v>5.9</v>
      </c>
      <c r="W1721" t="str">
        <f>IF(V1721 &lt; 3,"Very Low", IF(V1721 &gt;= 3, IF(V1721 &lt; 4, "Low", IF(V1721 &gt;= 4, IF(V1721 &lt; 6, "Medium", IF(V1721 &gt;= 6, IF(V1721 &lt; 8, "High", "Very High")))))))</f>
        <v>Medium</v>
      </c>
    </row>
    <row r="1722" spans="1:23" x14ac:dyDescent="0.2">
      <c r="A1722" t="s">
        <v>74</v>
      </c>
      <c r="B1722" s="2">
        <v>98</v>
      </c>
      <c r="C1722" s="4" t="str">
        <f>IF(B1722 &lt;= ($Z$9-$Z$11), "Short", IF(B1722 &gt;= ($Z$9+$Z$11), "Long", "Medium"))</f>
        <v>Medium</v>
      </c>
      <c r="D1722" t="s">
        <v>404</v>
      </c>
      <c r="E1722" t="s">
        <v>426</v>
      </c>
      <c r="F1722" t="s">
        <v>691</v>
      </c>
      <c r="G1722" t="s">
        <v>5982</v>
      </c>
      <c r="H1722" t="s">
        <v>13204</v>
      </c>
      <c r="I1722" t="s">
        <v>4130</v>
      </c>
      <c r="M1722">
        <f>COUNTA(Table1[[#This Row],[genre_1]:[genre_8]])</f>
        <v>5</v>
      </c>
      <c r="N1722" t="s">
        <v>76</v>
      </c>
      <c r="O1722" t="s">
        <v>8778</v>
      </c>
      <c r="P1722">
        <v>403014</v>
      </c>
      <c r="Q1722" t="s">
        <v>842</v>
      </c>
      <c r="R1722">
        <v>289</v>
      </c>
      <c r="S1722" t="s">
        <v>16</v>
      </c>
      <c r="T1722" t="s">
        <v>17</v>
      </c>
      <c r="U1722" s="3">
        <v>35431</v>
      </c>
      <c r="V1722" s="2">
        <v>7.3</v>
      </c>
      <c r="W1722" t="str">
        <f>IF(V1722 &lt; 3,"Very Low", IF(V1722 &gt;= 3, IF(V1722 &lt; 4, "Low", IF(V1722 &gt;= 4, IF(V1722 &lt; 6, "Medium", IF(V1722 &gt;= 6, IF(V1722 &lt; 8, "High", "Very High")))))))</f>
        <v>High</v>
      </c>
    </row>
    <row r="1723" spans="1:23" x14ac:dyDescent="0.2">
      <c r="A1723" t="s">
        <v>74</v>
      </c>
      <c r="B1723" s="2">
        <v>106</v>
      </c>
      <c r="C1723" s="4" t="str">
        <f>IF(B1723 &lt;= ($Z$9-$Z$11), "Short", IF(B1723 &gt;= ($Z$9+$Z$11), "Long", "Medium"))</f>
        <v>Medium</v>
      </c>
      <c r="D1723" t="s">
        <v>75</v>
      </c>
      <c r="E1723" t="s">
        <v>562</v>
      </c>
      <c r="F1723" t="s">
        <v>426</v>
      </c>
      <c r="G1723" t="s">
        <v>691</v>
      </c>
      <c r="H1723" t="s">
        <v>5982</v>
      </c>
      <c r="I1723" t="s">
        <v>539</v>
      </c>
      <c r="J1723" t="s">
        <v>4130</v>
      </c>
      <c r="M1723">
        <f>COUNTA(Table1[[#This Row],[genre_1]:[genre_8]])</f>
        <v>6</v>
      </c>
      <c r="N1723" t="s">
        <v>76</v>
      </c>
      <c r="O1723" t="s">
        <v>8456</v>
      </c>
      <c r="P1723">
        <v>268154</v>
      </c>
      <c r="Q1723" t="s">
        <v>77</v>
      </c>
      <c r="R1723">
        <v>341</v>
      </c>
      <c r="S1723" t="s">
        <v>16</v>
      </c>
      <c r="T1723" t="s">
        <v>17</v>
      </c>
      <c r="U1723" s="3">
        <v>40909</v>
      </c>
      <c r="V1723" s="2">
        <v>6.8</v>
      </c>
      <c r="W1723" t="str">
        <f>IF(V1723 &lt; 3,"Very Low", IF(V1723 &gt;= 3, IF(V1723 &lt; 4, "Low", IF(V1723 &gt;= 4, IF(V1723 &lt; 6, "Medium", IF(V1723 &gt;= 6, IF(V1723 &lt; 8, "High", "Very High")))))))</f>
        <v>High</v>
      </c>
    </row>
    <row r="1724" spans="1:23" x14ac:dyDescent="0.2">
      <c r="A1724" t="s">
        <v>74</v>
      </c>
      <c r="B1724" s="2">
        <v>88</v>
      </c>
      <c r="C1724" s="4" t="str">
        <f>IF(B1724 &lt;= ($Z$9-$Z$11), "Short", IF(B1724 &gt;= ($Z$9+$Z$11), "Long", "Medium"))</f>
        <v>Medium</v>
      </c>
      <c r="D1724" t="s">
        <v>439</v>
      </c>
      <c r="E1724" t="s">
        <v>562</v>
      </c>
      <c r="F1724" t="s">
        <v>426</v>
      </c>
      <c r="G1724" t="s">
        <v>691</v>
      </c>
      <c r="H1724" t="s">
        <v>5982</v>
      </c>
      <c r="I1724" t="s">
        <v>539</v>
      </c>
      <c r="J1724" t="s">
        <v>13204</v>
      </c>
      <c r="K1724" t="s">
        <v>4130</v>
      </c>
      <c r="M1724">
        <f>COUNTA(Table1[[#This Row],[genre_1]:[genre_8]])</f>
        <v>7</v>
      </c>
      <c r="N1724" t="s">
        <v>76</v>
      </c>
      <c r="O1724" t="s">
        <v>8587</v>
      </c>
      <c r="P1724">
        <v>270207</v>
      </c>
      <c r="Q1724" t="s">
        <v>404</v>
      </c>
      <c r="R1724">
        <v>606</v>
      </c>
      <c r="S1724" t="s">
        <v>16</v>
      </c>
      <c r="T1724" t="s">
        <v>17</v>
      </c>
      <c r="U1724" s="3">
        <v>37257</v>
      </c>
      <c r="V1724" s="2">
        <v>6.1</v>
      </c>
      <c r="W1724" t="str">
        <f>IF(V1724 &lt; 3,"Very Low", IF(V1724 &gt;= 3, IF(V1724 &lt; 4, "Low", IF(V1724 &gt;= 4, IF(V1724 &lt; 6, "Medium", IF(V1724 &gt;= 6, IF(V1724 &lt; 8, "High", "Very High")))))))</f>
        <v>High</v>
      </c>
    </row>
    <row r="1725" spans="1:23" x14ac:dyDescent="0.2">
      <c r="A1725" t="s">
        <v>2737</v>
      </c>
      <c r="B1725" s="2">
        <v>129</v>
      </c>
      <c r="C1725" s="4" t="str">
        <f>IF(B1725 &lt;= ($Z$9-$Z$11), "Short", IF(B1725 &gt;= ($Z$9+$Z$11), "Long", "Medium"))</f>
        <v>Medium</v>
      </c>
      <c r="D1725" t="s">
        <v>351</v>
      </c>
      <c r="E1725" t="s">
        <v>4426</v>
      </c>
      <c r="F1725" t="s">
        <v>1302</v>
      </c>
      <c r="M1725">
        <f>COUNTA(Table1[[#This Row],[genre_1]:[genre_8]])</f>
        <v>2</v>
      </c>
      <c r="N1725" t="s">
        <v>718</v>
      </c>
      <c r="O1725" t="s">
        <v>9932</v>
      </c>
      <c r="P1725">
        <v>89424</v>
      </c>
      <c r="Q1725" t="s">
        <v>1009</v>
      </c>
      <c r="R1725">
        <v>224</v>
      </c>
      <c r="S1725" t="s">
        <v>16</v>
      </c>
      <c r="T1725" t="s">
        <v>17</v>
      </c>
      <c r="U1725" s="3">
        <v>36526</v>
      </c>
      <c r="V1725" s="2">
        <v>7.2</v>
      </c>
      <c r="W1725" t="str">
        <f>IF(V1725 &lt; 3,"Very Low", IF(V1725 &gt;= 3, IF(V1725 &lt; 4, "Low", IF(V1725 &gt;= 4, IF(V1725 &lt; 6, "Medium", IF(V1725 &gt;= 6, IF(V1725 &lt; 8, "High", "Very High")))))))</f>
        <v>High</v>
      </c>
    </row>
    <row r="1726" spans="1:23" x14ac:dyDescent="0.2">
      <c r="A1726" t="s">
        <v>5687</v>
      </c>
      <c r="B1726" s="2">
        <v>76</v>
      </c>
      <c r="C1726" s="4" t="str">
        <f>IF(B1726 &lt;= ($Z$9-$Z$11), "Short", IF(B1726 &gt;= ($Z$9+$Z$11), "Long", "Medium"))</f>
        <v>Short</v>
      </c>
      <c r="D1726" t="s">
        <v>4820</v>
      </c>
      <c r="E1726" t="s">
        <v>562</v>
      </c>
      <c r="F1726" t="s">
        <v>1302</v>
      </c>
      <c r="G1726" t="s">
        <v>3538</v>
      </c>
      <c r="M1726">
        <f>COUNTA(Table1[[#This Row],[genre_1]:[genre_8]])</f>
        <v>3</v>
      </c>
      <c r="N1726" t="s">
        <v>5688</v>
      </c>
      <c r="O1726" t="s">
        <v>11918</v>
      </c>
      <c r="P1726">
        <v>2989</v>
      </c>
      <c r="Q1726" t="s">
        <v>2421</v>
      </c>
      <c r="R1726">
        <v>38</v>
      </c>
      <c r="S1726" t="s">
        <v>16</v>
      </c>
      <c r="T1726" t="s">
        <v>17</v>
      </c>
      <c r="U1726" s="3">
        <v>34335</v>
      </c>
      <c r="V1726" s="2">
        <v>5.8</v>
      </c>
      <c r="W1726" t="str">
        <f>IF(V1726 &lt; 3,"Very Low", IF(V1726 &gt;= 3, IF(V1726 &lt; 4, "Low", IF(V1726 &gt;= 4, IF(V1726 &lt; 6, "Medium", IF(V1726 &gt;= 6, IF(V1726 &lt; 8, "High", "Very High")))))))</f>
        <v>Medium</v>
      </c>
    </row>
    <row r="1727" spans="1:23" x14ac:dyDescent="0.2">
      <c r="A1727" t="s">
        <v>1044</v>
      </c>
      <c r="B1727" s="2">
        <v>97</v>
      </c>
      <c r="C1727" s="4" t="str">
        <f>IF(B1727 &lt;= ($Z$9-$Z$11), "Short", IF(B1727 &gt;= ($Z$9+$Z$11), "Long", "Medium"))</f>
        <v>Medium</v>
      </c>
      <c r="D1727" t="s">
        <v>1123</v>
      </c>
      <c r="E1727" t="s">
        <v>13206</v>
      </c>
      <c r="F1727" t="s">
        <v>1302</v>
      </c>
      <c r="G1727" t="s">
        <v>3538</v>
      </c>
      <c r="M1727">
        <f>COUNTA(Table1[[#This Row],[genre_1]:[genre_8]])</f>
        <v>3</v>
      </c>
      <c r="N1727" t="s">
        <v>358</v>
      </c>
      <c r="O1727" t="s">
        <v>12235</v>
      </c>
      <c r="P1727">
        <v>39508</v>
      </c>
      <c r="Q1727" t="s">
        <v>4351</v>
      </c>
      <c r="R1727">
        <v>96</v>
      </c>
      <c r="S1727" t="s">
        <v>16</v>
      </c>
      <c r="T1727" t="s">
        <v>17</v>
      </c>
      <c r="U1727" s="3">
        <v>33970</v>
      </c>
      <c r="V1727" s="2">
        <v>7.5</v>
      </c>
      <c r="W1727" t="str">
        <f>IF(V1727 &lt; 3,"Very Low", IF(V1727 &gt;= 3, IF(V1727 &lt; 4, "Low", IF(V1727 &gt;= 4, IF(V1727 &lt; 6, "Medium", IF(V1727 &gt;= 6, IF(V1727 &lt; 8, "High", "Very High")))))))</f>
        <v>High</v>
      </c>
    </row>
    <row r="1728" spans="1:23" x14ac:dyDescent="0.2">
      <c r="A1728" t="s">
        <v>1608</v>
      </c>
      <c r="B1728" s="2">
        <v>111</v>
      </c>
      <c r="C1728" s="4" t="str">
        <f>IF(B1728 &lt;= ($Z$9-$Z$11), "Short", IF(B1728 &gt;= ($Z$9+$Z$11), "Long", "Medium"))</f>
        <v>Medium</v>
      </c>
      <c r="D1728" t="s">
        <v>1385</v>
      </c>
      <c r="E1728" t="s">
        <v>562</v>
      </c>
      <c r="F1728" t="s">
        <v>13206</v>
      </c>
      <c r="G1728" t="s">
        <v>1302</v>
      </c>
      <c r="H1728" t="s">
        <v>3538</v>
      </c>
      <c r="M1728">
        <f>COUNTA(Table1[[#This Row],[genre_1]:[genre_8]])</f>
        <v>4</v>
      </c>
      <c r="N1728" t="s">
        <v>437</v>
      </c>
      <c r="O1728" t="s">
        <v>9196</v>
      </c>
      <c r="P1728">
        <v>54314</v>
      </c>
      <c r="Q1728" t="s">
        <v>1609</v>
      </c>
      <c r="R1728">
        <v>127</v>
      </c>
      <c r="S1728" t="s">
        <v>16</v>
      </c>
      <c r="T1728" t="s">
        <v>17</v>
      </c>
      <c r="U1728" s="3">
        <v>35796</v>
      </c>
      <c r="V1728" s="2">
        <v>6.1</v>
      </c>
      <c r="W1728" t="str">
        <f>IF(V1728 &lt; 3,"Very Low", IF(V1728 &gt;= 3, IF(V1728 &lt; 4, "Low", IF(V1728 &gt;= 4, IF(V1728 &lt; 6, "Medium", IF(V1728 &gt;= 6, IF(V1728 &lt; 8, "High", "Very High")))))))</f>
        <v>High</v>
      </c>
    </row>
    <row r="1729" spans="1:23" x14ac:dyDescent="0.2">
      <c r="A1729" t="s">
        <v>6676</v>
      </c>
      <c r="B1729" s="2">
        <v>106</v>
      </c>
      <c r="C1729" s="4" t="str">
        <f>IF(B1729 &lt;= ($Z$9-$Z$11), "Short", IF(B1729 &gt;= ($Z$9+$Z$11), "Long", "Medium"))</f>
        <v>Medium</v>
      </c>
      <c r="D1729" t="s">
        <v>7637</v>
      </c>
      <c r="E1729" t="s">
        <v>562</v>
      </c>
      <c r="F1729" t="s">
        <v>13206</v>
      </c>
      <c r="G1729" t="s">
        <v>1302</v>
      </c>
      <c r="M1729">
        <f>COUNTA(Table1[[#This Row],[genre_1]:[genre_8]])</f>
        <v>3</v>
      </c>
      <c r="N1729" t="s">
        <v>560</v>
      </c>
      <c r="O1729" t="s">
        <v>12897</v>
      </c>
      <c r="P1729">
        <v>448</v>
      </c>
      <c r="Q1729" t="s">
        <v>7638</v>
      </c>
      <c r="R1729">
        <v>16</v>
      </c>
      <c r="S1729" t="s">
        <v>16</v>
      </c>
      <c r="T1729" t="s">
        <v>17</v>
      </c>
      <c r="U1729" s="3">
        <v>36526</v>
      </c>
      <c r="V1729" s="2">
        <v>5.6</v>
      </c>
      <c r="W1729" t="str">
        <f>IF(V1729 &lt; 3,"Very Low", IF(V1729 &gt;= 3, IF(V1729 &lt; 4, "Low", IF(V1729 &gt;= 4, IF(V1729 &lt; 6, "Medium", IF(V1729 &gt;= 6, IF(V1729 &lt; 8, "High", "Very High")))))))</f>
        <v>Medium</v>
      </c>
    </row>
    <row r="1730" spans="1:23" x14ac:dyDescent="0.2">
      <c r="A1730" t="s">
        <v>2487</v>
      </c>
      <c r="B1730" s="2">
        <v>131</v>
      </c>
      <c r="C1730" s="4" t="str">
        <f>IF(B1730 &lt;= ($Z$9-$Z$11), "Short", IF(B1730 &gt;= ($Z$9+$Z$11), "Long", "Medium"))</f>
        <v>Long</v>
      </c>
      <c r="D1730" t="s">
        <v>2869</v>
      </c>
      <c r="E1730" t="s">
        <v>1302</v>
      </c>
      <c r="F1730" t="s">
        <v>6549</v>
      </c>
      <c r="M1730">
        <f>COUNTA(Table1[[#This Row],[genre_1]:[genre_8]])</f>
        <v>2</v>
      </c>
      <c r="N1730" t="s">
        <v>206</v>
      </c>
      <c r="O1730" t="s">
        <v>10011</v>
      </c>
      <c r="P1730">
        <v>28942</v>
      </c>
      <c r="Q1730" t="s">
        <v>2870</v>
      </c>
      <c r="R1730">
        <v>223</v>
      </c>
      <c r="S1730" t="s">
        <v>16</v>
      </c>
      <c r="T1730" t="s">
        <v>17</v>
      </c>
      <c r="U1730" s="3">
        <v>36161</v>
      </c>
      <c r="V1730" s="2">
        <v>6.1</v>
      </c>
      <c r="W1730" t="str">
        <f>IF(V1730 &lt; 3,"Very Low", IF(V1730 &gt;= 3, IF(V1730 &lt; 4, "Low", IF(V1730 &gt;= 4, IF(V1730 &lt; 6, "Medium", IF(V1730 &gt;= 6, IF(V1730 &lt; 8, "High", "Very High")))))))</f>
        <v>High</v>
      </c>
    </row>
    <row r="1731" spans="1:23" x14ac:dyDescent="0.2">
      <c r="A1731" t="s">
        <v>2309</v>
      </c>
      <c r="B1731" s="2">
        <v>93</v>
      </c>
      <c r="C1731" s="4" t="str">
        <f>IF(B1731 &lt;= ($Z$9-$Z$11), "Short", IF(B1731 &gt;= ($Z$9+$Z$11), "Long", "Medium"))</f>
        <v>Medium</v>
      </c>
      <c r="D1731" t="s">
        <v>4033</v>
      </c>
      <c r="E1731" t="s">
        <v>4034</v>
      </c>
      <c r="M1731">
        <f>COUNTA(Table1[[#This Row],[genre_1]:[genre_8]])</f>
        <v>1</v>
      </c>
      <c r="N1731" t="s">
        <v>4035</v>
      </c>
      <c r="O1731" t="s">
        <v>10809</v>
      </c>
      <c r="P1731">
        <v>13359</v>
      </c>
      <c r="Q1731" t="s">
        <v>4036</v>
      </c>
      <c r="R1731">
        <v>56</v>
      </c>
      <c r="S1731" t="s">
        <v>16</v>
      </c>
      <c r="T1731" t="s">
        <v>17</v>
      </c>
      <c r="U1731" s="3">
        <v>41275</v>
      </c>
      <c r="V1731" s="2">
        <v>7.2</v>
      </c>
      <c r="W1731" t="str">
        <f>IF(V1731 &lt; 3,"Very Low", IF(V1731 &gt;= 3, IF(V1731 &lt; 4, "Low", IF(V1731 &gt;= 4, IF(V1731 &lt; 6, "Medium", IF(V1731 &gt;= 6, IF(V1731 &lt; 8, "High", "Very High")))))))</f>
        <v>High</v>
      </c>
    </row>
    <row r="1732" spans="1:23" x14ac:dyDescent="0.2">
      <c r="A1732" t="s">
        <v>4190</v>
      </c>
      <c r="B1732" s="2">
        <v>108</v>
      </c>
      <c r="C1732" s="4" t="str">
        <f>IF(B1732 &lt;= ($Z$9-$Z$11), "Short", IF(B1732 &gt;= ($Z$9+$Z$11), "Long", "Medium"))</f>
        <v>Medium</v>
      </c>
      <c r="D1732" t="s">
        <v>4191</v>
      </c>
      <c r="E1732" t="s">
        <v>562</v>
      </c>
      <c r="F1732" t="s">
        <v>1302</v>
      </c>
      <c r="G1732" t="s">
        <v>4130</v>
      </c>
      <c r="H1732" t="s">
        <v>3538</v>
      </c>
      <c r="M1732">
        <f>COUNTA(Table1[[#This Row],[genre_1]:[genre_8]])</f>
        <v>4</v>
      </c>
      <c r="N1732" t="s">
        <v>1256</v>
      </c>
      <c r="O1732" t="s">
        <v>10912</v>
      </c>
      <c r="P1732">
        <v>5237</v>
      </c>
      <c r="Q1732" t="s">
        <v>4192</v>
      </c>
      <c r="R1732">
        <v>90</v>
      </c>
      <c r="S1732" t="s">
        <v>16</v>
      </c>
      <c r="T1732" t="s">
        <v>17</v>
      </c>
      <c r="U1732" s="3">
        <v>28856</v>
      </c>
      <c r="V1732" s="2">
        <v>4.9000000000000004</v>
      </c>
      <c r="W1732" t="str">
        <f>IF(V1732 &lt; 3,"Very Low", IF(V1732 &gt;= 3, IF(V1732 &lt; 4, "Low", IF(V1732 &gt;= 4, IF(V1732 &lt; 6, "Medium", IF(V1732 &gt;= 6, IF(V1732 &lt; 8, "High", "Very High")))))))</f>
        <v>Medium</v>
      </c>
    </row>
    <row r="1733" spans="1:23" x14ac:dyDescent="0.2">
      <c r="A1733" t="s">
        <v>6457</v>
      </c>
      <c r="B1733" s="2">
        <v>98</v>
      </c>
      <c r="C1733" s="4" t="str">
        <f>IF(B1733 &lt;= ($Z$9-$Z$11), "Short", IF(B1733 &gt;= ($Z$9+$Z$11), "Long", "Medium"))</f>
        <v>Medium</v>
      </c>
      <c r="D1733" t="s">
        <v>7823</v>
      </c>
      <c r="E1733" t="s">
        <v>691</v>
      </c>
      <c r="F1733" t="s">
        <v>1302</v>
      </c>
      <c r="G1733" t="s">
        <v>6549</v>
      </c>
      <c r="M1733">
        <f>COUNTA(Table1[[#This Row],[genre_1]:[genre_8]])</f>
        <v>3</v>
      </c>
      <c r="N1733" t="s">
        <v>7824</v>
      </c>
      <c r="O1733" t="s">
        <v>12972</v>
      </c>
      <c r="P1733">
        <v>7143</v>
      </c>
      <c r="Q1733" t="s">
        <v>7825</v>
      </c>
      <c r="R1733">
        <v>52</v>
      </c>
      <c r="S1733" t="s">
        <v>16</v>
      </c>
      <c r="T1733" t="s">
        <v>17</v>
      </c>
      <c r="U1733" s="3">
        <v>32874</v>
      </c>
      <c r="V1733" s="2">
        <v>7.5</v>
      </c>
      <c r="W1733" t="str">
        <f>IF(V1733 &lt; 3,"Very Low", IF(V1733 &gt;= 3, IF(V1733 &lt; 4, "Low", IF(V1733 &gt;= 4, IF(V1733 &lt; 6, "Medium", IF(V1733 &gt;= 6, IF(V1733 &lt; 8, "High", "Very High")))))))</f>
        <v>High</v>
      </c>
    </row>
    <row r="1734" spans="1:23" x14ac:dyDescent="0.2">
      <c r="A1734" t="s">
        <v>6700</v>
      </c>
      <c r="B1734" s="2">
        <v>125</v>
      </c>
      <c r="C1734" s="4" t="str">
        <f>IF(B1734 &lt;= ($Z$9-$Z$11), "Short", IF(B1734 &gt;= ($Z$9+$Z$11), "Long", "Medium"))</f>
        <v>Medium</v>
      </c>
      <c r="D1734" t="s">
        <v>6701</v>
      </c>
      <c r="E1734" t="s">
        <v>13206</v>
      </c>
      <c r="F1734" t="s">
        <v>1302</v>
      </c>
      <c r="M1734">
        <f>COUNTA(Table1[[#This Row],[genre_1]:[genre_8]])</f>
        <v>2</v>
      </c>
      <c r="N1734" t="s">
        <v>6702</v>
      </c>
      <c r="O1734" t="s">
        <v>12468</v>
      </c>
      <c r="P1734">
        <v>22</v>
      </c>
      <c r="Q1734" t="s">
        <v>6703</v>
      </c>
      <c r="R1734">
        <v>1</v>
      </c>
      <c r="S1734" t="s">
        <v>16</v>
      </c>
      <c r="T1734" t="s">
        <v>17</v>
      </c>
      <c r="U1734" s="3">
        <v>42005</v>
      </c>
      <c r="V1734" s="2">
        <v>7.2</v>
      </c>
      <c r="W1734" t="str">
        <f>IF(V1734 &lt; 3,"Very Low", IF(V1734 &gt;= 3, IF(V1734 &lt; 4, "Low", IF(V1734 &gt;= 4, IF(V1734 &lt; 6, "Medium", IF(V1734 &gt;= 6, IF(V1734 &lt; 8, "High", "Very High")))))))</f>
        <v>High</v>
      </c>
    </row>
    <row r="1735" spans="1:23" x14ac:dyDescent="0.2">
      <c r="A1735" t="s">
        <v>558</v>
      </c>
      <c r="B1735" s="2">
        <v>119</v>
      </c>
      <c r="C1735" s="4" t="str">
        <f>IF(B1735 &lt;= ($Z$9-$Z$11), "Short", IF(B1735 &gt;= ($Z$9+$Z$11), "Long", "Medium"))</f>
        <v>Medium</v>
      </c>
      <c r="D1735" t="s">
        <v>1587</v>
      </c>
      <c r="E1735" t="s">
        <v>13206</v>
      </c>
      <c r="F1735" t="s">
        <v>1302</v>
      </c>
      <c r="G1735" t="s">
        <v>13204</v>
      </c>
      <c r="H1735" t="s">
        <v>3538</v>
      </c>
      <c r="M1735">
        <f>COUNTA(Table1[[#This Row],[genre_1]:[genre_8]])</f>
        <v>4</v>
      </c>
      <c r="N1735" t="s">
        <v>64</v>
      </c>
      <c r="O1735" t="s">
        <v>10487</v>
      </c>
      <c r="P1735">
        <v>133367</v>
      </c>
      <c r="Q1735" t="s">
        <v>889</v>
      </c>
      <c r="R1735">
        <v>363</v>
      </c>
      <c r="S1735" t="s">
        <v>16</v>
      </c>
      <c r="T1735" t="s">
        <v>17</v>
      </c>
      <c r="U1735" s="3">
        <v>39083</v>
      </c>
      <c r="V1735" s="2">
        <v>7.3</v>
      </c>
      <c r="W1735" t="str">
        <f>IF(V1735 &lt; 3,"Very Low", IF(V1735 &gt;= 3, IF(V1735 &lt; 4, "Low", IF(V1735 &gt;= 4, IF(V1735 &lt; 6, "Medium", IF(V1735 &gt;= 6, IF(V1735 &lt; 8, "High", "Very High")))))))</f>
        <v>High</v>
      </c>
    </row>
    <row r="1736" spans="1:23" x14ac:dyDescent="0.2">
      <c r="A1736" t="s">
        <v>5442</v>
      </c>
      <c r="B1736" s="2">
        <v>46</v>
      </c>
      <c r="C1736" s="4" t="str">
        <f>IF(B1736 &lt;= ($Z$9-$Z$11), "Short", IF(B1736 &gt;= ($Z$9+$Z$11), "Long", "Medium"))</f>
        <v>Short</v>
      </c>
      <c r="D1736" t="s">
        <v>1051</v>
      </c>
      <c r="E1736" t="s">
        <v>31</v>
      </c>
      <c r="F1736" t="s">
        <v>13205</v>
      </c>
      <c r="M1736">
        <f>COUNTA(Table1[[#This Row],[genre_1]:[genre_8]])</f>
        <v>2</v>
      </c>
      <c r="N1736" t="s">
        <v>252</v>
      </c>
      <c r="O1736" t="s">
        <v>11769</v>
      </c>
      <c r="P1736">
        <v>1723</v>
      </c>
      <c r="Q1736" t="s">
        <v>5443</v>
      </c>
      <c r="R1736">
        <v>13</v>
      </c>
      <c r="S1736" t="s">
        <v>16</v>
      </c>
      <c r="T1736" t="s">
        <v>17</v>
      </c>
      <c r="U1736" s="3">
        <v>36526</v>
      </c>
      <c r="V1736" s="2">
        <v>7.5</v>
      </c>
      <c r="W1736" t="str">
        <f>IF(V1736 &lt; 3,"Very Low", IF(V1736 &gt;= 3, IF(V1736 &lt; 4, "Low", IF(V1736 &gt;= 4, IF(V1736 &lt; 6, "Medium", IF(V1736 &gt;= 6, IF(V1736 &lt; 8, "High", "Very High")))))))</f>
        <v>High</v>
      </c>
    </row>
    <row r="1737" spans="1:23" x14ac:dyDescent="0.2">
      <c r="A1737" t="s">
        <v>3633</v>
      </c>
      <c r="B1737" s="2">
        <v>97</v>
      </c>
      <c r="C1737" s="4" t="str">
        <f>IF(B1737 &lt;= ($Z$9-$Z$11), "Short", IF(B1737 &gt;= ($Z$9+$Z$11), "Long", "Medium"))</f>
        <v>Medium</v>
      </c>
      <c r="D1737" t="s">
        <v>828</v>
      </c>
      <c r="E1737" t="s">
        <v>1302</v>
      </c>
      <c r="M1737">
        <f>COUNTA(Table1[[#This Row],[genre_1]:[genre_8]])</f>
        <v>1</v>
      </c>
      <c r="N1737" t="s">
        <v>2142</v>
      </c>
      <c r="O1737" t="s">
        <v>13075</v>
      </c>
      <c r="P1737">
        <v>1034</v>
      </c>
      <c r="Q1737" t="s">
        <v>8085</v>
      </c>
      <c r="R1737">
        <v>10</v>
      </c>
      <c r="S1737" t="s">
        <v>16</v>
      </c>
      <c r="T1737" t="s">
        <v>17</v>
      </c>
      <c r="U1737" s="3">
        <v>40909</v>
      </c>
      <c r="V1737" s="2">
        <v>6.5</v>
      </c>
      <c r="W1737" t="str">
        <f>IF(V1737 &lt; 3,"Very Low", IF(V1737 &gt;= 3, IF(V1737 &lt; 4, "Low", IF(V1737 &gt;= 4, IF(V1737 &lt; 6, "Medium", IF(V1737 &gt;= 6, IF(V1737 &lt; 8, "High", "Very High")))))))</f>
        <v>High</v>
      </c>
    </row>
    <row r="1738" spans="1:23" x14ac:dyDescent="0.2">
      <c r="A1738" t="s">
        <v>7947</v>
      </c>
      <c r="B1738" s="2">
        <v>94</v>
      </c>
      <c r="C1738" s="4" t="str">
        <f>IF(B1738 &lt;= ($Z$9-$Z$11), "Short", IF(B1738 &gt;= ($Z$9+$Z$11), "Long", "Medium"))</f>
        <v>Medium</v>
      </c>
      <c r="D1738" t="s">
        <v>7948</v>
      </c>
      <c r="E1738" t="s">
        <v>2287</v>
      </c>
      <c r="M1738">
        <f>COUNTA(Table1[[#This Row],[genre_1]:[genre_8]])</f>
        <v>1</v>
      </c>
      <c r="N1738" t="s">
        <v>7949</v>
      </c>
      <c r="O1738" t="s">
        <v>13024</v>
      </c>
      <c r="P1738">
        <v>47</v>
      </c>
      <c r="Q1738" t="s">
        <v>7950</v>
      </c>
      <c r="R1738">
        <v>4</v>
      </c>
      <c r="S1738" t="s">
        <v>16</v>
      </c>
      <c r="T1738" t="s">
        <v>17</v>
      </c>
      <c r="U1738" s="3">
        <v>32874</v>
      </c>
      <c r="V1738" s="2">
        <v>4.5</v>
      </c>
      <c r="W1738" t="str">
        <f>IF(V1738 &lt; 3,"Very Low", IF(V1738 &gt;= 3, IF(V1738 &lt; 4, "Low", IF(V1738 &gt;= 4, IF(V1738 &lt; 6, "Medium", IF(V1738 &gt;= 6, IF(V1738 &lt; 8, "High", "Very High")))))))</f>
        <v>Medium</v>
      </c>
    </row>
    <row r="1739" spans="1:23" x14ac:dyDescent="0.2">
      <c r="A1739" t="s">
        <v>3355</v>
      </c>
      <c r="B1739" s="2">
        <v>113</v>
      </c>
      <c r="C1739" s="4" t="str">
        <f>IF(B1739 &lt;= ($Z$9-$Z$11), "Short", IF(B1739 &gt;= ($Z$9+$Z$11), "Long", "Medium"))</f>
        <v>Medium</v>
      </c>
      <c r="D1739" t="s">
        <v>6245</v>
      </c>
      <c r="E1739" t="s">
        <v>1302</v>
      </c>
      <c r="M1739">
        <f>COUNTA(Table1[[#This Row],[genre_1]:[genre_8]])</f>
        <v>1</v>
      </c>
      <c r="N1739" t="s">
        <v>6246</v>
      </c>
      <c r="O1739" t="s">
        <v>12230</v>
      </c>
      <c r="P1739">
        <v>76616</v>
      </c>
      <c r="Q1739" t="s">
        <v>6247</v>
      </c>
      <c r="R1739">
        <v>334</v>
      </c>
      <c r="S1739" t="s">
        <v>16</v>
      </c>
      <c r="T1739" t="s">
        <v>17</v>
      </c>
      <c r="U1739" s="3">
        <v>25204</v>
      </c>
      <c r="V1739" s="2">
        <v>7.9</v>
      </c>
      <c r="W1739" t="str">
        <f>IF(V1739 &lt; 3,"Very Low", IF(V1739 &gt;= 3, IF(V1739 &lt; 4, "Low", IF(V1739 &gt;= 4, IF(V1739 &lt; 6, "Medium", IF(V1739 &gt;= 6, IF(V1739 &lt; 8, "High", "Very High")))))))</f>
        <v>High</v>
      </c>
    </row>
    <row r="1740" spans="1:23" x14ac:dyDescent="0.2">
      <c r="A1740" t="s">
        <v>1401</v>
      </c>
      <c r="B1740" s="2">
        <v>155</v>
      </c>
      <c r="C1740" s="4" t="str">
        <f>IF(B1740 &lt;= ($Z$9-$Z$11), "Short", IF(B1740 &gt;= ($Z$9+$Z$11), "Long", "Medium"))</f>
        <v>Long</v>
      </c>
      <c r="D1740" t="s">
        <v>572</v>
      </c>
      <c r="E1740" t="s">
        <v>13206</v>
      </c>
      <c r="F1740" t="s">
        <v>1302</v>
      </c>
      <c r="G1740" t="s">
        <v>13204</v>
      </c>
      <c r="H1740" t="s">
        <v>3538</v>
      </c>
      <c r="M1740">
        <f>COUNTA(Table1[[#This Row],[genre_1]:[genre_8]])</f>
        <v>4</v>
      </c>
      <c r="N1740" t="s">
        <v>58</v>
      </c>
      <c r="O1740" t="s">
        <v>9849</v>
      </c>
      <c r="P1740">
        <v>31751</v>
      </c>
      <c r="Q1740" t="s">
        <v>2645</v>
      </c>
      <c r="R1740">
        <v>216</v>
      </c>
      <c r="S1740" t="s">
        <v>16</v>
      </c>
      <c r="T1740" t="s">
        <v>17</v>
      </c>
      <c r="U1740" s="3">
        <v>35431</v>
      </c>
      <c r="V1740" s="2">
        <v>6.6</v>
      </c>
      <c r="W1740" t="str">
        <f>IF(V1740 &lt; 3,"Very Low", IF(V1740 &gt;= 3, IF(V1740 &lt; 4, "Low", IF(V1740 &gt;= 4, IF(V1740 &lt; 6, "Medium", IF(V1740 &gt;= 6, IF(V1740 &lt; 8, "High", "Very High")))))))</f>
        <v>High</v>
      </c>
    </row>
    <row r="1741" spans="1:23" x14ac:dyDescent="0.2">
      <c r="A1741" t="s">
        <v>969</v>
      </c>
      <c r="B1741" s="2">
        <v>126</v>
      </c>
      <c r="C1741" s="4" t="str">
        <f>IF(B1741 &lt;= ($Z$9-$Z$11), "Short", IF(B1741 &gt;= ($Z$9+$Z$11), "Long", "Medium"))</f>
        <v>Medium</v>
      </c>
      <c r="D1741" t="s">
        <v>2908</v>
      </c>
      <c r="E1741" t="s">
        <v>562</v>
      </c>
      <c r="F1741" t="s">
        <v>691</v>
      </c>
      <c r="G1741" t="s">
        <v>13206</v>
      </c>
      <c r="H1741" t="s">
        <v>3538</v>
      </c>
      <c r="M1741">
        <f>COUNTA(Table1[[#This Row],[genre_1]:[genre_8]])</f>
        <v>4</v>
      </c>
      <c r="N1741" t="s">
        <v>718</v>
      </c>
      <c r="O1741" t="s">
        <v>10036</v>
      </c>
      <c r="P1741">
        <v>54042</v>
      </c>
      <c r="Q1741" t="s">
        <v>1351</v>
      </c>
      <c r="R1741">
        <v>215</v>
      </c>
      <c r="S1741" t="s">
        <v>16</v>
      </c>
      <c r="T1741" t="s">
        <v>17</v>
      </c>
      <c r="U1741" s="3">
        <v>32143</v>
      </c>
      <c r="V1741" s="2">
        <v>7.6</v>
      </c>
      <c r="W1741" t="str">
        <f>IF(V1741 &lt; 3,"Very Low", IF(V1741 &gt;= 3, IF(V1741 &lt; 4, "Low", IF(V1741 &gt;= 4, IF(V1741 &lt; 6, "Medium", IF(V1741 &gt;= 6, IF(V1741 &lt; 8, "High", "Very High")))))))</f>
        <v>High</v>
      </c>
    </row>
    <row r="1742" spans="1:23" x14ac:dyDescent="0.2">
      <c r="A1742" t="s">
        <v>777</v>
      </c>
      <c r="B1742" s="2">
        <v>114</v>
      </c>
      <c r="C1742" s="4" t="str">
        <f>IF(B1742 &lt;= ($Z$9-$Z$11), "Short", IF(B1742 &gt;= ($Z$9+$Z$11), "Long", "Medium"))</f>
        <v>Medium</v>
      </c>
      <c r="D1742" t="s">
        <v>1084</v>
      </c>
      <c r="E1742" t="s">
        <v>562</v>
      </c>
      <c r="F1742" t="s">
        <v>426</v>
      </c>
      <c r="G1742" t="s">
        <v>5982</v>
      </c>
      <c r="H1742" t="s">
        <v>539</v>
      </c>
      <c r="I1742" t="s">
        <v>3538</v>
      </c>
      <c r="M1742">
        <f>COUNTA(Table1[[#This Row],[genre_1]:[genre_8]])</f>
        <v>5</v>
      </c>
      <c r="N1742" t="s">
        <v>351</v>
      </c>
      <c r="O1742" t="s">
        <v>8903</v>
      </c>
      <c r="P1742">
        <v>22955</v>
      </c>
      <c r="Q1742" t="s">
        <v>1085</v>
      </c>
      <c r="R1742">
        <v>88</v>
      </c>
      <c r="S1742" t="s">
        <v>16</v>
      </c>
      <c r="T1742" t="s">
        <v>17</v>
      </c>
      <c r="U1742" s="3">
        <v>35796</v>
      </c>
      <c r="V1742" s="2">
        <v>5.6</v>
      </c>
      <c r="W1742" t="str">
        <f>IF(V1742 &lt; 3,"Very Low", IF(V1742 &gt;= 3, IF(V1742 &lt; 4, "Low", IF(V1742 &gt;= 4, IF(V1742 &lt; 6, "Medium", IF(V1742 &gt;= 6, IF(V1742 &lt; 8, "High", "Very High")))))))</f>
        <v>Medium</v>
      </c>
    </row>
    <row r="1743" spans="1:23" x14ac:dyDescent="0.2">
      <c r="A1743" t="s">
        <v>2175</v>
      </c>
      <c r="B1743" s="2">
        <v>128</v>
      </c>
      <c r="C1743" s="4" t="str">
        <f>IF(B1743 &lt;= ($Z$9-$Z$11), "Short", IF(B1743 &gt;= ($Z$9+$Z$11), "Long", "Medium"))</f>
        <v>Medium</v>
      </c>
      <c r="D1743" t="s">
        <v>1587</v>
      </c>
      <c r="E1743" t="s">
        <v>4426</v>
      </c>
      <c r="F1743" t="s">
        <v>1302</v>
      </c>
      <c r="G1743" t="s">
        <v>7772</v>
      </c>
      <c r="M1743">
        <f>COUNTA(Table1[[#This Row],[genre_1]:[genre_8]])</f>
        <v>3</v>
      </c>
      <c r="N1743" t="s">
        <v>37</v>
      </c>
      <c r="O1743" t="s">
        <v>10567</v>
      </c>
      <c r="P1743">
        <v>136673</v>
      </c>
      <c r="Q1743" t="s">
        <v>3675</v>
      </c>
      <c r="R1743">
        <v>281</v>
      </c>
      <c r="S1743" t="s">
        <v>16</v>
      </c>
      <c r="T1743" t="s">
        <v>17</v>
      </c>
      <c r="U1743" s="3">
        <v>39448</v>
      </c>
      <c r="V1743" s="2">
        <v>7.6</v>
      </c>
      <c r="W1743" t="str">
        <f>IF(V1743 &lt; 3,"Very Low", IF(V1743 &gt;= 3, IF(V1743 &lt; 4, "Low", IF(V1743 &gt;= 4, IF(V1743 &lt; 6, "Medium", IF(V1743 &gt;= 6, IF(V1743 &lt; 8, "High", "Very High")))))))</f>
        <v>High</v>
      </c>
    </row>
    <row r="1744" spans="1:23" x14ac:dyDescent="0.2">
      <c r="A1744" t="s">
        <v>1366</v>
      </c>
      <c r="B1744" s="2">
        <v>124</v>
      </c>
      <c r="C1744" s="4" t="str">
        <f>IF(B1744 &lt;= ($Z$9-$Z$11), "Short", IF(B1744 &gt;= ($Z$9+$Z$11), "Long", "Medium"))</f>
        <v>Medium</v>
      </c>
      <c r="D1744" t="s">
        <v>575</v>
      </c>
      <c r="E1744" t="s">
        <v>4426</v>
      </c>
      <c r="F1744" t="s">
        <v>1302</v>
      </c>
      <c r="G1744" t="s">
        <v>13205</v>
      </c>
      <c r="M1744">
        <f>COUNTA(Table1[[#This Row],[genre_1]:[genre_8]])</f>
        <v>3</v>
      </c>
      <c r="N1744" t="s">
        <v>274</v>
      </c>
      <c r="O1744" t="s">
        <v>10290</v>
      </c>
      <c r="P1744">
        <v>35833</v>
      </c>
      <c r="Q1744" t="s">
        <v>3279</v>
      </c>
      <c r="R1744">
        <v>96</v>
      </c>
      <c r="S1744" t="s">
        <v>16</v>
      </c>
      <c r="T1744" t="s">
        <v>17</v>
      </c>
      <c r="U1744" s="3">
        <v>41640</v>
      </c>
      <c r="V1744" s="2">
        <v>7</v>
      </c>
      <c r="W1744" t="str">
        <f>IF(V1744 &lt; 3,"Very Low", IF(V1744 &gt;= 3, IF(V1744 &lt; 4, "Low", IF(V1744 &gt;= 4, IF(V1744 &lt; 6, "Medium", IF(V1744 &gt;= 6, IF(V1744 &lt; 8, "High", "Very High")))))))</f>
        <v>High</v>
      </c>
    </row>
    <row r="1745" spans="1:23" x14ac:dyDescent="0.2">
      <c r="A1745" t="s">
        <v>1401</v>
      </c>
      <c r="B1745" s="2">
        <v>132</v>
      </c>
      <c r="C1745" s="4" t="str">
        <f>IF(B1745 &lt;= ($Z$9-$Z$11), "Short", IF(B1745 &gt;= ($Z$9+$Z$11), "Long", "Medium"))</f>
        <v>Long</v>
      </c>
      <c r="D1745" t="s">
        <v>217</v>
      </c>
      <c r="E1745" t="s">
        <v>1302</v>
      </c>
      <c r="F1745" t="s">
        <v>13205</v>
      </c>
      <c r="M1745">
        <f>COUNTA(Table1[[#This Row],[genre_1]:[genre_8]])</f>
        <v>2</v>
      </c>
      <c r="N1745" t="s">
        <v>1401</v>
      </c>
      <c r="O1745" t="s">
        <v>9986</v>
      </c>
      <c r="P1745">
        <v>482064</v>
      </c>
      <c r="Q1745" t="s">
        <v>2835</v>
      </c>
      <c r="R1745">
        <v>1106</v>
      </c>
      <c r="S1745" t="s">
        <v>16</v>
      </c>
      <c r="T1745" t="s">
        <v>17</v>
      </c>
      <c r="U1745" s="3">
        <v>37987</v>
      </c>
      <c r="V1745" s="2">
        <v>8.1</v>
      </c>
      <c r="W1745" t="str">
        <f>IF(V1745 &lt; 3,"Very Low", IF(V1745 &gt;= 3, IF(V1745 &lt; 4, "Low", IF(V1745 &gt;= 4, IF(V1745 &lt; 6, "Medium", IF(V1745 &gt;= 6, IF(V1745 &lt; 8, "High", "Very High")))))))</f>
        <v>Very High</v>
      </c>
    </row>
    <row r="1746" spans="1:23" x14ac:dyDescent="0.2">
      <c r="A1746" t="s">
        <v>839</v>
      </c>
      <c r="B1746" s="2">
        <v>101</v>
      </c>
      <c r="C1746" s="4" t="str">
        <f>IF(B1746 &lt;= ($Z$9-$Z$11), "Short", IF(B1746 &gt;= ($Z$9+$Z$11), "Long", "Medium"))</f>
        <v>Medium</v>
      </c>
      <c r="D1746" t="s">
        <v>177</v>
      </c>
      <c r="E1746" t="s">
        <v>13206</v>
      </c>
      <c r="F1746" t="s">
        <v>2287</v>
      </c>
      <c r="G1746" t="s">
        <v>13204</v>
      </c>
      <c r="H1746" t="s">
        <v>3538</v>
      </c>
      <c r="M1746">
        <f>COUNTA(Table1[[#This Row],[genre_1]:[genre_8]])</f>
        <v>4</v>
      </c>
      <c r="N1746" t="s">
        <v>858</v>
      </c>
      <c r="O1746" t="s">
        <v>10200</v>
      </c>
      <c r="P1746">
        <v>49405</v>
      </c>
      <c r="Q1746" t="s">
        <v>3164</v>
      </c>
      <c r="R1746">
        <v>226</v>
      </c>
      <c r="S1746" t="s">
        <v>16</v>
      </c>
      <c r="T1746" t="s">
        <v>17</v>
      </c>
      <c r="U1746" s="3">
        <v>37987</v>
      </c>
      <c r="V1746" s="2">
        <v>6.4</v>
      </c>
      <c r="W1746" t="str">
        <f>IF(V1746 &lt; 3,"Very Low", IF(V1746 &gt;= 3, IF(V1746 &lt; 4, "Low", IF(V1746 &gt;= 4, IF(V1746 &lt; 6, "Medium", IF(V1746 &gt;= 6, IF(V1746 &lt; 8, "High", "Very High")))))))</f>
        <v>High</v>
      </c>
    </row>
    <row r="1747" spans="1:23" x14ac:dyDescent="0.2">
      <c r="A1747" t="s">
        <v>1229</v>
      </c>
      <c r="B1747" s="2">
        <v>91</v>
      </c>
      <c r="C1747" s="4" t="str">
        <f>IF(B1747 &lt;= ($Z$9-$Z$11), "Short", IF(B1747 &gt;= ($Z$9+$Z$11), "Long", "Medium"))</f>
        <v>Medium</v>
      </c>
      <c r="D1747" t="s">
        <v>274</v>
      </c>
      <c r="E1747" t="s">
        <v>562</v>
      </c>
      <c r="F1747" t="s">
        <v>3871</v>
      </c>
      <c r="G1747" t="s">
        <v>691</v>
      </c>
      <c r="H1747" t="s">
        <v>5982</v>
      </c>
      <c r="I1747" t="s">
        <v>4130</v>
      </c>
      <c r="M1747">
        <f>COUNTA(Table1[[#This Row],[genre_1]:[genre_8]])</f>
        <v>5</v>
      </c>
      <c r="N1747" t="s">
        <v>238</v>
      </c>
      <c r="O1747" t="s">
        <v>8981</v>
      </c>
      <c r="P1747">
        <v>142403</v>
      </c>
      <c r="Q1747" t="s">
        <v>364</v>
      </c>
      <c r="R1747">
        <v>275</v>
      </c>
      <c r="S1747" t="s">
        <v>16</v>
      </c>
      <c r="T1747" t="s">
        <v>17</v>
      </c>
      <c r="U1747" s="3">
        <v>42005</v>
      </c>
      <c r="V1747" s="2">
        <v>6.4</v>
      </c>
      <c r="W1747" t="str">
        <f>IF(V1747 &lt; 3,"Very Low", IF(V1747 &gt;= 3, IF(V1747 &lt; 4, "Low", IF(V1747 &gt;= 4, IF(V1747 &lt; 6, "Medium", IF(V1747 &gt;= 6, IF(V1747 &lt; 8, "High", "Very High")))))))</f>
        <v>High</v>
      </c>
    </row>
    <row r="1748" spans="1:23" x14ac:dyDescent="0.2">
      <c r="A1748" t="s">
        <v>181</v>
      </c>
      <c r="B1748" s="2">
        <v>145</v>
      </c>
      <c r="C1748" s="4" t="str">
        <f>IF(B1748 &lt;= ($Z$9-$Z$11), "Short", IF(B1748 &gt;= ($Z$9+$Z$11), "Long", "Medium"))</f>
        <v>Long</v>
      </c>
      <c r="D1748" t="s">
        <v>700</v>
      </c>
      <c r="E1748" t="s">
        <v>562</v>
      </c>
      <c r="F1748" t="s">
        <v>13204</v>
      </c>
      <c r="G1748" t="s">
        <v>4130</v>
      </c>
      <c r="H1748" t="s">
        <v>3538</v>
      </c>
      <c r="M1748">
        <f>COUNTA(Table1[[#This Row],[genre_1]:[genre_8]])</f>
        <v>4</v>
      </c>
      <c r="N1748" t="s">
        <v>241</v>
      </c>
      <c r="O1748" t="s">
        <v>8711</v>
      </c>
      <c r="P1748">
        <v>399651</v>
      </c>
      <c r="Q1748" t="s">
        <v>701</v>
      </c>
      <c r="R1748">
        <v>1331</v>
      </c>
      <c r="S1748" t="s">
        <v>16</v>
      </c>
      <c r="T1748" t="s">
        <v>17</v>
      </c>
      <c r="U1748" s="3">
        <v>37257</v>
      </c>
      <c r="V1748" s="2">
        <v>7.7</v>
      </c>
      <c r="W1748" t="str">
        <f>IF(V1748 &lt; 3,"Very Low", IF(V1748 &gt;= 3, IF(V1748 &lt; 4, "Low", IF(V1748 &gt;= 4, IF(V1748 &lt; 6, "Medium", IF(V1748 &gt;= 6, IF(V1748 &lt; 8, "High", "Very High")))))))</f>
        <v>High</v>
      </c>
    </row>
    <row r="1749" spans="1:23" x14ac:dyDescent="0.2">
      <c r="A1749" t="s">
        <v>2964</v>
      </c>
      <c r="B1749" s="2">
        <v>135</v>
      </c>
      <c r="C1749" s="4" t="str">
        <f>IF(B1749 &lt;= ($Z$9-$Z$11), "Short", IF(B1749 &gt;= ($Z$9+$Z$11), "Long", "Medium"))</f>
        <v>Long</v>
      </c>
      <c r="D1749" t="s">
        <v>616</v>
      </c>
      <c r="E1749" t="s">
        <v>4426</v>
      </c>
      <c r="F1749" t="s">
        <v>1302</v>
      </c>
      <c r="G1749" t="s">
        <v>7772</v>
      </c>
      <c r="H1749" t="s">
        <v>13205</v>
      </c>
      <c r="M1749">
        <f>COUNTA(Table1[[#This Row],[genre_1]:[genre_8]])</f>
        <v>4</v>
      </c>
      <c r="N1749" t="s">
        <v>3063</v>
      </c>
      <c r="O1749" t="s">
        <v>10133</v>
      </c>
      <c r="P1749">
        <v>36636</v>
      </c>
      <c r="Q1749" t="s">
        <v>3064</v>
      </c>
      <c r="R1749">
        <v>289</v>
      </c>
      <c r="S1749" t="s">
        <v>16</v>
      </c>
      <c r="T1749" t="s">
        <v>17</v>
      </c>
      <c r="U1749" s="3">
        <v>37987</v>
      </c>
      <c r="V1749" s="2">
        <v>7.5</v>
      </c>
      <c r="W1749" t="str">
        <f>IF(V1749 &lt; 3,"Very Low", IF(V1749 &gt;= 3, IF(V1749 &lt; 4, "Low", IF(V1749 &gt;= 4, IF(V1749 &lt; 6, "Medium", IF(V1749 &gt;= 6, IF(V1749 &lt; 8, "High", "Very High")))))))</f>
        <v>High</v>
      </c>
    </row>
    <row r="1750" spans="1:23" x14ac:dyDescent="0.2">
      <c r="A1750" t="s">
        <v>1859</v>
      </c>
      <c r="B1750" s="2">
        <v>160</v>
      </c>
      <c r="C1750" s="4" t="str">
        <f>IF(B1750 &lt;= ($Z$9-$Z$11), "Short", IF(B1750 &gt;= ($Z$9+$Z$11), "Long", "Medium"))</f>
        <v>Long</v>
      </c>
      <c r="D1750" t="s">
        <v>2142</v>
      </c>
      <c r="E1750" t="s">
        <v>562</v>
      </c>
      <c r="F1750" t="s">
        <v>13206</v>
      </c>
      <c r="G1750" t="s">
        <v>1302</v>
      </c>
      <c r="H1750" t="s">
        <v>3538</v>
      </c>
      <c r="I1750" t="s">
        <v>10321</v>
      </c>
      <c r="M1750">
        <f>COUNTA(Table1[[#This Row],[genre_1]:[genre_8]])</f>
        <v>5</v>
      </c>
      <c r="N1750" t="s">
        <v>30</v>
      </c>
      <c r="O1750" t="s">
        <v>9528</v>
      </c>
      <c r="P1750">
        <v>15697</v>
      </c>
      <c r="Q1750" t="s">
        <v>2143</v>
      </c>
      <c r="R1750">
        <v>182</v>
      </c>
      <c r="S1750" t="s">
        <v>16</v>
      </c>
      <c r="T1750" t="s">
        <v>17</v>
      </c>
      <c r="U1750" s="3">
        <v>39448</v>
      </c>
      <c r="V1750" s="2">
        <v>6</v>
      </c>
      <c r="W1750" t="str">
        <f>IF(V1750 &lt; 3,"Very Low", IF(V1750 &gt;= 3, IF(V1750 &lt; 4, "Low", IF(V1750 &gt;= 4, IF(V1750 &lt; 6, "Medium", IF(V1750 &gt;= 6, IF(V1750 &lt; 8, "High", "Very High")))))))</f>
        <v>High</v>
      </c>
    </row>
    <row r="1751" spans="1:23" x14ac:dyDescent="0.2">
      <c r="A1751" t="s">
        <v>3374</v>
      </c>
      <c r="B1751" s="2">
        <v>109</v>
      </c>
      <c r="C1751" s="4" t="str">
        <f>IF(B1751 &lt;= ($Z$9-$Z$11), "Short", IF(B1751 &gt;= ($Z$9+$Z$11), "Long", "Medium"))</f>
        <v>Medium</v>
      </c>
      <c r="D1751" t="s">
        <v>4529</v>
      </c>
      <c r="E1751" t="s">
        <v>1302</v>
      </c>
      <c r="M1751">
        <f>COUNTA(Table1[[#This Row],[genre_1]:[genre_8]])</f>
        <v>1</v>
      </c>
      <c r="N1751" t="s">
        <v>341</v>
      </c>
      <c r="O1751" t="s">
        <v>11157</v>
      </c>
      <c r="P1751">
        <v>6276</v>
      </c>
      <c r="Q1751" t="s">
        <v>1452</v>
      </c>
      <c r="R1751">
        <v>55</v>
      </c>
      <c r="S1751" t="s">
        <v>16</v>
      </c>
      <c r="T1751" t="s">
        <v>17</v>
      </c>
      <c r="U1751" s="3">
        <v>42370</v>
      </c>
      <c r="V1751" s="2">
        <v>6.8</v>
      </c>
      <c r="W1751" t="str">
        <f>IF(V1751 &lt; 3,"Very Low", IF(V1751 &gt;= 3, IF(V1751 &lt; 4, "Low", IF(V1751 &gt;= 4, IF(V1751 &lt; 6, "Medium", IF(V1751 &gt;= 6, IF(V1751 &lt; 8, "High", "Very High")))))))</f>
        <v>High</v>
      </c>
    </row>
    <row r="1752" spans="1:23" x14ac:dyDescent="0.2">
      <c r="A1752" t="s">
        <v>978</v>
      </c>
      <c r="B1752" s="2">
        <v>106</v>
      </c>
      <c r="C1752" s="4" t="str">
        <f>IF(B1752 &lt;= ($Z$9-$Z$11), "Short", IF(B1752 &gt;= ($Z$9+$Z$11), "Long", "Medium"))</f>
        <v>Medium</v>
      </c>
      <c r="D1752" t="s">
        <v>584</v>
      </c>
      <c r="E1752" t="s">
        <v>426</v>
      </c>
      <c r="F1752" t="s">
        <v>691</v>
      </c>
      <c r="G1752" t="s">
        <v>1302</v>
      </c>
      <c r="H1752" t="s">
        <v>5982</v>
      </c>
      <c r="I1752" t="s">
        <v>539</v>
      </c>
      <c r="M1752">
        <f>COUNTA(Table1[[#This Row],[genre_1]:[genre_8]])</f>
        <v>5</v>
      </c>
      <c r="N1752" t="s">
        <v>640</v>
      </c>
      <c r="O1752" t="s">
        <v>8846</v>
      </c>
      <c r="P1752">
        <v>70838</v>
      </c>
      <c r="Q1752" t="s">
        <v>618</v>
      </c>
      <c r="R1752">
        <v>208</v>
      </c>
      <c r="S1752" t="s">
        <v>16</v>
      </c>
      <c r="T1752" t="s">
        <v>17</v>
      </c>
      <c r="U1752" s="3">
        <v>40909</v>
      </c>
      <c r="V1752" s="2">
        <v>5.6</v>
      </c>
      <c r="W1752" t="str">
        <f>IF(V1752 &lt; 3,"Very Low", IF(V1752 &gt;= 3, IF(V1752 &lt; 4, "Low", IF(V1752 &gt;= 4, IF(V1752 &lt; 6, "Medium", IF(V1752 &gt;= 6, IF(V1752 &lt; 8, "High", "Very High")))))))</f>
        <v>Medium</v>
      </c>
    </row>
    <row r="1753" spans="1:23" x14ac:dyDescent="0.2">
      <c r="A1753" t="s">
        <v>2633</v>
      </c>
      <c r="B1753" s="2">
        <v>112</v>
      </c>
      <c r="C1753" s="4" t="str">
        <f>IF(B1753 &lt;= ($Z$9-$Z$11), "Short", IF(B1753 &gt;= ($Z$9+$Z$11), "Long", "Medium"))</f>
        <v>Medium</v>
      </c>
      <c r="D1753" t="s">
        <v>1042</v>
      </c>
      <c r="E1753" t="s">
        <v>2287</v>
      </c>
      <c r="F1753" t="s">
        <v>13204</v>
      </c>
      <c r="M1753">
        <f>COUNTA(Table1[[#This Row],[genre_1]:[genre_8]])</f>
        <v>2</v>
      </c>
      <c r="N1753" t="s">
        <v>312</v>
      </c>
      <c r="O1753" t="s">
        <v>9841</v>
      </c>
      <c r="P1753">
        <v>86205</v>
      </c>
      <c r="Q1753" t="s">
        <v>427</v>
      </c>
      <c r="R1753">
        <v>232</v>
      </c>
      <c r="S1753" t="s">
        <v>16</v>
      </c>
      <c r="T1753" t="s">
        <v>17</v>
      </c>
      <c r="U1753" s="3">
        <v>39448</v>
      </c>
      <c r="V1753" s="2">
        <v>6.2</v>
      </c>
      <c r="W1753" t="str">
        <f>IF(V1753 &lt; 3,"Very Low", IF(V1753 &gt;= 3, IF(V1753 &lt; 4, "Low", IF(V1753 &gt;= 4, IF(V1753 &lt; 6, "Medium", IF(V1753 &gt;= 6, IF(V1753 &lt; 8, "High", "Very High")))))))</f>
        <v>High</v>
      </c>
    </row>
    <row r="1754" spans="1:23" x14ac:dyDescent="0.2">
      <c r="A1754" t="s">
        <v>4876</v>
      </c>
      <c r="B1754" s="2">
        <v>106</v>
      </c>
      <c r="C1754" s="4" t="str">
        <f>IF(B1754 &lt;= ($Z$9-$Z$11), "Short", IF(B1754 &gt;= ($Z$9+$Z$11), "Long", "Medium"))</f>
        <v>Medium</v>
      </c>
      <c r="D1754" t="s">
        <v>346</v>
      </c>
      <c r="E1754" t="s">
        <v>1302</v>
      </c>
      <c r="F1754" t="s">
        <v>3538</v>
      </c>
      <c r="M1754">
        <f>COUNTA(Table1[[#This Row],[genre_1]:[genre_8]])</f>
        <v>2</v>
      </c>
      <c r="N1754" t="s">
        <v>950</v>
      </c>
      <c r="O1754" t="s">
        <v>11394</v>
      </c>
      <c r="P1754">
        <v>6935</v>
      </c>
      <c r="Q1754" t="s">
        <v>4877</v>
      </c>
      <c r="R1754">
        <v>50</v>
      </c>
      <c r="S1754" t="s">
        <v>16</v>
      </c>
      <c r="T1754" t="s">
        <v>17</v>
      </c>
      <c r="U1754" s="3">
        <v>42370</v>
      </c>
      <c r="V1754" s="2">
        <v>5.3</v>
      </c>
      <c r="W1754" t="str">
        <f>IF(V1754 &lt; 3,"Very Low", IF(V1754 &gt;= 3, IF(V1754 &lt; 4, "Low", IF(V1754 &gt;= 4, IF(V1754 &lt; 6, "Medium", IF(V1754 &gt;= 6, IF(V1754 &lt; 8, "High", "Very High")))))))</f>
        <v>Medium</v>
      </c>
    </row>
    <row r="1755" spans="1:23" x14ac:dyDescent="0.2">
      <c r="A1755" t="s">
        <v>1588</v>
      </c>
      <c r="B1755" s="2">
        <v>109</v>
      </c>
      <c r="C1755" s="4" t="str">
        <f>IF(B1755 &lt;= ($Z$9-$Z$11), "Short", IF(B1755 &gt;= ($Z$9+$Z$11), "Long", "Medium"))</f>
        <v>Medium</v>
      </c>
      <c r="D1755" t="s">
        <v>2067</v>
      </c>
      <c r="E1755" t="s">
        <v>562</v>
      </c>
      <c r="F1755" t="s">
        <v>691</v>
      </c>
      <c r="G1755" t="s">
        <v>13206</v>
      </c>
      <c r="H1755" t="s">
        <v>6549</v>
      </c>
      <c r="M1755">
        <f>COUNTA(Table1[[#This Row],[genre_1]:[genre_8]])</f>
        <v>4</v>
      </c>
      <c r="N1755" t="s">
        <v>2068</v>
      </c>
      <c r="O1755" t="s">
        <v>9477</v>
      </c>
      <c r="P1755">
        <v>137377</v>
      </c>
      <c r="Q1755" t="s">
        <v>2069</v>
      </c>
      <c r="R1755">
        <v>370</v>
      </c>
      <c r="S1755" t="s">
        <v>16</v>
      </c>
      <c r="T1755" t="s">
        <v>17</v>
      </c>
      <c r="U1755" s="3">
        <v>36526</v>
      </c>
      <c r="V1755" s="2">
        <v>6.2</v>
      </c>
      <c r="W1755" t="str">
        <f>IF(V1755 &lt; 3,"Very Low", IF(V1755 &gt;= 3, IF(V1755 &lt; 4, "Low", IF(V1755 &gt;= 4, IF(V1755 &lt; 6, "Medium", IF(V1755 &gt;= 6, IF(V1755 &lt; 8, "High", "Very High")))))))</f>
        <v>High</v>
      </c>
    </row>
    <row r="1756" spans="1:23" x14ac:dyDescent="0.2">
      <c r="A1756" t="s">
        <v>1576</v>
      </c>
      <c r="B1756" s="2">
        <v>115</v>
      </c>
      <c r="C1756" s="4" t="str">
        <f>IF(B1756 &lt;= ($Z$9-$Z$11), "Short", IF(B1756 &gt;= ($Z$9+$Z$11), "Long", "Medium"))</f>
        <v>Medium</v>
      </c>
      <c r="D1756" t="s">
        <v>385</v>
      </c>
      <c r="E1756" t="s">
        <v>562</v>
      </c>
      <c r="F1756" t="s">
        <v>691</v>
      </c>
      <c r="G1756" t="s">
        <v>13206</v>
      </c>
      <c r="M1756">
        <f>COUNTA(Table1[[#This Row],[genre_1]:[genre_8]])</f>
        <v>3</v>
      </c>
      <c r="N1756" t="s">
        <v>1577</v>
      </c>
      <c r="O1756" t="s">
        <v>9179</v>
      </c>
      <c r="P1756">
        <v>51252</v>
      </c>
      <c r="Q1756" t="s">
        <v>1578</v>
      </c>
      <c r="R1756">
        <v>156</v>
      </c>
      <c r="S1756" t="s">
        <v>16</v>
      </c>
      <c r="T1756" t="s">
        <v>17</v>
      </c>
      <c r="U1756" s="3">
        <v>38353</v>
      </c>
      <c r="V1756" s="2">
        <v>5</v>
      </c>
      <c r="W1756" t="str">
        <f>IF(V1756 &lt; 3,"Very Low", IF(V1756 &gt;= 3, IF(V1756 &lt; 4, "Low", IF(V1756 &gt;= 4, IF(V1756 &lt; 6, "Medium", IF(V1756 &gt;= 6, IF(V1756 &lt; 8, "High", "Very High")))))))</f>
        <v>Medium</v>
      </c>
    </row>
    <row r="1757" spans="1:23" x14ac:dyDescent="0.2">
      <c r="A1757" t="s">
        <v>5638</v>
      </c>
      <c r="B1757" s="2">
        <v>90</v>
      </c>
      <c r="C1757" s="4" t="str">
        <f>IF(B1757 &lt;= ($Z$9-$Z$11), "Short", IF(B1757 &gt;= ($Z$9+$Z$11), "Long", "Medium"))</f>
        <v>Medium</v>
      </c>
      <c r="D1757" t="s">
        <v>5639</v>
      </c>
      <c r="E1757" t="s">
        <v>691</v>
      </c>
      <c r="F1757" t="s">
        <v>6549</v>
      </c>
      <c r="M1757">
        <f>COUNTA(Table1[[#This Row],[genre_1]:[genre_8]])</f>
        <v>2</v>
      </c>
      <c r="N1757" t="s">
        <v>5640</v>
      </c>
      <c r="O1757" t="s">
        <v>11895</v>
      </c>
      <c r="P1757">
        <v>18313</v>
      </c>
      <c r="Q1757" t="s">
        <v>5641</v>
      </c>
      <c r="R1757">
        <v>73</v>
      </c>
      <c r="S1757" t="s">
        <v>16</v>
      </c>
      <c r="T1757" t="s">
        <v>17</v>
      </c>
      <c r="U1757" s="3">
        <v>39814</v>
      </c>
      <c r="V1757" s="2">
        <v>5.0999999999999996</v>
      </c>
      <c r="W1757" t="str">
        <f>IF(V1757 &lt; 3,"Very Low", IF(V1757 &gt;= 3, IF(V1757 &lt; 4, "Low", IF(V1757 &gt;= 4, IF(V1757 &lt; 6, "Medium", IF(V1757 &gt;= 6, IF(V1757 &lt; 8, "High", "Very High")))))))</f>
        <v>Medium</v>
      </c>
    </row>
    <row r="1758" spans="1:23" x14ac:dyDescent="0.2">
      <c r="A1758" t="s">
        <v>902</v>
      </c>
      <c r="B1758" s="2">
        <v>114</v>
      </c>
      <c r="C1758" s="4" t="str">
        <f>IF(B1758 &lt;= ($Z$9-$Z$11), "Short", IF(B1758 &gt;= ($Z$9+$Z$11), "Long", "Medium"))</f>
        <v>Medium</v>
      </c>
      <c r="D1758" t="s">
        <v>698</v>
      </c>
      <c r="E1758" t="s">
        <v>426</v>
      </c>
      <c r="F1758" t="s">
        <v>4130</v>
      </c>
      <c r="G1758" t="s">
        <v>3538</v>
      </c>
      <c r="M1758">
        <f>COUNTA(Table1[[#This Row],[genre_1]:[genre_8]])</f>
        <v>3</v>
      </c>
      <c r="N1758" t="s">
        <v>115</v>
      </c>
      <c r="O1758" t="s">
        <v>8809</v>
      </c>
      <c r="P1758">
        <v>60467</v>
      </c>
      <c r="Q1758" t="s">
        <v>903</v>
      </c>
      <c r="R1758">
        <v>949</v>
      </c>
      <c r="S1758" t="s">
        <v>16</v>
      </c>
      <c r="T1758" t="s">
        <v>17</v>
      </c>
      <c r="U1758" s="3">
        <v>36526</v>
      </c>
      <c r="V1758" s="2">
        <v>5.6</v>
      </c>
      <c r="W1758" t="str">
        <f>IF(V1758 &lt; 3,"Very Low", IF(V1758 &gt;= 3, IF(V1758 &lt; 4, "Low", IF(V1758 &gt;= 4, IF(V1758 &lt; 6, "Medium", IF(V1758 &gt;= 6, IF(V1758 &lt; 8, "High", "Very High")))))))</f>
        <v>Medium</v>
      </c>
    </row>
    <row r="1759" spans="1:23" x14ac:dyDescent="0.2">
      <c r="A1759" t="s">
        <v>902</v>
      </c>
      <c r="B1759" s="2">
        <v>110</v>
      </c>
      <c r="C1759" s="4" t="str">
        <f>IF(B1759 &lt;= ($Z$9-$Z$11), "Short", IF(B1759 &gt;= ($Z$9+$Z$11), "Long", "Medium"))</f>
        <v>Medium</v>
      </c>
      <c r="D1759" t="s">
        <v>94</v>
      </c>
      <c r="E1759" t="s">
        <v>562</v>
      </c>
      <c r="F1759" t="s">
        <v>426</v>
      </c>
      <c r="G1759" t="s">
        <v>3538</v>
      </c>
      <c r="M1759">
        <f>COUNTA(Table1[[#This Row],[genre_1]:[genre_8]])</f>
        <v>3</v>
      </c>
      <c r="N1759" t="s">
        <v>241</v>
      </c>
      <c r="O1759" t="s">
        <v>8861</v>
      </c>
      <c r="P1759">
        <v>300542</v>
      </c>
      <c r="Q1759" t="s">
        <v>1010</v>
      </c>
      <c r="R1759">
        <v>378</v>
      </c>
      <c r="S1759" t="s">
        <v>16</v>
      </c>
      <c r="T1759" t="s">
        <v>17</v>
      </c>
      <c r="U1759" s="3">
        <v>35065</v>
      </c>
      <c r="V1759" s="2">
        <v>7.1</v>
      </c>
      <c r="W1759" t="str">
        <f>IF(V1759 &lt; 3,"Very Low", IF(V1759 &gt;= 3, IF(V1759 &lt; 4, "Low", IF(V1759 &gt;= 4, IF(V1759 &lt; 6, "Medium", IF(V1759 &gt;= 6, IF(V1759 &lt; 8, "High", "Very High")))))))</f>
        <v>High</v>
      </c>
    </row>
    <row r="1760" spans="1:23" x14ac:dyDescent="0.2">
      <c r="A1760" t="s">
        <v>276</v>
      </c>
      <c r="B1760" s="2">
        <v>133</v>
      </c>
      <c r="C1760" s="4" t="str">
        <f>IF(B1760 &lt;= ($Z$9-$Z$11), "Short", IF(B1760 &gt;= ($Z$9+$Z$11), "Long", "Medium"))</f>
        <v>Long</v>
      </c>
      <c r="D1760" t="s">
        <v>395</v>
      </c>
      <c r="E1760" t="s">
        <v>562</v>
      </c>
      <c r="F1760" t="s">
        <v>426</v>
      </c>
      <c r="G1760" t="s">
        <v>3538</v>
      </c>
      <c r="M1760">
        <f>COUNTA(Table1[[#This Row],[genre_1]:[genre_8]])</f>
        <v>3</v>
      </c>
      <c r="N1760" t="s">
        <v>241</v>
      </c>
      <c r="O1760" t="s">
        <v>8590</v>
      </c>
      <c r="P1760">
        <v>365104</v>
      </c>
      <c r="Q1760" t="s">
        <v>443</v>
      </c>
      <c r="R1760">
        <v>512</v>
      </c>
      <c r="S1760" t="s">
        <v>16</v>
      </c>
      <c r="T1760" t="s">
        <v>17</v>
      </c>
      <c r="U1760" s="3">
        <v>40544</v>
      </c>
      <c r="V1760" s="2">
        <v>7.4</v>
      </c>
      <c r="W1760" t="str">
        <f>IF(V1760 &lt; 3,"Very Low", IF(V1760 &gt;= 3, IF(V1760 &lt; 4, "Low", IF(V1760 &gt;= 4, IF(V1760 &lt; 6, "Medium", IF(V1760 &gt;= 6, IF(V1760 &lt; 8, "High", "Very High")))))))</f>
        <v>High</v>
      </c>
    </row>
    <row r="1761" spans="1:23" x14ac:dyDescent="0.2">
      <c r="A1761" t="s">
        <v>568</v>
      </c>
      <c r="B1761" s="2">
        <v>123</v>
      </c>
      <c r="C1761" s="4" t="str">
        <f>IF(B1761 &lt;= ($Z$9-$Z$11), "Short", IF(B1761 &gt;= ($Z$9+$Z$11), "Long", "Medium"))</f>
        <v>Medium</v>
      </c>
      <c r="D1761" t="s">
        <v>569</v>
      </c>
      <c r="E1761" t="s">
        <v>562</v>
      </c>
      <c r="F1761" t="s">
        <v>426</v>
      </c>
      <c r="G1761" t="s">
        <v>3538</v>
      </c>
      <c r="M1761">
        <f>COUNTA(Table1[[#This Row],[genre_1]:[genre_8]])</f>
        <v>3</v>
      </c>
      <c r="N1761" t="s">
        <v>241</v>
      </c>
      <c r="O1761" t="s">
        <v>8649</v>
      </c>
      <c r="P1761">
        <v>242188</v>
      </c>
      <c r="Q1761" t="s">
        <v>462</v>
      </c>
      <c r="R1761">
        <v>1426</v>
      </c>
      <c r="S1761" t="s">
        <v>16</v>
      </c>
      <c r="T1761" t="s">
        <v>17</v>
      </c>
      <c r="U1761" s="3">
        <v>36526</v>
      </c>
      <c r="V1761" s="2">
        <v>6.1</v>
      </c>
      <c r="W1761" t="str">
        <f>IF(V1761 &lt; 3,"Very Low", IF(V1761 &gt;= 3, IF(V1761 &lt; 4, "Low", IF(V1761 &gt;= 4, IF(V1761 &lt; 6, "Medium", IF(V1761 &gt;= 6, IF(V1761 &lt; 8, "High", "Very High")))))))</f>
        <v>High</v>
      </c>
    </row>
    <row r="1762" spans="1:23" x14ac:dyDescent="0.2">
      <c r="A1762" t="s">
        <v>161</v>
      </c>
      <c r="B1762" s="2">
        <v>124</v>
      </c>
      <c r="C1762" s="4" t="str">
        <f>IF(B1762 &lt;= ($Z$9-$Z$11), "Short", IF(B1762 &gt;= ($Z$9+$Z$11), "Long", "Medium"))</f>
        <v>Medium</v>
      </c>
      <c r="D1762" t="s">
        <v>241</v>
      </c>
      <c r="E1762" t="s">
        <v>562</v>
      </c>
      <c r="F1762" t="s">
        <v>426</v>
      </c>
      <c r="G1762" t="s">
        <v>3538</v>
      </c>
      <c r="M1762">
        <f>COUNTA(Table1[[#This Row],[genre_1]:[genre_8]])</f>
        <v>3</v>
      </c>
      <c r="N1762" t="s">
        <v>316</v>
      </c>
      <c r="O1762" t="s">
        <v>8576</v>
      </c>
      <c r="P1762">
        <v>256695</v>
      </c>
      <c r="Q1762" t="s">
        <v>166</v>
      </c>
      <c r="R1762">
        <v>871</v>
      </c>
      <c r="S1762" t="s">
        <v>16</v>
      </c>
      <c r="T1762" t="s">
        <v>17</v>
      </c>
      <c r="U1762" s="3">
        <v>38718</v>
      </c>
      <c r="V1762" s="2">
        <v>6.9</v>
      </c>
      <c r="W1762" t="str">
        <f>IF(V1762 &lt; 3,"Very Low", IF(V1762 &gt;= 3, IF(V1762 &lt; 4, "Low", IF(V1762 &gt;= 4, IF(V1762 &lt; 6, "Medium", IF(V1762 &gt;= 6, IF(V1762 &lt; 8, "High", "Very High")))))))</f>
        <v>High</v>
      </c>
    </row>
    <row r="1763" spans="1:23" x14ac:dyDescent="0.2">
      <c r="A1763" t="s">
        <v>1859</v>
      </c>
      <c r="B1763" s="2">
        <v>129</v>
      </c>
      <c r="C1763" s="4" t="str">
        <f>IF(B1763 &lt;= ($Z$9-$Z$11), "Short", IF(B1763 &gt;= ($Z$9+$Z$11), "Long", "Medium"))</f>
        <v>Medium</v>
      </c>
      <c r="D1763" t="s">
        <v>1068</v>
      </c>
      <c r="E1763" t="s">
        <v>1302</v>
      </c>
      <c r="F1763" t="s">
        <v>4034</v>
      </c>
      <c r="G1763" t="s">
        <v>6549</v>
      </c>
      <c r="M1763">
        <f>COUNTA(Table1[[#This Row],[genre_1]:[genre_8]])</f>
        <v>3</v>
      </c>
      <c r="N1763" t="s">
        <v>709</v>
      </c>
      <c r="O1763" t="s">
        <v>11445</v>
      </c>
      <c r="P1763">
        <v>8295</v>
      </c>
      <c r="Q1763" t="s">
        <v>4927</v>
      </c>
      <c r="R1763">
        <v>30</v>
      </c>
      <c r="S1763" t="s">
        <v>16</v>
      </c>
      <c r="T1763" t="s">
        <v>17</v>
      </c>
      <c r="U1763" s="3">
        <v>32874</v>
      </c>
      <c r="V1763" s="2">
        <v>6.5</v>
      </c>
      <c r="W1763" t="str">
        <f>IF(V1763 &lt; 3,"Very Low", IF(V1763 &gt;= 3, IF(V1763 &lt; 4, "Low", IF(V1763 &gt;= 4, IF(V1763 &lt; 6, "Medium", IF(V1763 &gt;= 6, IF(V1763 &lt; 8, "High", "Very High")))))))</f>
        <v>High</v>
      </c>
    </row>
    <row r="1764" spans="1:23" x14ac:dyDescent="0.2">
      <c r="A1764" t="s">
        <v>6025</v>
      </c>
      <c r="B1764" s="2">
        <v>115</v>
      </c>
      <c r="C1764" s="4" t="str">
        <f>IF(B1764 &lt;= ($Z$9-$Z$11), "Short", IF(B1764 &gt;= ($Z$9+$Z$11), "Long", "Medium"))</f>
        <v>Medium</v>
      </c>
      <c r="D1764" t="s">
        <v>6026</v>
      </c>
      <c r="E1764" t="s">
        <v>426</v>
      </c>
      <c r="F1764" t="s">
        <v>1302</v>
      </c>
      <c r="M1764">
        <f>COUNTA(Table1[[#This Row],[genre_1]:[genre_8]])</f>
        <v>2</v>
      </c>
      <c r="N1764" t="s">
        <v>6027</v>
      </c>
      <c r="O1764" t="s">
        <v>12108</v>
      </c>
      <c r="P1764">
        <v>13474</v>
      </c>
      <c r="Q1764" t="s">
        <v>6028</v>
      </c>
      <c r="R1764">
        <v>115</v>
      </c>
      <c r="S1764" t="s">
        <v>16</v>
      </c>
      <c r="T1764" t="s">
        <v>17</v>
      </c>
      <c r="U1764" s="3">
        <v>20455</v>
      </c>
      <c r="V1764" s="2">
        <v>7.4</v>
      </c>
      <c r="W1764" t="str">
        <f>IF(V1764 &lt; 3,"Very Low", IF(V1764 &gt;= 3, IF(V1764 &lt; 4, "Low", IF(V1764 &gt;= 4, IF(V1764 &lt; 6, "Medium", IF(V1764 &gt;= 6, IF(V1764 &lt; 8, "High", "Very High")))))))</f>
        <v>High</v>
      </c>
    </row>
    <row r="1765" spans="1:23" x14ac:dyDescent="0.2">
      <c r="A1765" t="s">
        <v>5282</v>
      </c>
      <c r="B1765" s="2">
        <v>93</v>
      </c>
      <c r="C1765" s="4" t="str">
        <f>IF(B1765 &lt;= ($Z$9-$Z$11), "Short", IF(B1765 &gt;= ($Z$9+$Z$11), "Long", "Medium"))</f>
        <v>Medium</v>
      </c>
      <c r="D1765" t="s">
        <v>4894</v>
      </c>
      <c r="E1765" t="s">
        <v>691</v>
      </c>
      <c r="F1765" t="s">
        <v>539</v>
      </c>
      <c r="G1765" t="s">
        <v>4130</v>
      </c>
      <c r="M1765">
        <f>COUNTA(Table1[[#This Row],[genre_1]:[genre_8]])</f>
        <v>3</v>
      </c>
      <c r="N1765" t="s">
        <v>2021</v>
      </c>
      <c r="O1765" t="s">
        <v>11664</v>
      </c>
      <c r="P1765">
        <v>3904</v>
      </c>
      <c r="Q1765" t="s">
        <v>275</v>
      </c>
      <c r="R1765">
        <v>48</v>
      </c>
      <c r="S1765" t="s">
        <v>16</v>
      </c>
      <c r="T1765" t="s">
        <v>17</v>
      </c>
      <c r="U1765" s="3">
        <v>29587</v>
      </c>
      <c r="V1765" s="2">
        <v>5</v>
      </c>
      <c r="W1765" t="str">
        <f>IF(V1765 &lt; 3,"Very Low", IF(V1765 &gt;= 3, IF(V1765 &lt; 4, "Low", IF(V1765 &gt;= 4, IF(V1765 &lt; 6, "Medium", IF(V1765 &gt;= 6, IF(V1765 &lt; 8, "High", "Very High")))))))</f>
        <v>Medium</v>
      </c>
    </row>
    <row r="1766" spans="1:23" x14ac:dyDescent="0.2">
      <c r="A1766" t="s">
        <v>7054</v>
      </c>
      <c r="B1766" s="2">
        <v>87</v>
      </c>
      <c r="C1766" s="4" t="str">
        <f>IF(B1766 &lt;= ($Z$9-$Z$11), "Short", IF(B1766 &gt;= ($Z$9+$Z$11), "Long", "Medium"))</f>
        <v>Medium</v>
      </c>
      <c r="D1766" t="s">
        <v>7055</v>
      </c>
      <c r="E1766" t="s">
        <v>691</v>
      </c>
      <c r="F1766" t="s">
        <v>1302</v>
      </c>
      <c r="G1766" t="s">
        <v>5982</v>
      </c>
      <c r="M1766">
        <f>COUNTA(Table1[[#This Row],[genre_1]:[genre_8]])</f>
        <v>3</v>
      </c>
      <c r="N1766" t="s">
        <v>7056</v>
      </c>
      <c r="O1766" t="s">
        <v>12638</v>
      </c>
      <c r="P1766">
        <v>143086</v>
      </c>
      <c r="Q1766" t="s">
        <v>7057</v>
      </c>
      <c r="R1766">
        <v>211</v>
      </c>
      <c r="S1766" t="s">
        <v>16</v>
      </c>
      <c r="T1766" t="s">
        <v>17</v>
      </c>
      <c r="U1766" s="3">
        <v>13150</v>
      </c>
      <c r="V1766" s="2">
        <v>8.6</v>
      </c>
      <c r="W1766" t="str">
        <f>IF(V1766 &lt; 3,"Very Low", IF(V1766 &gt;= 3, IF(V1766 &lt; 4, "Low", IF(V1766 &gt;= 4, IF(V1766 &lt; 6, "Medium", IF(V1766 &gt;= 6, IF(V1766 &lt; 8, "High", "Very High")))))))</f>
        <v>Very High</v>
      </c>
    </row>
    <row r="1767" spans="1:23" x14ac:dyDescent="0.2">
      <c r="A1767" t="s">
        <v>3594</v>
      </c>
      <c r="B1767" s="2">
        <v>102</v>
      </c>
      <c r="C1767" s="4" t="str">
        <f>IF(B1767 &lt;= ($Z$9-$Z$11), "Short", IF(B1767 &gt;= ($Z$9+$Z$11), "Long", "Medium"))</f>
        <v>Medium</v>
      </c>
      <c r="D1767" t="s">
        <v>1489</v>
      </c>
      <c r="E1767" t="s">
        <v>691</v>
      </c>
      <c r="F1767" t="s">
        <v>1302</v>
      </c>
      <c r="G1767" t="s">
        <v>6549</v>
      </c>
      <c r="M1767">
        <f>COUNTA(Table1[[#This Row],[genre_1]:[genre_8]])</f>
        <v>3</v>
      </c>
      <c r="N1767" t="s">
        <v>3595</v>
      </c>
      <c r="O1767" t="s">
        <v>10507</v>
      </c>
      <c r="P1767">
        <v>2295</v>
      </c>
      <c r="Q1767" t="s">
        <v>3596</v>
      </c>
      <c r="R1767">
        <v>40</v>
      </c>
      <c r="S1767" t="s">
        <v>16</v>
      </c>
      <c r="T1767" t="s">
        <v>17</v>
      </c>
      <c r="U1767" s="3">
        <v>36161</v>
      </c>
      <c r="V1767" s="2">
        <v>5.8</v>
      </c>
      <c r="W1767" t="str">
        <f>IF(V1767 &lt; 3,"Very Low", IF(V1767 &gt;= 3, IF(V1767 &lt; 4, "Low", IF(V1767 &gt;= 4, IF(V1767 &lt; 6, "Medium", IF(V1767 &gt;= 6, IF(V1767 &lt; 8, "High", "Very High")))))))</f>
        <v>Medium</v>
      </c>
    </row>
    <row r="1768" spans="1:23" x14ac:dyDescent="0.2">
      <c r="A1768" t="s">
        <v>5824</v>
      </c>
      <c r="B1768" s="2">
        <v>129</v>
      </c>
      <c r="C1768" s="4" t="str">
        <f>IF(B1768 &lt;= ($Z$9-$Z$11), "Short", IF(B1768 &gt;= ($Z$9+$Z$11), "Long", "Medium"))</f>
        <v>Medium</v>
      </c>
      <c r="D1768" t="s">
        <v>1583</v>
      </c>
      <c r="E1768" t="s">
        <v>4426</v>
      </c>
      <c r="F1768" t="s">
        <v>1302</v>
      </c>
      <c r="M1768">
        <f>COUNTA(Table1[[#This Row],[genre_1]:[genre_8]])</f>
        <v>2</v>
      </c>
      <c r="N1768" t="s">
        <v>2035</v>
      </c>
      <c r="O1768" t="s">
        <v>11994</v>
      </c>
      <c r="P1768">
        <v>10564</v>
      </c>
      <c r="Q1768" t="s">
        <v>5825</v>
      </c>
      <c r="R1768">
        <v>161</v>
      </c>
      <c r="S1768" t="s">
        <v>16</v>
      </c>
      <c r="T1768" t="s">
        <v>17</v>
      </c>
      <c r="U1768" s="3">
        <v>29587</v>
      </c>
      <c r="V1768" s="2">
        <v>6.7</v>
      </c>
      <c r="W1768" t="str">
        <f>IF(V1768 &lt; 3,"Very Low", IF(V1768 &gt;= 3, IF(V1768 &lt; 4, "Low", IF(V1768 &gt;= 4, IF(V1768 &lt; 6, "Medium", IF(V1768 &gt;= 6, IF(V1768 &lt; 8, "High", "Very High")))))))</f>
        <v>High</v>
      </c>
    </row>
    <row r="1769" spans="1:23" x14ac:dyDescent="0.2">
      <c r="A1769" t="s">
        <v>6041</v>
      </c>
      <c r="B1769" s="2">
        <v>98</v>
      </c>
      <c r="C1769" s="4" t="str">
        <f>IF(B1769 &lt;= ($Z$9-$Z$11), "Short", IF(B1769 &gt;= ($Z$9+$Z$11), "Long", "Medium"))</f>
        <v>Medium</v>
      </c>
      <c r="D1769" t="s">
        <v>6042</v>
      </c>
      <c r="E1769" t="s">
        <v>691</v>
      </c>
      <c r="M1769">
        <f>COUNTA(Table1[[#This Row],[genre_1]:[genre_8]])</f>
        <v>1</v>
      </c>
      <c r="N1769" t="s">
        <v>6043</v>
      </c>
      <c r="O1769" t="s">
        <v>12115</v>
      </c>
      <c r="P1769">
        <v>10483</v>
      </c>
      <c r="Q1769" t="s">
        <v>2403</v>
      </c>
      <c r="R1769">
        <v>125</v>
      </c>
      <c r="S1769" t="s">
        <v>16</v>
      </c>
      <c r="T1769" t="s">
        <v>17</v>
      </c>
      <c r="U1769" s="3">
        <v>41640</v>
      </c>
      <c r="V1769" s="2">
        <v>5.4</v>
      </c>
      <c r="W1769" t="str">
        <f>IF(V1769 &lt; 3,"Very Low", IF(V1769 &gt;= 3, IF(V1769 &lt; 4, "Low", IF(V1769 &gt;= 4, IF(V1769 &lt; 6, "Medium", IF(V1769 &gt;= 6, IF(V1769 &lt; 8, "High", "Very High")))))))</f>
        <v>Medium</v>
      </c>
    </row>
    <row r="1770" spans="1:23" x14ac:dyDescent="0.2">
      <c r="A1770" t="s">
        <v>172</v>
      </c>
      <c r="B1770" s="2">
        <v>117</v>
      </c>
      <c r="C1770" s="4" t="str">
        <f>IF(B1770 &lt;= ($Z$9-$Z$11), "Short", IF(B1770 &gt;= ($Z$9+$Z$11), "Long", "Medium"))</f>
        <v>Medium</v>
      </c>
      <c r="D1770" t="s">
        <v>39</v>
      </c>
      <c r="E1770" t="s">
        <v>1302</v>
      </c>
      <c r="M1770">
        <f>COUNTA(Table1[[#This Row],[genre_1]:[genre_8]])</f>
        <v>1</v>
      </c>
      <c r="N1770" t="s">
        <v>640</v>
      </c>
      <c r="O1770" t="s">
        <v>9083</v>
      </c>
      <c r="P1770">
        <v>61490</v>
      </c>
      <c r="Q1770" t="s">
        <v>1410</v>
      </c>
      <c r="R1770">
        <v>264</v>
      </c>
      <c r="S1770" t="s">
        <v>16</v>
      </c>
      <c r="T1770" t="s">
        <v>17</v>
      </c>
      <c r="U1770" s="3">
        <v>37622</v>
      </c>
      <c r="V1770" s="2">
        <v>6.4</v>
      </c>
      <c r="W1770" t="str">
        <f>IF(V1770 &lt; 3,"Very Low", IF(V1770 &gt;= 3, IF(V1770 &lt; 4, "Low", IF(V1770 &gt;= 4, IF(V1770 &lt; 6, "Medium", IF(V1770 &gt;= 6, IF(V1770 &lt; 8, "High", "Very High")))))))</f>
        <v>High</v>
      </c>
    </row>
    <row r="1771" spans="1:23" x14ac:dyDescent="0.2">
      <c r="A1771" t="s">
        <v>3161</v>
      </c>
      <c r="B1771" s="2">
        <v>98</v>
      </c>
      <c r="C1771" s="4" t="str">
        <f>IF(B1771 &lt;= ($Z$9-$Z$11), "Short", IF(B1771 &gt;= ($Z$9+$Z$11), "Long", "Medium"))</f>
        <v>Medium</v>
      </c>
      <c r="D1771" t="s">
        <v>1398</v>
      </c>
      <c r="E1771" t="s">
        <v>13206</v>
      </c>
      <c r="F1771" t="s">
        <v>1302</v>
      </c>
      <c r="G1771" t="s">
        <v>3538</v>
      </c>
      <c r="M1771">
        <f>COUNTA(Table1[[#This Row],[genre_1]:[genre_8]])</f>
        <v>3</v>
      </c>
      <c r="N1771" t="s">
        <v>640</v>
      </c>
      <c r="O1771" t="s">
        <v>10197</v>
      </c>
      <c r="P1771">
        <v>19611</v>
      </c>
      <c r="Q1771" t="s">
        <v>277</v>
      </c>
      <c r="R1771">
        <v>103</v>
      </c>
      <c r="S1771" t="s">
        <v>16</v>
      </c>
      <c r="T1771" t="s">
        <v>17</v>
      </c>
      <c r="U1771" s="3">
        <v>42370</v>
      </c>
      <c r="V1771" s="2">
        <v>6.7</v>
      </c>
      <c r="W1771" t="str">
        <f>IF(V1771 &lt; 3,"Very Low", IF(V1771 &gt;= 3, IF(V1771 &lt; 4, "Low", IF(V1771 &gt;= 4, IF(V1771 &lt; 6, "Medium", IF(V1771 &gt;= 6, IF(V1771 &lt; 8, "High", "Very High")))))))</f>
        <v>High</v>
      </c>
    </row>
    <row r="1772" spans="1:23" x14ac:dyDescent="0.2">
      <c r="A1772" t="s">
        <v>118</v>
      </c>
      <c r="B1772" s="2">
        <v>97</v>
      </c>
      <c r="C1772" s="4" t="str">
        <f>IF(B1772 &lt;= ($Z$9-$Z$11), "Short", IF(B1772 &gt;= ($Z$9+$Z$11), "Long", "Medium"))</f>
        <v>Medium</v>
      </c>
      <c r="D1772" t="s">
        <v>2695</v>
      </c>
      <c r="E1772" t="s">
        <v>562</v>
      </c>
      <c r="F1772" t="s">
        <v>691</v>
      </c>
      <c r="G1772" t="s">
        <v>13206</v>
      </c>
      <c r="H1772" t="s">
        <v>3538</v>
      </c>
      <c r="M1772">
        <f>COUNTA(Table1[[#This Row],[genre_1]:[genre_8]])</f>
        <v>4</v>
      </c>
      <c r="N1772" t="s">
        <v>1117</v>
      </c>
      <c r="O1772" t="s">
        <v>10281</v>
      </c>
      <c r="P1772">
        <v>22748</v>
      </c>
      <c r="Q1772" t="s">
        <v>1911</v>
      </c>
      <c r="R1772">
        <v>41</v>
      </c>
      <c r="S1772" t="s">
        <v>16</v>
      </c>
      <c r="T1772" t="s">
        <v>17</v>
      </c>
      <c r="U1772" s="3">
        <v>35431</v>
      </c>
      <c r="V1772" s="2">
        <v>6.1</v>
      </c>
      <c r="W1772" t="str">
        <f>IF(V1772 &lt; 3,"Very Low", IF(V1772 &gt;= 3, IF(V1772 &lt; 4, "Low", IF(V1772 &gt;= 4, IF(V1772 &lt; 6, "Medium", IF(V1772 &gt;= 6, IF(V1772 &lt; 8, "High", "Very High")))))))</f>
        <v>High</v>
      </c>
    </row>
    <row r="1773" spans="1:23" x14ac:dyDescent="0.2">
      <c r="A1773" t="s">
        <v>1354</v>
      </c>
      <c r="B1773" s="2">
        <v>105</v>
      </c>
      <c r="C1773" s="4" t="str">
        <f>IF(B1773 &lt;= ($Z$9-$Z$11), "Short", IF(B1773 &gt;= ($Z$9+$Z$11), "Long", "Medium"))</f>
        <v>Medium</v>
      </c>
      <c r="D1773" t="s">
        <v>1355</v>
      </c>
      <c r="E1773" t="s">
        <v>562</v>
      </c>
      <c r="F1773" t="s">
        <v>691</v>
      </c>
      <c r="G1773" t="s">
        <v>13206</v>
      </c>
      <c r="H1773" t="s">
        <v>1302</v>
      </c>
      <c r="I1773" t="s">
        <v>3538</v>
      </c>
      <c r="M1773">
        <f>COUNTA(Table1[[#This Row],[genre_1]:[genre_8]])</f>
        <v>5</v>
      </c>
      <c r="N1773" t="s">
        <v>1356</v>
      </c>
      <c r="O1773" t="s">
        <v>9050</v>
      </c>
      <c r="P1773">
        <v>32224</v>
      </c>
      <c r="Q1773" t="s">
        <v>1357</v>
      </c>
      <c r="R1773">
        <v>62</v>
      </c>
      <c r="S1773" t="s">
        <v>16</v>
      </c>
      <c r="T1773" t="s">
        <v>17</v>
      </c>
      <c r="U1773" s="3">
        <v>34700</v>
      </c>
      <c r="V1773" s="2">
        <v>5.6</v>
      </c>
      <c r="W1773" t="str">
        <f>IF(V1773 &lt; 3,"Very Low", IF(V1773 &gt;= 3, IF(V1773 &lt; 4, "Low", IF(V1773 &gt;= 4, IF(V1773 &lt; 6, "Medium", IF(V1773 &gt;= 6, IF(V1773 &lt; 8, "High", "Very High")))))))</f>
        <v>Medium</v>
      </c>
    </row>
    <row r="1774" spans="1:23" x14ac:dyDescent="0.2">
      <c r="A1774" t="s">
        <v>1873</v>
      </c>
      <c r="B1774" s="2">
        <v>133</v>
      </c>
      <c r="C1774" s="4" t="str">
        <f>IF(B1774 &lt;= ($Z$9-$Z$11), "Short", IF(B1774 &gt;= ($Z$9+$Z$11), "Long", "Medium"))</f>
        <v>Long</v>
      </c>
      <c r="D1774" t="s">
        <v>206</v>
      </c>
      <c r="E1774" t="s">
        <v>4426</v>
      </c>
      <c r="F1774" t="s">
        <v>1302</v>
      </c>
      <c r="G1774" t="s">
        <v>13205</v>
      </c>
      <c r="M1774">
        <f>COUNTA(Table1[[#This Row],[genre_1]:[genre_8]])</f>
        <v>3</v>
      </c>
      <c r="N1774" t="s">
        <v>316</v>
      </c>
      <c r="O1774" t="s">
        <v>9362</v>
      </c>
      <c r="P1774">
        <v>283563</v>
      </c>
      <c r="Q1774" t="s">
        <v>157</v>
      </c>
      <c r="R1774">
        <v>312</v>
      </c>
      <c r="S1774" t="s">
        <v>16</v>
      </c>
      <c r="T1774" t="s">
        <v>17</v>
      </c>
      <c r="U1774" s="3">
        <v>40544</v>
      </c>
      <c r="V1774" s="2">
        <v>7.6</v>
      </c>
      <c r="W1774" t="str">
        <f>IF(V1774 &lt; 3,"Very Low", IF(V1774 &gt;= 3, IF(V1774 &lt; 4, "Low", IF(V1774 &gt;= 4, IF(V1774 &lt; 6, "Medium", IF(V1774 &gt;= 6, IF(V1774 &lt; 8, "High", "Very High")))))))</f>
        <v>High</v>
      </c>
    </row>
    <row r="1775" spans="1:23" x14ac:dyDescent="0.2">
      <c r="A1775" t="s">
        <v>1226</v>
      </c>
      <c r="B1775" s="2">
        <v>93</v>
      </c>
      <c r="C1775" s="4" t="str">
        <f>IF(B1775 &lt;= ($Z$9-$Z$11), "Short", IF(B1775 &gt;= ($Z$9+$Z$11), "Long", "Medium"))</f>
        <v>Medium</v>
      </c>
      <c r="D1775" t="s">
        <v>1227</v>
      </c>
      <c r="E1775" t="s">
        <v>3871</v>
      </c>
      <c r="F1775" t="s">
        <v>691</v>
      </c>
      <c r="G1775" t="s">
        <v>539</v>
      </c>
      <c r="M1775">
        <f>COUNTA(Table1[[#This Row],[genre_1]:[genre_8]])</f>
        <v>3</v>
      </c>
      <c r="N1775" t="s">
        <v>230</v>
      </c>
      <c r="O1775" t="s">
        <v>8978</v>
      </c>
      <c r="P1775">
        <v>14280</v>
      </c>
      <c r="Q1775" t="s">
        <v>1228</v>
      </c>
      <c r="R1775">
        <v>171</v>
      </c>
      <c r="S1775" t="s">
        <v>16</v>
      </c>
      <c r="T1775" t="s">
        <v>17</v>
      </c>
      <c r="U1775" s="3">
        <v>36892</v>
      </c>
      <c r="V1775" s="2">
        <v>4.7</v>
      </c>
      <c r="W1775" t="str">
        <f>IF(V1775 &lt; 3,"Very Low", IF(V1775 &gt;= 3, IF(V1775 &lt; 4, "Low", IF(V1775 &gt;= 4, IF(V1775 &lt; 6, "Medium", IF(V1775 &gt;= 6, IF(V1775 &lt; 8, "High", "Very High")))))))</f>
        <v>Medium</v>
      </c>
    </row>
    <row r="1776" spans="1:23" x14ac:dyDescent="0.2">
      <c r="A1776" t="s">
        <v>5800</v>
      </c>
      <c r="B1776" s="2">
        <v>109</v>
      </c>
      <c r="C1776" s="4" t="str">
        <f>IF(B1776 &lt;= ($Z$9-$Z$11), "Short", IF(B1776 &gt;= ($Z$9+$Z$11), "Long", "Medium"))</f>
        <v>Medium</v>
      </c>
      <c r="D1776" t="s">
        <v>3546</v>
      </c>
      <c r="E1776" t="s">
        <v>4426</v>
      </c>
      <c r="F1776" t="s">
        <v>13206</v>
      </c>
      <c r="G1776" t="s">
        <v>1302</v>
      </c>
      <c r="H1776" t="s">
        <v>3538</v>
      </c>
      <c r="M1776">
        <f>COUNTA(Table1[[#This Row],[genre_1]:[genre_8]])</f>
        <v>4</v>
      </c>
      <c r="N1776" t="s">
        <v>351</v>
      </c>
      <c r="O1776" t="s">
        <v>11979</v>
      </c>
      <c r="P1776">
        <v>105568</v>
      </c>
      <c r="Q1776" t="s">
        <v>1988</v>
      </c>
      <c r="R1776">
        <v>533</v>
      </c>
      <c r="S1776" t="s">
        <v>16</v>
      </c>
      <c r="T1776" t="s">
        <v>17</v>
      </c>
      <c r="U1776" s="3">
        <v>37622</v>
      </c>
      <c r="V1776" s="2">
        <v>7.3</v>
      </c>
      <c r="W1776" t="str">
        <f>IF(V1776 &lt; 3,"Very Low", IF(V1776 &gt;= 3, IF(V1776 &lt; 4, "Low", IF(V1776 &gt;= 4, IF(V1776 &lt; 6, "Medium", IF(V1776 &gt;= 6, IF(V1776 &lt; 8, "High", "Very High")))))))</f>
        <v>High</v>
      </c>
    </row>
    <row r="1777" spans="1:23" x14ac:dyDescent="0.2">
      <c r="A1777" t="s">
        <v>1205</v>
      </c>
      <c r="B1777" s="2">
        <v>91</v>
      </c>
      <c r="C1777" s="4" t="str">
        <f>IF(B1777 &lt;= ($Z$9-$Z$11), "Short", IF(B1777 &gt;= ($Z$9+$Z$11), "Long", "Medium"))</f>
        <v>Medium</v>
      </c>
      <c r="D1777" t="s">
        <v>797</v>
      </c>
      <c r="E1777" t="s">
        <v>3871</v>
      </c>
      <c r="F1777" t="s">
        <v>691</v>
      </c>
      <c r="G1777" t="s">
        <v>5982</v>
      </c>
      <c r="H1777" t="s">
        <v>539</v>
      </c>
      <c r="I1777" t="s">
        <v>13204</v>
      </c>
      <c r="M1777">
        <f>COUNTA(Table1[[#This Row],[genre_1]:[genre_8]])</f>
        <v>5</v>
      </c>
      <c r="N1777" t="s">
        <v>125</v>
      </c>
      <c r="O1777" t="s">
        <v>8968</v>
      </c>
      <c r="P1777">
        <v>71137</v>
      </c>
      <c r="Q1777" t="s">
        <v>742</v>
      </c>
      <c r="R1777">
        <v>229</v>
      </c>
      <c r="S1777" t="s">
        <v>16</v>
      </c>
      <c r="T1777" t="s">
        <v>17</v>
      </c>
      <c r="U1777" s="3">
        <v>38718</v>
      </c>
      <c r="V1777" s="2">
        <v>6.6</v>
      </c>
      <c r="W1777" t="str">
        <f>IF(V1777 &lt; 3,"Very Low", IF(V1777 &gt;= 3, IF(V1777 &lt; 4, "Low", IF(V1777 &gt;= 4, IF(V1777 &lt; 6, "Medium", IF(V1777 &gt;= 6, IF(V1777 &lt; 8, "High", "Very High")))))))</f>
        <v>High</v>
      </c>
    </row>
    <row r="1778" spans="1:23" x14ac:dyDescent="0.2">
      <c r="A1778" t="s">
        <v>60</v>
      </c>
      <c r="B1778" s="2">
        <v>112</v>
      </c>
      <c r="C1778" s="4" t="str">
        <f>IF(B1778 &lt;= ($Z$9-$Z$11), "Short", IF(B1778 &gt;= ($Z$9+$Z$11), "Long", "Medium"))</f>
        <v>Medium</v>
      </c>
      <c r="D1778" t="s">
        <v>1263</v>
      </c>
      <c r="E1778" t="s">
        <v>1302</v>
      </c>
      <c r="F1778" t="s">
        <v>6549</v>
      </c>
      <c r="M1778">
        <f>COUNTA(Table1[[#This Row],[genre_1]:[genre_8]])</f>
        <v>2</v>
      </c>
      <c r="N1778" t="s">
        <v>216</v>
      </c>
      <c r="O1778" t="s">
        <v>12149</v>
      </c>
      <c r="P1778">
        <v>71495</v>
      </c>
      <c r="Q1778" t="s">
        <v>6109</v>
      </c>
      <c r="R1778">
        <v>522</v>
      </c>
      <c r="S1778" t="s">
        <v>16</v>
      </c>
      <c r="T1778" t="s">
        <v>17</v>
      </c>
      <c r="U1778" s="3">
        <v>36892</v>
      </c>
      <c r="V1778" s="2">
        <v>7.1</v>
      </c>
      <c r="W1778" t="str">
        <f>IF(V1778 &lt; 3,"Very Low", IF(V1778 &gt;= 3, IF(V1778 &lt; 4, "Low", IF(V1778 &gt;= 4, IF(V1778 &lt; 6, "Medium", IF(V1778 &gt;= 6, IF(V1778 &lt; 8, "High", "Very High")))))))</f>
        <v>High</v>
      </c>
    </row>
    <row r="1779" spans="1:23" x14ac:dyDescent="0.2">
      <c r="A1779" t="s">
        <v>123</v>
      </c>
      <c r="B1779" s="2">
        <v>104</v>
      </c>
      <c r="C1779" s="4" t="str">
        <f>IF(B1779 &lt;= ($Z$9-$Z$11), "Short", IF(B1779 &gt;= ($Z$9+$Z$11), "Long", "Medium"))</f>
        <v>Medium</v>
      </c>
      <c r="D1779" t="s">
        <v>124</v>
      </c>
      <c r="E1779" t="s">
        <v>426</v>
      </c>
      <c r="F1779" t="s">
        <v>3871</v>
      </c>
      <c r="G1779" t="s">
        <v>691</v>
      </c>
      <c r="H1779" t="s">
        <v>5982</v>
      </c>
      <c r="I1779" t="s">
        <v>539</v>
      </c>
      <c r="M1779">
        <f>COUNTA(Table1[[#This Row],[genre_1]:[genre_8]])</f>
        <v>5</v>
      </c>
      <c r="N1779" t="s">
        <v>125</v>
      </c>
      <c r="O1779" t="s">
        <v>8472</v>
      </c>
      <c r="P1779">
        <v>235025</v>
      </c>
      <c r="Q1779" t="s">
        <v>126</v>
      </c>
      <c r="R1779">
        <v>265</v>
      </c>
      <c r="S1779" t="s">
        <v>16</v>
      </c>
      <c r="T1779" t="s">
        <v>17</v>
      </c>
      <c r="U1779" s="3">
        <v>41275</v>
      </c>
      <c r="V1779" s="2">
        <v>7.3</v>
      </c>
      <c r="W1779" t="str">
        <f>IF(V1779 &lt; 3,"Very Low", IF(V1779 &gt;= 3, IF(V1779 &lt; 4, "Low", IF(V1779 &gt;= 4, IF(V1779 &lt; 6, "Medium", IF(V1779 &gt;= 6, IF(V1779 &lt; 8, "High", "Very High")))))))</f>
        <v>High</v>
      </c>
    </row>
    <row r="1780" spans="1:23" x14ac:dyDescent="0.2">
      <c r="A1780" t="s">
        <v>221</v>
      </c>
      <c r="B1780" s="2">
        <v>94</v>
      </c>
      <c r="C1780" s="4" t="str">
        <f>IF(B1780 &lt;= ($Z$9-$Z$11), "Short", IF(B1780 &gt;= ($Z$9+$Z$11), "Long", "Medium"))</f>
        <v>Medium</v>
      </c>
      <c r="D1780" t="s">
        <v>222</v>
      </c>
      <c r="E1780" t="s">
        <v>562</v>
      </c>
      <c r="F1780" t="s">
        <v>426</v>
      </c>
      <c r="G1780" t="s">
        <v>3871</v>
      </c>
      <c r="H1780" t="s">
        <v>691</v>
      </c>
      <c r="I1780" t="s">
        <v>5982</v>
      </c>
      <c r="J1780" t="s">
        <v>4130</v>
      </c>
      <c r="M1780">
        <f>COUNTA(Table1[[#This Row],[genre_1]:[genre_8]])</f>
        <v>6</v>
      </c>
      <c r="N1780" t="s">
        <v>223</v>
      </c>
      <c r="O1780" t="s">
        <v>8504</v>
      </c>
      <c r="P1780">
        <v>114553</v>
      </c>
      <c r="Q1780" t="s">
        <v>224</v>
      </c>
      <c r="R1780">
        <v>187</v>
      </c>
      <c r="S1780" t="s">
        <v>16</v>
      </c>
      <c r="T1780" t="s">
        <v>17</v>
      </c>
      <c r="U1780" s="3">
        <v>39814</v>
      </c>
      <c r="V1780" s="2">
        <v>6.5</v>
      </c>
      <c r="W1780" t="str">
        <f>IF(V1780 &lt; 3,"Very Low", IF(V1780 &gt;= 3, IF(V1780 &lt; 4, "Low", IF(V1780 &gt;= 4, IF(V1780 &lt; 6, "Medium", IF(V1780 &gt;= 6, IF(V1780 &lt; 8, "High", "Very High")))))))</f>
        <v>High</v>
      </c>
    </row>
    <row r="1781" spans="1:23" x14ac:dyDescent="0.2">
      <c r="A1781" t="s">
        <v>218</v>
      </c>
      <c r="B1781" s="2">
        <v>92</v>
      </c>
      <c r="C1781" s="4" t="str">
        <f>IF(B1781 &lt;= ($Z$9-$Z$11), "Short", IF(B1781 &gt;= ($Z$9+$Z$11), "Long", "Medium"))</f>
        <v>Medium</v>
      </c>
      <c r="D1781" t="s">
        <v>148</v>
      </c>
      <c r="E1781" t="s">
        <v>426</v>
      </c>
      <c r="F1781" t="s">
        <v>3871</v>
      </c>
      <c r="G1781" t="s">
        <v>691</v>
      </c>
      <c r="H1781" t="s">
        <v>5982</v>
      </c>
      <c r="I1781" t="s">
        <v>539</v>
      </c>
      <c r="M1781">
        <f>COUNTA(Table1[[#This Row],[genre_1]:[genre_8]])</f>
        <v>5</v>
      </c>
      <c r="N1781" t="s">
        <v>125</v>
      </c>
      <c r="O1781" t="s">
        <v>8667</v>
      </c>
      <c r="P1781">
        <v>585659</v>
      </c>
      <c r="Q1781" t="s">
        <v>604</v>
      </c>
      <c r="R1781">
        <v>593</v>
      </c>
      <c r="S1781" t="s">
        <v>16</v>
      </c>
      <c r="T1781" t="s">
        <v>17</v>
      </c>
      <c r="U1781" s="3">
        <v>36892</v>
      </c>
      <c r="V1781" s="2">
        <v>8.1</v>
      </c>
      <c r="W1781" t="str">
        <f>IF(V1781 &lt; 3,"Very Low", IF(V1781 &gt;= 3, IF(V1781 &lt; 4, "Low", IF(V1781 &gt;= 4, IF(V1781 &lt; 6, "Medium", IF(V1781 &gt;= 6, IF(V1781 &lt; 8, "High", "Very High")))))))</f>
        <v>Very High</v>
      </c>
    </row>
    <row r="1782" spans="1:23" x14ac:dyDescent="0.2">
      <c r="A1782" t="s">
        <v>766</v>
      </c>
      <c r="B1782" s="2">
        <v>112</v>
      </c>
      <c r="C1782" s="4" t="str">
        <f>IF(B1782 &lt;= ($Z$9-$Z$11), "Short", IF(B1782 &gt;= ($Z$9+$Z$11), "Long", "Medium"))</f>
        <v>Medium</v>
      </c>
      <c r="D1782" t="s">
        <v>837</v>
      </c>
      <c r="E1782" t="s">
        <v>1302</v>
      </c>
      <c r="F1782" t="s">
        <v>6549</v>
      </c>
      <c r="M1782">
        <f>COUNTA(Table1[[#This Row],[genre_1]:[genre_8]])</f>
        <v>2</v>
      </c>
      <c r="N1782" t="s">
        <v>174</v>
      </c>
      <c r="O1782" t="s">
        <v>10505</v>
      </c>
      <c r="P1782">
        <v>11983</v>
      </c>
      <c r="Q1782" t="s">
        <v>3097</v>
      </c>
      <c r="R1782">
        <v>147</v>
      </c>
      <c r="S1782" t="s">
        <v>16</v>
      </c>
      <c r="T1782" t="s">
        <v>17</v>
      </c>
      <c r="U1782" s="3">
        <v>37257</v>
      </c>
      <c r="V1782" s="2">
        <v>6.7</v>
      </c>
      <c r="W1782" t="str">
        <f>IF(V1782 &lt; 3,"Very Low", IF(V1782 &gt;= 3, IF(V1782 &lt; 4, "Low", IF(V1782 &gt;= 4, IF(V1782 &lt; 6, "Medium", IF(V1782 &gt;= 6, IF(V1782 &lt; 8, "High", "Very High")))))))</f>
        <v>High</v>
      </c>
    </row>
    <row r="1783" spans="1:23" x14ac:dyDescent="0.2">
      <c r="A1783" t="s">
        <v>1964</v>
      </c>
      <c r="B1783" s="2">
        <v>94</v>
      </c>
      <c r="C1783" s="4" t="str">
        <f>IF(B1783 &lt;= ($Z$9-$Z$11), "Short", IF(B1783 &gt;= ($Z$9+$Z$11), "Long", "Medium"))</f>
        <v>Medium</v>
      </c>
      <c r="D1783" t="s">
        <v>252</v>
      </c>
      <c r="E1783" t="s">
        <v>426</v>
      </c>
      <c r="F1783" t="s">
        <v>691</v>
      </c>
      <c r="G1783" t="s">
        <v>1302</v>
      </c>
      <c r="H1783" t="s">
        <v>6549</v>
      </c>
      <c r="M1783">
        <f>COUNTA(Table1[[#This Row],[genre_1]:[genre_8]])</f>
        <v>4</v>
      </c>
      <c r="N1783" t="s">
        <v>437</v>
      </c>
      <c r="O1783" t="s">
        <v>10887</v>
      </c>
      <c r="P1783">
        <v>237848</v>
      </c>
      <c r="Q1783" t="s">
        <v>1286</v>
      </c>
      <c r="R1783">
        <v>377</v>
      </c>
      <c r="S1783" t="s">
        <v>16</v>
      </c>
      <c r="T1783" t="s">
        <v>17</v>
      </c>
      <c r="U1783" s="3">
        <v>40909</v>
      </c>
      <c r="V1783" s="2">
        <v>7.8</v>
      </c>
      <c r="W1783" t="str">
        <f>IF(V1783 &lt; 3,"Very Low", IF(V1783 &gt;= 3, IF(V1783 &lt; 4, "Low", IF(V1783 &gt;= 4, IF(V1783 &lt; 6, "Medium", IF(V1783 &gt;= 6, IF(V1783 &lt; 8, "High", "Very High")))))))</f>
        <v>High</v>
      </c>
    </row>
    <row r="1784" spans="1:23" x14ac:dyDescent="0.2">
      <c r="A1784" t="s">
        <v>7051</v>
      </c>
      <c r="B1784" s="2">
        <v>94</v>
      </c>
      <c r="C1784" s="4" t="str">
        <f>IF(B1784 &lt;= ($Z$9-$Z$11), "Short", IF(B1784 &gt;= ($Z$9+$Z$11), "Long", "Medium"))</f>
        <v>Medium</v>
      </c>
      <c r="D1784" t="s">
        <v>2280</v>
      </c>
      <c r="E1784" t="s">
        <v>1302</v>
      </c>
      <c r="F1784" t="s">
        <v>5982</v>
      </c>
      <c r="M1784">
        <f>COUNTA(Table1[[#This Row],[genre_1]:[genre_8]])</f>
        <v>2</v>
      </c>
      <c r="N1784" t="s">
        <v>1072</v>
      </c>
      <c r="O1784" t="s">
        <v>12636</v>
      </c>
      <c r="P1784">
        <v>919</v>
      </c>
      <c r="Q1784" t="s">
        <v>4976</v>
      </c>
      <c r="R1784">
        <v>14</v>
      </c>
      <c r="S1784" t="s">
        <v>16</v>
      </c>
      <c r="T1784" t="s">
        <v>17</v>
      </c>
      <c r="U1784" s="3">
        <v>40179</v>
      </c>
      <c r="V1784" s="2">
        <v>6.7</v>
      </c>
      <c r="W1784" t="str">
        <f>IF(V1784 &lt; 3,"Very Low", IF(V1784 &gt;= 3, IF(V1784 &lt; 4, "Low", IF(V1784 &gt;= 4, IF(V1784 &lt; 6, "Medium", IF(V1784 &gt;= 6, IF(V1784 &lt; 8, "High", "Very High")))))))</f>
        <v>High</v>
      </c>
    </row>
    <row r="1785" spans="1:23" x14ac:dyDescent="0.2">
      <c r="A1785" t="s">
        <v>2083</v>
      </c>
      <c r="B1785" s="2">
        <v>107</v>
      </c>
      <c r="C1785" s="4" t="str">
        <f>IF(B1785 &lt;= ($Z$9-$Z$11), "Short", IF(B1785 &gt;= ($Z$9+$Z$11), "Long", "Medium"))</f>
        <v>Medium</v>
      </c>
      <c r="D1785" t="s">
        <v>2359</v>
      </c>
      <c r="E1785" t="s">
        <v>691</v>
      </c>
      <c r="F1785" t="s">
        <v>1302</v>
      </c>
      <c r="G1785" t="s">
        <v>6549</v>
      </c>
      <c r="M1785">
        <f>COUNTA(Table1[[#This Row],[genre_1]:[genre_8]])</f>
        <v>3</v>
      </c>
      <c r="N1785" t="s">
        <v>2360</v>
      </c>
      <c r="O1785" t="s">
        <v>9664</v>
      </c>
      <c r="P1785">
        <v>58871</v>
      </c>
      <c r="Q1785" t="s">
        <v>2361</v>
      </c>
      <c r="R1785">
        <v>156</v>
      </c>
      <c r="S1785" t="s">
        <v>16</v>
      </c>
      <c r="T1785" t="s">
        <v>17</v>
      </c>
      <c r="U1785" s="3">
        <v>40179</v>
      </c>
      <c r="V1785" s="2">
        <v>6.5</v>
      </c>
      <c r="W1785" t="str">
        <f>IF(V1785 &lt; 3,"Very Low", IF(V1785 &gt;= 3, IF(V1785 &lt; 4, "Low", IF(V1785 &gt;= 4, IF(V1785 &lt; 6, "Medium", IF(V1785 &gt;= 6, IF(V1785 &lt; 8, "High", "Very High")))))))</f>
        <v>High</v>
      </c>
    </row>
    <row r="1786" spans="1:23" x14ac:dyDescent="0.2">
      <c r="A1786" t="s">
        <v>934</v>
      </c>
      <c r="B1786" s="2">
        <v>101</v>
      </c>
      <c r="C1786" s="4" t="str">
        <f>IF(B1786 &lt;= ($Z$9-$Z$11), "Short", IF(B1786 &gt;= ($Z$9+$Z$11), "Long", "Medium"))</f>
        <v>Medium</v>
      </c>
      <c r="D1786" t="s">
        <v>268</v>
      </c>
      <c r="E1786" t="s">
        <v>562</v>
      </c>
      <c r="F1786" t="s">
        <v>426</v>
      </c>
      <c r="G1786" t="s">
        <v>539</v>
      </c>
      <c r="H1786" t="s">
        <v>4130</v>
      </c>
      <c r="I1786" t="s">
        <v>3538</v>
      </c>
      <c r="M1786">
        <f>COUNTA(Table1[[#This Row],[genre_1]:[genre_8]])</f>
        <v>5</v>
      </c>
      <c r="N1786" t="s">
        <v>1691</v>
      </c>
      <c r="O1786" t="s">
        <v>10526</v>
      </c>
      <c r="P1786">
        <v>81783</v>
      </c>
      <c r="Q1786" t="s">
        <v>2422</v>
      </c>
      <c r="R1786">
        <v>283</v>
      </c>
      <c r="S1786" t="s">
        <v>16</v>
      </c>
      <c r="T1786" t="s">
        <v>17</v>
      </c>
      <c r="U1786" s="3">
        <v>34700</v>
      </c>
      <c r="V1786" s="2">
        <v>5.8</v>
      </c>
      <c r="W1786" t="str">
        <f>IF(V1786 &lt; 3,"Very Low", IF(V1786 &gt;= 3, IF(V1786 &lt; 4, "Low", IF(V1786 &gt;= 4, IF(V1786 &lt; 6, "Medium", IF(V1786 &gt;= 6, IF(V1786 &lt; 8, "High", "Very High")))))))</f>
        <v>Medium</v>
      </c>
    </row>
    <row r="1787" spans="1:23" x14ac:dyDescent="0.2">
      <c r="A1787" t="s">
        <v>2915</v>
      </c>
      <c r="B1787" s="2">
        <v>95</v>
      </c>
      <c r="C1787" s="4" t="str">
        <f>IF(B1787 &lt;= ($Z$9-$Z$11), "Short", IF(B1787 &gt;= ($Z$9+$Z$11), "Long", "Medium"))</f>
        <v>Medium</v>
      </c>
      <c r="D1787" t="s">
        <v>1328</v>
      </c>
      <c r="E1787" t="s">
        <v>562</v>
      </c>
      <c r="F1787" t="s">
        <v>426</v>
      </c>
      <c r="G1787" t="s">
        <v>539</v>
      </c>
      <c r="H1787" t="s">
        <v>4130</v>
      </c>
      <c r="I1787" t="s">
        <v>3538</v>
      </c>
      <c r="M1787">
        <f>COUNTA(Table1[[#This Row],[genre_1]:[genre_8]])</f>
        <v>5</v>
      </c>
      <c r="N1787" t="s">
        <v>1686</v>
      </c>
      <c r="O1787" t="s">
        <v>10040</v>
      </c>
      <c r="P1787">
        <v>36363</v>
      </c>
      <c r="Q1787" t="s">
        <v>1994</v>
      </c>
      <c r="R1787">
        <v>256</v>
      </c>
      <c r="S1787" t="s">
        <v>16</v>
      </c>
      <c r="T1787" t="s">
        <v>17</v>
      </c>
      <c r="U1787" s="3">
        <v>35431</v>
      </c>
      <c r="V1787" s="2">
        <v>3.7</v>
      </c>
      <c r="W1787" t="str">
        <f>IF(V1787 &lt; 3,"Very Low", IF(V1787 &gt;= 3, IF(V1787 &lt; 4, "Low", IF(V1787 &gt;= 4, IF(V1787 &lt; 6, "Medium", IF(V1787 &gt;= 6, IF(V1787 &lt; 8, "High", "Very High")))))))</f>
        <v>Low</v>
      </c>
    </row>
    <row r="1788" spans="1:23" x14ac:dyDescent="0.2">
      <c r="A1788" t="s">
        <v>5399</v>
      </c>
      <c r="B1788" s="2">
        <v>125</v>
      </c>
      <c r="C1788" s="4" t="str">
        <f>IF(B1788 &lt;= ($Z$9-$Z$11), "Short", IF(B1788 &gt;= ($Z$9+$Z$11), "Long", "Medium"))</f>
        <v>Medium</v>
      </c>
      <c r="D1788" t="s">
        <v>2366</v>
      </c>
      <c r="E1788" t="s">
        <v>1302</v>
      </c>
      <c r="F1788" t="s">
        <v>6549</v>
      </c>
      <c r="M1788">
        <f>COUNTA(Table1[[#This Row],[genre_1]:[genre_8]])</f>
        <v>2</v>
      </c>
      <c r="N1788" t="s">
        <v>96</v>
      </c>
      <c r="O1788" t="s">
        <v>11799</v>
      </c>
      <c r="P1788">
        <v>9727</v>
      </c>
      <c r="Q1788" t="s">
        <v>3932</v>
      </c>
      <c r="R1788">
        <v>65</v>
      </c>
      <c r="S1788" t="s">
        <v>16</v>
      </c>
      <c r="T1788" t="s">
        <v>17</v>
      </c>
      <c r="U1788" s="3">
        <v>39814</v>
      </c>
      <c r="V1788" s="2">
        <v>7.2</v>
      </c>
      <c r="W1788" t="str">
        <f>IF(V1788 &lt; 3,"Very Low", IF(V1788 &gt;= 3, IF(V1788 &lt; 4, "Low", IF(V1788 &gt;= 4, IF(V1788 &lt; 6, "Medium", IF(V1788 &gt;= 6, IF(V1788 &lt; 8, "High", "Very High")))))))</f>
        <v>High</v>
      </c>
    </row>
    <row r="1789" spans="1:23" x14ac:dyDescent="0.2">
      <c r="A1789" t="s">
        <v>5049</v>
      </c>
      <c r="B1789" s="2">
        <v>90</v>
      </c>
      <c r="C1789" s="4" t="str">
        <f>IF(B1789 &lt;= ($Z$9-$Z$11), "Short", IF(B1789 &gt;= ($Z$9+$Z$11), "Long", "Medium"))</f>
        <v>Medium</v>
      </c>
      <c r="D1789" t="s">
        <v>1331</v>
      </c>
      <c r="E1789" t="s">
        <v>691</v>
      </c>
      <c r="F1789" t="s">
        <v>1302</v>
      </c>
      <c r="M1789">
        <f>COUNTA(Table1[[#This Row],[genre_1]:[genre_8]])</f>
        <v>2</v>
      </c>
      <c r="N1789" t="s">
        <v>538</v>
      </c>
      <c r="O1789" t="s">
        <v>11535</v>
      </c>
      <c r="P1789">
        <v>3662</v>
      </c>
      <c r="Q1789" t="s">
        <v>1008</v>
      </c>
      <c r="R1789">
        <v>23</v>
      </c>
      <c r="S1789" t="s">
        <v>16</v>
      </c>
      <c r="T1789" t="s">
        <v>17</v>
      </c>
      <c r="U1789" s="3">
        <v>39814</v>
      </c>
      <c r="V1789" s="2">
        <v>4.7</v>
      </c>
      <c r="W1789" t="str">
        <f>IF(V1789 &lt; 3,"Very Low", IF(V1789 &gt;= 3, IF(V1789 &lt; 4, "Low", IF(V1789 &gt;= 4, IF(V1789 &lt; 6, "Medium", IF(V1789 &gt;= 6, IF(V1789 &lt; 8, "High", "Very High")))))))</f>
        <v>Medium</v>
      </c>
    </row>
    <row r="1790" spans="1:23" x14ac:dyDescent="0.2">
      <c r="A1790" t="s">
        <v>168</v>
      </c>
      <c r="B1790" s="2">
        <v>127</v>
      </c>
      <c r="C1790" s="4" t="str">
        <f>IF(B1790 &lt;= ($Z$9-$Z$11), "Short", IF(B1790 &gt;= ($Z$9+$Z$11), "Long", "Medium"))</f>
        <v>Medium</v>
      </c>
      <c r="D1790" t="s">
        <v>1806</v>
      </c>
      <c r="E1790" t="s">
        <v>1302</v>
      </c>
      <c r="F1790" t="s">
        <v>5727</v>
      </c>
      <c r="G1790" t="s">
        <v>6549</v>
      </c>
      <c r="M1790">
        <f>COUNTA(Table1[[#This Row],[genre_1]:[genre_8]])</f>
        <v>3</v>
      </c>
      <c r="N1790" t="s">
        <v>184</v>
      </c>
      <c r="O1790" t="s">
        <v>9309</v>
      </c>
      <c r="P1790">
        <v>224013</v>
      </c>
      <c r="Q1790" t="s">
        <v>462</v>
      </c>
      <c r="R1790">
        <v>2319</v>
      </c>
      <c r="S1790" t="s">
        <v>16</v>
      </c>
      <c r="T1790" t="s">
        <v>17</v>
      </c>
      <c r="U1790" s="3">
        <v>36892</v>
      </c>
      <c r="V1790" s="2">
        <v>7.6</v>
      </c>
      <c r="W1790" t="str">
        <f>IF(V1790 &lt; 3,"Very Low", IF(V1790 &gt;= 3, IF(V1790 &lt; 4, "Low", IF(V1790 &gt;= 4, IF(V1790 &lt; 6, "Medium", IF(V1790 &gt;= 6, IF(V1790 &lt; 8, "High", "Very High")))))))</f>
        <v>High</v>
      </c>
    </row>
    <row r="1791" spans="1:23" x14ac:dyDescent="0.2">
      <c r="A1791" t="s">
        <v>3034</v>
      </c>
      <c r="B1791" s="2">
        <v>94</v>
      </c>
      <c r="C1791" s="4" t="str">
        <f>IF(B1791 &lt;= ($Z$9-$Z$11), "Short", IF(B1791 &gt;= ($Z$9+$Z$11), "Long", "Medium"))</f>
        <v>Medium</v>
      </c>
      <c r="D1791" t="s">
        <v>98</v>
      </c>
      <c r="E1791" t="s">
        <v>691</v>
      </c>
      <c r="M1791">
        <f>COUNTA(Table1[[#This Row],[genre_1]:[genre_8]])</f>
        <v>1</v>
      </c>
      <c r="N1791" t="s">
        <v>120</v>
      </c>
      <c r="O1791" t="s">
        <v>11470</v>
      </c>
      <c r="P1791">
        <v>79146</v>
      </c>
      <c r="Q1791" t="s">
        <v>1006</v>
      </c>
      <c r="R1791">
        <v>352</v>
      </c>
      <c r="S1791" t="s">
        <v>16</v>
      </c>
      <c r="T1791" t="s">
        <v>17</v>
      </c>
      <c r="U1791" s="3">
        <v>41275</v>
      </c>
      <c r="V1791" s="2">
        <v>4.3</v>
      </c>
      <c r="W1791" t="str">
        <f>IF(V1791 &lt; 3,"Very Low", IF(V1791 &gt;= 3, IF(V1791 &lt; 4, "Low", IF(V1791 &gt;= 4, IF(V1791 &lt; 6, "Medium", IF(V1791 &gt;= 6, IF(V1791 &lt; 8, "High", "Very High")))))))</f>
        <v>Medium</v>
      </c>
    </row>
    <row r="1792" spans="1:23" x14ac:dyDescent="0.2">
      <c r="A1792" t="s">
        <v>2944</v>
      </c>
      <c r="B1792" s="2">
        <v>104</v>
      </c>
      <c r="C1792" s="4" t="str">
        <f>IF(B1792 &lt;= ($Z$9-$Z$11), "Short", IF(B1792 &gt;= ($Z$9+$Z$11), "Long", "Medium"))</f>
        <v>Medium</v>
      </c>
      <c r="D1792" t="s">
        <v>808</v>
      </c>
      <c r="E1792" t="s">
        <v>691</v>
      </c>
      <c r="F1792" t="s">
        <v>1302</v>
      </c>
      <c r="G1792" t="s">
        <v>6549</v>
      </c>
      <c r="H1792" t="s">
        <v>13205</v>
      </c>
      <c r="M1792">
        <f>COUNTA(Table1[[#This Row],[genre_1]:[genre_8]])</f>
        <v>4</v>
      </c>
      <c r="N1792" t="s">
        <v>359</v>
      </c>
      <c r="O1792" t="s">
        <v>10059</v>
      </c>
      <c r="P1792">
        <v>12164</v>
      </c>
      <c r="Q1792" t="s">
        <v>2695</v>
      </c>
      <c r="R1792">
        <v>63</v>
      </c>
      <c r="S1792" t="s">
        <v>16</v>
      </c>
      <c r="T1792" t="s">
        <v>17</v>
      </c>
      <c r="U1792" s="3">
        <v>37987</v>
      </c>
      <c r="V1792" s="2">
        <v>5.5</v>
      </c>
      <c r="W1792" t="str">
        <f>IF(V1792 &lt; 3,"Very Low", IF(V1792 &gt;= 3, IF(V1792 &lt; 4, "Low", IF(V1792 &gt;= 4, IF(V1792 &lt; 6, "Medium", IF(V1792 &gt;= 6, IF(V1792 &lt; 8, "High", "Very High")))))))</f>
        <v>Medium</v>
      </c>
    </row>
    <row r="1793" spans="1:23" x14ac:dyDescent="0.2">
      <c r="A1793" t="s">
        <v>239</v>
      </c>
      <c r="B1793" s="2">
        <v>126</v>
      </c>
      <c r="C1793" s="4" t="str">
        <f>IF(B1793 &lt;= ($Z$9-$Z$11), "Short", IF(B1793 &gt;= ($Z$9+$Z$11), "Long", "Medium"))</f>
        <v>Medium</v>
      </c>
      <c r="D1793" t="s">
        <v>258</v>
      </c>
      <c r="E1793" t="s">
        <v>562</v>
      </c>
      <c r="F1793" t="s">
        <v>691</v>
      </c>
      <c r="G1793" t="s">
        <v>13206</v>
      </c>
      <c r="H1793" t="s">
        <v>6549</v>
      </c>
      <c r="I1793" t="s">
        <v>3538</v>
      </c>
      <c r="M1793">
        <f>COUNTA(Table1[[#This Row],[genre_1]:[genre_8]])</f>
        <v>5</v>
      </c>
      <c r="N1793" t="s">
        <v>157</v>
      </c>
      <c r="O1793" t="s">
        <v>8684</v>
      </c>
      <c r="P1793">
        <v>348861</v>
      </c>
      <c r="Q1793" t="s">
        <v>642</v>
      </c>
      <c r="R1793">
        <v>798</v>
      </c>
      <c r="S1793" t="s">
        <v>16</v>
      </c>
      <c r="T1793" t="s">
        <v>17</v>
      </c>
      <c r="U1793" s="3">
        <v>38353</v>
      </c>
      <c r="V1793" s="2">
        <v>6.5</v>
      </c>
      <c r="W1793" t="str">
        <f>IF(V1793 &lt; 3,"Very Low", IF(V1793 &gt;= 3, IF(V1793 &lt; 4, "Low", IF(V1793 &gt;= 4, IF(V1793 &lt; 6, "Medium", IF(V1793 &gt;= 6, IF(V1793 &lt; 8, "High", "Very High")))))))</f>
        <v>High</v>
      </c>
    </row>
    <row r="1794" spans="1:23" x14ac:dyDescent="0.2">
      <c r="A1794" t="s">
        <v>2245</v>
      </c>
      <c r="B1794" s="2">
        <v>104</v>
      </c>
      <c r="C1794" s="4" t="str">
        <f>IF(B1794 &lt;= ($Z$9-$Z$11), "Short", IF(B1794 &gt;= ($Z$9+$Z$11), "Long", "Medium"))</f>
        <v>Medium</v>
      </c>
      <c r="D1794" t="s">
        <v>5362</v>
      </c>
      <c r="E1794" t="s">
        <v>1302</v>
      </c>
      <c r="M1794">
        <f>COUNTA(Table1[[#This Row],[genre_1]:[genre_8]])</f>
        <v>1</v>
      </c>
      <c r="N1794" t="s">
        <v>5363</v>
      </c>
      <c r="O1794" t="s">
        <v>11717</v>
      </c>
      <c r="P1794">
        <v>63</v>
      </c>
      <c r="Q1794" t="s">
        <v>5364</v>
      </c>
      <c r="R1794">
        <v>5</v>
      </c>
      <c r="S1794" t="s">
        <v>16</v>
      </c>
      <c r="T1794" t="s">
        <v>17</v>
      </c>
      <c r="U1794" s="3">
        <v>42370</v>
      </c>
      <c r="V1794" s="2">
        <v>8</v>
      </c>
      <c r="W1794" t="str">
        <f>IF(V1794 &lt; 3,"Very Low", IF(V1794 &gt;= 3, IF(V1794 &lt; 4, "Low", IF(V1794 &gt;= 4, IF(V1794 &lt; 6, "Medium", IF(V1794 &gt;= 6, IF(V1794 &lt; 8, "High", "Very High")))))))</f>
        <v>Very High</v>
      </c>
    </row>
    <row r="1795" spans="1:23" x14ac:dyDescent="0.2">
      <c r="A1795" t="s">
        <v>1093</v>
      </c>
      <c r="B1795" s="2">
        <v>96</v>
      </c>
      <c r="C1795" s="4" t="str">
        <f>IF(B1795 &lt;= ($Z$9-$Z$11), "Short", IF(B1795 &gt;= ($Z$9+$Z$11), "Long", "Medium"))</f>
        <v>Medium</v>
      </c>
      <c r="D1795" t="s">
        <v>878</v>
      </c>
      <c r="E1795" t="s">
        <v>691</v>
      </c>
      <c r="F1795" t="s">
        <v>6549</v>
      </c>
      <c r="M1795">
        <f>COUNTA(Table1[[#This Row],[genre_1]:[genre_8]])</f>
        <v>2</v>
      </c>
      <c r="N1795" t="s">
        <v>125</v>
      </c>
      <c r="O1795" t="s">
        <v>9341</v>
      </c>
      <c r="P1795">
        <v>110432</v>
      </c>
      <c r="Q1795" t="s">
        <v>1782</v>
      </c>
      <c r="R1795">
        <v>309</v>
      </c>
      <c r="S1795" t="s">
        <v>16</v>
      </c>
      <c r="T1795" t="s">
        <v>17</v>
      </c>
      <c r="U1795" s="3">
        <v>37257</v>
      </c>
      <c r="V1795" s="2">
        <v>5.8</v>
      </c>
      <c r="W1795" t="str">
        <f>IF(V1795 &lt; 3,"Very Low", IF(V1795 &gt;= 3, IF(V1795 &lt; 4, "Low", IF(V1795 &gt;= 4, IF(V1795 &lt; 6, "Medium", IF(V1795 &gt;= 6, IF(V1795 &lt; 8, "High", "Very High")))))))</f>
        <v>Medium</v>
      </c>
    </row>
    <row r="1796" spans="1:23" x14ac:dyDescent="0.2">
      <c r="A1796" t="s">
        <v>1659</v>
      </c>
      <c r="B1796" s="2">
        <v>143</v>
      </c>
      <c r="C1796" s="4" t="str">
        <f>IF(B1796 &lt;= ($Z$9-$Z$11), "Short", IF(B1796 &gt;= ($Z$9+$Z$11), "Long", "Medium"))</f>
        <v>Long</v>
      </c>
      <c r="D1796" t="s">
        <v>2058</v>
      </c>
      <c r="E1796" t="s">
        <v>1302</v>
      </c>
      <c r="F1796" t="s">
        <v>4034</v>
      </c>
      <c r="M1796">
        <f>COUNTA(Table1[[#This Row],[genre_1]:[genre_8]])</f>
        <v>2</v>
      </c>
      <c r="N1796" t="s">
        <v>1508</v>
      </c>
      <c r="O1796" t="s">
        <v>9956</v>
      </c>
      <c r="P1796">
        <v>30230</v>
      </c>
      <c r="Q1796" t="s">
        <v>2812</v>
      </c>
      <c r="R1796">
        <v>154</v>
      </c>
      <c r="S1796" t="s">
        <v>16</v>
      </c>
      <c r="T1796" t="s">
        <v>17</v>
      </c>
      <c r="U1796" s="3">
        <v>34700</v>
      </c>
      <c r="V1796" s="2">
        <v>7.3</v>
      </c>
      <c r="W1796" t="str">
        <f>IF(V1796 &lt; 3,"Very Low", IF(V1796 &gt;= 3, IF(V1796 &lt; 4, "Low", IF(V1796 &gt;= 4, IF(V1796 &lt; 6, "Medium", IF(V1796 &gt;= 6, IF(V1796 &lt; 8, "High", "Very High")))))))</f>
        <v>High</v>
      </c>
    </row>
    <row r="1797" spans="1:23" x14ac:dyDescent="0.2">
      <c r="A1797" t="s">
        <v>422</v>
      </c>
      <c r="B1797" s="2">
        <v>92</v>
      </c>
      <c r="C1797" s="4" t="str">
        <f>IF(B1797 &lt;= ($Z$9-$Z$11), "Short", IF(B1797 &gt;= ($Z$9+$Z$11), "Long", "Medium"))</f>
        <v>Medium</v>
      </c>
      <c r="D1797" t="s">
        <v>423</v>
      </c>
      <c r="E1797" t="s">
        <v>426</v>
      </c>
      <c r="F1797" t="s">
        <v>3871</v>
      </c>
      <c r="G1797" t="s">
        <v>691</v>
      </c>
      <c r="H1797" t="s">
        <v>5982</v>
      </c>
      <c r="I1797" t="s">
        <v>4130</v>
      </c>
      <c r="M1797">
        <f>COUNTA(Table1[[#This Row],[genre_1]:[genre_8]])</f>
        <v>5</v>
      </c>
      <c r="N1797" t="s">
        <v>424</v>
      </c>
      <c r="O1797" t="s">
        <v>8581</v>
      </c>
      <c r="P1797">
        <v>47900</v>
      </c>
      <c r="Q1797" t="s">
        <v>425</v>
      </c>
      <c r="R1797">
        <v>130</v>
      </c>
      <c r="S1797" t="s">
        <v>16</v>
      </c>
      <c r="T1797" t="s">
        <v>17</v>
      </c>
      <c r="U1797" s="3">
        <v>41640</v>
      </c>
      <c r="V1797" s="2">
        <v>6.9</v>
      </c>
      <c r="W1797" t="str">
        <f>IF(V1797 &lt; 3,"Very Low", IF(V1797 &gt;= 3, IF(V1797 &lt; 4, "Low", IF(V1797 &gt;= 4, IF(V1797 &lt; 6, "Medium", IF(V1797 &gt;= 6, IF(V1797 &lt; 8, "High", "Very High")))))))</f>
        <v>High</v>
      </c>
    </row>
    <row r="1798" spans="1:23" x14ac:dyDescent="0.2">
      <c r="A1798" t="s">
        <v>829</v>
      </c>
      <c r="B1798" s="2">
        <v>94</v>
      </c>
      <c r="C1798" s="4" t="str">
        <f>IF(B1798 &lt;= ($Z$9-$Z$11), "Short", IF(B1798 &gt;= ($Z$9+$Z$11), "Long", "Medium"))</f>
        <v>Medium</v>
      </c>
      <c r="D1798" t="s">
        <v>1737</v>
      </c>
      <c r="E1798" t="s">
        <v>691</v>
      </c>
      <c r="F1798" t="s">
        <v>5982</v>
      </c>
      <c r="G1798" t="s">
        <v>539</v>
      </c>
      <c r="M1798">
        <f>COUNTA(Table1[[#This Row],[genre_1]:[genre_8]])</f>
        <v>3</v>
      </c>
      <c r="N1798" t="s">
        <v>1738</v>
      </c>
      <c r="O1798" t="s">
        <v>9269</v>
      </c>
      <c r="P1798">
        <v>67191</v>
      </c>
      <c r="Q1798" t="s">
        <v>1351</v>
      </c>
      <c r="R1798">
        <v>108</v>
      </c>
      <c r="S1798" t="s">
        <v>16</v>
      </c>
      <c r="T1798" t="s">
        <v>17</v>
      </c>
      <c r="U1798" s="3">
        <v>40544</v>
      </c>
      <c r="V1798" s="2">
        <v>6</v>
      </c>
      <c r="W1798" t="str">
        <f>IF(V1798 &lt; 3,"Very Low", IF(V1798 &gt;= 3, IF(V1798 &lt; 4, "Low", IF(V1798 &gt;= 4, IF(V1798 &lt; 6, "Medium", IF(V1798 &gt;= 6, IF(V1798 &lt; 8, "High", "Very High")))))))</f>
        <v>High</v>
      </c>
    </row>
    <row r="1799" spans="1:23" x14ac:dyDescent="0.2">
      <c r="A1799" t="s">
        <v>6356</v>
      </c>
      <c r="B1799" s="2">
        <v>120</v>
      </c>
      <c r="C1799" s="4" t="str">
        <f>IF(B1799 &lt;= ($Z$9-$Z$11), "Short", IF(B1799 &gt;= ($Z$9+$Z$11), "Long", "Medium"))</f>
        <v>Medium</v>
      </c>
      <c r="D1799" t="s">
        <v>6987</v>
      </c>
      <c r="E1799" t="s">
        <v>691</v>
      </c>
      <c r="F1799" t="s">
        <v>1302</v>
      </c>
      <c r="M1799">
        <f>COUNTA(Table1[[#This Row],[genre_1]:[genre_8]])</f>
        <v>2</v>
      </c>
      <c r="N1799" t="s">
        <v>4274</v>
      </c>
      <c r="O1799" t="s">
        <v>12617</v>
      </c>
      <c r="P1799">
        <v>77392</v>
      </c>
      <c r="Q1799" t="s">
        <v>6223</v>
      </c>
      <c r="R1799">
        <v>245</v>
      </c>
      <c r="S1799" t="s">
        <v>16</v>
      </c>
      <c r="T1799" t="s">
        <v>17</v>
      </c>
      <c r="U1799" s="3">
        <v>14246</v>
      </c>
      <c r="V1799" s="2">
        <v>8.1999999999999993</v>
      </c>
      <c r="W1799" t="str">
        <f>IF(V1799 &lt; 3,"Very Low", IF(V1799 &gt;= 3, IF(V1799 &lt; 4, "Low", IF(V1799 &gt;= 4, IF(V1799 &lt; 6, "Medium", IF(V1799 &gt;= 6, IF(V1799 &lt; 8, "High", "Very High")))))))</f>
        <v>Very High</v>
      </c>
    </row>
    <row r="1800" spans="1:23" x14ac:dyDescent="0.2">
      <c r="A1800" t="s">
        <v>535</v>
      </c>
      <c r="B1800" s="2">
        <v>125</v>
      </c>
      <c r="C1800" s="4" t="str">
        <f>IF(B1800 &lt;= ($Z$9-$Z$11), "Short", IF(B1800 &gt;= ($Z$9+$Z$11), "Long", "Medium"))</f>
        <v>Medium</v>
      </c>
      <c r="D1800" t="s">
        <v>3105</v>
      </c>
      <c r="E1800" t="s">
        <v>691</v>
      </c>
      <c r="F1800" t="s">
        <v>1302</v>
      </c>
      <c r="G1800" t="s">
        <v>5982</v>
      </c>
      <c r="H1800" t="s">
        <v>6549</v>
      </c>
      <c r="M1800">
        <f>COUNTA(Table1[[#This Row],[genre_1]:[genre_8]])</f>
        <v>4</v>
      </c>
      <c r="N1800" t="s">
        <v>363</v>
      </c>
      <c r="O1800" t="s">
        <v>10238</v>
      </c>
      <c r="P1800">
        <v>181380</v>
      </c>
      <c r="Q1800" t="s">
        <v>3216</v>
      </c>
      <c r="R1800">
        <v>223</v>
      </c>
      <c r="S1800" t="s">
        <v>16</v>
      </c>
      <c r="T1800" t="s">
        <v>17</v>
      </c>
      <c r="U1800" s="3">
        <v>33970</v>
      </c>
      <c r="V1800" s="2">
        <v>6.9</v>
      </c>
      <c r="W1800" t="str">
        <f>IF(V1800 &lt; 3,"Very Low", IF(V1800 &gt;= 3, IF(V1800 &lt; 4, "Low", IF(V1800 &gt;= 4, IF(V1800 &lt; 6, "Medium", IF(V1800 &gt;= 6, IF(V1800 &lt; 8, "High", "Very High")))))))</f>
        <v>High</v>
      </c>
    </row>
    <row r="1801" spans="1:23" x14ac:dyDescent="0.2">
      <c r="A1801" t="s">
        <v>3391</v>
      </c>
      <c r="B1801" s="2">
        <v>105</v>
      </c>
      <c r="C1801" s="4" t="str">
        <f>IF(B1801 &lt;= ($Z$9-$Z$11), "Short", IF(B1801 &gt;= ($Z$9+$Z$11), "Long", "Medium"))</f>
        <v>Medium</v>
      </c>
      <c r="D1801" t="s">
        <v>953</v>
      </c>
      <c r="E1801" t="s">
        <v>691</v>
      </c>
      <c r="F1801" t="s">
        <v>1302</v>
      </c>
      <c r="G1801" t="s">
        <v>6549</v>
      </c>
      <c r="M1801">
        <f>COUNTA(Table1[[#This Row],[genre_1]:[genre_8]])</f>
        <v>3</v>
      </c>
      <c r="N1801" t="s">
        <v>230</v>
      </c>
      <c r="O1801" t="s">
        <v>10354</v>
      </c>
      <c r="P1801">
        <v>5668</v>
      </c>
      <c r="Q1801" t="s">
        <v>3392</v>
      </c>
      <c r="R1801">
        <v>50</v>
      </c>
      <c r="S1801" t="s">
        <v>16</v>
      </c>
      <c r="T1801" t="s">
        <v>17</v>
      </c>
      <c r="U1801" s="3">
        <v>35065</v>
      </c>
      <c r="V1801" s="2">
        <v>6.2</v>
      </c>
      <c r="W1801" t="str">
        <f>IF(V1801 &lt; 3,"Very Low", IF(V1801 &gt;= 3, IF(V1801 &lt; 4, "Low", IF(V1801 &gt;= 4, IF(V1801 &lt; 6, "Medium", IF(V1801 &gt;= 6, IF(V1801 &lt; 8, "High", "Very High")))))))</f>
        <v>High</v>
      </c>
    </row>
    <row r="1802" spans="1:23" x14ac:dyDescent="0.2">
      <c r="A1802" t="s">
        <v>4020</v>
      </c>
      <c r="B1802" s="2">
        <v>130</v>
      </c>
      <c r="C1802" s="4" t="str">
        <f>IF(B1802 &lt;= ($Z$9-$Z$11), "Short", IF(B1802 &gt;= ($Z$9+$Z$11), "Long", "Medium"))</f>
        <v>Medium</v>
      </c>
      <c r="D1802" t="s">
        <v>215</v>
      </c>
      <c r="E1802" t="s">
        <v>1302</v>
      </c>
      <c r="M1802">
        <f>COUNTA(Table1[[#This Row],[genre_1]:[genre_8]])</f>
        <v>1</v>
      </c>
      <c r="N1802" t="s">
        <v>302</v>
      </c>
      <c r="O1802" t="s">
        <v>11451</v>
      </c>
      <c r="P1802">
        <v>135286</v>
      </c>
      <c r="Q1802" t="s">
        <v>461</v>
      </c>
      <c r="R1802">
        <v>261</v>
      </c>
      <c r="S1802" t="s">
        <v>16</v>
      </c>
      <c r="T1802" t="s">
        <v>17</v>
      </c>
      <c r="U1802" s="3">
        <v>40909</v>
      </c>
      <c r="V1802" s="2">
        <v>7.4</v>
      </c>
      <c r="W1802" t="str">
        <f>IF(V1802 &lt; 3,"Very Low", IF(V1802 &gt;= 3, IF(V1802 &lt; 4, "Low", IF(V1802 &gt;= 4, IF(V1802 &lt; 6, "Medium", IF(V1802 &gt;= 6, IF(V1802 &lt; 8, "High", "Very High")))))))</f>
        <v>High</v>
      </c>
    </row>
    <row r="1803" spans="1:23" x14ac:dyDescent="0.2">
      <c r="A1803" t="s">
        <v>860</v>
      </c>
      <c r="B1803" s="2">
        <v>88</v>
      </c>
      <c r="C1803" s="4" t="str">
        <f>IF(B1803 &lt;= ($Z$9-$Z$11), "Short", IF(B1803 &gt;= ($Z$9+$Z$11), "Long", "Medium"))</f>
        <v>Medium</v>
      </c>
      <c r="D1803" t="s">
        <v>861</v>
      </c>
      <c r="E1803" t="s">
        <v>426</v>
      </c>
      <c r="F1803" t="s">
        <v>3871</v>
      </c>
      <c r="G1803" t="s">
        <v>5982</v>
      </c>
      <c r="H1803" t="s">
        <v>539</v>
      </c>
      <c r="I1803" t="s">
        <v>5727</v>
      </c>
      <c r="J1803" t="s">
        <v>10321</v>
      </c>
      <c r="M1803">
        <f>COUNTA(Table1[[#This Row],[genre_1]:[genre_8]])</f>
        <v>6</v>
      </c>
      <c r="N1803" t="s">
        <v>477</v>
      </c>
      <c r="O1803" t="s">
        <v>8788</v>
      </c>
      <c r="P1803">
        <v>171792</v>
      </c>
      <c r="Q1803" t="s">
        <v>862</v>
      </c>
      <c r="R1803">
        <v>222</v>
      </c>
      <c r="S1803" t="s">
        <v>16</v>
      </c>
      <c r="T1803" t="s">
        <v>17</v>
      </c>
      <c r="U1803" s="3">
        <v>35796</v>
      </c>
      <c r="V1803" s="2">
        <v>7.5</v>
      </c>
      <c r="W1803" t="str">
        <f>IF(V1803 &lt; 3,"Very Low", IF(V1803 &gt;= 3, IF(V1803 &lt; 4, "Low", IF(V1803 &gt;= 4, IF(V1803 &lt; 6, "Medium", IF(V1803 &gt;= 6, IF(V1803 &lt; 8, "High", "Very High")))))))</f>
        <v>High</v>
      </c>
    </row>
    <row r="1804" spans="1:23" x14ac:dyDescent="0.2">
      <c r="A1804" t="s">
        <v>1582</v>
      </c>
      <c r="B1804" s="2">
        <v>117</v>
      </c>
      <c r="C1804" s="4" t="str">
        <f>IF(B1804 &lt;= ($Z$9-$Z$11), "Short", IF(B1804 &gt;= ($Z$9+$Z$11), "Long", "Medium"))</f>
        <v>Medium</v>
      </c>
      <c r="D1804" t="s">
        <v>2021</v>
      </c>
      <c r="E1804" t="s">
        <v>691</v>
      </c>
      <c r="F1804" t="s">
        <v>6549</v>
      </c>
      <c r="G1804" t="s">
        <v>4130</v>
      </c>
      <c r="M1804">
        <f>COUNTA(Table1[[#This Row],[genre_1]:[genre_8]])</f>
        <v>3</v>
      </c>
      <c r="N1804" t="s">
        <v>2128</v>
      </c>
      <c r="O1804" t="s">
        <v>9519</v>
      </c>
      <c r="P1804">
        <v>24757</v>
      </c>
      <c r="Q1804" t="s">
        <v>2129</v>
      </c>
      <c r="R1804">
        <v>81</v>
      </c>
      <c r="S1804" t="s">
        <v>16</v>
      </c>
      <c r="T1804" t="s">
        <v>17</v>
      </c>
      <c r="U1804" s="3">
        <v>35065</v>
      </c>
      <c r="V1804" s="2">
        <v>6</v>
      </c>
      <c r="W1804" t="str">
        <f>IF(V1804 &lt; 3,"Very Low", IF(V1804 &gt;= 3, IF(V1804 &lt; 4, "Low", IF(V1804 &gt;= 4, IF(V1804 &lt; 6, "Medium", IF(V1804 &gt;= 6, IF(V1804 &lt; 8, "High", "Very High")))))))</f>
        <v>High</v>
      </c>
    </row>
    <row r="1805" spans="1:23" x14ac:dyDescent="0.2">
      <c r="A1805" t="s">
        <v>1381</v>
      </c>
      <c r="B1805" s="2">
        <v>112</v>
      </c>
      <c r="C1805" s="4" t="str">
        <f>IF(B1805 &lt;= ($Z$9-$Z$11), "Short", IF(B1805 &gt;= ($Z$9+$Z$11), "Long", "Medium"))</f>
        <v>Medium</v>
      </c>
      <c r="D1805" t="s">
        <v>529</v>
      </c>
      <c r="E1805" t="s">
        <v>691</v>
      </c>
      <c r="F1805" t="s">
        <v>1302</v>
      </c>
      <c r="M1805">
        <f>COUNTA(Table1[[#This Row],[genre_1]:[genre_8]])</f>
        <v>2</v>
      </c>
      <c r="N1805" t="s">
        <v>796</v>
      </c>
      <c r="O1805" t="s">
        <v>10119</v>
      </c>
      <c r="P1805">
        <v>8134</v>
      </c>
      <c r="Q1805" t="s">
        <v>1167</v>
      </c>
      <c r="R1805">
        <v>123</v>
      </c>
      <c r="S1805" t="s">
        <v>16</v>
      </c>
      <c r="T1805" t="s">
        <v>17</v>
      </c>
      <c r="U1805" s="3">
        <v>36161</v>
      </c>
      <c r="V1805" s="2">
        <v>6.9</v>
      </c>
      <c r="W1805" t="str">
        <f>IF(V1805 &lt; 3,"Very Low", IF(V1805 &gt;= 3, IF(V1805 &lt; 4, "Low", IF(V1805 &gt;= 4, IF(V1805 &lt; 6, "Medium", IF(V1805 &gt;= 6, IF(V1805 &lt; 8, "High", "Very High")))))))</f>
        <v>High</v>
      </c>
    </row>
    <row r="1806" spans="1:23" x14ac:dyDescent="0.2">
      <c r="A1806" t="s">
        <v>1480</v>
      </c>
      <c r="B1806" s="2">
        <v>87</v>
      </c>
      <c r="C1806" s="4" t="str">
        <f>IF(B1806 &lt;= ($Z$9-$Z$11), "Short", IF(B1806 &gt;= ($Z$9+$Z$11), "Long", "Medium"))</f>
        <v>Medium</v>
      </c>
      <c r="D1806" t="s">
        <v>960</v>
      </c>
      <c r="E1806" t="s">
        <v>426</v>
      </c>
      <c r="F1806" t="s">
        <v>691</v>
      </c>
      <c r="G1806" t="s">
        <v>5982</v>
      </c>
      <c r="H1806" t="s">
        <v>539</v>
      </c>
      <c r="I1806" t="s">
        <v>4034</v>
      </c>
      <c r="J1806" t="s">
        <v>4130</v>
      </c>
      <c r="M1806">
        <f>COUNTA(Table1[[#This Row],[genre_1]:[genre_8]])</f>
        <v>6</v>
      </c>
      <c r="N1806" t="s">
        <v>1281</v>
      </c>
      <c r="O1806" t="s">
        <v>10403</v>
      </c>
      <c r="P1806">
        <v>14637</v>
      </c>
      <c r="Q1806" t="s">
        <v>3453</v>
      </c>
      <c r="R1806">
        <v>100</v>
      </c>
      <c r="S1806" t="s">
        <v>16</v>
      </c>
      <c r="T1806" t="s">
        <v>17</v>
      </c>
      <c r="U1806" s="3">
        <v>36161</v>
      </c>
      <c r="V1806" s="2">
        <v>6.2</v>
      </c>
      <c r="W1806" t="str">
        <f>IF(V1806 &lt; 3,"Very Low", IF(V1806 &gt;= 3, IF(V1806 &lt; 4, "Low", IF(V1806 &gt;= 4, IF(V1806 &lt; 6, "Medium", IF(V1806 &gt;= 6, IF(V1806 &lt; 8, "High", "Very High")))))))</f>
        <v>High</v>
      </c>
    </row>
    <row r="1807" spans="1:23" x14ac:dyDescent="0.2">
      <c r="A1807" t="s">
        <v>325</v>
      </c>
      <c r="B1807" s="2">
        <v>119</v>
      </c>
      <c r="C1807" s="4" t="str">
        <f>IF(B1807 &lt;= ($Z$9-$Z$11), "Short", IF(B1807 &gt;= ($Z$9+$Z$11), "Long", "Medium"))</f>
        <v>Medium</v>
      </c>
      <c r="D1807" t="s">
        <v>1778</v>
      </c>
      <c r="E1807" t="s">
        <v>426</v>
      </c>
      <c r="F1807" t="s">
        <v>691</v>
      </c>
      <c r="G1807" t="s">
        <v>13206</v>
      </c>
      <c r="H1807" t="s">
        <v>5982</v>
      </c>
      <c r="I1807" t="s">
        <v>5727</v>
      </c>
      <c r="M1807">
        <f>COUNTA(Table1[[#This Row],[genre_1]:[genre_8]])</f>
        <v>5</v>
      </c>
      <c r="N1807" t="s">
        <v>424</v>
      </c>
      <c r="O1807" t="s">
        <v>9292</v>
      </c>
      <c r="P1807">
        <v>24285</v>
      </c>
      <c r="Q1807" t="s">
        <v>1779</v>
      </c>
      <c r="R1807">
        <v>110</v>
      </c>
      <c r="S1807" t="s">
        <v>16</v>
      </c>
      <c r="T1807" t="s">
        <v>17</v>
      </c>
      <c r="U1807" s="3">
        <v>41640</v>
      </c>
      <c r="V1807" s="2">
        <v>6.4</v>
      </c>
      <c r="W1807" t="str">
        <f>IF(V1807 &lt; 3,"Very Low", IF(V1807 &gt;= 3, IF(V1807 &lt; 4, "Low", IF(V1807 &gt;= 4, IF(V1807 &lt; 6, "Medium", IF(V1807 &gt;= 6, IF(V1807 &lt; 8, "High", "Very High")))))))</f>
        <v>High</v>
      </c>
    </row>
    <row r="1808" spans="1:23" x14ac:dyDescent="0.2">
      <c r="A1808" t="s">
        <v>1944</v>
      </c>
      <c r="B1808" s="2">
        <v>115</v>
      </c>
      <c r="C1808" s="4" t="str">
        <f>IF(B1808 &lt;= ($Z$9-$Z$11), "Short", IF(B1808 &gt;= ($Z$9+$Z$11), "Long", "Medium"))</f>
        <v>Medium</v>
      </c>
      <c r="D1808" t="s">
        <v>1688</v>
      </c>
      <c r="E1808" t="s">
        <v>13206</v>
      </c>
      <c r="F1808" t="s">
        <v>13204</v>
      </c>
      <c r="G1808" t="s">
        <v>3538</v>
      </c>
      <c r="M1808">
        <f>COUNTA(Table1[[#This Row],[genre_1]:[genre_8]])</f>
        <v>3</v>
      </c>
      <c r="N1808" t="s">
        <v>1580</v>
      </c>
      <c r="O1808" t="s">
        <v>9402</v>
      </c>
      <c r="P1808">
        <v>43574</v>
      </c>
      <c r="Q1808" t="s">
        <v>1945</v>
      </c>
      <c r="R1808">
        <v>302</v>
      </c>
      <c r="S1808" t="s">
        <v>16</v>
      </c>
      <c r="T1808" t="s">
        <v>17</v>
      </c>
      <c r="U1808" s="3">
        <v>37257</v>
      </c>
      <c r="V1808" s="2">
        <v>6.1</v>
      </c>
      <c r="W1808" t="str">
        <f>IF(V1808 &lt; 3,"Very Low", IF(V1808 &gt;= 3, IF(V1808 &lt; 4, "Low", IF(V1808 &gt;= 4, IF(V1808 &lt; 6, "Medium", IF(V1808 &gt;= 6, IF(V1808 &lt; 8, "High", "Very High")))))))</f>
        <v>High</v>
      </c>
    </row>
    <row r="1809" spans="1:23" x14ac:dyDescent="0.2">
      <c r="A1809" t="s">
        <v>7888</v>
      </c>
      <c r="B1809" s="2">
        <v>88</v>
      </c>
      <c r="C1809" s="4" t="str">
        <f>IF(B1809 &lt;= ($Z$9-$Z$11), "Short", IF(B1809 &gt;= ($Z$9+$Z$11), "Long", "Medium"))</f>
        <v>Medium</v>
      </c>
      <c r="D1809" t="s">
        <v>7889</v>
      </c>
      <c r="E1809" t="s">
        <v>31</v>
      </c>
      <c r="F1809" t="s">
        <v>13205</v>
      </c>
      <c r="M1809">
        <f>COUNTA(Table1[[#This Row],[genre_1]:[genre_8]])</f>
        <v>2</v>
      </c>
      <c r="N1809" t="s">
        <v>7890</v>
      </c>
      <c r="O1809" t="s">
        <v>12997</v>
      </c>
      <c r="P1809">
        <v>9037</v>
      </c>
      <c r="Q1809" t="s">
        <v>7891</v>
      </c>
      <c r="R1809">
        <v>70</v>
      </c>
      <c r="S1809" t="s">
        <v>16</v>
      </c>
      <c r="T1809" t="s">
        <v>17</v>
      </c>
      <c r="U1809" s="3">
        <v>38353</v>
      </c>
      <c r="V1809" s="2">
        <v>7.8</v>
      </c>
      <c r="W1809" t="str">
        <f>IF(V1809 &lt; 3,"Very Low", IF(V1809 &gt;= 3, IF(V1809 &lt; 4, "Low", IF(V1809 &gt;= 4, IF(V1809 &lt; 6, "Medium", IF(V1809 &gt;= 6, IF(V1809 &lt; 8, "High", "Very High")))))))</f>
        <v>High</v>
      </c>
    </row>
    <row r="1810" spans="1:23" x14ac:dyDescent="0.2">
      <c r="A1810" t="s">
        <v>1507</v>
      </c>
      <c r="B1810" s="2">
        <v>95</v>
      </c>
      <c r="C1810" s="4" t="str">
        <f>IF(B1810 &lt;= ($Z$9-$Z$11), "Short", IF(B1810 &gt;= ($Z$9+$Z$11), "Long", "Medium"))</f>
        <v>Medium</v>
      </c>
      <c r="D1810" t="s">
        <v>593</v>
      </c>
      <c r="E1810" t="s">
        <v>691</v>
      </c>
      <c r="F1810" t="s">
        <v>4034</v>
      </c>
      <c r="G1810" t="s">
        <v>6549</v>
      </c>
      <c r="M1810">
        <f>COUNTA(Table1[[#This Row],[genre_1]:[genre_8]])</f>
        <v>3</v>
      </c>
      <c r="N1810" t="s">
        <v>42</v>
      </c>
      <c r="O1810" t="s">
        <v>9648</v>
      </c>
      <c r="P1810">
        <v>81334</v>
      </c>
      <c r="Q1810" t="s">
        <v>1487</v>
      </c>
      <c r="R1810">
        <v>291</v>
      </c>
      <c r="S1810" t="s">
        <v>16</v>
      </c>
      <c r="T1810" t="s">
        <v>17</v>
      </c>
      <c r="U1810" s="3">
        <v>39083</v>
      </c>
      <c r="V1810" s="2">
        <v>6.5</v>
      </c>
      <c r="W1810" t="str">
        <f>IF(V1810 &lt; 3,"Very Low", IF(V1810 &gt;= 3, IF(V1810 &lt; 4, "Low", IF(V1810 &gt;= 4, IF(V1810 &lt; 6, "Medium", IF(V1810 &gt;= 6, IF(V1810 &lt; 8, "High", "Very High")))))))</f>
        <v>High</v>
      </c>
    </row>
    <row r="1811" spans="1:23" x14ac:dyDescent="0.2">
      <c r="A1811" t="s">
        <v>2601</v>
      </c>
      <c r="B1811" s="2">
        <v>98</v>
      </c>
      <c r="C1811" s="4" t="str">
        <f>IF(B1811 &lt;= ($Z$9-$Z$11), "Short", IF(B1811 &gt;= ($Z$9+$Z$11), "Long", "Medium"))</f>
        <v>Medium</v>
      </c>
      <c r="D1811" t="s">
        <v>2602</v>
      </c>
      <c r="E1811" t="s">
        <v>691</v>
      </c>
      <c r="F1811" t="s">
        <v>6549</v>
      </c>
      <c r="M1811">
        <f>COUNTA(Table1[[#This Row],[genre_1]:[genre_8]])</f>
        <v>2</v>
      </c>
      <c r="N1811" t="s">
        <v>1549</v>
      </c>
      <c r="O1811" t="s">
        <v>9824</v>
      </c>
      <c r="P1811">
        <v>25883</v>
      </c>
      <c r="Q1811" t="s">
        <v>1481</v>
      </c>
      <c r="R1811">
        <v>262</v>
      </c>
      <c r="S1811" t="s">
        <v>16</v>
      </c>
      <c r="T1811" t="s">
        <v>17</v>
      </c>
      <c r="U1811" s="3">
        <v>38353</v>
      </c>
      <c r="V1811" s="2">
        <v>5.9</v>
      </c>
      <c r="W1811" t="str">
        <f>IF(V1811 &lt; 3,"Very Low", IF(V1811 &gt;= 3, IF(V1811 &lt; 4, "Low", IF(V1811 &gt;= 4, IF(V1811 &lt; 6, "Medium", IF(V1811 &gt;= 6, IF(V1811 &lt; 8, "High", "Very High")))))))</f>
        <v>Medium</v>
      </c>
    </row>
    <row r="1812" spans="1:23" x14ac:dyDescent="0.2">
      <c r="A1812" t="s">
        <v>8341</v>
      </c>
      <c r="B1812" s="2">
        <v>109</v>
      </c>
      <c r="C1812" s="4" t="str">
        <f>IF(B1812 &lt;= ($Z$9-$Z$11), "Short", IF(B1812 &gt;= ($Z$9+$Z$11), "Long", "Medium"))</f>
        <v>Medium</v>
      </c>
      <c r="D1812" t="s">
        <v>8342</v>
      </c>
      <c r="E1812" t="s">
        <v>691</v>
      </c>
      <c r="M1812">
        <f>COUNTA(Table1[[#This Row],[genre_1]:[genre_8]])</f>
        <v>1</v>
      </c>
      <c r="N1812" t="s">
        <v>8341</v>
      </c>
      <c r="O1812" t="s">
        <v>13168</v>
      </c>
      <c r="P1812">
        <v>1578</v>
      </c>
      <c r="Q1812" t="s">
        <v>8343</v>
      </c>
      <c r="R1812">
        <v>23</v>
      </c>
      <c r="S1812" t="s">
        <v>16</v>
      </c>
      <c r="T1812" t="s">
        <v>17</v>
      </c>
      <c r="U1812" s="3">
        <v>38353</v>
      </c>
      <c r="V1812" s="2">
        <v>6.9</v>
      </c>
      <c r="W1812" t="str">
        <f>IF(V1812 &lt; 3,"Very Low", IF(V1812 &gt;= 3, IF(V1812 &lt; 4, "Low", IF(V1812 &gt;= 4, IF(V1812 &lt; 6, "Medium", IF(V1812 &gt;= 6, IF(V1812 &lt; 8, "High", "Very High")))))))</f>
        <v>High</v>
      </c>
    </row>
    <row r="1813" spans="1:23" x14ac:dyDescent="0.2">
      <c r="A1813" t="s">
        <v>7812</v>
      </c>
      <c r="B1813" s="2">
        <v>86</v>
      </c>
      <c r="C1813" s="4" t="str">
        <f>IF(B1813 &lt;= ($Z$9-$Z$11), "Short", IF(B1813 &gt;= ($Z$9+$Z$11), "Long", "Medium"))</f>
        <v>Medium</v>
      </c>
      <c r="D1813" t="s">
        <v>7813</v>
      </c>
      <c r="E1813" t="s">
        <v>691</v>
      </c>
      <c r="F1813" t="s">
        <v>6549</v>
      </c>
      <c r="M1813">
        <f>COUNTA(Table1[[#This Row],[genre_1]:[genre_8]])</f>
        <v>2</v>
      </c>
      <c r="N1813" t="s">
        <v>7814</v>
      </c>
      <c r="O1813" t="s">
        <v>12969</v>
      </c>
      <c r="P1813">
        <v>64</v>
      </c>
      <c r="Q1813" t="s">
        <v>7815</v>
      </c>
      <c r="R1813">
        <v>3</v>
      </c>
      <c r="S1813" t="s">
        <v>16</v>
      </c>
      <c r="T1813" t="s">
        <v>17</v>
      </c>
      <c r="U1813" s="3">
        <v>41275</v>
      </c>
      <c r="V1813" s="2">
        <v>6.8</v>
      </c>
      <c r="W1813" t="str">
        <f>IF(V1813 &lt; 3,"Very Low", IF(V1813 &gt;= 3, IF(V1813 &lt; 4, "Low", IF(V1813 &gt;= 4, IF(V1813 &lt; 6, "Medium", IF(V1813 &gt;= 6, IF(V1813 &lt; 8, "High", "Very High")))))))</f>
        <v>High</v>
      </c>
    </row>
    <row r="1814" spans="1:23" x14ac:dyDescent="0.2">
      <c r="A1814" t="s">
        <v>4683</v>
      </c>
      <c r="B1814" s="2">
        <v>86</v>
      </c>
      <c r="C1814" s="4" t="str">
        <f>IF(B1814 &lt;= ($Z$9-$Z$11), "Short", IF(B1814 &gt;= ($Z$9+$Z$11), "Long", "Medium"))</f>
        <v>Medium</v>
      </c>
      <c r="D1814" t="s">
        <v>883</v>
      </c>
      <c r="E1814" t="s">
        <v>691</v>
      </c>
      <c r="M1814">
        <f>COUNTA(Table1[[#This Row],[genre_1]:[genre_8]])</f>
        <v>1</v>
      </c>
      <c r="N1814" t="s">
        <v>817</v>
      </c>
      <c r="O1814" t="s">
        <v>11269</v>
      </c>
      <c r="P1814">
        <v>3119</v>
      </c>
      <c r="Q1814" t="s">
        <v>228</v>
      </c>
      <c r="R1814">
        <v>18</v>
      </c>
      <c r="S1814" t="s">
        <v>16</v>
      </c>
      <c r="T1814" t="s">
        <v>17</v>
      </c>
      <c r="U1814" s="3">
        <v>37987</v>
      </c>
      <c r="V1814" s="2">
        <v>4.5</v>
      </c>
      <c r="W1814" t="str">
        <f>IF(V1814 &lt; 3,"Very Low", IF(V1814 &gt;= 3, IF(V1814 &lt; 4, "Low", IF(V1814 &gt;= 4, IF(V1814 &lt; 6, "Medium", IF(V1814 &gt;= 6, IF(V1814 &lt; 8, "High", "Very High")))))))</f>
        <v>Medium</v>
      </c>
    </row>
    <row r="1815" spans="1:23" x14ac:dyDescent="0.2">
      <c r="A1815" t="s">
        <v>1910</v>
      </c>
      <c r="B1815" s="2">
        <v>112</v>
      </c>
      <c r="C1815" s="4" t="str">
        <f>IF(B1815 &lt;= ($Z$9-$Z$11), "Short", IF(B1815 &gt;= ($Z$9+$Z$11), "Long", "Medium"))</f>
        <v>Medium</v>
      </c>
      <c r="D1815" t="s">
        <v>3623</v>
      </c>
      <c r="E1815" t="s">
        <v>691</v>
      </c>
      <c r="F1815" t="s">
        <v>6549</v>
      </c>
      <c r="M1815">
        <f>COUNTA(Table1[[#This Row],[genre_1]:[genre_8]])</f>
        <v>2</v>
      </c>
      <c r="N1815" t="s">
        <v>2389</v>
      </c>
      <c r="O1815" t="s">
        <v>10597</v>
      </c>
      <c r="P1815">
        <v>36983</v>
      </c>
      <c r="Q1815" t="s">
        <v>3722</v>
      </c>
      <c r="R1815">
        <v>100</v>
      </c>
      <c r="S1815" t="s">
        <v>16</v>
      </c>
      <c r="T1815" t="s">
        <v>17</v>
      </c>
      <c r="U1815" s="3">
        <v>39448</v>
      </c>
      <c r="V1815" s="2">
        <v>5.9</v>
      </c>
      <c r="W1815" t="str">
        <f>IF(V1815 &lt; 3,"Very Low", IF(V1815 &gt;= 3, IF(V1815 &lt; 4, "Low", IF(V1815 &gt;= 4, IF(V1815 &lt; 6, "Medium", IF(V1815 &gt;= 6, IF(V1815 &lt; 8, "High", "Very High")))))))</f>
        <v>Medium</v>
      </c>
    </row>
    <row r="1816" spans="1:23" x14ac:dyDescent="0.2">
      <c r="A1816" t="s">
        <v>2050</v>
      </c>
      <c r="B1816" s="2">
        <v>105</v>
      </c>
      <c r="C1816" s="4" t="str">
        <f>IF(B1816 &lt;= ($Z$9-$Z$11), "Short", IF(B1816 &gt;= ($Z$9+$Z$11), "Long", "Medium"))</f>
        <v>Medium</v>
      </c>
      <c r="D1816" t="s">
        <v>840</v>
      </c>
      <c r="E1816" t="s">
        <v>691</v>
      </c>
      <c r="F1816" t="s">
        <v>6549</v>
      </c>
      <c r="M1816">
        <f>COUNTA(Table1[[#This Row],[genre_1]:[genre_8]])</f>
        <v>2</v>
      </c>
      <c r="N1816" t="s">
        <v>640</v>
      </c>
      <c r="O1816" t="s">
        <v>9465</v>
      </c>
      <c r="P1816">
        <v>98199</v>
      </c>
      <c r="Q1816" t="s">
        <v>329</v>
      </c>
      <c r="R1816">
        <v>169</v>
      </c>
      <c r="S1816" t="s">
        <v>16</v>
      </c>
      <c r="T1816" t="s">
        <v>17</v>
      </c>
      <c r="U1816" s="3">
        <v>35431</v>
      </c>
      <c r="V1816" s="2">
        <v>6.3</v>
      </c>
      <c r="W1816" t="str">
        <f>IF(V1816 &lt; 3,"Very Low", IF(V1816 &gt;= 3, IF(V1816 &lt; 4, "Low", IF(V1816 &gt;= 4, IF(V1816 &lt; 6, "Medium", IF(V1816 &gt;= 6, IF(V1816 &lt; 8, "High", "Very High")))))))</f>
        <v>High</v>
      </c>
    </row>
    <row r="1817" spans="1:23" x14ac:dyDescent="0.2">
      <c r="A1817" t="s">
        <v>2101</v>
      </c>
      <c r="B1817" s="2">
        <v>95</v>
      </c>
      <c r="C1817" s="4" t="str">
        <f>IF(B1817 &lt;= ($Z$9-$Z$11), "Short", IF(B1817 &gt;= ($Z$9+$Z$11), "Long", "Medium"))</f>
        <v>Medium</v>
      </c>
      <c r="D1817" t="s">
        <v>3945</v>
      </c>
      <c r="E1817" t="s">
        <v>691</v>
      </c>
      <c r="F1817" t="s">
        <v>5982</v>
      </c>
      <c r="G1817" t="s">
        <v>6549</v>
      </c>
      <c r="M1817">
        <f>COUNTA(Table1[[#This Row],[genre_1]:[genre_8]])</f>
        <v>3</v>
      </c>
      <c r="N1817" t="s">
        <v>3790</v>
      </c>
      <c r="O1817" t="s">
        <v>12005</v>
      </c>
      <c r="P1817">
        <v>102071</v>
      </c>
      <c r="Q1817" t="s">
        <v>3485</v>
      </c>
      <c r="R1817">
        <v>756</v>
      </c>
      <c r="S1817" t="s">
        <v>16</v>
      </c>
      <c r="T1817" t="s">
        <v>17</v>
      </c>
      <c r="U1817" s="3">
        <v>37257</v>
      </c>
      <c r="V1817" s="2">
        <v>6.6</v>
      </c>
      <c r="W1817" t="str">
        <f>IF(V1817 &lt; 3,"Very Low", IF(V1817 &gt;= 3, IF(V1817 &lt; 4, "Low", IF(V1817 &gt;= 4, IF(V1817 &lt; 6, "Medium", IF(V1817 &gt;= 6, IF(V1817 &lt; 8, "High", "Very High")))))))</f>
        <v>High</v>
      </c>
    </row>
    <row r="1818" spans="1:23" x14ac:dyDescent="0.2">
      <c r="A1818" t="s">
        <v>2522</v>
      </c>
      <c r="B1818" s="2">
        <v>94</v>
      </c>
      <c r="C1818" s="4" t="str">
        <f>IF(B1818 &lt;= ($Z$9-$Z$11), "Short", IF(B1818 &gt;= ($Z$9+$Z$11), "Long", "Medium"))</f>
        <v>Medium</v>
      </c>
      <c r="D1818" t="s">
        <v>3945</v>
      </c>
      <c r="E1818" t="s">
        <v>691</v>
      </c>
      <c r="F1818" t="s">
        <v>5982</v>
      </c>
      <c r="G1818" t="s">
        <v>6549</v>
      </c>
      <c r="M1818">
        <f>COUNTA(Table1[[#This Row],[genre_1]:[genre_8]])</f>
        <v>3</v>
      </c>
      <c r="N1818" t="s">
        <v>3790</v>
      </c>
      <c r="O1818" t="s">
        <v>10752</v>
      </c>
      <c r="P1818">
        <v>13562</v>
      </c>
      <c r="Q1818" t="s">
        <v>3946</v>
      </c>
      <c r="R1818">
        <v>103</v>
      </c>
      <c r="S1818" t="s">
        <v>16</v>
      </c>
      <c r="T1818" t="s">
        <v>17</v>
      </c>
      <c r="U1818" s="3">
        <v>42370</v>
      </c>
      <c r="V1818" s="2">
        <v>6.1</v>
      </c>
      <c r="W1818" t="str">
        <f>IF(V1818 &lt; 3,"Very Low", IF(V1818 &gt;= 3, IF(V1818 &lt; 4, "Low", IF(V1818 &gt;= 4, IF(V1818 &lt; 6, "Medium", IF(V1818 &gt;= 6, IF(V1818 &lt; 8, "High", "Very High")))))))</f>
        <v>High</v>
      </c>
    </row>
    <row r="1819" spans="1:23" x14ac:dyDescent="0.2">
      <c r="A1819" t="s">
        <v>6474</v>
      </c>
      <c r="B1819" s="2">
        <v>80</v>
      </c>
      <c r="C1819" s="4" t="str">
        <f>IF(B1819 &lt;= ($Z$9-$Z$11), "Short", IF(B1819 &gt;= ($Z$9+$Z$11), "Long", "Medium"))</f>
        <v>Short</v>
      </c>
      <c r="D1819" t="s">
        <v>6475</v>
      </c>
      <c r="E1819" t="s">
        <v>691</v>
      </c>
      <c r="M1819">
        <f>COUNTA(Table1[[#This Row],[genre_1]:[genre_8]])</f>
        <v>1</v>
      </c>
      <c r="N1819" t="s">
        <v>6476</v>
      </c>
      <c r="O1819" t="s">
        <v>12361</v>
      </c>
      <c r="P1819">
        <v>1257</v>
      </c>
      <c r="Q1819" t="s">
        <v>6477</v>
      </c>
      <c r="R1819">
        <v>24</v>
      </c>
      <c r="S1819" t="s">
        <v>16</v>
      </c>
      <c r="T1819" t="s">
        <v>17</v>
      </c>
      <c r="U1819" s="3">
        <v>38353</v>
      </c>
      <c r="V1819" s="2">
        <v>3.3</v>
      </c>
      <c r="W1819" t="str">
        <f>IF(V1819 &lt; 3,"Very Low", IF(V1819 &gt;= 3, IF(V1819 &lt; 4, "Low", IF(V1819 &gt;= 4, IF(V1819 &lt; 6, "Medium", IF(V1819 &gt;= 6, IF(V1819 &lt; 8, "High", "Very High")))))))</f>
        <v>Low</v>
      </c>
    </row>
    <row r="1820" spans="1:23" x14ac:dyDescent="0.2">
      <c r="A1820" t="s">
        <v>1993</v>
      </c>
      <c r="B1820" s="2">
        <v>101</v>
      </c>
      <c r="C1820" s="4" t="str">
        <f>IF(B1820 &lt;= ($Z$9-$Z$11), "Short", IF(B1820 &gt;= ($Z$9+$Z$11), "Long", "Medium"))</f>
        <v>Medium</v>
      </c>
      <c r="D1820" t="s">
        <v>340</v>
      </c>
      <c r="E1820" t="s">
        <v>2287</v>
      </c>
      <c r="F1820" t="s">
        <v>3538</v>
      </c>
      <c r="M1820">
        <f>COUNTA(Table1[[#This Row],[genre_1]:[genre_8]])</f>
        <v>2</v>
      </c>
      <c r="N1820" t="s">
        <v>4452</v>
      </c>
      <c r="O1820" t="s">
        <v>11096</v>
      </c>
      <c r="P1820">
        <v>45603</v>
      </c>
      <c r="Q1820" t="s">
        <v>3782</v>
      </c>
      <c r="R1820">
        <v>268</v>
      </c>
      <c r="S1820" t="s">
        <v>16</v>
      </c>
      <c r="T1820" t="s">
        <v>17</v>
      </c>
      <c r="U1820" s="3">
        <v>39814</v>
      </c>
      <c r="V1820" s="2">
        <v>5.5</v>
      </c>
      <c r="W1820" t="str">
        <f>IF(V1820 &lt; 3,"Very Low", IF(V1820 &gt;= 3, IF(V1820 &lt; 4, "Low", IF(V1820 &gt;= 4, IF(V1820 &lt; 6, "Medium", IF(V1820 &gt;= 6, IF(V1820 &lt; 8, "High", "Very High")))))))</f>
        <v>Medium</v>
      </c>
    </row>
    <row r="1821" spans="1:23" x14ac:dyDescent="0.2">
      <c r="A1821" t="s">
        <v>2063</v>
      </c>
      <c r="B1821" s="2">
        <v>90</v>
      </c>
      <c r="C1821" s="4" t="str">
        <f>IF(B1821 &lt;= ($Z$9-$Z$11), "Short", IF(B1821 &gt;= ($Z$9+$Z$11), "Long", "Medium"))</f>
        <v>Medium</v>
      </c>
      <c r="D1821" t="s">
        <v>124</v>
      </c>
      <c r="E1821" t="s">
        <v>691</v>
      </c>
      <c r="F1821" t="s">
        <v>6549</v>
      </c>
      <c r="M1821">
        <f>COUNTA(Table1[[#This Row],[genre_1]:[genre_8]])</f>
        <v>2</v>
      </c>
      <c r="N1821" t="s">
        <v>1032</v>
      </c>
      <c r="O1821" t="s">
        <v>11110</v>
      </c>
      <c r="P1821">
        <v>24038</v>
      </c>
      <c r="Q1821" t="s">
        <v>567</v>
      </c>
      <c r="R1821">
        <v>123</v>
      </c>
      <c r="S1821" t="s">
        <v>16</v>
      </c>
      <c r="T1821" t="s">
        <v>17</v>
      </c>
      <c r="U1821" s="3">
        <v>37622</v>
      </c>
      <c r="V1821" s="2">
        <v>4.5999999999999996</v>
      </c>
      <c r="W1821" t="str">
        <f>IF(V1821 &lt; 3,"Very Low", IF(V1821 &gt;= 3, IF(V1821 &lt; 4, "Low", IF(V1821 &gt;= 4, IF(V1821 &lt; 6, "Medium", IF(V1821 &gt;= 6, IF(V1821 &lt; 8, "High", "Very High")))))))</f>
        <v>Medium</v>
      </c>
    </row>
    <row r="1822" spans="1:23" x14ac:dyDescent="0.2">
      <c r="A1822" t="s">
        <v>2468</v>
      </c>
      <c r="B1822" s="2">
        <v>120</v>
      </c>
      <c r="C1822" s="4" t="str">
        <f>IF(B1822 &lt;= ($Z$9-$Z$11), "Short", IF(B1822 &gt;= ($Z$9+$Z$11), "Long", "Medium"))</f>
        <v>Medium</v>
      </c>
      <c r="D1822" t="s">
        <v>917</v>
      </c>
      <c r="E1822" t="s">
        <v>691</v>
      </c>
      <c r="F1822" t="s">
        <v>13206</v>
      </c>
      <c r="M1822">
        <f>COUNTA(Table1[[#This Row],[genre_1]:[genre_8]])</f>
        <v>2</v>
      </c>
      <c r="N1822" t="s">
        <v>2022</v>
      </c>
      <c r="O1822" t="s">
        <v>11338</v>
      </c>
      <c r="P1822">
        <v>82743</v>
      </c>
      <c r="Q1822" t="s">
        <v>4789</v>
      </c>
      <c r="R1822">
        <v>201</v>
      </c>
      <c r="S1822" t="s">
        <v>16</v>
      </c>
      <c r="T1822" t="s">
        <v>17</v>
      </c>
      <c r="U1822" s="3">
        <v>33604</v>
      </c>
      <c r="V1822" s="2">
        <v>7.5</v>
      </c>
      <c r="W1822" t="str">
        <f>IF(V1822 &lt; 3,"Very Low", IF(V1822 &gt;= 3, IF(V1822 &lt; 4, "Low", IF(V1822 &gt;= 4, IF(V1822 &lt; 6, "Medium", IF(V1822 &gt;= 6, IF(V1822 &lt; 8, "High", "Very High")))))))</f>
        <v>High</v>
      </c>
    </row>
    <row r="1823" spans="1:23" x14ac:dyDescent="0.2">
      <c r="A1823" t="s">
        <v>6676</v>
      </c>
      <c r="B1823" s="2">
        <v>90</v>
      </c>
      <c r="C1823" s="4" t="str">
        <f>IF(B1823 &lt;= ($Z$9-$Z$11), "Short", IF(B1823 &gt;= ($Z$9+$Z$11), "Long", "Medium"))</f>
        <v>Medium</v>
      </c>
      <c r="D1823" t="s">
        <v>8436</v>
      </c>
      <c r="E1823" t="s">
        <v>31</v>
      </c>
      <c r="M1823">
        <f>COUNTA(Table1[[#This Row],[genre_1]:[genre_8]])</f>
        <v>1</v>
      </c>
      <c r="N1823" t="s">
        <v>8437</v>
      </c>
      <c r="O1823" t="s">
        <v>13203</v>
      </c>
      <c r="P1823">
        <v>4285</v>
      </c>
      <c r="Q1823" t="s">
        <v>6676</v>
      </c>
      <c r="R1823">
        <v>84</v>
      </c>
      <c r="S1823" t="s">
        <v>16</v>
      </c>
      <c r="T1823" t="s">
        <v>17</v>
      </c>
      <c r="U1823" s="3">
        <v>37987</v>
      </c>
      <c r="V1823" s="2">
        <v>6.6</v>
      </c>
      <c r="W1823" t="str">
        <f>IF(V1823 &lt; 3,"Very Low", IF(V1823 &gt;= 3, IF(V1823 &lt; 4, "Low", IF(V1823 &gt;= 4, IF(V1823 &lt; 6, "Medium", IF(V1823 &gt;= 6, IF(V1823 &lt; 8, "High", "Very High")))))))</f>
        <v>High</v>
      </c>
    </row>
    <row r="1824" spans="1:23" x14ac:dyDescent="0.2">
      <c r="A1824" t="s">
        <v>1522</v>
      </c>
      <c r="B1824" s="2">
        <v>95</v>
      </c>
      <c r="C1824" s="4" t="str">
        <f>IF(B1824 &lt;= ($Z$9-$Z$11), "Short", IF(B1824 &gt;= ($Z$9+$Z$11), "Long", "Medium"))</f>
        <v>Medium</v>
      </c>
      <c r="D1824" t="s">
        <v>2882</v>
      </c>
      <c r="E1824" t="s">
        <v>1302</v>
      </c>
      <c r="F1824" t="s">
        <v>5982</v>
      </c>
      <c r="G1824" t="s">
        <v>13205</v>
      </c>
      <c r="M1824">
        <f>COUNTA(Table1[[#This Row],[genre_1]:[genre_8]])</f>
        <v>3</v>
      </c>
      <c r="N1824" t="s">
        <v>566</v>
      </c>
      <c r="O1824" t="s">
        <v>11759</v>
      </c>
      <c r="P1824">
        <v>16651</v>
      </c>
      <c r="Q1824" t="s">
        <v>5431</v>
      </c>
      <c r="R1824">
        <v>149</v>
      </c>
      <c r="S1824" t="s">
        <v>16</v>
      </c>
      <c r="T1824" t="s">
        <v>17</v>
      </c>
      <c r="U1824" s="3">
        <v>36526</v>
      </c>
      <c r="V1824" s="2">
        <v>7</v>
      </c>
      <c r="W1824" t="str">
        <f>IF(V1824 &lt; 3,"Very Low", IF(V1824 &gt;= 3, IF(V1824 &lt; 4, "Low", IF(V1824 &gt;= 4, IF(V1824 &lt; 6, "Medium", IF(V1824 &gt;= 6, IF(V1824 &lt; 8, "High", "Very High")))))))</f>
        <v>High</v>
      </c>
    </row>
    <row r="1825" spans="1:23" x14ac:dyDescent="0.2">
      <c r="A1825" t="s">
        <v>7902</v>
      </c>
      <c r="B1825" s="2">
        <v>83</v>
      </c>
      <c r="C1825" s="4" t="str">
        <f>IF(B1825 &lt;= ($Z$9-$Z$11), "Short", IF(B1825 &gt;= ($Z$9+$Z$11), "Long", "Medium"))</f>
        <v>Short</v>
      </c>
      <c r="D1825" t="s">
        <v>1296</v>
      </c>
      <c r="E1825" t="s">
        <v>3871</v>
      </c>
      <c r="F1825" t="s">
        <v>1302</v>
      </c>
      <c r="M1825">
        <f>COUNTA(Table1[[#This Row],[genre_1]:[genre_8]])</f>
        <v>2</v>
      </c>
      <c r="N1825" t="s">
        <v>1462</v>
      </c>
      <c r="O1825" t="s">
        <v>13002</v>
      </c>
      <c r="P1825">
        <v>1272</v>
      </c>
      <c r="Q1825" t="s">
        <v>4202</v>
      </c>
      <c r="R1825">
        <v>15</v>
      </c>
      <c r="S1825" t="s">
        <v>16</v>
      </c>
      <c r="T1825" t="s">
        <v>17</v>
      </c>
      <c r="U1825" s="3">
        <v>39814</v>
      </c>
      <c r="V1825" s="2">
        <v>6.9</v>
      </c>
      <c r="W1825" t="str">
        <f>IF(V1825 &lt; 3,"Very Low", IF(V1825 &gt;= 3, IF(V1825 &lt; 4, "Low", IF(V1825 &gt;= 4, IF(V1825 &lt; 6, "Medium", IF(V1825 &gt;= 6, IF(V1825 &lt; 8, "High", "Very High")))))))</f>
        <v>High</v>
      </c>
    </row>
    <row r="1826" spans="1:23" x14ac:dyDescent="0.2">
      <c r="A1826" t="s">
        <v>4071</v>
      </c>
      <c r="B1826" s="2">
        <v>170</v>
      </c>
      <c r="C1826" s="4" t="str">
        <f>IF(B1826 &lt;= ($Z$9-$Z$11), "Short", IF(B1826 &gt;= ($Z$9+$Z$11), "Long", "Medium"))</f>
        <v>Long</v>
      </c>
      <c r="D1826" t="s">
        <v>4072</v>
      </c>
      <c r="E1826" t="s">
        <v>1302</v>
      </c>
      <c r="F1826" t="s">
        <v>5982</v>
      </c>
      <c r="G1826" t="s">
        <v>5727</v>
      </c>
      <c r="H1826" t="s">
        <v>6549</v>
      </c>
      <c r="M1826">
        <f>COUNTA(Table1[[#This Row],[genre_1]:[genre_8]])</f>
        <v>4</v>
      </c>
      <c r="N1826" t="s">
        <v>4073</v>
      </c>
      <c r="O1826" t="s">
        <v>10830</v>
      </c>
      <c r="P1826">
        <v>66959</v>
      </c>
      <c r="Q1826" t="s">
        <v>4074</v>
      </c>
      <c r="R1826">
        <v>258</v>
      </c>
      <c r="S1826" t="s">
        <v>16</v>
      </c>
      <c r="T1826" t="s">
        <v>17</v>
      </c>
      <c r="U1826" s="3">
        <v>23377</v>
      </c>
      <c r="V1826" s="2">
        <v>7.9</v>
      </c>
      <c r="W1826" t="str">
        <f>IF(V1826 &lt; 3,"Very Low", IF(V1826 &gt;= 3, IF(V1826 &lt; 4, "Low", IF(V1826 &gt;= 4, IF(V1826 &lt; 6, "Medium", IF(V1826 &gt;= 6, IF(V1826 &lt; 8, "High", "Very High")))))))</f>
        <v>High</v>
      </c>
    </row>
    <row r="1827" spans="1:23" x14ac:dyDescent="0.2">
      <c r="A1827" t="s">
        <v>1588</v>
      </c>
      <c r="B1827" s="2">
        <v>94</v>
      </c>
      <c r="C1827" s="4" t="str">
        <f>IF(B1827 &lt;= ($Z$9-$Z$11), "Short", IF(B1827 &gt;= ($Z$9+$Z$11), "Long", "Medium"))</f>
        <v>Medium</v>
      </c>
      <c r="D1827" t="s">
        <v>1589</v>
      </c>
      <c r="E1827" t="s">
        <v>691</v>
      </c>
      <c r="F1827" t="s">
        <v>5982</v>
      </c>
      <c r="G1827" t="s">
        <v>4130</v>
      </c>
      <c r="M1827">
        <f>COUNTA(Table1[[#This Row],[genre_1]:[genre_8]])</f>
        <v>3</v>
      </c>
      <c r="N1827" t="s">
        <v>1590</v>
      </c>
      <c r="O1827" t="s">
        <v>9186</v>
      </c>
      <c r="P1827">
        <v>10883</v>
      </c>
      <c r="Q1827" t="s">
        <v>1591</v>
      </c>
      <c r="R1827">
        <v>73</v>
      </c>
      <c r="S1827" t="s">
        <v>16</v>
      </c>
      <c r="T1827" t="s">
        <v>17</v>
      </c>
      <c r="U1827" s="3">
        <v>36161</v>
      </c>
      <c r="V1827" s="2">
        <v>4.9000000000000004</v>
      </c>
      <c r="W1827" t="str">
        <f>IF(V1827 &lt; 3,"Very Low", IF(V1827 &gt;= 3, IF(V1827 &lt; 4, "Low", IF(V1827 &gt;= 4, IF(V1827 &lt; 6, "Medium", IF(V1827 &gt;= 6, IF(V1827 &lt; 8, "High", "Very High")))))))</f>
        <v>Medium</v>
      </c>
    </row>
    <row r="1828" spans="1:23" x14ac:dyDescent="0.2">
      <c r="A1828" t="s">
        <v>986</v>
      </c>
      <c r="B1828" s="2">
        <v>101</v>
      </c>
      <c r="C1828" s="4" t="str">
        <f>IF(B1828 &lt;= ($Z$9-$Z$11), "Short", IF(B1828 &gt;= ($Z$9+$Z$11), "Long", "Medium"))</f>
        <v>Medium</v>
      </c>
      <c r="D1828" t="s">
        <v>2020</v>
      </c>
      <c r="E1828" t="s">
        <v>426</v>
      </c>
      <c r="F1828" t="s">
        <v>691</v>
      </c>
      <c r="M1828">
        <f>COUNTA(Table1[[#This Row],[genre_1]:[genre_8]])</f>
        <v>2</v>
      </c>
      <c r="N1828" t="s">
        <v>2182</v>
      </c>
      <c r="O1828" t="s">
        <v>10488</v>
      </c>
      <c r="P1828">
        <v>12278</v>
      </c>
      <c r="Q1828" t="s">
        <v>289</v>
      </c>
      <c r="R1828">
        <v>71</v>
      </c>
      <c r="S1828" t="s">
        <v>16</v>
      </c>
      <c r="T1828" t="s">
        <v>17</v>
      </c>
      <c r="U1828" s="3">
        <v>35065</v>
      </c>
      <c r="V1828" s="2">
        <v>6.5</v>
      </c>
      <c r="W1828" t="str">
        <f>IF(V1828 &lt; 3,"Very Low", IF(V1828 &gt;= 3, IF(V1828 &lt; 4, "Low", IF(V1828 &gt;= 4, IF(V1828 &lt; 6, "Medium", IF(V1828 &gt;= 6, IF(V1828 &lt; 8, "High", "Very High")))))))</f>
        <v>High</v>
      </c>
    </row>
    <row r="1829" spans="1:23" x14ac:dyDescent="0.2">
      <c r="A1829" t="s">
        <v>4136</v>
      </c>
      <c r="B1829" s="2">
        <v>102</v>
      </c>
      <c r="C1829" s="4" t="str">
        <f>IF(B1829 &lt;= ($Z$9-$Z$11), "Short", IF(B1829 &gt;= ($Z$9+$Z$11), "Long", "Medium"))</f>
        <v>Medium</v>
      </c>
      <c r="D1829" t="s">
        <v>712</v>
      </c>
      <c r="E1829" t="s">
        <v>691</v>
      </c>
      <c r="F1829" t="s">
        <v>1302</v>
      </c>
      <c r="G1829" t="s">
        <v>5982</v>
      </c>
      <c r="H1829" t="s">
        <v>6549</v>
      </c>
      <c r="M1829">
        <f>COUNTA(Table1[[#This Row],[genre_1]:[genre_8]])</f>
        <v>4</v>
      </c>
      <c r="N1829" t="s">
        <v>2333</v>
      </c>
      <c r="O1829" t="s">
        <v>10872</v>
      </c>
      <c r="P1829">
        <v>55895</v>
      </c>
      <c r="Q1829" t="s">
        <v>1573</v>
      </c>
      <c r="R1829">
        <v>115</v>
      </c>
      <c r="S1829" t="s">
        <v>16</v>
      </c>
      <c r="T1829" t="s">
        <v>17</v>
      </c>
      <c r="U1829" s="3">
        <v>33239</v>
      </c>
      <c r="V1829" s="2">
        <v>6.8</v>
      </c>
      <c r="W1829" t="str">
        <f>IF(V1829 &lt; 3,"Very Low", IF(V1829 &gt;= 3, IF(V1829 &lt; 4, "Low", IF(V1829 &gt;= 4, IF(V1829 &lt; 6, "Medium", IF(V1829 &gt;= 6, IF(V1829 &lt; 8, "High", "Very High")))))))</f>
        <v>High</v>
      </c>
    </row>
    <row r="1830" spans="1:23" x14ac:dyDescent="0.2">
      <c r="A1830" t="s">
        <v>7449</v>
      </c>
      <c r="B1830" s="2">
        <v>90</v>
      </c>
      <c r="C1830" s="4" t="str">
        <f>IF(B1830 &lt;= ($Z$9-$Z$11), "Short", IF(B1830 &gt;= ($Z$9+$Z$11), "Long", "Medium"))</f>
        <v>Medium</v>
      </c>
      <c r="D1830" t="s">
        <v>6842</v>
      </c>
      <c r="E1830" t="s">
        <v>691</v>
      </c>
      <c r="F1830" t="s">
        <v>1302</v>
      </c>
      <c r="G1830" t="s">
        <v>6549</v>
      </c>
      <c r="M1830">
        <f>COUNTA(Table1[[#This Row],[genre_1]:[genre_8]])</f>
        <v>3</v>
      </c>
      <c r="N1830" t="s">
        <v>1283</v>
      </c>
      <c r="O1830" t="s">
        <v>12817</v>
      </c>
      <c r="P1830">
        <v>982</v>
      </c>
      <c r="Q1830" t="s">
        <v>630</v>
      </c>
      <c r="R1830">
        <v>12</v>
      </c>
      <c r="S1830" t="s">
        <v>16</v>
      </c>
      <c r="T1830" t="s">
        <v>17</v>
      </c>
      <c r="U1830" s="3">
        <v>40544</v>
      </c>
      <c r="V1830" s="2">
        <v>5.7</v>
      </c>
      <c r="W1830" t="str">
        <f>IF(V1830 &lt; 3,"Very Low", IF(V1830 &gt;= 3, IF(V1830 &lt; 4, "Low", IF(V1830 &gt;= 4, IF(V1830 &lt; 6, "Medium", IF(V1830 &gt;= 6, IF(V1830 &lt; 8, "High", "Very High")))))))</f>
        <v>Medium</v>
      </c>
    </row>
    <row r="1831" spans="1:23" x14ac:dyDescent="0.2">
      <c r="A1831" t="s">
        <v>1588</v>
      </c>
      <c r="B1831" s="2">
        <v>98</v>
      </c>
      <c r="C1831" s="4" t="str">
        <f>IF(B1831 &lt;= ($Z$9-$Z$11), "Short", IF(B1831 &gt;= ($Z$9+$Z$11), "Long", "Medium"))</f>
        <v>Medium</v>
      </c>
      <c r="D1831" t="s">
        <v>4107</v>
      </c>
      <c r="E1831" t="s">
        <v>691</v>
      </c>
      <c r="F1831" t="s">
        <v>6549</v>
      </c>
      <c r="M1831">
        <f>COUNTA(Table1[[#This Row],[genre_1]:[genre_8]])</f>
        <v>2</v>
      </c>
      <c r="N1831" t="s">
        <v>3790</v>
      </c>
      <c r="O1831" t="s">
        <v>10857</v>
      </c>
      <c r="P1831">
        <v>15033</v>
      </c>
      <c r="Q1831" t="s">
        <v>4108</v>
      </c>
      <c r="R1831">
        <v>75</v>
      </c>
      <c r="S1831" t="s">
        <v>16</v>
      </c>
      <c r="T1831" t="s">
        <v>17</v>
      </c>
      <c r="U1831" s="3">
        <v>39814</v>
      </c>
      <c r="V1831" s="2">
        <v>5.9</v>
      </c>
      <c r="W1831" t="str">
        <f>IF(V1831 &lt; 3,"Very Low", IF(V1831 &gt;= 3, IF(V1831 &lt; 4, "Low", IF(V1831 &gt;= 4, IF(V1831 &lt; 6, "Medium", IF(V1831 &gt;= 6, IF(V1831 &lt; 8, "High", "Very High")))))))</f>
        <v>Medium</v>
      </c>
    </row>
    <row r="1832" spans="1:23" x14ac:dyDescent="0.2">
      <c r="A1832" t="s">
        <v>2247</v>
      </c>
      <c r="B1832" s="2">
        <v>84</v>
      </c>
      <c r="C1832" s="4" t="str">
        <f>IF(B1832 &lt;= ($Z$9-$Z$11), "Short", IF(B1832 &gt;= ($Z$9+$Z$11), "Long", "Medium"))</f>
        <v>Short</v>
      </c>
      <c r="D1832" t="s">
        <v>6279</v>
      </c>
      <c r="E1832" t="s">
        <v>691</v>
      </c>
      <c r="F1832" t="s">
        <v>539</v>
      </c>
      <c r="M1832">
        <f>COUNTA(Table1[[#This Row],[genre_1]:[genre_8]])</f>
        <v>2</v>
      </c>
      <c r="N1832" t="s">
        <v>4885</v>
      </c>
      <c r="O1832" t="s">
        <v>12640</v>
      </c>
      <c r="P1832">
        <v>21379</v>
      </c>
      <c r="Q1832" t="s">
        <v>7059</v>
      </c>
      <c r="R1832">
        <v>88</v>
      </c>
      <c r="S1832" t="s">
        <v>16</v>
      </c>
      <c r="T1832" t="s">
        <v>17</v>
      </c>
      <c r="U1832" s="3">
        <v>39083</v>
      </c>
      <c r="V1832" s="2">
        <v>6.3</v>
      </c>
      <c r="W1832" t="str">
        <f>IF(V1832 &lt; 3,"Very Low", IF(V1832 &gt;= 3, IF(V1832 &lt; 4, "Low", IF(V1832 &gt;= 4, IF(V1832 &lt; 6, "Medium", IF(V1832 &gt;= 6, IF(V1832 &lt; 8, "High", "Very High")))))))</f>
        <v>High</v>
      </c>
    </row>
    <row r="1833" spans="1:23" x14ac:dyDescent="0.2">
      <c r="A1833" t="s">
        <v>2175</v>
      </c>
      <c r="B1833" s="2">
        <v>104</v>
      </c>
      <c r="C1833" s="4" t="str">
        <f>IF(B1833 &lt;= ($Z$9-$Z$11), "Short", IF(B1833 &gt;= ($Z$9+$Z$11), "Long", "Medium"))</f>
        <v>Medium</v>
      </c>
      <c r="D1833" t="s">
        <v>751</v>
      </c>
      <c r="E1833" t="s">
        <v>1302</v>
      </c>
      <c r="M1833">
        <f>COUNTA(Table1[[#This Row],[genre_1]:[genre_8]])</f>
        <v>1</v>
      </c>
      <c r="N1833" t="s">
        <v>269</v>
      </c>
      <c r="O1833" t="s">
        <v>12417</v>
      </c>
      <c r="P1833">
        <v>36996</v>
      </c>
      <c r="Q1833" t="s">
        <v>3269</v>
      </c>
      <c r="R1833">
        <v>153</v>
      </c>
      <c r="S1833" t="s">
        <v>16</v>
      </c>
      <c r="T1833" t="s">
        <v>17</v>
      </c>
      <c r="U1833" s="3">
        <v>33239</v>
      </c>
      <c r="V1833" s="2">
        <v>7.1</v>
      </c>
      <c r="W1833" t="str">
        <f>IF(V1833 &lt; 3,"Very Low", IF(V1833 &gt;= 3, IF(V1833 &lt; 4, "Low", IF(V1833 &gt;= 4, IF(V1833 &lt; 6, "Medium", IF(V1833 &gt;= 6, IF(V1833 &lt; 8, "High", "Very High")))))))</f>
        <v>High</v>
      </c>
    </row>
    <row r="1834" spans="1:23" x14ac:dyDescent="0.2">
      <c r="A1834" t="s">
        <v>2283</v>
      </c>
      <c r="B1834" s="2">
        <v>109</v>
      </c>
      <c r="C1834" s="4" t="str">
        <f>IF(B1834 &lt;= ($Z$9-$Z$11), "Short", IF(B1834 &gt;= ($Z$9+$Z$11), "Long", "Medium"))</f>
        <v>Medium</v>
      </c>
      <c r="D1834" t="s">
        <v>3124</v>
      </c>
      <c r="E1834" t="s">
        <v>1302</v>
      </c>
      <c r="M1834">
        <f>COUNTA(Table1[[#This Row],[genre_1]:[genre_8]])</f>
        <v>1</v>
      </c>
      <c r="N1834" t="s">
        <v>668</v>
      </c>
      <c r="O1834" t="s">
        <v>10172</v>
      </c>
      <c r="P1834">
        <v>74476</v>
      </c>
      <c r="Q1834" t="s">
        <v>3125</v>
      </c>
      <c r="R1834">
        <v>184</v>
      </c>
      <c r="S1834" t="s">
        <v>16</v>
      </c>
      <c r="T1834" t="s">
        <v>17</v>
      </c>
      <c r="U1834" s="3">
        <v>39814</v>
      </c>
      <c r="V1834" s="2">
        <v>7.4</v>
      </c>
      <c r="W1834" t="str">
        <f>IF(V1834 &lt; 3,"Very Low", IF(V1834 &gt;= 3, IF(V1834 &lt; 4, "Low", IF(V1834 &gt;= 4, IF(V1834 &lt; 6, "Medium", IF(V1834 &gt;= 6, IF(V1834 &lt; 8, "High", "Very High")))))))</f>
        <v>High</v>
      </c>
    </row>
    <row r="1835" spans="1:23" x14ac:dyDescent="0.2">
      <c r="A1835" t="s">
        <v>2264</v>
      </c>
      <c r="B1835" s="2">
        <v>107</v>
      </c>
      <c r="C1835" s="4" t="str">
        <f>IF(B1835 &lt;= ($Z$9-$Z$11), "Short", IF(B1835 &gt;= ($Z$9+$Z$11), "Long", "Medium"))</f>
        <v>Medium</v>
      </c>
      <c r="D1835" t="s">
        <v>3356</v>
      </c>
      <c r="E1835" t="s">
        <v>2287</v>
      </c>
      <c r="F1835" t="s">
        <v>13204</v>
      </c>
      <c r="G1835" t="s">
        <v>3538</v>
      </c>
      <c r="M1835">
        <f>COUNTA(Table1[[#This Row],[genre_1]:[genre_8]])</f>
        <v>3</v>
      </c>
      <c r="N1835" t="s">
        <v>700</v>
      </c>
      <c r="O1835" t="s">
        <v>10332</v>
      </c>
      <c r="P1835">
        <v>16411</v>
      </c>
      <c r="Q1835" t="s">
        <v>3357</v>
      </c>
      <c r="R1835">
        <v>136</v>
      </c>
      <c r="S1835" t="s">
        <v>16</v>
      </c>
      <c r="T1835" t="s">
        <v>17</v>
      </c>
      <c r="U1835" s="3">
        <v>40179</v>
      </c>
      <c r="V1835" s="2">
        <v>4.8</v>
      </c>
      <c r="W1835" t="str">
        <f>IF(V1835 &lt; 3,"Very Low", IF(V1835 &gt;= 3, IF(V1835 &lt; 4, "Low", IF(V1835 &gt;= 4, IF(V1835 &lt; 6, "Medium", IF(V1835 &gt;= 6, IF(V1835 &lt; 8, "High", "Very High")))))))</f>
        <v>Medium</v>
      </c>
    </row>
    <row r="1836" spans="1:23" x14ac:dyDescent="0.2">
      <c r="A1836" t="s">
        <v>3391</v>
      </c>
      <c r="B1836" s="2">
        <v>105</v>
      </c>
      <c r="C1836" s="4" t="str">
        <f>IF(B1836 &lt;= ($Z$9-$Z$11), "Short", IF(B1836 &gt;= ($Z$9+$Z$11), "Long", "Medium"))</f>
        <v>Medium</v>
      </c>
      <c r="D1836" t="s">
        <v>1712</v>
      </c>
      <c r="E1836" t="s">
        <v>691</v>
      </c>
      <c r="F1836" t="s">
        <v>6549</v>
      </c>
      <c r="G1836" t="s">
        <v>4130</v>
      </c>
      <c r="M1836">
        <f>COUNTA(Table1[[#This Row],[genre_1]:[genre_8]])</f>
        <v>3</v>
      </c>
      <c r="N1836" t="s">
        <v>799</v>
      </c>
      <c r="O1836" t="s">
        <v>10908</v>
      </c>
      <c r="P1836">
        <v>21079</v>
      </c>
      <c r="Q1836" t="s">
        <v>3636</v>
      </c>
      <c r="R1836">
        <v>55</v>
      </c>
      <c r="S1836" t="s">
        <v>16</v>
      </c>
      <c r="T1836" t="s">
        <v>17</v>
      </c>
      <c r="U1836" s="3">
        <v>32143</v>
      </c>
      <c r="V1836" s="2">
        <v>5.2</v>
      </c>
      <c r="W1836" t="str">
        <f>IF(V1836 &lt; 3,"Very Low", IF(V1836 &gt;= 3, IF(V1836 &lt; 4, "Low", IF(V1836 &gt;= 4, IF(V1836 &lt; 6, "Medium", IF(V1836 &gt;= 6, IF(V1836 &lt; 8, "High", "Very High")))))))</f>
        <v>Medium</v>
      </c>
    </row>
    <row r="1837" spans="1:23" x14ac:dyDescent="0.2">
      <c r="A1837" t="s">
        <v>1060</v>
      </c>
      <c r="B1837" s="2">
        <v>95</v>
      </c>
      <c r="C1837" s="4" t="str">
        <f>IF(B1837 &lt;= ($Z$9-$Z$11), "Short", IF(B1837 &gt;= ($Z$9+$Z$11), "Long", "Medium"))</f>
        <v>Medium</v>
      </c>
      <c r="D1837" t="s">
        <v>142</v>
      </c>
      <c r="E1837" t="s">
        <v>691</v>
      </c>
      <c r="F1837" t="s">
        <v>6549</v>
      </c>
      <c r="G1837" t="s">
        <v>4130</v>
      </c>
      <c r="M1837">
        <f>COUNTA(Table1[[#This Row],[genre_1]:[genre_8]])</f>
        <v>3</v>
      </c>
      <c r="N1837" t="s">
        <v>222</v>
      </c>
      <c r="O1837" t="s">
        <v>10054</v>
      </c>
      <c r="P1837">
        <v>53884</v>
      </c>
      <c r="Q1837" t="s">
        <v>904</v>
      </c>
      <c r="R1837">
        <v>203</v>
      </c>
      <c r="S1837" t="s">
        <v>16</v>
      </c>
      <c r="T1837" t="s">
        <v>17</v>
      </c>
      <c r="U1837" s="3">
        <v>38718</v>
      </c>
      <c r="V1837" s="2">
        <v>5.0999999999999996</v>
      </c>
      <c r="W1837" t="str">
        <f>IF(V1837 &lt; 3,"Very Low", IF(V1837 &gt;= 3, IF(V1837 &lt; 4, "Low", IF(V1837 &gt;= 4, IF(V1837 &lt; 6, "Medium", IF(V1837 &gt;= 6, IF(V1837 &lt; 8, "High", "Very High")))))))</f>
        <v>Medium</v>
      </c>
    </row>
    <row r="1838" spans="1:23" x14ac:dyDescent="0.2">
      <c r="A1838" t="s">
        <v>1363</v>
      </c>
      <c r="B1838" s="2">
        <v>121</v>
      </c>
      <c r="C1838" s="4" t="str">
        <f>IF(B1838 &lt;= ($Z$9-$Z$11), "Short", IF(B1838 &gt;= ($Z$9+$Z$11), "Long", "Medium"))</f>
        <v>Medium</v>
      </c>
      <c r="D1838" t="s">
        <v>15</v>
      </c>
      <c r="E1838" t="s">
        <v>562</v>
      </c>
      <c r="F1838" t="s">
        <v>691</v>
      </c>
      <c r="G1838" t="s">
        <v>539</v>
      </c>
      <c r="H1838" t="s">
        <v>4130</v>
      </c>
      <c r="M1838">
        <f>COUNTA(Table1[[#This Row],[genre_1]:[genre_8]])</f>
        <v>4</v>
      </c>
      <c r="N1838" t="s">
        <v>355</v>
      </c>
      <c r="O1838" t="s">
        <v>9053</v>
      </c>
      <c r="P1838">
        <v>53970</v>
      </c>
      <c r="Q1838" t="s">
        <v>142</v>
      </c>
      <c r="R1838">
        <v>435</v>
      </c>
      <c r="S1838" t="s">
        <v>16</v>
      </c>
      <c r="T1838" t="s">
        <v>17</v>
      </c>
      <c r="U1838" s="3">
        <v>36161</v>
      </c>
      <c r="V1838" s="2">
        <v>6</v>
      </c>
      <c r="W1838" t="str">
        <f>IF(V1838 &lt; 3,"Very Low", IF(V1838 &gt;= 3, IF(V1838 &lt; 4, "Low", IF(V1838 &gt;= 4, IF(V1838 &lt; 6, "Medium", IF(V1838 &gt;= 6, IF(V1838 &lt; 8, "High", "Very High")))))))</f>
        <v>High</v>
      </c>
    </row>
    <row r="1839" spans="1:23" x14ac:dyDescent="0.2">
      <c r="A1839" t="s">
        <v>1588</v>
      </c>
      <c r="B1839" s="2">
        <v>104</v>
      </c>
      <c r="C1839" s="4" t="str">
        <f>IF(B1839 &lt;= ($Z$9-$Z$11), "Short", IF(B1839 &gt;= ($Z$9+$Z$11), "Long", "Medium"))</f>
        <v>Medium</v>
      </c>
      <c r="D1839" t="s">
        <v>1048</v>
      </c>
      <c r="E1839" t="s">
        <v>691</v>
      </c>
      <c r="F1839" t="s">
        <v>1302</v>
      </c>
      <c r="G1839" t="s">
        <v>6549</v>
      </c>
      <c r="M1839">
        <f>COUNTA(Table1[[#This Row],[genre_1]:[genre_8]])</f>
        <v>3</v>
      </c>
      <c r="N1839" t="s">
        <v>640</v>
      </c>
      <c r="O1839" t="s">
        <v>11879</v>
      </c>
      <c r="P1839">
        <v>18286</v>
      </c>
      <c r="Q1839" t="s">
        <v>1850</v>
      </c>
      <c r="R1839">
        <v>73</v>
      </c>
      <c r="S1839" t="s">
        <v>16</v>
      </c>
      <c r="T1839" t="s">
        <v>17</v>
      </c>
      <c r="U1839" s="3">
        <v>32143</v>
      </c>
      <c r="V1839" s="2">
        <v>6.2</v>
      </c>
      <c r="W1839" t="str">
        <f>IF(V1839 &lt; 3,"Very Low", IF(V1839 &gt;= 3, IF(V1839 &lt; 4, "Low", IF(V1839 &gt;= 4, IF(V1839 &lt; 6, "Medium", IF(V1839 &gt;= 6, IF(V1839 &lt; 8, "High", "Very High")))))))</f>
        <v>High</v>
      </c>
    </row>
    <row r="1840" spans="1:23" x14ac:dyDescent="0.2">
      <c r="A1840" t="s">
        <v>1401</v>
      </c>
      <c r="B1840" s="2">
        <v>138</v>
      </c>
      <c r="C1840" s="4" t="str">
        <f>IF(B1840 &lt;= ($Z$9-$Z$11), "Short", IF(B1840 &gt;= ($Z$9+$Z$11), "Long", "Medium"))</f>
        <v>Long</v>
      </c>
      <c r="D1840" t="s">
        <v>2833</v>
      </c>
      <c r="E1840" t="s">
        <v>13206</v>
      </c>
      <c r="F1840" t="s">
        <v>1302</v>
      </c>
      <c r="G1840" t="s">
        <v>13204</v>
      </c>
      <c r="H1840" t="s">
        <v>3538</v>
      </c>
      <c r="M1840">
        <f>COUNTA(Table1[[#This Row],[genre_1]:[genre_8]])</f>
        <v>4</v>
      </c>
      <c r="N1840" t="s">
        <v>2384</v>
      </c>
      <c r="O1840" t="s">
        <v>9985</v>
      </c>
      <c r="P1840">
        <v>338415</v>
      </c>
      <c r="Q1840" t="s">
        <v>2834</v>
      </c>
      <c r="R1840">
        <v>935</v>
      </c>
      <c r="S1840" t="s">
        <v>16</v>
      </c>
      <c r="T1840" t="s">
        <v>17</v>
      </c>
      <c r="U1840" s="3">
        <v>37622</v>
      </c>
      <c r="V1840" s="2">
        <v>8</v>
      </c>
      <c r="W1840" t="str">
        <f>IF(V1840 &lt; 3,"Very Low", IF(V1840 &gt;= 3, IF(V1840 &lt; 4, "Low", IF(V1840 &gt;= 4, IF(V1840 &lt; 6, "Medium", IF(V1840 &gt;= 6, IF(V1840 &lt; 8, "High", "Very High")))))))</f>
        <v>Very High</v>
      </c>
    </row>
    <row r="1841" spans="1:23" x14ac:dyDescent="0.2">
      <c r="A1841" t="s">
        <v>986</v>
      </c>
      <c r="B1841" s="2">
        <v>83</v>
      </c>
      <c r="C1841" s="4" t="str">
        <f>IF(B1841 &lt;= ($Z$9-$Z$11), "Short", IF(B1841 &gt;= ($Z$9+$Z$11), "Long", "Medium"))</f>
        <v>Short</v>
      </c>
      <c r="D1841" t="s">
        <v>1503</v>
      </c>
      <c r="E1841" t="s">
        <v>691</v>
      </c>
      <c r="F1841" t="s">
        <v>13206</v>
      </c>
      <c r="M1841">
        <f>COUNTA(Table1[[#This Row],[genre_1]:[genre_8]])</f>
        <v>2</v>
      </c>
      <c r="N1841" t="s">
        <v>2806</v>
      </c>
      <c r="O1841" t="s">
        <v>10014</v>
      </c>
      <c r="P1841">
        <v>76850</v>
      </c>
      <c r="Q1841" t="s">
        <v>2874</v>
      </c>
      <c r="R1841">
        <v>85</v>
      </c>
      <c r="S1841" t="s">
        <v>16</v>
      </c>
      <c r="T1841" t="s">
        <v>17</v>
      </c>
      <c r="U1841" s="3">
        <v>34335</v>
      </c>
      <c r="V1841" s="2">
        <v>6.4</v>
      </c>
      <c r="W1841" t="str">
        <f>IF(V1841 &lt; 3,"Very Low", IF(V1841 &gt;= 3, IF(V1841 &lt; 4, "Low", IF(V1841 &gt;= 4, IF(V1841 &lt; 6, "Medium", IF(V1841 &gt;= 6, IF(V1841 &lt; 8, "High", "Very High")))))))</f>
        <v>High</v>
      </c>
    </row>
    <row r="1842" spans="1:23" x14ac:dyDescent="0.2">
      <c r="A1842" t="s">
        <v>3695</v>
      </c>
      <c r="B1842" s="2">
        <v>99</v>
      </c>
      <c r="C1842" s="4" t="str">
        <f>IF(B1842 &lt;= ($Z$9-$Z$11), "Short", IF(B1842 &gt;= ($Z$9+$Z$11), "Long", "Medium"))</f>
        <v>Medium</v>
      </c>
      <c r="D1842" t="s">
        <v>2535</v>
      </c>
      <c r="E1842" t="s">
        <v>691</v>
      </c>
      <c r="F1842" t="s">
        <v>13206</v>
      </c>
      <c r="G1842" t="s">
        <v>5982</v>
      </c>
      <c r="H1842" t="s">
        <v>13204</v>
      </c>
      <c r="I1842" t="s">
        <v>6549</v>
      </c>
      <c r="J1842" t="s">
        <v>3538</v>
      </c>
      <c r="M1842">
        <f>COUNTA(Table1[[#This Row],[genre_1]:[genre_8]])</f>
        <v>6</v>
      </c>
      <c r="N1842" t="s">
        <v>3696</v>
      </c>
      <c r="O1842" t="s">
        <v>10582</v>
      </c>
      <c r="P1842">
        <v>15877</v>
      </c>
      <c r="Q1842" t="s">
        <v>1568</v>
      </c>
      <c r="R1842">
        <v>102</v>
      </c>
      <c r="S1842" t="s">
        <v>16</v>
      </c>
      <c r="T1842" t="s">
        <v>17</v>
      </c>
      <c r="U1842" s="3">
        <v>39083</v>
      </c>
      <c r="V1842" s="2">
        <v>5.9</v>
      </c>
      <c r="W1842" t="str">
        <f>IF(V1842 &lt; 3,"Very Low", IF(V1842 &gt;= 3, IF(V1842 &lt; 4, "Low", IF(V1842 &gt;= 4, IF(V1842 &lt; 6, "Medium", IF(V1842 &gt;= 6, IF(V1842 &lt; 8, "High", "Very High")))))))</f>
        <v>Medium</v>
      </c>
    </row>
    <row r="1843" spans="1:23" x14ac:dyDescent="0.2">
      <c r="A1843" t="s">
        <v>2522</v>
      </c>
      <c r="B1843" s="2">
        <v>97</v>
      </c>
      <c r="C1843" s="4" t="str">
        <f>IF(B1843 &lt;= ($Z$9-$Z$11), "Short", IF(B1843 &gt;= ($Z$9+$Z$11), "Long", "Medium"))</f>
        <v>Medium</v>
      </c>
      <c r="D1843" t="s">
        <v>189</v>
      </c>
      <c r="E1843" t="s">
        <v>691</v>
      </c>
      <c r="F1843" t="s">
        <v>5982</v>
      </c>
      <c r="G1843" t="s">
        <v>539</v>
      </c>
      <c r="M1843">
        <f>COUNTA(Table1[[#This Row],[genre_1]:[genre_8]])</f>
        <v>3</v>
      </c>
      <c r="N1843" t="s">
        <v>205</v>
      </c>
      <c r="O1843" t="s">
        <v>10276</v>
      </c>
      <c r="P1843">
        <v>49676</v>
      </c>
      <c r="Q1843" t="s">
        <v>967</v>
      </c>
      <c r="R1843">
        <v>181</v>
      </c>
      <c r="S1843" t="s">
        <v>16</v>
      </c>
      <c r="T1843" t="s">
        <v>17</v>
      </c>
      <c r="U1843" s="3">
        <v>38353</v>
      </c>
      <c r="V1843" s="2">
        <v>6.6</v>
      </c>
      <c r="W1843" t="str">
        <f>IF(V1843 &lt; 3,"Very Low", IF(V1843 &gt;= 3, IF(V1843 &lt; 4, "Low", IF(V1843 &gt;= 4, IF(V1843 &lt; 6, "Medium", IF(V1843 &gt;= 6, IF(V1843 &lt; 8, "High", "Very High")))))))</f>
        <v>High</v>
      </c>
    </row>
    <row r="1844" spans="1:23" x14ac:dyDescent="0.2">
      <c r="A1844" t="s">
        <v>2776</v>
      </c>
      <c r="B1844" s="2">
        <v>92</v>
      </c>
      <c r="C1844" s="4" t="str">
        <f>IF(B1844 &lt;= ($Z$9-$Z$11), "Short", IF(B1844 &gt;= ($Z$9+$Z$11), "Long", "Medium"))</f>
        <v>Medium</v>
      </c>
      <c r="D1844" t="s">
        <v>385</v>
      </c>
      <c r="E1844" t="s">
        <v>691</v>
      </c>
      <c r="M1844">
        <f>COUNTA(Table1[[#This Row],[genre_1]:[genre_8]])</f>
        <v>1</v>
      </c>
      <c r="N1844" t="s">
        <v>797</v>
      </c>
      <c r="O1844" t="s">
        <v>12975</v>
      </c>
      <c r="P1844">
        <v>161448</v>
      </c>
      <c r="Q1844" t="s">
        <v>2025</v>
      </c>
      <c r="R1844">
        <v>1473</v>
      </c>
      <c r="S1844" t="s">
        <v>16</v>
      </c>
      <c r="T1844" t="s">
        <v>17</v>
      </c>
      <c r="U1844" s="3">
        <v>37987</v>
      </c>
      <c r="V1844" s="2">
        <v>6.9</v>
      </c>
      <c r="W1844" t="str">
        <f>IF(V1844 &lt; 3,"Very Low", IF(V1844 &gt;= 3, IF(V1844 &lt; 4, "Low", IF(V1844 &gt;= 4, IF(V1844 &lt; 6, "Medium", IF(V1844 &gt;= 6, IF(V1844 &lt; 8, "High", "Very High")))))))</f>
        <v>High</v>
      </c>
    </row>
    <row r="1845" spans="1:23" x14ac:dyDescent="0.2">
      <c r="A1845" t="s">
        <v>3259</v>
      </c>
      <c r="B1845" s="2">
        <v>105</v>
      </c>
      <c r="C1845" s="4" t="str">
        <f>IF(B1845 &lt;= ($Z$9-$Z$11), "Short", IF(B1845 &gt;= ($Z$9+$Z$11), "Long", "Medium"))</f>
        <v>Medium</v>
      </c>
      <c r="D1845" t="s">
        <v>682</v>
      </c>
      <c r="E1845" t="s">
        <v>13206</v>
      </c>
      <c r="F1845" t="s">
        <v>1302</v>
      </c>
      <c r="G1845" t="s">
        <v>13204</v>
      </c>
      <c r="H1845" t="s">
        <v>3538</v>
      </c>
      <c r="M1845">
        <f>COUNTA(Table1[[#This Row],[genre_1]:[genre_8]])</f>
        <v>4</v>
      </c>
      <c r="N1845" t="s">
        <v>668</v>
      </c>
      <c r="O1845" t="s">
        <v>11731</v>
      </c>
      <c r="P1845">
        <v>34098</v>
      </c>
      <c r="Q1845" t="s">
        <v>4822</v>
      </c>
      <c r="R1845">
        <v>214</v>
      </c>
      <c r="S1845" t="s">
        <v>16</v>
      </c>
      <c r="T1845" t="s">
        <v>17</v>
      </c>
      <c r="U1845" s="3">
        <v>37257</v>
      </c>
      <c r="V1845" s="2">
        <v>7.2</v>
      </c>
      <c r="W1845" t="str">
        <f>IF(V1845 &lt; 3,"Very Low", IF(V1845 &gt;= 3, IF(V1845 &lt; 4, "Low", IF(V1845 &gt;= 4, IF(V1845 &lt; 6, "Medium", IF(V1845 &gt;= 6, IF(V1845 &lt; 8, "High", "Very High")))))))</f>
        <v>High</v>
      </c>
    </row>
    <row r="1846" spans="1:23" x14ac:dyDescent="0.2">
      <c r="A1846" t="s">
        <v>1582</v>
      </c>
      <c r="B1846" s="2">
        <v>98</v>
      </c>
      <c r="C1846" s="4" t="str">
        <f>IF(B1846 &lt;= ($Z$9-$Z$11), "Short", IF(B1846 &gt;= ($Z$9+$Z$11), "Long", "Medium"))</f>
        <v>Medium</v>
      </c>
      <c r="D1846" t="s">
        <v>778</v>
      </c>
      <c r="E1846" t="s">
        <v>426</v>
      </c>
      <c r="F1846" t="s">
        <v>691</v>
      </c>
      <c r="M1846">
        <f>COUNTA(Table1[[#This Row],[genre_1]:[genre_8]])</f>
        <v>2</v>
      </c>
      <c r="N1846" t="s">
        <v>2722</v>
      </c>
      <c r="O1846" t="s">
        <v>10952</v>
      </c>
      <c r="P1846">
        <v>71183</v>
      </c>
      <c r="Q1846" t="s">
        <v>953</v>
      </c>
      <c r="R1846">
        <v>183</v>
      </c>
      <c r="S1846" t="s">
        <v>16</v>
      </c>
      <c r="T1846" t="s">
        <v>17</v>
      </c>
      <c r="U1846" s="3">
        <v>30317</v>
      </c>
      <c r="V1846" s="2">
        <v>7.4</v>
      </c>
      <c r="W1846" t="str">
        <f>IF(V1846 &lt; 3,"Very Low", IF(V1846 &gt;= 3, IF(V1846 &lt; 4, "Low", IF(V1846 &gt;= 4, IF(V1846 &lt; 6, "Medium", IF(V1846 &gt;= 6, IF(V1846 &lt; 8, "High", "Very High")))))))</f>
        <v>High</v>
      </c>
    </row>
    <row r="1847" spans="1:23" x14ac:dyDescent="0.2">
      <c r="A1847" t="s">
        <v>318</v>
      </c>
      <c r="B1847" s="2">
        <v>131</v>
      </c>
      <c r="C1847" s="4" t="str">
        <f>IF(B1847 &lt;= ($Z$9-$Z$11), "Short", IF(B1847 &gt;= ($Z$9+$Z$11), "Long", "Medium"))</f>
        <v>Long</v>
      </c>
      <c r="D1847" t="s">
        <v>735</v>
      </c>
      <c r="E1847" t="s">
        <v>562</v>
      </c>
      <c r="F1847" t="s">
        <v>426</v>
      </c>
      <c r="G1847" t="s">
        <v>691</v>
      </c>
      <c r="H1847" t="s">
        <v>5982</v>
      </c>
      <c r="I1847" t="s">
        <v>13204</v>
      </c>
      <c r="M1847">
        <f>COUNTA(Table1[[#This Row],[genre_1]:[genre_8]])</f>
        <v>5</v>
      </c>
      <c r="N1847" t="s">
        <v>320</v>
      </c>
      <c r="O1847" t="s">
        <v>8727</v>
      </c>
      <c r="P1847">
        <v>255447</v>
      </c>
      <c r="Q1847" t="s">
        <v>736</v>
      </c>
      <c r="R1847">
        <v>692</v>
      </c>
      <c r="S1847" t="s">
        <v>16</v>
      </c>
      <c r="T1847" t="s">
        <v>17</v>
      </c>
      <c r="U1847" s="3">
        <v>37987</v>
      </c>
      <c r="V1847" s="2">
        <v>6.9</v>
      </c>
      <c r="W1847" t="str">
        <f>IF(V1847 &lt; 3,"Very Low", IF(V1847 &gt;= 3, IF(V1847 &lt; 4, "Low", IF(V1847 &gt;= 4, IF(V1847 &lt; 6, "Medium", IF(V1847 &gt;= 6, IF(V1847 &lt; 8, "High", "Very High")))))))</f>
        <v>High</v>
      </c>
    </row>
    <row r="1848" spans="1:23" x14ac:dyDescent="0.2">
      <c r="A1848" t="s">
        <v>7601</v>
      </c>
      <c r="B1848" s="2">
        <v>107</v>
      </c>
      <c r="C1848" s="4" t="str">
        <f>IF(B1848 &lt;= ($Z$9-$Z$11), "Short", IF(B1848 &gt;= ($Z$9+$Z$11), "Long", "Medium"))</f>
        <v>Medium</v>
      </c>
      <c r="D1848" t="s">
        <v>7602</v>
      </c>
      <c r="E1848" t="s">
        <v>1302</v>
      </c>
      <c r="M1848">
        <f>COUNTA(Table1[[#This Row],[genre_1]:[genre_8]])</f>
        <v>1</v>
      </c>
      <c r="N1848" t="s">
        <v>1706</v>
      </c>
      <c r="O1848" t="s">
        <v>12884</v>
      </c>
      <c r="P1848">
        <v>103</v>
      </c>
      <c r="Q1848" t="s">
        <v>7603</v>
      </c>
      <c r="R1848">
        <v>6</v>
      </c>
      <c r="S1848" t="s">
        <v>16</v>
      </c>
      <c r="T1848" t="s">
        <v>17</v>
      </c>
      <c r="U1848" s="3">
        <v>35796</v>
      </c>
      <c r="V1848" s="2">
        <v>6.5</v>
      </c>
      <c r="W1848" t="str">
        <f>IF(V1848 &lt; 3,"Very Low", IF(V1848 &gt;= 3, IF(V1848 &lt; 4, "Low", IF(V1848 &gt;= 4, IF(V1848 &lt; 6, "Medium", IF(V1848 &gt;= 6, IF(V1848 &lt; 8, "High", "Very High")))))))</f>
        <v>High</v>
      </c>
    </row>
    <row r="1849" spans="1:23" x14ac:dyDescent="0.2">
      <c r="A1849" t="s">
        <v>5984</v>
      </c>
      <c r="B1849" s="2">
        <v>97</v>
      </c>
      <c r="C1849" s="4" t="str">
        <f>IF(B1849 &lt;= ($Z$9-$Z$11), "Short", IF(B1849 &gt;= ($Z$9+$Z$11), "Long", "Medium"))</f>
        <v>Medium</v>
      </c>
      <c r="D1849" t="s">
        <v>5985</v>
      </c>
      <c r="E1849" t="s">
        <v>562</v>
      </c>
      <c r="F1849" t="s">
        <v>2287</v>
      </c>
      <c r="M1849">
        <f>COUNTA(Table1[[#This Row],[genre_1]:[genre_8]])</f>
        <v>2</v>
      </c>
      <c r="N1849" t="s">
        <v>5986</v>
      </c>
      <c r="O1849" t="s">
        <v>12083</v>
      </c>
      <c r="P1849">
        <v>928</v>
      </c>
      <c r="Q1849" t="s">
        <v>5987</v>
      </c>
      <c r="R1849">
        <v>14</v>
      </c>
      <c r="S1849" t="s">
        <v>16</v>
      </c>
      <c r="T1849" t="s">
        <v>17</v>
      </c>
      <c r="U1849" s="3">
        <v>42005</v>
      </c>
      <c r="V1849" s="2">
        <v>3.4</v>
      </c>
      <c r="W1849" t="str">
        <f>IF(V1849 &lt; 3,"Very Low", IF(V1849 &gt;= 3, IF(V1849 &lt; 4, "Low", IF(V1849 &gt;= 4, IF(V1849 &lt; 6, "Medium", IF(V1849 &gt;= 6, IF(V1849 &lt; 8, "High", "Very High")))))))</f>
        <v>Low</v>
      </c>
    </row>
    <row r="1850" spans="1:23" x14ac:dyDescent="0.2">
      <c r="A1850" t="s">
        <v>2843</v>
      </c>
      <c r="B1850" s="2">
        <v>115</v>
      </c>
      <c r="C1850" s="4" t="str">
        <f>IF(B1850 &lt;= ($Z$9-$Z$11), "Short", IF(B1850 &gt;= ($Z$9+$Z$11), "Long", "Medium"))</f>
        <v>Medium</v>
      </c>
      <c r="D1850" t="s">
        <v>3546</v>
      </c>
      <c r="E1850" t="s">
        <v>426</v>
      </c>
      <c r="F1850" t="s">
        <v>691</v>
      </c>
      <c r="G1850" t="s">
        <v>1302</v>
      </c>
      <c r="M1850">
        <f>COUNTA(Table1[[#This Row],[genre_1]:[genre_8]])</f>
        <v>3</v>
      </c>
      <c r="N1850" t="s">
        <v>1102</v>
      </c>
      <c r="O1850" t="s">
        <v>11270</v>
      </c>
      <c r="P1850">
        <v>91082</v>
      </c>
      <c r="Q1850" t="s">
        <v>850</v>
      </c>
      <c r="R1850">
        <v>274</v>
      </c>
      <c r="S1850" t="s">
        <v>16</v>
      </c>
      <c r="T1850" t="s">
        <v>17</v>
      </c>
      <c r="U1850" s="3">
        <v>41275</v>
      </c>
      <c r="V1850" s="2">
        <v>7.8</v>
      </c>
      <c r="W1850" t="str">
        <f>IF(V1850 &lt; 3,"Very Low", IF(V1850 &gt;= 3, IF(V1850 &lt; 4, "Low", IF(V1850 &gt;= 4, IF(V1850 &lt; 6, "Medium", IF(V1850 &gt;= 6, IF(V1850 &lt; 8, "High", "Very High")))))))</f>
        <v>High</v>
      </c>
    </row>
    <row r="1851" spans="1:23" x14ac:dyDescent="0.2">
      <c r="A1851" t="s">
        <v>1379</v>
      </c>
      <c r="B1851" s="2">
        <v>132</v>
      </c>
      <c r="C1851" s="4" t="str">
        <f>IF(B1851 &lt;= ($Z$9-$Z$11), "Short", IF(B1851 &gt;= ($Z$9+$Z$11), "Long", "Medium"))</f>
        <v>Long</v>
      </c>
      <c r="D1851" t="s">
        <v>332</v>
      </c>
      <c r="E1851" t="s">
        <v>562</v>
      </c>
      <c r="F1851" t="s">
        <v>13206</v>
      </c>
      <c r="G1851" t="s">
        <v>1302</v>
      </c>
      <c r="H1851" t="s">
        <v>3538</v>
      </c>
      <c r="M1851">
        <f>COUNTA(Table1[[#This Row],[genre_1]:[genre_8]])</f>
        <v>4</v>
      </c>
      <c r="N1851" t="s">
        <v>362</v>
      </c>
      <c r="O1851" t="s">
        <v>9064</v>
      </c>
      <c r="P1851">
        <v>136954</v>
      </c>
      <c r="Q1851" t="s">
        <v>130</v>
      </c>
      <c r="R1851">
        <v>346</v>
      </c>
      <c r="S1851" t="s">
        <v>16</v>
      </c>
      <c r="T1851" t="s">
        <v>17</v>
      </c>
      <c r="U1851" s="3">
        <v>41640</v>
      </c>
      <c r="V1851" s="2">
        <v>6.5</v>
      </c>
      <c r="W1851" t="str">
        <f>IF(V1851 &lt; 3,"Very Low", IF(V1851 &gt;= 3, IF(V1851 &lt; 4, "Low", IF(V1851 &gt;= 4, IF(V1851 &lt; 6, "Medium", IF(V1851 &gt;= 6, IF(V1851 &lt; 8, "High", "Very High")))))))</f>
        <v>High</v>
      </c>
    </row>
    <row r="1852" spans="1:23" x14ac:dyDescent="0.2">
      <c r="A1852" t="s">
        <v>2292</v>
      </c>
      <c r="B1852" s="2">
        <v>97</v>
      </c>
      <c r="C1852" s="4" t="str">
        <f>IF(B1852 &lt;= ($Z$9-$Z$11), "Short", IF(B1852 &gt;= ($Z$9+$Z$11), "Long", "Medium"))</f>
        <v>Medium</v>
      </c>
      <c r="D1852" t="s">
        <v>3932</v>
      </c>
      <c r="E1852" t="s">
        <v>691</v>
      </c>
      <c r="M1852">
        <f>COUNTA(Table1[[#This Row],[genre_1]:[genre_8]])</f>
        <v>1</v>
      </c>
      <c r="N1852" t="s">
        <v>1852</v>
      </c>
      <c r="O1852" t="s">
        <v>10739</v>
      </c>
      <c r="P1852">
        <v>216581</v>
      </c>
      <c r="Q1852" t="s">
        <v>235</v>
      </c>
      <c r="R1852">
        <v>397</v>
      </c>
      <c r="S1852" t="s">
        <v>16</v>
      </c>
      <c r="T1852" t="s">
        <v>17</v>
      </c>
      <c r="U1852" s="3">
        <v>41640</v>
      </c>
      <c r="V1852" s="2">
        <v>6.4</v>
      </c>
      <c r="W1852" t="str">
        <f>IF(V1852 &lt; 3,"Very Low", IF(V1852 &gt;= 3, IF(V1852 &lt; 4, "Low", IF(V1852 &gt;= 4, IF(V1852 &lt; 6, "Medium", IF(V1852 &gt;= 6, IF(V1852 &lt; 8, "High", "Very High")))))))</f>
        <v>High</v>
      </c>
    </row>
    <row r="1853" spans="1:23" x14ac:dyDescent="0.2">
      <c r="A1853" t="s">
        <v>2292</v>
      </c>
      <c r="B1853" s="2">
        <v>92</v>
      </c>
      <c r="C1853" s="4" t="str">
        <f>IF(B1853 &lt;= ($Z$9-$Z$11), "Short", IF(B1853 &gt;= ($Z$9+$Z$11), "Long", "Medium"))</f>
        <v>Medium</v>
      </c>
      <c r="D1853" t="s">
        <v>235</v>
      </c>
      <c r="E1853" t="s">
        <v>691</v>
      </c>
      <c r="M1853">
        <f>COUNTA(Table1[[#This Row],[genre_1]:[genre_8]])</f>
        <v>1</v>
      </c>
      <c r="N1853" t="s">
        <v>226</v>
      </c>
      <c r="O1853" t="s">
        <v>9816</v>
      </c>
      <c r="P1853">
        <v>28041</v>
      </c>
      <c r="Q1853" t="s">
        <v>2593</v>
      </c>
      <c r="R1853">
        <v>111</v>
      </c>
      <c r="S1853" t="s">
        <v>16</v>
      </c>
      <c r="T1853" t="s">
        <v>17</v>
      </c>
      <c r="U1853" s="3">
        <v>42370</v>
      </c>
      <c r="V1853" s="2">
        <v>6</v>
      </c>
      <c r="W1853" t="str">
        <f>IF(V1853 &lt; 3,"Very Low", IF(V1853 &gt;= 3, IF(V1853 &lt; 4, "Low", IF(V1853 &gt;= 4, IF(V1853 &lt; 6, "Medium", IF(V1853 &gt;= 6, IF(V1853 &lt; 8, "High", "Very High")))))))</f>
        <v>High</v>
      </c>
    </row>
    <row r="1854" spans="1:23" x14ac:dyDescent="0.2">
      <c r="A1854" t="s">
        <v>3713</v>
      </c>
      <c r="B1854" s="2">
        <v>96</v>
      </c>
      <c r="C1854" s="4" t="str">
        <f>IF(B1854 &lt;= ($Z$9-$Z$11), "Short", IF(B1854 &gt;= ($Z$9+$Z$11), "Long", "Medium"))</f>
        <v>Medium</v>
      </c>
      <c r="D1854" t="s">
        <v>884</v>
      </c>
      <c r="E1854" t="s">
        <v>426</v>
      </c>
      <c r="F1854" t="s">
        <v>13206</v>
      </c>
      <c r="G1854" t="s">
        <v>13204</v>
      </c>
      <c r="H1854" t="s">
        <v>4130</v>
      </c>
      <c r="I1854" t="s">
        <v>3538</v>
      </c>
      <c r="M1854">
        <f>COUNTA(Table1[[#This Row],[genre_1]:[genre_8]])</f>
        <v>5</v>
      </c>
      <c r="N1854" t="s">
        <v>3714</v>
      </c>
      <c r="O1854" t="s">
        <v>10593</v>
      </c>
      <c r="P1854">
        <v>4303</v>
      </c>
      <c r="Q1854" t="s">
        <v>3356</v>
      </c>
      <c r="R1854">
        <v>35</v>
      </c>
      <c r="S1854" t="s">
        <v>16</v>
      </c>
      <c r="T1854" t="s">
        <v>17</v>
      </c>
      <c r="U1854" s="3">
        <v>42370</v>
      </c>
      <c r="V1854" s="2">
        <v>7.1</v>
      </c>
      <c r="W1854" t="str">
        <f>IF(V1854 &lt; 3,"Very Low", IF(V1854 &gt;= 3, IF(V1854 &lt; 4, "Low", IF(V1854 &gt;= 4, IF(V1854 &lt; 6, "Medium", IF(V1854 &gt;= 6, IF(V1854 &lt; 8, "High", "Very High")))))))</f>
        <v>High</v>
      </c>
    </row>
    <row r="1855" spans="1:23" x14ac:dyDescent="0.2">
      <c r="A1855" t="s">
        <v>3454</v>
      </c>
      <c r="B1855" s="2">
        <v>121</v>
      </c>
      <c r="C1855" s="4" t="str">
        <f>IF(B1855 &lt;= ($Z$9-$Z$11), "Short", IF(B1855 &gt;= ($Z$9+$Z$11), "Long", "Medium"))</f>
        <v>Medium</v>
      </c>
      <c r="D1855" t="s">
        <v>2035</v>
      </c>
      <c r="E1855" t="s">
        <v>1302</v>
      </c>
      <c r="F1855" t="s">
        <v>6549</v>
      </c>
      <c r="M1855">
        <f>COUNTA(Table1[[#This Row],[genre_1]:[genre_8]])</f>
        <v>2</v>
      </c>
      <c r="N1855" t="s">
        <v>697</v>
      </c>
      <c r="O1855" t="s">
        <v>12218</v>
      </c>
      <c r="P1855">
        <v>103493</v>
      </c>
      <c r="Q1855" t="s">
        <v>5660</v>
      </c>
      <c r="R1855">
        <v>317</v>
      </c>
      <c r="S1855" t="s">
        <v>16</v>
      </c>
      <c r="T1855" t="s">
        <v>17</v>
      </c>
      <c r="U1855" s="3">
        <v>27760</v>
      </c>
      <c r="V1855" s="2">
        <v>8.1</v>
      </c>
      <c r="W1855" t="str">
        <f>IF(V1855 &lt; 3,"Very Low", IF(V1855 &gt;= 3, IF(V1855 &lt; 4, "Low", IF(V1855 &gt;= 4, IF(V1855 &lt; 6, "Medium", IF(V1855 &gt;= 6, IF(V1855 &lt; 8, "High", "Very High")))))))</f>
        <v>Very High</v>
      </c>
    </row>
    <row r="1856" spans="1:23" x14ac:dyDescent="0.2">
      <c r="A1856" t="s">
        <v>7722</v>
      </c>
      <c r="B1856" s="2">
        <v>98</v>
      </c>
      <c r="C1856" s="4" t="str">
        <f>IF(B1856 &lt;= ($Z$9-$Z$11), "Short", IF(B1856 &gt;= ($Z$9+$Z$11), "Long", "Medium"))</f>
        <v>Medium</v>
      </c>
      <c r="D1856" t="s">
        <v>1863</v>
      </c>
      <c r="E1856" t="s">
        <v>691</v>
      </c>
      <c r="F1856" t="s">
        <v>6549</v>
      </c>
      <c r="M1856">
        <f>COUNTA(Table1[[#This Row],[genre_1]:[genre_8]])</f>
        <v>2</v>
      </c>
      <c r="N1856" t="s">
        <v>69</v>
      </c>
      <c r="O1856" t="s">
        <v>12929</v>
      </c>
      <c r="P1856">
        <v>709</v>
      </c>
      <c r="Q1856" t="s">
        <v>1094</v>
      </c>
      <c r="R1856">
        <v>34</v>
      </c>
      <c r="S1856" t="s">
        <v>16</v>
      </c>
      <c r="T1856" t="s">
        <v>17</v>
      </c>
      <c r="U1856" s="3">
        <v>36892</v>
      </c>
      <c r="V1856" s="2">
        <v>6</v>
      </c>
      <c r="W1856" t="str">
        <f>IF(V1856 &lt; 3,"Very Low", IF(V1856 &gt;= 3, IF(V1856 &lt; 4, "Low", IF(V1856 &gt;= 4, IF(V1856 &lt; 6, "Medium", IF(V1856 &gt;= 6, IF(V1856 &lt; 8, "High", "Very High")))))))</f>
        <v>High</v>
      </c>
    </row>
    <row r="1857" spans="1:23" x14ac:dyDescent="0.2">
      <c r="A1857" t="s">
        <v>3114</v>
      </c>
      <c r="B1857" s="2">
        <v>110</v>
      </c>
      <c r="C1857" s="4" t="str">
        <f>IF(B1857 &lt;= ($Z$9-$Z$11), "Short", IF(B1857 &gt;= ($Z$9+$Z$11), "Long", "Medium"))</f>
        <v>Medium</v>
      </c>
      <c r="D1857" t="s">
        <v>3054</v>
      </c>
      <c r="E1857" t="s">
        <v>562</v>
      </c>
      <c r="F1857" t="s">
        <v>1302</v>
      </c>
      <c r="G1857" t="s">
        <v>13205</v>
      </c>
      <c r="M1857">
        <f>COUNTA(Table1[[#This Row],[genre_1]:[genre_8]])</f>
        <v>3</v>
      </c>
      <c r="N1857" t="s">
        <v>301</v>
      </c>
      <c r="O1857" t="s">
        <v>10501</v>
      </c>
      <c r="P1857">
        <v>80556</v>
      </c>
      <c r="Q1857" t="s">
        <v>3588</v>
      </c>
      <c r="R1857">
        <v>184</v>
      </c>
      <c r="S1857" t="s">
        <v>16</v>
      </c>
      <c r="T1857" t="s">
        <v>17</v>
      </c>
      <c r="U1857" s="3">
        <v>39448</v>
      </c>
      <c r="V1857" s="2">
        <v>6.6</v>
      </c>
      <c r="W1857" t="str">
        <f>IF(V1857 &lt; 3,"Very Low", IF(V1857 &gt;= 3, IF(V1857 &lt; 4, "Low", IF(V1857 &gt;= 4, IF(V1857 &lt; 6, "Medium", IF(V1857 &gt;= 6, IF(V1857 &lt; 8, "High", "Very High")))))))</f>
        <v>High</v>
      </c>
    </row>
    <row r="1858" spans="1:23" x14ac:dyDescent="0.2">
      <c r="A1858" t="s">
        <v>2298</v>
      </c>
      <c r="B1858" s="2">
        <v>90</v>
      </c>
      <c r="C1858" s="4" t="str">
        <f>IF(B1858 &lt;= ($Z$9-$Z$11), "Short", IF(B1858 &gt;= ($Z$9+$Z$11), "Long", "Medium"))</f>
        <v>Medium</v>
      </c>
      <c r="D1858" t="s">
        <v>6487</v>
      </c>
      <c r="E1858" t="s">
        <v>562</v>
      </c>
      <c r="F1858" t="s">
        <v>1302</v>
      </c>
      <c r="G1858" t="s">
        <v>13205</v>
      </c>
      <c r="M1858">
        <f>COUNTA(Table1[[#This Row],[genre_1]:[genre_8]])</f>
        <v>3</v>
      </c>
      <c r="N1858" t="s">
        <v>2298</v>
      </c>
      <c r="O1858" t="s">
        <v>12367</v>
      </c>
      <c r="P1858">
        <v>13599</v>
      </c>
      <c r="Q1858" t="s">
        <v>6488</v>
      </c>
      <c r="R1858">
        <v>30</v>
      </c>
      <c r="S1858" t="s">
        <v>16</v>
      </c>
      <c r="T1858" t="s">
        <v>17</v>
      </c>
      <c r="U1858" s="3">
        <v>40544</v>
      </c>
      <c r="V1858" s="2">
        <v>5.8</v>
      </c>
      <c r="W1858" t="str">
        <f>IF(V1858 &lt; 3,"Very Low", IF(V1858 &gt;= 3, IF(V1858 &lt; 4, "Low", IF(V1858 &gt;= 4, IF(V1858 &lt; 6, "Medium", IF(V1858 &gt;= 6, IF(V1858 &lt; 8, "High", "Very High")))))))</f>
        <v>Medium</v>
      </c>
    </row>
    <row r="1859" spans="1:23" x14ac:dyDescent="0.2">
      <c r="A1859" t="s">
        <v>5295</v>
      </c>
      <c r="B1859" s="2">
        <v>97</v>
      </c>
      <c r="C1859" s="4" t="str">
        <f>IF(B1859 &lt;= ($Z$9-$Z$11), "Short", IF(B1859 &gt;= ($Z$9+$Z$11), "Long", "Medium"))</f>
        <v>Medium</v>
      </c>
      <c r="D1859" t="s">
        <v>646</v>
      </c>
      <c r="E1859" t="s">
        <v>691</v>
      </c>
      <c r="F1859" t="s">
        <v>6549</v>
      </c>
      <c r="M1859">
        <f>COUNTA(Table1[[#This Row],[genre_1]:[genre_8]])</f>
        <v>2</v>
      </c>
      <c r="N1859" t="s">
        <v>38</v>
      </c>
      <c r="O1859" t="s">
        <v>11672</v>
      </c>
      <c r="P1859">
        <v>17461</v>
      </c>
      <c r="Q1859" t="s">
        <v>1956</v>
      </c>
      <c r="R1859">
        <v>78</v>
      </c>
      <c r="S1859" t="s">
        <v>16</v>
      </c>
      <c r="T1859" t="s">
        <v>17</v>
      </c>
      <c r="U1859" s="3">
        <v>39814</v>
      </c>
      <c r="V1859" s="2">
        <v>5.6</v>
      </c>
      <c r="W1859" t="str">
        <f>IF(V1859 &lt; 3,"Very Low", IF(V1859 &gt;= 3, IF(V1859 &lt; 4, "Low", IF(V1859 &gt;= 4, IF(V1859 &lt; 6, "Medium", IF(V1859 &gt;= 6, IF(V1859 &lt; 8, "High", "Very High")))))))</f>
        <v>Medium</v>
      </c>
    </row>
    <row r="1860" spans="1:23" x14ac:dyDescent="0.2">
      <c r="A1860" t="s">
        <v>2264</v>
      </c>
      <c r="B1860" s="2">
        <v>107</v>
      </c>
      <c r="C1860" s="4" t="str">
        <f>IF(B1860 &lt;= ($Z$9-$Z$11), "Short", IF(B1860 &gt;= ($Z$9+$Z$11), "Long", "Medium"))</f>
        <v>Medium</v>
      </c>
      <c r="D1860" t="s">
        <v>5290</v>
      </c>
      <c r="E1860" t="s">
        <v>539</v>
      </c>
      <c r="F1860" t="s">
        <v>2287</v>
      </c>
      <c r="G1860" t="s">
        <v>13204</v>
      </c>
      <c r="H1860" t="s">
        <v>3538</v>
      </c>
      <c r="M1860">
        <f>COUNTA(Table1[[#This Row],[genre_1]:[genre_8]])</f>
        <v>4</v>
      </c>
      <c r="N1860" t="s">
        <v>1385</v>
      </c>
      <c r="O1860" t="s">
        <v>11668</v>
      </c>
      <c r="P1860">
        <v>38191</v>
      </c>
      <c r="Q1860" t="s">
        <v>5291</v>
      </c>
      <c r="R1860">
        <v>271</v>
      </c>
      <c r="S1860" t="s">
        <v>16</v>
      </c>
      <c r="T1860" t="s">
        <v>17</v>
      </c>
      <c r="U1860" s="3">
        <v>34335</v>
      </c>
      <c r="V1860" s="2">
        <v>6.4</v>
      </c>
      <c r="W1860" t="str">
        <f>IF(V1860 &lt; 3,"Very Low", IF(V1860 &gt;= 3, IF(V1860 &lt; 4, "Low", IF(V1860 &gt;= 4, IF(V1860 &lt; 6, "Medium", IF(V1860 &gt;= 6, IF(V1860 &lt; 8, "High", "Very High")))))))</f>
        <v>High</v>
      </c>
    </row>
    <row r="1861" spans="1:23" x14ac:dyDescent="0.2">
      <c r="A1861" t="s">
        <v>1271</v>
      </c>
      <c r="B1861" s="2">
        <v>113</v>
      </c>
      <c r="C1861" s="4" t="str">
        <f>IF(B1861 &lt;= ($Z$9-$Z$11), "Short", IF(B1861 &gt;= ($Z$9+$Z$11), "Long", "Medium"))</f>
        <v>Medium</v>
      </c>
      <c r="D1861" t="s">
        <v>152</v>
      </c>
      <c r="E1861" t="s">
        <v>691</v>
      </c>
      <c r="F1861" t="s">
        <v>6549</v>
      </c>
      <c r="M1861">
        <f>COUNTA(Table1[[#This Row],[genre_1]:[genre_8]])</f>
        <v>2</v>
      </c>
      <c r="N1861" t="s">
        <v>718</v>
      </c>
      <c r="O1861" t="s">
        <v>10225</v>
      </c>
      <c r="P1861">
        <v>66579</v>
      </c>
      <c r="Q1861" t="s">
        <v>3194</v>
      </c>
      <c r="R1861">
        <v>134</v>
      </c>
      <c r="S1861" t="s">
        <v>16</v>
      </c>
      <c r="T1861" t="s">
        <v>17</v>
      </c>
      <c r="U1861" s="3">
        <v>40544</v>
      </c>
      <c r="V1861" s="2">
        <v>5.7</v>
      </c>
      <c r="W1861" t="str">
        <f>IF(V1861 &lt; 3,"Very Low", IF(V1861 &gt;= 3, IF(V1861 &lt; 4, "Low", IF(V1861 &gt;= 4, IF(V1861 &lt; 6, "Medium", IF(V1861 &gt;= 6, IF(V1861 &lt; 8, "High", "Very High")))))))</f>
        <v>Medium</v>
      </c>
    </row>
    <row r="1862" spans="1:23" x14ac:dyDescent="0.2">
      <c r="A1862" t="s">
        <v>2405</v>
      </c>
      <c r="B1862" s="2">
        <v>91</v>
      </c>
      <c r="C1862" s="4" t="str">
        <f>IF(B1862 &lt;= ($Z$9-$Z$11), "Short", IF(B1862 &gt;= ($Z$9+$Z$11), "Long", "Medium"))</f>
        <v>Medium</v>
      </c>
      <c r="D1862" t="s">
        <v>2406</v>
      </c>
      <c r="E1862" t="s">
        <v>691</v>
      </c>
      <c r="F1862" t="s">
        <v>13206</v>
      </c>
      <c r="G1862" t="s">
        <v>5982</v>
      </c>
      <c r="H1862" t="s">
        <v>6549</v>
      </c>
      <c r="M1862">
        <f>COUNTA(Table1[[#This Row],[genre_1]:[genre_8]])</f>
        <v>4</v>
      </c>
      <c r="N1862" t="s">
        <v>2407</v>
      </c>
      <c r="O1862" t="s">
        <v>9693</v>
      </c>
      <c r="P1862">
        <v>17722</v>
      </c>
      <c r="Q1862" t="s">
        <v>2408</v>
      </c>
      <c r="R1862">
        <v>111</v>
      </c>
      <c r="S1862" t="s">
        <v>16</v>
      </c>
      <c r="T1862" t="s">
        <v>17</v>
      </c>
      <c r="U1862" s="3">
        <v>37987</v>
      </c>
      <c r="V1862" s="2">
        <v>4.8</v>
      </c>
      <c r="W1862" t="str">
        <f>IF(V1862 &lt; 3,"Very Low", IF(V1862 &gt;= 3, IF(V1862 &lt; 4, "Low", IF(V1862 &gt;= 4, IF(V1862 &lt; 6, "Medium", IF(V1862 &gt;= 6, IF(V1862 &lt; 8, "High", "Very High")))))))</f>
        <v>Medium</v>
      </c>
    </row>
    <row r="1863" spans="1:23" x14ac:dyDescent="0.2">
      <c r="A1863" t="s">
        <v>1509</v>
      </c>
      <c r="B1863" s="2">
        <v>124</v>
      </c>
      <c r="C1863" s="4" t="str">
        <f>IF(B1863 &lt;= ($Z$9-$Z$11), "Short", IF(B1863 &gt;= ($Z$9+$Z$11), "Long", "Medium"))</f>
        <v>Medium</v>
      </c>
      <c r="D1863" t="s">
        <v>2889</v>
      </c>
      <c r="E1863" t="s">
        <v>691</v>
      </c>
      <c r="F1863" t="s">
        <v>1302</v>
      </c>
      <c r="G1863" t="s">
        <v>6549</v>
      </c>
      <c r="M1863">
        <f>COUNTA(Table1[[#This Row],[genre_1]:[genre_8]])</f>
        <v>3</v>
      </c>
      <c r="N1863" t="s">
        <v>1509</v>
      </c>
      <c r="O1863" t="s">
        <v>11025</v>
      </c>
      <c r="P1863">
        <v>13692</v>
      </c>
      <c r="Q1863" t="s">
        <v>1133</v>
      </c>
      <c r="R1863">
        <v>55</v>
      </c>
      <c r="S1863" t="s">
        <v>16</v>
      </c>
      <c r="T1863" t="s">
        <v>17</v>
      </c>
      <c r="U1863" s="3">
        <v>32509</v>
      </c>
      <c r="V1863" s="2">
        <v>6.4</v>
      </c>
      <c r="W1863" t="str">
        <f>IF(V1863 &lt; 3,"Very Low", IF(V1863 &gt;= 3, IF(V1863 &lt; 4, "Low", IF(V1863 &gt;= 4, IF(V1863 &lt; 6, "Medium", IF(V1863 &gt;= 6, IF(V1863 &lt; 8, "High", "Very High")))))))</f>
        <v>High</v>
      </c>
    </row>
    <row r="1864" spans="1:23" x14ac:dyDescent="0.2">
      <c r="A1864" t="s">
        <v>225</v>
      </c>
      <c r="B1864" s="2">
        <v>136</v>
      </c>
      <c r="C1864" s="4" t="str">
        <f>IF(B1864 &lt;= ($Z$9-$Z$11), "Short", IF(B1864 &gt;= ($Z$9+$Z$11), "Long", "Medium"))</f>
        <v>Long</v>
      </c>
      <c r="D1864" t="s">
        <v>807</v>
      </c>
      <c r="E1864" t="s">
        <v>1302</v>
      </c>
      <c r="F1864" t="s">
        <v>4034</v>
      </c>
      <c r="G1864" t="s">
        <v>5727</v>
      </c>
      <c r="H1864" t="s">
        <v>6549</v>
      </c>
      <c r="M1864">
        <f>COUNTA(Table1[[#This Row],[genre_1]:[genre_8]])</f>
        <v>4</v>
      </c>
      <c r="N1864" t="s">
        <v>718</v>
      </c>
      <c r="O1864" t="s">
        <v>11116</v>
      </c>
      <c r="P1864">
        <v>13548</v>
      </c>
      <c r="Q1864" t="s">
        <v>275</v>
      </c>
      <c r="R1864">
        <v>75</v>
      </c>
      <c r="S1864" t="s">
        <v>16</v>
      </c>
      <c r="T1864" t="s">
        <v>17</v>
      </c>
      <c r="U1864" s="3">
        <v>28126</v>
      </c>
      <c r="V1864" s="2">
        <v>6.7</v>
      </c>
      <c r="W1864" t="str">
        <f>IF(V1864 &lt; 3,"Very Low", IF(V1864 &gt;= 3, IF(V1864 &lt; 4, "Low", IF(V1864 &gt;= 4, IF(V1864 &lt; 6, "Medium", IF(V1864 &gt;= 6, IF(V1864 &lt; 8, "High", "Very High")))))))</f>
        <v>High</v>
      </c>
    </row>
    <row r="1865" spans="1:23" x14ac:dyDescent="0.2">
      <c r="A1865" t="s">
        <v>6203</v>
      </c>
      <c r="B1865" s="2">
        <v>95</v>
      </c>
      <c r="C1865" s="4" t="str">
        <f>IF(B1865 &lt;= ($Z$9-$Z$11), "Short", IF(B1865 &gt;= ($Z$9+$Z$11), "Long", "Medium"))</f>
        <v>Medium</v>
      </c>
      <c r="D1865" t="s">
        <v>8426</v>
      </c>
      <c r="E1865" t="s">
        <v>691</v>
      </c>
      <c r="F1865" t="s">
        <v>1302</v>
      </c>
      <c r="M1865">
        <f>COUNTA(Table1[[#This Row],[genre_1]:[genre_8]])</f>
        <v>2</v>
      </c>
      <c r="N1865" t="s">
        <v>8427</v>
      </c>
      <c r="O1865" t="s">
        <v>13199</v>
      </c>
      <c r="P1865">
        <v>1338</v>
      </c>
      <c r="Q1865" t="s">
        <v>8428</v>
      </c>
      <c r="R1865">
        <v>14</v>
      </c>
      <c r="S1865" t="s">
        <v>16</v>
      </c>
      <c r="T1865" t="s">
        <v>17</v>
      </c>
      <c r="U1865" s="3">
        <v>40544</v>
      </c>
      <c r="V1865" s="2">
        <v>6.4</v>
      </c>
      <c r="W1865" t="str">
        <f>IF(V1865 &lt; 3,"Very Low", IF(V1865 &gt;= 3, IF(V1865 &lt; 4, "Low", IF(V1865 &gt;= 4, IF(V1865 &lt; 6, "Medium", IF(V1865 &gt;= 6, IF(V1865 &lt; 8, "High", "Very High")))))))</f>
        <v>High</v>
      </c>
    </row>
    <row r="1866" spans="1:23" x14ac:dyDescent="0.2">
      <c r="A1866" t="s">
        <v>6396</v>
      </c>
      <c r="B1866" s="2">
        <v>84</v>
      </c>
      <c r="C1866" s="4" t="str">
        <f>IF(B1866 &lt;= ($Z$9-$Z$11), "Short", IF(B1866 &gt;= ($Z$9+$Z$11), "Long", "Medium"))</f>
        <v>Short</v>
      </c>
      <c r="D1866" t="s">
        <v>3115</v>
      </c>
      <c r="E1866" t="s">
        <v>562</v>
      </c>
      <c r="F1866" t="s">
        <v>691</v>
      </c>
      <c r="G1866" t="s">
        <v>13206</v>
      </c>
      <c r="M1866">
        <f>COUNTA(Table1[[#This Row],[genre_1]:[genre_8]])</f>
        <v>3</v>
      </c>
      <c r="N1866" t="s">
        <v>2142</v>
      </c>
      <c r="O1866" t="s">
        <v>12316</v>
      </c>
      <c r="P1866">
        <v>8265</v>
      </c>
      <c r="Q1866" t="s">
        <v>1925</v>
      </c>
      <c r="R1866">
        <v>20</v>
      </c>
      <c r="S1866" t="s">
        <v>16</v>
      </c>
      <c r="T1866" t="s">
        <v>17</v>
      </c>
      <c r="U1866" s="3">
        <v>39814</v>
      </c>
      <c r="V1866" s="2">
        <v>5.9</v>
      </c>
      <c r="W1866" t="str">
        <f>IF(V1866 &lt; 3,"Very Low", IF(V1866 &gt;= 3, IF(V1866 &lt; 4, "Low", IF(V1866 &gt;= 4, IF(V1866 &lt; 6, "Medium", IF(V1866 &gt;= 6, IF(V1866 &lt; 8, "High", "Very High")))))))</f>
        <v>Medium</v>
      </c>
    </row>
    <row r="1867" spans="1:23" x14ac:dyDescent="0.2">
      <c r="A1867" t="s">
        <v>1243</v>
      </c>
      <c r="B1867" s="2">
        <v>98</v>
      </c>
      <c r="C1867" s="4" t="str">
        <f>IF(B1867 &lt;= ($Z$9-$Z$11), "Short", IF(B1867 &gt;= ($Z$9+$Z$11), "Long", "Medium"))</f>
        <v>Medium</v>
      </c>
      <c r="D1867" t="s">
        <v>1925</v>
      </c>
      <c r="E1867" t="s">
        <v>691</v>
      </c>
      <c r="M1867">
        <f>COUNTA(Table1[[#This Row],[genre_1]:[genre_8]])</f>
        <v>1</v>
      </c>
      <c r="N1867" t="s">
        <v>1470</v>
      </c>
      <c r="O1867" t="s">
        <v>11558</v>
      </c>
      <c r="P1867">
        <v>27492</v>
      </c>
      <c r="Q1867" t="s">
        <v>4560</v>
      </c>
      <c r="R1867">
        <v>84</v>
      </c>
      <c r="S1867" t="s">
        <v>16</v>
      </c>
      <c r="T1867" t="s">
        <v>17</v>
      </c>
      <c r="U1867" s="3">
        <v>36526</v>
      </c>
      <c r="V1867" s="2">
        <v>6.1</v>
      </c>
      <c r="W1867" t="str">
        <f>IF(V1867 &lt; 3,"Very Low", IF(V1867 &gt;= 3, IF(V1867 &lt; 4, "Low", IF(V1867 &gt;= 4, IF(V1867 &lt; 6, "Medium", IF(V1867 &gt;= 6, IF(V1867 &lt; 8, "High", "Very High")))))))</f>
        <v>High</v>
      </c>
    </row>
    <row r="1868" spans="1:23" x14ac:dyDescent="0.2">
      <c r="A1868" t="s">
        <v>4377</v>
      </c>
      <c r="B1868" s="2">
        <v>104</v>
      </c>
      <c r="C1868" s="4" t="str">
        <f>IF(B1868 &lt;= ($Z$9-$Z$11), "Short", IF(B1868 &gt;= ($Z$9+$Z$11), "Long", "Medium"))</f>
        <v>Medium</v>
      </c>
      <c r="D1868" t="s">
        <v>6419</v>
      </c>
      <c r="E1868" t="s">
        <v>691</v>
      </c>
      <c r="F1868" t="s">
        <v>1302</v>
      </c>
      <c r="G1868" t="s">
        <v>6549</v>
      </c>
      <c r="M1868">
        <f>COUNTA(Table1[[#This Row],[genre_1]:[genre_8]])</f>
        <v>3</v>
      </c>
      <c r="N1868" t="s">
        <v>316</v>
      </c>
      <c r="O1868" t="s">
        <v>12758</v>
      </c>
      <c r="P1868">
        <v>4195</v>
      </c>
      <c r="Q1868" t="s">
        <v>1709</v>
      </c>
      <c r="R1868">
        <v>86</v>
      </c>
      <c r="S1868" t="s">
        <v>16</v>
      </c>
      <c r="T1868" t="s">
        <v>17</v>
      </c>
      <c r="U1868" s="3">
        <v>35796</v>
      </c>
      <c r="V1868" s="2">
        <v>6.7</v>
      </c>
      <c r="W1868" t="str">
        <f>IF(V1868 &lt; 3,"Very Low", IF(V1868 &gt;= 3, IF(V1868 &lt; 4, "Low", IF(V1868 &gt;= 4, IF(V1868 &lt; 6, "Medium", IF(V1868 &gt;= 6, IF(V1868 &lt; 8, "High", "Very High")))))))</f>
        <v>High</v>
      </c>
    </row>
    <row r="1869" spans="1:23" x14ac:dyDescent="0.2">
      <c r="A1869" t="s">
        <v>7165</v>
      </c>
      <c r="B1869" s="2">
        <v>92</v>
      </c>
      <c r="C1869" s="4" t="str">
        <f>IF(B1869 &lt;= ($Z$9-$Z$11), "Short", IF(B1869 &gt;= ($Z$9+$Z$11), "Long", "Medium"))</f>
        <v>Medium</v>
      </c>
      <c r="D1869" t="s">
        <v>7166</v>
      </c>
      <c r="E1869" t="s">
        <v>13206</v>
      </c>
      <c r="F1869" t="s">
        <v>13209</v>
      </c>
      <c r="G1869" t="s">
        <v>3538</v>
      </c>
      <c r="M1869">
        <f>COUNTA(Table1[[#This Row],[genre_1]:[genre_8]])</f>
        <v>3</v>
      </c>
      <c r="N1869" t="s">
        <v>3306</v>
      </c>
      <c r="O1869" t="s">
        <v>12687</v>
      </c>
      <c r="P1869">
        <v>11047</v>
      </c>
      <c r="Q1869" t="s">
        <v>7167</v>
      </c>
      <c r="R1869">
        <v>116</v>
      </c>
      <c r="S1869" t="s">
        <v>16</v>
      </c>
      <c r="T1869" t="s">
        <v>17</v>
      </c>
      <c r="U1869" s="3">
        <v>19360</v>
      </c>
      <c r="V1869" s="2">
        <v>7.1</v>
      </c>
      <c r="W1869" t="str">
        <f>IF(V1869 &lt; 3,"Very Low", IF(V1869 &gt;= 3, IF(V1869 &lt; 4, "Low", IF(V1869 &gt;= 4, IF(V1869 &lt; 6, "Medium", IF(V1869 &gt;= 6, IF(V1869 &lt; 8, "High", "Very High")))))))</f>
        <v>High</v>
      </c>
    </row>
    <row r="1870" spans="1:23" x14ac:dyDescent="0.2">
      <c r="A1870" t="s">
        <v>4905</v>
      </c>
      <c r="B1870" s="2">
        <v>90</v>
      </c>
      <c r="C1870" s="4" t="str">
        <f>IF(B1870 &lt;= ($Z$9-$Z$11), "Short", IF(B1870 &gt;= ($Z$9+$Z$11), "Long", "Medium"))</f>
        <v>Medium</v>
      </c>
      <c r="D1870" t="s">
        <v>1237</v>
      </c>
      <c r="E1870" t="s">
        <v>691</v>
      </c>
      <c r="F1870" t="s">
        <v>1302</v>
      </c>
      <c r="G1870" t="s">
        <v>4034</v>
      </c>
      <c r="H1870" t="s">
        <v>6549</v>
      </c>
      <c r="M1870">
        <f>COUNTA(Table1[[#This Row],[genre_1]:[genre_8]])</f>
        <v>4</v>
      </c>
      <c r="N1870" t="s">
        <v>3312</v>
      </c>
      <c r="O1870" t="s">
        <v>11421</v>
      </c>
      <c r="P1870">
        <v>74887</v>
      </c>
      <c r="Q1870" t="s">
        <v>2435</v>
      </c>
      <c r="R1870">
        <v>129</v>
      </c>
      <c r="S1870" t="s">
        <v>16</v>
      </c>
      <c r="T1870" t="s">
        <v>17</v>
      </c>
      <c r="U1870" s="3">
        <v>39448</v>
      </c>
      <c r="V1870" s="2">
        <v>6.7</v>
      </c>
      <c r="W1870" t="str">
        <f>IF(V1870 &lt; 3,"Very Low", IF(V1870 &gt;= 3, IF(V1870 &lt; 4, "Low", IF(V1870 &gt;= 4, IF(V1870 &lt; 6, "Medium", IF(V1870 &gt;= 6, IF(V1870 &lt; 8, "High", "Very High")))))))</f>
        <v>High</v>
      </c>
    </row>
    <row r="1871" spans="1:23" x14ac:dyDescent="0.2">
      <c r="A1871" t="s">
        <v>361</v>
      </c>
      <c r="B1871" s="2">
        <v>108</v>
      </c>
      <c r="C1871" s="4" t="str">
        <f>IF(B1871 &lt;= ($Z$9-$Z$11), "Short", IF(B1871 &gt;= ($Z$9+$Z$11), "Long", "Medium"))</f>
        <v>Medium</v>
      </c>
      <c r="D1871" t="s">
        <v>362</v>
      </c>
      <c r="E1871" t="s">
        <v>562</v>
      </c>
      <c r="F1871" t="s">
        <v>426</v>
      </c>
      <c r="G1871" t="s">
        <v>691</v>
      </c>
      <c r="H1871" t="s">
        <v>5982</v>
      </c>
      <c r="I1871" t="s">
        <v>539</v>
      </c>
      <c r="M1871">
        <f>COUNTA(Table1[[#This Row],[genre_1]:[genre_8]])</f>
        <v>5</v>
      </c>
      <c r="N1871" t="s">
        <v>363</v>
      </c>
      <c r="O1871" t="s">
        <v>8679</v>
      </c>
      <c r="P1871">
        <v>234480</v>
      </c>
      <c r="Q1871" t="s">
        <v>364</v>
      </c>
      <c r="R1871">
        <v>444</v>
      </c>
      <c r="S1871" t="s">
        <v>16</v>
      </c>
      <c r="T1871" t="s">
        <v>17</v>
      </c>
      <c r="U1871" s="3">
        <v>38718</v>
      </c>
      <c r="V1871" s="2">
        <v>6.4</v>
      </c>
      <c r="W1871" t="str">
        <f>IF(V1871 &lt; 3,"Very Low", IF(V1871 &gt;= 3, IF(V1871 &lt; 4, "Low", IF(V1871 &gt;= 4, IF(V1871 &lt; 6, "Medium", IF(V1871 &gt;= 6, IF(V1871 &lt; 8, "High", "Very High")))))))</f>
        <v>High</v>
      </c>
    </row>
    <row r="1872" spans="1:23" x14ac:dyDescent="0.2">
      <c r="A1872" t="s">
        <v>361</v>
      </c>
      <c r="B1872" s="2">
        <v>105</v>
      </c>
      <c r="C1872" s="4" t="str">
        <f>IF(B1872 &lt;= ($Z$9-$Z$11), "Short", IF(B1872 &gt;= ($Z$9+$Z$11), "Long", "Medium"))</f>
        <v>Medium</v>
      </c>
      <c r="D1872" t="s">
        <v>362</v>
      </c>
      <c r="E1872" t="s">
        <v>426</v>
      </c>
      <c r="F1872" t="s">
        <v>691</v>
      </c>
      <c r="G1872" t="s">
        <v>5982</v>
      </c>
      <c r="H1872" t="s">
        <v>539</v>
      </c>
      <c r="M1872">
        <f>COUNTA(Table1[[#This Row],[genre_1]:[genre_8]])</f>
        <v>4</v>
      </c>
      <c r="N1872" t="s">
        <v>363</v>
      </c>
      <c r="O1872" t="s">
        <v>8558</v>
      </c>
      <c r="P1872">
        <v>130272</v>
      </c>
      <c r="Q1872" t="s">
        <v>364</v>
      </c>
      <c r="R1872">
        <v>209</v>
      </c>
      <c r="S1872" t="s">
        <v>16</v>
      </c>
      <c r="T1872" t="s">
        <v>17</v>
      </c>
      <c r="U1872" s="3">
        <v>39814</v>
      </c>
      <c r="V1872" s="2">
        <v>5.9</v>
      </c>
      <c r="W1872" t="str">
        <f>IF(V1872 &lt; 3,"Very Low", IF(V1872 &gt;= 3, IF(V1872 &lt; 4, "Low", IF(V1872 &gt;= 4, IF(V1872 &lt; 6, "Medium", IF(V1872 &gt;= 6, IF(V1872 &lt; 8, "High", "Very High")))))))</f>
        <v>Medium</v>
      </c>
    </row>
    <row r="1873" spans="1:23" x14ac:dyDescent="0.2">
      <c r="A1873" t="s">
        <v>361</v>
      </c>
      <c r="B1873" s="2">
        <v>98</v>
      </c>
      <c r="C1873" s="4" t="str">
        <f>IF(B1873 &lt;= ($Z$9-$Z$11), "Short", IF(B1873 &gt;= ($Z$9+$Z$11), "Long", "Medium"))</f>
        <v>Medium</v>
      </c>
      <c r="D1873" t="s">
        <v>362</v>
      </c>
      <c r="E1873" t="s">
        <v>426</v>
      </c>
      <c r="F1873" t="s">
        <v>691</v>
      </c>
      <c r="G1873" t="s">
        <v>5982</v>
      </c>
      <c r="H1873" t="s">
        <v>539</v>
      </c>
      <c r="M1873">
        <f>COUNTA(Table1[[#This Row],[genre_1]:[genre_8]])</f>
        <v>4</v>
      </c>
      <c r="N1873" t="s">
        <v>363</v>
      </c>
      <c r="O1873" t="s">
        <v>8631</v>
      </c>
      <c r="P1873">
        <v>67223</v>
      </c>
      <c r="Q1873" t="s">
        <v>364</v>
      </c>
      <c r="R1873">
        <v>126</v>
      </c>
      <c r="S1873" t="s">
        <v>16</v>
      </c>
      <c r="T1873" t="s">
        <v>17</v>
      </c>
      <c r="U1873" s="3">
        <v>41640</v>
      </c>
      <c r="V1873" s="2">
        <v>6.2</v>
      </c>
      <c r="W1873" t="str">
        <f>IF(V1873 &lt; 3,"Very Low", IF(V1873 &gt;= 3, IF(V1873 &lt; 4, "Low", IF(V1873 &gt;= 4, IF(V1873 &lt; 6, "Medium", IF(V1873 &gt;= 6, IF(V1873 &lt; 8, "High", "Very High")))))))</f>
        <v>High</v>
      </c>
    </row>
    <row r="1874" spans="1:23" x14ac:dyDescent="0.2">
      <c r="A1874" t="s">
        <v>999</v>
      </c>
      <c r="B1874" s="2">
        <v>96</v>
      </c>
      <c r="C1874" s="4" t="str">
        <f>IF(B1874 &lt;= ($Z$9-$Z$11), "Short", IF(B1874 &gt;= ($Z$9+$Z$11), "Long", "Medium"))</f>
        <v>Medium</v>
      </c>
      <c r="D1874" t="s">
        <v>6101</v>
      </c>
      <c r="E1874" t="s">
        <v>1302</v>
      </c>
      <c r="F1874" t="s">
        <v>2287</v>
      </c>
      <c r="G1874" t="s">
        <v>13204</v>
      </c>
      <c r="M1874">
        <f>COUNTA(Table1[[#This Row],[genre_1]:[genre_8]])</f>
        <v>3</v>
      </c>
      <c r="N1874" t="s">
        <v>6102</v>
      </c>
      <c r="O1874" t="s">
        <v>12145</v>
      </c>
      <c r="P1874">
        <v>87978</v>
      </c>
      <c r="Q1874" t="s">
        <v>6103</v>
      </c>
      <c r="R1874">
        <v>580</v>
      </c>
      <c r="S1874" t="s">
        <v>16</v>
      </c>
      <c r="T1874" t="s">
        <v>17</v>
      </c>
      <c r="U1874" s="3">
        <v>24838</v>
      </c>
      <c r="V1874" s="2">
        <v>8</v>
      </c>
      <c r="W1874" t="str">
        <f>IF(V1874 &lt; 3,"Very Low", IF(V1874 &gt;= 3, IF(V1874 &lt; 4, "Low", IF(V1874 &gt;= 4, IF(V1874 &lt; 6, "Medium", IF(V1874 &gt;= 6, IF(V1874 &lt; 8, "High", "Very High")))))))</f>
        <v>Very High</v>
      </c>
    </row>
    <row r="1875" spans="1:23" x14ac:dyDescent="0.2">
      <c r="A1875" t="s">
        <v>5253</v>
      </c>
      <c r="B1875" s="2">
        <v>117</v>
      </c>
      <c r="C1875" s="4" t="str">
        <f>IF(B1875 &lt;= ($Z$9-$Z$11), "Short", IF(B1875 &gt;= ($Z$9+$Z$11), "Long", "Medium"))</f>
        <v>Medium</v>
      </c>
      <c r="D1875" t="s">
        <v>3520</v>
      </c>
      <c r="E1875" t="s">
        <v>13206</v>
      </c>
      <c r="F1875" t="s">
        <v>1302</v>
      </c>
      <c r="G1875" t="s">
        <v>3538</v>
      </c>
      <c r="M1875">
        <f>COUNTA(Table1[[#This Row],[genre_1]:[genre_8]])</f>
        <v>3</v>
      </c>
      <c r="N1875" t="s">
        <v>174</v>
      </c>
      <c r="O1875" t="s">
        <v>11650</v>
      </c>
      <c r="P1875">
        <v>293304</v>
      </c>
      <c r="Q1875" t="s">
        <v>5254</v>
      </c>
      <c r="R1875">
        <v>552</v>
      </c>
      <c r="S1875" t="s">
        <v>16</v>
      </c>
      <c r="T1875" t="s">
        <v>17</v>
      </c>
      <c r="U1875" s="3">
        <v>41640</v>
      </c>
      <c r="V1875" s="2">
        <v>7.9</v>
      </c>
      <c r="W1875" t="str">
        <f>IF(V1875 &lt; 3,"Very Low", IF(V1875 &gt;= 3, IF(V1875 &lt; 4, "Low", IF(V1875 &gt;= 4, IF(V1875 &lt; 6, "Medium", IF(V1875 &gt;= 6, IF(V1875 &lt; 8, "High", "Very High")))))))</f>
        <v>High</v>
      </c>
    </row>
    <row r="1876" spans="1:23" x14ac:dyDescent="0.2">
      <c r="A1876" t="s">
        <v>5836</v>
      </c>
      <c r="B1876" s="2">
        <v>99</v>
      </c>
      <c r="C1876" s="4" t="str">
        <f>IF(B1876 &lt;= ($Z$9-$Z$11), "Short", IF(B1876 &gt;= ($Z$9+$Z$11), "Long", "Medium"))</f>
        <v>Medium</v>
      </c>
      <c r="D1876" t="s">
        <v>5837</v>
      </c>
      <c r="E1876" t="s">
        <v>562</v>
      </c>
      <c r="F1876" t="s">
        <v>13206</v>
      </c>
      <c r="G1876" t="s">
        <v>3538</v>
      </c>
      <c r="M1876">
        <f>COUNTA(Table1[[#This Row],[genre_1]:[genre_8]])</f>
        <v>3</v>
      </c>
      <c r="N1876" t="s">
        <v>734</v>
      </c>
      <c r="O1876" t="s">
        <v>12003</v>
      </c>
      <c r="P1876">
        <v>12519</v>
      </c>
      <c r="Q1876" t="s">
        <v>5838</v>
      </c>
      <c r="R1876">
        <v>107</v>
      </c>
      <c r="S1876" t="s">
        <v>16</v>
      </c>
      <c r="T1876" t="s">
        <v>17</v>
      </c>
      <c r="U1876" s="3">
        <v>29587</v>
      </c>
      <c r="V1876" s="2">
        <v>6.4</v>
      </c>
      <c r="W1876" t="str">
        <f>IF(V1876 &lt; 3,"Very Low", IF(V1876 &gt;= 3, IF(V1876 &lt; 4, "Low", IF(V1876 &gt;= 4, IF(V1876 &lt; 6, "Medium", IF(V1876 &gt;= 6, IF(V1876 &lt; 8, "High", "Very High")))))))</f>
        <v>High</v>
      </c>
    </row>
    <row r="1877" spans="1:23" x14ac:dyDescent="0.2">
      <c r="A1877" t="s">
        <v>2524</v>
      </c>
      <c r="B1877" s="2">
        <v>96</v>
      </c>
      <c r="C1877" s="4" t="str">
        <f>IF(B1877 &lt;= ($Z$9-$Z$11), "Short", IF(B1877 &gt;= ($Z$9+$Z$11), "Long", "Medium"))</f>
        <v>Medium</v>
      </c>
      <c r="D1877" t="s">
        <v>2525</v>
      </c>
      <c r="E1877" t="s">
        <v>426</v>
      </c>
      <c r="F1877" t="s">
        <v>691</v>
      </c>
      <c r="G1877" t="s">
        <v>5982</v>
      </c>
      <c r="H1877" t="s">
        <v>539</v>
      </c>
      <c r="M1877">
        <f>COUNTA(Table1[[#This Row],[genre_1]:[genre_8]])</f>
        <v>4</v>
      </c>
      <c r="N1877" t="s">
        <v>294</v>
      </c>
      <c r="O1877" t="s">
        <v>9763</v>
      </c>
      <c r="P1877">
        <v>28109</v>
      </c>
      <c r="Q1877" t="s">
        <v>2526</v>
      </c>
      <c r="R1877">
        <v>110</v>
      </c>
      <c r="S1877" t="s">
        <v>16</v>
      </c>
      <c r="T1877" t="s">
        <v>17</v>
      </c>
      <c r="U1877" s="3">
        <v>39448</v>
      </c>
      <c r="V1877" s="2">
        <v>6</v>
      </c>
      <c r="W1877" t="str">
        <f>IF(V1877 &lt; 3,"Very Low", IF(V1877 &gt;= 3, IF(V1877 &lt; 4, "Low", IF(V1877 &gt;= 4, IF(V1877 &lt; 6, "Medium", IF(V1877 &gt;= 6, IF(V1877 &lt; 8, "High", "Very High")))))))</f>
        <v>High</v>
      </c>
    </row>
    <row r="1878" spans="1:23" x14ac:dyDescent="0.2">
      <c r="A1878" t="s">
        <v>71</v>
      </c>
      <c r="B1878" s="2">
        <v>118</v>
      </c>
      <c r="C1878" s="4" t="str">
        <f>IF(B1878 &lt;= ($Z$9-$Z$11), "Short", IF(B1878 &gt;= ($Z$9+$Z$11), "Long", "Medium"))</f>
        <v>Medium</v>
      </c>
      <c r="D1878" t="s">
        <v>1118</v>
      </c>
      <c r="E1878" t="s">
        <v>1302</v>
      </c>
      <c r="F1878" t="s">
        <v>5727</v>
      </c>
      <c r="G1878" t="s">
        <v>6549</v>
      </c>
      <c r="M1878">
        <f>COUNTA(Table1[[#This Row],[genre_1]:[genre_8]])</f>
        <v>3</v>
      </c>
      <c r="N1878" t="s">
        <v>1119</v>
      </c>
      <c r="O1878" t="s">
        <v>8917</v>
      </c>
      <c r="P1878">
        <v>37446</v>
      </c>
      <c r="Q1878" t="s">
        <v>1120</v>
      </c>
      <c r="R1878">
        <v>232</v>
      </c>
      <c r="S1878" t="s">
        <v>16</v>
      </c>
      <c r="T1878" t="s">
        <v>17</v>
      </c>
      <c r="U1878" s="3">
        <v>39814</v>
      </c>
      <c r="V1878" s="2">
        <v>5.8</v>
      </c>
      <c r="W1878" t="str">
        <f>IF(V1878 &lt; 3,"Very Low", IF(V1878 &gt;= 3, IF(V1878 &lt; 4, "Low", IF(V1878 &gt;= 4, IF(V1878 &lt; 6, "Medium", IF(V1878 &gt;= 6, IF(V1878 &lt; 8, "High", "Very High")))))))</f>
        <v>Medium</v>
      </c>
    </row>
    <row r="1879" spans="1:23" x14ac:dyDescent="0.2">
      <c r="A1879" t="s">
        <v>6856</v>
      </c>
      <c r="B1879" s="2">
        <v>83</v>
      </c>
      <c r="C1879" s="4" t="str">
        <f>IF(B1879 &lt;= ($Z$9-$Z$11), "Short", IF(B1879 &gt;= ($Z$9+$Z$11), "Long", "Medium"))</f>
        <v>Short</v>
      </c>
      <c r="D1879" t="s">
        <v>6857</v>
      </c>
      <c r="E1879" t="s">
        <v>13206</v>
      </c>
      <c r="F1879" t="s">
        <v>1302</v>
      </c>
      <c r="G1879" t="s">
        <v>2287</v>
      </c>
      <c r="H1879" t="s">
        <v>13204</v>
      </c>
      <c r="I1879" t="s">
        <v>3538</v>
      </c>
      <c r="M1879">
        <f>COUNTA(Table1[[#This Row],[genre_1]:[genre_8]])</f>
        <v>5</v>
      </c>
      <c r="N1879" t="s">
        <v>6858</v>
      </c>
      <c r="O1879" t="s">
        <v>12541</v>
      </c>
      <c r="P1879">
        <v>9280</v>
      </c>
      <c r="Q1879" t="s">
        <v>3641</v>
      </c>
      <c r="R1879">
        <v>64</v>
      </c>
      <c r="S1879" t="s">
        <v>16</v>
      </c>
      <c r="T1879" t="s">
        <v>17</v>
      </c>
      <c r="U1879" s="3">
        <v>40179</v>
      </c>
      <c r="V1879" s="2">
        <v>5.5</v>
      </c>
      <c r="W1879" t="str">
        <f>IF(V1879 &lt; 3,"Very Low", IF(V1879 &gt;= 3, IF(V1879 &lt; 4, "Low", IF(V1879 &gt;= 4, IF(V1879 &lt; 6, "Medium", IF(V1879 &gt;= 6, IF(V1879 &lt; 8, "High", "Very High")))))))</f>
        <v>Medium</v>
      </c>
    </row>
    <row r="1880" spans="1:23" x14ac:dyDescent="0.2">
      <c r="A1880" t="s">
        <v>1878</v>
      </c>
      <c r="B1880" s="2">
        <v>99</v>
      </c>
      <c r="C1880" s="4" t="str">
        <f>IF(B1880 &lt;= ($Z$9-$Z$11), "Short", IF(B1880 &gt;= ($Z$9+$Z$11), "Long", "Medium"))</f>
        <v>Medium</v>
      </c>
      <c r="D1880" t="s">
        <v>1937</v>
      </c>
      <c r="E1880" t="s">
        <v>562</v>
      </c>
      <c r="F1880" t="s">
        <v>13206</v>
      </c>
      <c r="G1880" t="s">
        <v>3538</v>
      </c>
      <c r="M1880">
        <f>COUNTA(Table1[[#This Row],[genre_1]:[genre_8]])</f>
        <v>3</v>
      </c>
      <c r="N1880" t="s">
        <v>1938</v>
      </c>
      <c r="O1880" t="s">
        <v>9397</v>
      </c>
      <c r="P1880">
        <v>58349</v>
      </c>
      <c r="Q1880" t="s">
        <v>1939</v>
      </c>
      <c r="R1880">
        <v>194</v>
      </c>
      <c r="S1880" t="s">
        <v>16</v>
      </c>
      <c r="T1880" t="s">
        <v>17</v>
      </c>
      <c r="U1880" s="3">
        <v>39814</v>
      </c>
      <c r="V1880" s="2">
        <v>6.4</v>
      </c>
      <c r="W1880" t="str">
        <f>IF(V1880 &lt; 3,"Very Low", IF(V1880 &gt;= 3, IF(V1880 &lt; 4, "Low", IF(V1880 &gt;= 4, IF(V1880 &lt; 6, "Medium", IF(V1880 &gt;= 6, IF(V1880 &lt; 8, "High", "Very High")))))))</f>
        <v>High</v>
      </c>
    </row>
    <row r="1881" spans="1:23" x14ac:dyDescent="0.2">
      <c r="A1881" t="s">
        <v>345</v>
      </c>
      <c r="B1881" s="2">
        <v>212</v>
      </c>
      <c r="C1881" s="4" t="str">
        <f>IF(B1881 &lt;= ($Z$9-$Z$11), "Short", IF(B1881 &gt;= ($Z$9+$Z$11), "Long", "Medium"))</f>
        <v>Long</v>
      </c>
      <c r="D1881" t="s">
        <v>957</v>
      </c>
      <c r="E1881" t="s">
        <v>4426</v>
      </c>
      <c r="F1881" t="s">
        <v>1302</v>
      </c>
      <c r="G1881" t="s">
        <v>7772</v>
      </c>
      <c r="M1881">
        <f>COUNTA(Table1[[#This Row],[genre_1]:[genre_8]])</f>
        <v>3</v>
      </c>
      <c r="N1881" t="s">
        <v>346</v>
      </c>
      <c r="O1881" t="s">
        <v>9525</v>
      </c>
      <c r="P1881">
        <v>23996</v>
      </c>
      <c r="Q1881" t="s">
        <v>930</v>
      </c>
      <c r="R1881">
        <v>161</v>
      </c>
      <c r="S1881" t="s">
        <v>16</v>
      </c>
      <c r="T1881" t="s">
        <v>17</v>
      </c>
      <c r="U1881" s="3">
        <v>34700</v>
      </c>
      <c r="V1881" s="2">
        <v>7.1</v>
      </c>
      <c r="W1881" t="str">
        <f>IF(V1881 &lt; 3,"Very Low", IF(V1881 &gt;= 3, IF(V1881 &lt; 4, "Low", IF(V1881 &gt;= 4, IF(V1881 &lt; 6, "Medium", IF(V1881 &gt;= 6, IF(V1881 &lt; 8, "High", "Very High")))))))</f>
        <v>High</v>
      </c>
    </row>
    <row r="1882" spans="1:23" x14ac:dyDescent="0.2">
      <c r="A1882" t="s">
        <v>2523</v>
      </c>
      <c r="B1882" s="2">
        <v>122</v>
      </c>
      <c r="C1882" s="4" t="str">
        <f>IF(B1882 &lt;= ($Z$9-$Z$11), "Short", IF(B1882 &gt;= ($Z$9+$Z$11), "Long", "Medium"))</f>
        <v>Medium</v>
      </c>
      <c r="D1882" t="s">
        <v>498</v>
      </c>
      <c r="E1882" t="s">
        <v>13206</v>
      </c>
      <c r="F1882" t="s">
        <v>1302</v>
      </c>
      <c r="G1882" t="s">
        <v>3538</v>
      </c>
      <c r="M1882">
        <f>COUNTA(Table1[[#This Row],[genre_1]:[genre_8]])</f>
        <v>3</v>
      </c>
      <c r="N1882" t="s">
        <v>189</v>
      </c>
      <c r="O1882" t="s">
        <v>10256</v>
      </c>
      <c r="P1882">
        <v>612060</v>
      </c>
      <c r="Q1882" t="s">
        <v>1696</v>
      </c>
      <c r="R1882">
        <v>1518</v>
      </c>
      <c r="S1882" t="s">
        <v>16</v>
      </c>
      <c r="T1882" t="s">
        <v>17</v>
      </c>
      <c r="U1882" s="3">
        <v>39083</v>
      </c>
      <c r="V1882" s="2">
        <v>8.1</v>
      </c>
      <c r="W1882" t="str">
        <f>IF(V1882 &lt; 3,"Very Low", IF(V1882 &gt;= 3, IF(V1882 &lt; 4, "Low", IF(V1882 &gt;= 4, IF(V1882 &lt; 6, "Medium", IF(V1882 &gt;= 6, IF(V1882 &lt; 8, "High", "Very High")))))))</f>
        <v>Very High</v>
      </c>
    </row>
    <row r="1883" spans="1:23" x14ac:dyDescent="0.2">
      <c r="A1883" t="s">
        <v>6304</v>
      </c>
      <c r="B1883" s="2">
        <v>102</v>
      </c>
      <c r="C1883" s="4" t="str">
        <f>IF(B1883 &lt;= ($Z$9-$Z$11), "Short", IF(B1883 &gt;= ($Z$9+$Z$11), "Long", "Medium"))</f>
        <v>Medium</v>
      </c>
      <c r="D1883" t="s">
        <v>6791</v>
      </c>
      <c r="E1883" t="s">
        <v>31</v>
      </c>
      <c r="F1883" t="s">
        <v>10321</v>
      </c>
      <c r="M1883">
        <f>COUNTA(Table1[[#This Row],[genre_1]:[genre_8]])</f>
        <v>2</v>
      </c>
      <c r="N1883" t="s">
        <v>789</v>
      </c>
      <c r="O1883" t="s">
        <v>12509</v>
      </c>
      <c r="P1883">
        <v>7314</v>
      </c>
      <c r="Q1883" t="s">
        <v>6792</v>
      </c>
      <c r="R1883">
        <v>55</v>
      </c>
      <c r="S1883" t="s">
        <v>16</v>
      </c>
      <c r="T1883" t="s">
        <v>17</v>
      </c>
      <c r="U1883" s="3">
        <v>39083</v>
      </c>
      <c r="V1883" s="2">
        <v>8.3000000000000007</v>
      </c>
      <c r="W1883" t="str">
        <f>IF(V1883 &lt; 3,"Very Low", IF(V1883 &gt;= 3, IF(V1883 &lt; 4, "Low", IF(V1883 &gt;= 4, IF(V1883 &lt; 6, "Medium", IF(V1883 &gt;= 6, IF(V1883 &lt; 8, "High", "Very High")))))))</f>
        <v>Very High</v>
      </c>
    </row>
    <row r="1884" spans="1:23" x14ac:dyDescent="0.2">
      <c r="A1884" t="s">
        <v>4660</v>
      </c>
      <c r="B1884" s="2">
        <v>103</v>
      </c>
      <c r="C1884" s="4" t="str">
        <f>IF(B1884 &lt;= ($Z$9-$Z$11), "Short", IF(B1884 &gt;= ($Z$9+$Z$11), "Long", "Medium"))</f>
        <v>Medium</v>
      </c>
      <c r="D1884" t="s">
        <v>5863</v>
      </c>
      <c r="E1884" t="s">
        <v>562</v>
      </c>
      <c r="F1884" t="s">
        <v>3538</v>
      </c>
      <c r="M1884">
        <f>COUNTA(Table1[[#This Row],[genre_1]:[genre_8]])</f>
        <v>2</v>
      </c>
      <c r="N1884" t="s">
        <v>5864</v>
      </c>
      <c r="O1884" t="s">
        <v>12018</v>
      </c>
      <c r="P1884">
        <v>48675</v>
      </c>
      <c r="Q1884" t="s">
        <v>5865</v>
      </c>
      <c r="R1884">
        <v>214</v>
      </c>
      <c r="S1884" t="s">
        <v>16</v>
      </c>
      <c r="T1884" t="s">
        <v>17</v>
      </c>
      <c r="U1884" s="3">
        <v>42005</v>
      </c>
      <c r="V1884" s="2">
        <v>6.8</v>
      </c>
      <c r="W1884" t="str">
        <f>IF(V1884 &lt; 3,"Very Low", IF(V1884 &gt;= 3, IF(V1884 &lt; 4, "Low", IF(V1884 &gt;= 4, IF(V1884 &lt; 6, "Medium", IF(V1884 &gt;= 6, IF(V1884 &lt; 8, "High", "Very High")))))))</f>
        <v>High</v>
      </c>
    </row>
    <row r="1885" spans="1:23" x14ac:dyDescent="0.2">
      <c r="A1885" t="s">
        <v>4548</v>
      </c>
      <c r="B1885" s="2">
        <v>84</v>
      </c>
      <c r="C1885" s="4" t="str">
        <f>IF(B1885 &lt;= ($Z$9-$Z$11), "Short", IF(B1885 &gt;= ($Z$9+$Z$11), "Long", "Medium"))</f>
        <v>Short</v>
      </c>
      <c r="D1885" t="s">
        <v>4549</v>
      </c>
      <c r="E1885" t="s">
        <v>13206</v>
      </c>
      <c r="F1885" t="s">
        <v>3538</v>
      </c>
      <c r="M1885">
        <f>COUNTA(Table1[[#This Row],[genre_1]:[genre_8]])</f>
        <v>2</v>
      </c>
      <c r="N1885" t="s">
        <v>1067</v>
      </c>
      <c r="O1885" t="s">
        <v>11173</v>
      </c>
      <c r="P1885">
        <v>12676</v>
      </c>
      <c r="Q1885" t="s">
        <v>4550</v>
      </c>
      <c r="R1885">
        <v>84</v>
      </c>
      <c r="S1885" t="s">
        <v>16</v>
      </c>
      <c r="T1885" t="s">
        <v>17</v>
      </c>
      <c r="U1885" s="3">
        <v>41640</v>
      </c>
      <c r="V1885" s="2">
        <v>5.6</v>
      </c>
      <c r="W1885" t="str">
        <f>IF(V1885 &lt; 3,"Very Low", IF(V1885 &gt;= 3, IF(V1885 &lt; 4, "Low", IF(V1885 &gt;= 4, IF(V1885 &lt; 6, "Medium", IF(V1885 &gt;= 6, IF(V1885 &lt; 8, "High", "Very High")))))))</f>
        <v>Medium</v>
      </c>
    </row>
    <row r="1886" spans="1:23" x14ac:dyDescent="0.2">
      <c r="A1886" t="s">
        <v>6874</v>
      </c>
      <c r="B1886" s="2">
        <v>88</v>
      </c>
      <c r="C1886" s="4" t="str">
        <f>IF(B1886 &lt;= ($Z$9-$Z$11), "Short", IF(B1886 &gt;= ($Z$9+$Z$11), "Long", "Medium"))</f>
        <v>Medium</v>
      </c>
      <c r="D1886" t="s">
        <v>3156</v>
      </c>
      <c r="E1886" t="s">
        <v>2287</v>
      </c>
      <c r="F1886" t="s">
        <v>3538</v>
      </c>
      <c r="M1886">
        <f>COUNTA(Table1[[#This Row],[genre_1]:[genre_8]])</f>
        <v>2</v>
      </c>
      <c r="N1886" t="s">
        <v>1823</v>
      </c>
      <c r="O1886" t="s">
        <v>12547</v>
      </c>
      <c r="P1886">
        <v>2701</v>
      </c>
      <c r="Q1886" t="s">
        <v>3183</v>
      </c>
      <c r="R1886">
        <v>31</v>
      </c>
      <c r="S1886" t="s">
        <v>16</v>
      </c>
      <c r="T1886" t="s">
        <v>17</v>
      </c>
      <c r="U1886" s="3">
        <v>39448</v>
      </c>
      <c r="V1886" s="2">
        <v>4.9000000000000004</v>
      </c>
      <c r="W1886" t="str">
        <f>IF(V1886 &lt; 3,"Very Low", IF(V1886 &gt;= 3, IF(V1886 &lt; 4, "Low", IF(V1886 &gt;= 4, IF(V1886 &lt; 6, "Medium", IF(V1886 &gt;= 6, IF(V1886 &lt; 8, "High", "Very High")))))))</f>
        <v>Medium</v>
      </c>
    </row>
    <row r="1887" spans="1:23" x14ac:dyDescent="0.2">
      <c r="A1887" t="s">
        <v>2551</v>
      </c>
      <c r="B1887" s="2">
        <v>104</v>
      </c>
      <c r="C1887" s="4" t="str">
        <f>IF(B1887 &lt;= ($Z$9-$Z$11), "Short", IF(B1887 &gt;= ($Z$9+$Z$11), "Long", "Medium"))</f>
        <v>Medium</v>
      </c>
      <c r="D1887" t="s">
        <v>3082</v>
      </c>
      <c r="E1887" t="s">
        <v>691</v>
      </c>
      <c r="F1887" t="s">
        <v>1302</v>
      </c>
      <c r="G1887" t="s">
        <v>6549</v>
      </c>
      <c r="M1887">
        <f>COUNTA(Table1[[#This Row],[genre_1]:[genre_8]])</f>
        <v>3</v>
      </c>
      <c r="N1887" t="s">
        <v>379</v>
      </c>
      <c r="O1887" t="s">
        <v>10146</v>
      </c>
      <c r="P1887">
        <v>59068</v>
      </c>
      <c r="Q1887" t="s">
        <v>1286</v>
      </c>
      <c r="R1887">
        <v>128</v>
      </c>
      <c r="S1887" t="s">
        <v>16</v>
      </c>
      <c r="T1887" t="s">
        <v>17</v>
      </c>
      <c r="U1887" s="3">
        <v>39083</v>
      </c>
      <c r="V1887" s="2">
        <v>6.3</v>
      </c>
      <c r="W1887" t="str">
        <f>IF(V1887 &lt; 3,"Very Low", IF(V1887 &gt;= 3, IF(V1887 &lt; 4, "Low", IF(V1887 &gt;= 4, IF(V1887 &lt; 6, "Medium", IF(V1887 &gt;= 6, IF(V1887 &lt; 8, "High", "Very High")))))))</f>
        <v>High</v>
      </c>
    </row>
    <row r="1888" spans="1:23" x14ac:dyDescent="0.2">
      <c r="A1888" t="s">
        <v>1060</v>
      </c>
      <c r="B1888" s="2">
        <v>108</v>
      </c>
      <c r="C1888" s="4" t="str">
        <f>IF(B1888 &lt;= ($Z$9-$Z$11), "Short", IF(B1888 &gt;= ($Z$9+$Z$11), "Long", "Medium"))</f>
        <v>Medium</v>
      </c>
      <c r="D1888" t="s">
        <v>3247</v>
      </c>
      <c r="E1888" t="s">
        <v>691</v>
      </c>
      <c r="F1888" t="s">
        <v>6549</v>
      </c>
      <c r="M1888">
        <f>COUNTA(Table1[[#This Row],[genre_1]:[genre_8]])</f>
        <v>2</v>
      </c>
      <c r="N1888" t="s">
        <v>377</v>
      </c>
      <c r="O1888" t="s">
        <v>10262</v>
      </c>
      <c r="P1888">
        <v>168717</v>
      </c>
      <c r="Q1888" t="s">
        <v>250</v>
      </c>
      <c r="R1888">
        <v>178</v>
      </c>
      <c r="S1888" t="s">
        <v>16</v>
      </c>
      <c r="T1888" t="s">
        <v>17</v>
      </c>
      <c r="U1888" s="3">
        <v>40544</v>
      </c>
      <c r="V1888" s="2">
        <v>6.2</v>
      </c>
      <c r="W1888" t="str">
        <f>IF(V1888 &lt; 3,"Very Low", IF(V1888 &gt;= 3, IF(V1888 &lt; 4, "Low", IF(V1888 &gt;= 4, IF(V1888 &lt; 6, "Medium", IF(V1888 &gt;= 6, IF(V1888 &lt; 8, "High", "Very High")))))))</f>
        <v>High</v>
      </c>
    </row>
    <row r="1889" spans="1:23" x14ac:dyDescent="0.2">
      <c r="A1889" t="s">
        <v>5268</v>
      </c>
      <c r="B1889" s="2">
        <v>81</v>
      </c>
      <c r="C1889" s="4" t="str">
        <f>IF(B1889 &lt;= ($Z$9-$Z$11), "Short", IF(B1889 &gt;= ($Z$9+$Z$11), "Long", "Medium"))</f>
        <v>Short</v>
      </c>
      <c r="D1889" t="s">
        <v>6211</v>
      </c>
      <c r="E1889" t="s">
        <v>2287</v>
      </c>
      <c r="M1889">
        <f>COUNTA(Table1[[#This Row],[genre_1]:[genre_8]])</f>
        <v>1</v>
      </c>
      <c r="N1889" t="s">
        <v>6212</v>
      </c>
      <c r="O1889" t="s">
        <v>12214</v>
      </c>
      <c r="P1889">
        <v>1561</v>
      </c>
      <c r="Q1889" t="s">
        <v>6213</v>
      </c>
      <c r="R1889">
        <v>21</v>
      </c>
      <c r="S1889" t="s">
        <v>16</v>
      </c>
      <c r="T1889" t="s">
        <v>17</v>
      </c>
      <c r="U1889" s="3">
        <v>40909</v>
      </c>
      <c r="V1889" s="2">
        <v>4.2</v>
      </c>
      <c r="W1889" t="str">
        <f>IF(V1889 &lt; 3,"Very Low", IF(V1889 &gt;= 3, IF(V1889 &lt; 4, "Low", IF(V1889 &gt;= 4, IF(V1889 &lt; 6, "Medium", IF(V1889 &gt;= 6, IF(V1889 &lt; 8, "High", "Very High")))))))</f>
        <v>Medium</v>
      </c>
    </row>
    <row r="1890" spans="1:23" x14ac:dyDescent="0.2">
      <c r="A1890" t="s">
        <v>519</v>
      </c>
      <c r="B1890" s="2">
        <v>138</v>
      </c>
      <c r="C1890" s="4" t="str">
        <f>IF(B1890 &lt;= ($Z$9-$Z$11), "Short", IF(B1890 &gt;= ($Z$9+$Z$11), "Long", "Medium"))</f>
        <v>Long</v>
      </c>
      <c r="D1890" t="s">
        <v>520</v>
      </c>
      <c r="E1890" t="s">
        <v>562</v>
      </c>
      <c r="F1890" t="s">
        <v>426</v>
      </c>
      <c r="G1890" t="s">
        <v>1302</v>
      </c>
      <c r="M1890">
        <f>COUNTA(Table1[[#This Row],[genre_1]:[genre_8]])</f>
        <v>3</v>
      </c>
      <c r="N1890" t="s">
        <v>346</v>
      </c>
      <c r="O1890" t="s">
        <v>8626</v>
      </c>
      <c r="P1890">
        <v>200022</v>
      </c>
      <c r="Q1890" t="s">
        <v>521</v>
      </c>
      <c r="R1890">
        <v>1240</v>
      </c>
      <c r="S1890" t="s">
        <v>16</v>
      </c>
      <c r="T1890" t="s">
        <v>17</v>
      </c>
      <c r="U1890" s="3">
        <v>41640</v>
      </c>
      <c r="V1890" s="2">
        <v>5.8</v>
      </c>
      <c r="W1890" t="str">
        <f>IF(V1890 &lt; 3,"Very Low", IF(V1890 &gt;= 3, IF(V1890 &lt; 4, "Low", IF(V1890 &gt;= 4, IF(V1890 &lt; 6, "Medium", IF(V1890 &gt;= 6, IF(V1890 &lt; 8, "High", "Very High")))))))</f>
        <v>Medium</v>
      </c>
    </row>
    <row r="1891" spans="1:23" x14ac:dyDescent="0.2">
      <c r="A1891" t="s">
        <v>2957</v>
      </c>
      <c r="B1891" s="2">
        <v>126</v>
      </c>
      <c r="C1891" s="4" t="str">
        <f>IF(B1891 &lt;= ($Z$9-$Z$11), "Short", IF(B1891 &gt;= ($Z$9+$Z$11), "Long", "Medium"))</f>
        <v>Medium</v>
      </c>
      <c r="D1891" t="s">
        <v>351</v>
      </c>
      <c r="E1891" t="s">
        <v>1302</v>
      </c>
      <c r="M1891">
        <f>COUNTA(Table1[[#This Row],[genre_1]:[genre_8]])</f>
        <v>1</v>
      </c>
      <c r="N1891" t="s">
        <v>395</v>
      </c>
      <c r="O1891" t="s">
        <v>10068</v>
      </c>
      <c r="P1891">
        <v>32815</v>
      </c>
      <c r="Q1891" t="s">
        <v>1868</v>
      </c>
      <c r="R1891">
        <v>214</v>
      </c>
      <c r="S1891" t="s">
        <v>16</v>
      </c>
      <c r="T1891" t="s">
        <v>17</v>
      </c>
      <c r="U1891" s="3">
        <v>38353</v>
      </c>
      <c r="V1891" s="2">
        <v>7.3</v>
      </c>
      <c r="W1891" t="str">
        <f>IF(V1891 &lt; 3,"Very Low", IF(V1891 &gt;= 3, IF(V1891 &lt; 4, "Low", IF(V1891 &gt;= 4, IF(V1891 &lt; 6, "Medium", IF(V1891 &gt;= 6, IF(V1891 &lt; 8, "High", "Very High")))))))</f>
        <v>High</v>
      </c>
    </row>
    <row r="1892" spans="1:23" x14ac:dyDescent="0.2">
      <c r="A1892" t="s">
        <v>4564</v>
      </c>
      <c r="B1892" s="2">
        <v>103</v>
      </c>
      <c r="C1892" s="4" t="str">
        <f>IF(B1892 &lt;= ($Z$9-$Z$11), "Short", IF(B1892 &gt;= ($Z$9+$Z$11), "Long", "Medium"))</f>
        <v>Medium</v>
      </c>
      <c r="D1892" t="s">
        <v>1008</v>
      </c>
      <c r="E1892" t="s">
        <v>1302</v>
      </c>
      <c r="F1892" t="s">
        <v>539</v>
      </c>
      <c r="M1892">
        <f>COUNTA(Table1[[#This Row],[genre_1]:[genre_8]])</f>
        <v>2</v>
      </c>
      <c r="N1892" t="s">
        <v>1233</v>
      </c>
      <c r="O1892" t="s">
        <v>12562</v>
      </c>
      <c r="P1892">
        <v>4894</v>
      </c>
      <c r="Q1892" t="s">
        <v>2025</v>
      </c>
      <c r="R1892">
        <v>122</v>
      </c>
      <c r="S1892" t="s">
        <v>16</v>
      </c>
      <c r="T1892" t="s">
        <v>17</v>
      </c>
      <c r="U1892" s="3">
        <v>37622</v>
      </c>
      <c r="V1892" s="2">
        <v>6.4</v>
      </c>
      <c r="W1892" t="str">
        <f>IF(V1892 &lt; 3,"Very Low", IF(V1892 &gt;= 3, IF(V1892 &lt; 4, "Low", IF(V1892 &gt;= 4, IF(V1892 &lt; 6, "Medium", IF(V1892 &gt;= 6, IF(V1892 &lt; 8, "High", "Very High")))))))</f>
        <v>High</v>
      </c>
    </row>
    <row r="1893" spans="1:23" x14ac:dyDescent="0.2">
      <c r="A1893" t="s">
        <v>4269</v>
      </c>
      <c r="B1893" s="2">
        <v>99</v>
      </c>
      <c r="C1893" s="4" t="str">
        <f>IF(B1893 &lt;= ($Z$9-$Z$11), "Short", IF(B1893 &gt;= ($Z$9+$Z$11), "Long", "Medium"))</f>
        <v>Medium</v>
      </c>
      <c r="D1893" t="s">
        <v>4270</v>
      </c>
      <c r="E1893" t="s">
        <v>691</v>
      </c>
      <c r="M1893">
        <f>COUNTA(Table1[[#This Row],[genre_1]:[genre_8]])</f>
        <v>1</v>
      </c>
      <c r="N1893" t="s">
        <v>102</v>
      </c>
      <c r="O1893" t="s">
        <v>10969</v>
      </c>
      <c r="P1893">
        <v>80305</v>
      </c>
      <c r="Q1893" t="s">
        <v>1621</v>
      </c>
      <c r="R1893">
        <v>393</v>
      </c>
      <c r="S1893" t="s">
        <v>16</v>
      </c>
      <c r="T1893" t="s">
        <v>17</v>
      </c>
      <c r="U1893" s="3">
        <v>36892</v>
      </c>
      <c r="V1893" s="2">
        <v>5.7</v>
      </c>
      <c r="W1893" t="str">
        <f>IF(V1893 &lt; 3,"Very Low", IF(V1893 &gt;= 3, IF(V1893 &lt; 4, "Low", IF(V1893 &gt;= 4, IF(V1893 &lt; 6, "Medium", IF(V1893 &gt;= 6, IF(V1893 &lt; 8, "High", "Very High")))))))</f>
        <v>Medium</v>
      </c>
    </row>
    <row r="1894" spans="1:23" x14ac:dyDescent="0.2">
      <c r="A1894" t="s">
        <v>7553</v>
      </c>
      <c r="B1894" s="2">
        <v>93</v>
      </c>
      <c r="C1894" s="4" t="str">
        <f>IF(B1894 &lt;= ($Z$9-$Z$11), "Short", IF(B1894 &gt;= ($Z$9+$Z$11), "Long", "Medium"))</f>
        <v>Medium</v>
      </c>
      <c r="D1894" t="s">
        <v>7554</v>
      </c>
      <c r="E1894" t="s">
        <v>691</v>
      </c>
      <c r="M1894">
        <f>COUNTA(Table1[[#This Row],[genre_1]:[genre_8]])</f>
        <v>1</v>
      </c>
      <c r="N1894" t="s">
        <v>7553</v>
      </c>
      <c r="O1894" t="s">
        <v>12861</v>
      </c>
      <c r="P1894">
        <v>4167</v>
      </c>
      <c r="Q1894" t="s">
        <v>7555</v>
      </c>
      <c r="R1894">
        <v>72</v>
      </c>
      <c r="S1894" t="s">
        <v>16</v>
      </c>
      <c r="T1894" t="s">
        <v>17</v>
      </c>
      <c r="U1894" s="3">
        <v>41640</v>
      </c>
      <c r="V1894" s="2">
        <v>5.0999999999999996</v>
      </c>
      <c r="W1894" t="str">
        <f>IF(V1894 &lt; 3,"Very Low", IF(V1894 &gt;= 3, IF(V1894 &lt; 4, "Low", IF(V1894 &gt;= 4, IF(V1894 &lt; 6, "Medium", IF(V1894 &gt;= 6, IF(V1894 &lt; 8, "High", "Very High")))))))</f>
        <v>Medium</v>
      </c>
    </row>
    <row r="1895" spans="1:23" x14ac:dyDescent="0.2">
      <c r="A1895" t="s">
        <v>1863</v>
      </c>
      <c r="B1895" s="2">
        <v>99</v>
      </c>
      <c r="C1895" s="4" t="str">
        <f>IF(B1895 &lt;= ($Z$9-$Z$11), "Short", IF(B1895 &gt;= ($Z$9+$Z$11), "Long", "Medium"))</f>
        <v>Medium</v>
      </c>
      <c r="D1895" t="s">
        <v>687</v>
      </c>
      <c r="E1895" t="s">
        <v>1302</v>
      </c>
      <c r="F1895" t="s">
        <v>6549</v>
      </c>
      <c r="M1895">
        <f>COUNTA(Table1[[#This Row],[genre_1]:[genre_8]])</f>
        <v>2</v>
      </c>
      <c r="N1895" t="s">
        <v>2966</v>
      </c>
      <c r="O1895" t="s">
        <v>12022</v>
      </c>
      <c r="P1895">
        <v>2326</v>
      </c>
      <c r="Q1895" t="s">
        <v>995</v>
      </c>
      <c r="R1895">
        <v>21</v>
      </c>
      <c r="S1895" t="s">
        <v>16</v>
      </c>
      <c r="T1895" t="s">
        <v>17</v>
      </c>
      <c r="U1895" s="3">
        <v>39814</v>
      </c>
      <c r="V1895" s="2">
        <v>6.1</v>
      </c>
      <c r="W1895" t="str">
        <f>IF(V1895 &lt; 3,"Very Low", IF(V1895 &gt;= 3, IF(V1895 &lt; 4, "Low", IF(V1895 &gt;= 4, IF(V1895 &lt; 6, "Medium", IF(V1895 &gt;= 6, IF(V1895 &lt; 8, "High", "Very High")))))))</f>
        <v>High</v>
      </c>
    </row>
    <row r="1896" spans="1:23" x14ac:dyDescent="0.2">
      <c r="A1896" t="s">
        <v>7931</v>
      </c>
      <c r="B1896" s="2">
        <v>95</v>
      </c>
      <c r="C1896" s="4" t="str">
        <f>IF(B1896 &lt;= ($Z$9-$Z$11), "Short", IF(B1896 &gt;= ($Z$9+$Z$11), "Long", "Medium"))</f>
        <v>Medium</v>
      </c>
      <c r="D1896" t="s">
        <v>1384</v>
      </c>
      <c r="E1896" t="s">
        <v>1302</v>
      </c>
      <c r="F1896" t="s">
        <v>6549</v>
      </c>
      <c r="M1896">
        <f>COUNTA(Table1[[#This Row],[genre_1]:[genre_8]])</f>
        <v>2</v>
      </c>
      <c r="N1896" t="s">
        <v>2908</v>
      </c>
      <c r="O1896" t="s">
        <v>13017</v>
      </c>
      <c r="P1896">
        <v>891</v>
      </c>
      <c r="Q1896" t="s">
        <v>7932</v>
      </c>
      <c r="R1896">
        <v>26</v>
      </c>
      <c r="S1896" t="s">
        <v>16</v>
      </c>
      <c r="T1896" t="s">
        <v>17</v>
      </c>
      <c r="U1896" s="3">
        <v>23377</v>
      </c>
      <c r="V1896" s="2">
        <v>8.1</v>
      </c>
      <c r="W1896" t="str">
        <f>IF(V1896 &lt; 3,"Very Low", IF(V1896 &gt;= 3, IF(V1896 &lt; 4, "Low", IF(V1896 &gt;= 4, IF(V1896 &lt; 6, "Medium", IF(V1896 &gt;= 6, IF(V1896 &lt; 8, "High", "Very High")))))))</f>
        <v>Very High</v>
      </c>
    </row>
    <row r="1897" spans="1:23" x14ac:dyDescent="0.2">
      <c r="A1897" t="s">
        <v>1836</v>
      </c>
      <c r="B1897" s="2">
        <v>98</v>
      </c>
      <c r="C1897" s="4" t="str">
        <f>IF(B1897 &lt;= ($Z$9-$Z$11), "Short", IF(B1897 &gt;= ($Z$9+$Z$11), "Long", "Medium"))</f>
        <v>Medium</v>
      </c>
      <c r="D1897" t="s">
        <v>1094</v>
      </c>
      <c r="E1897" t="s">
        <v>562</v>
      </c>
      <c r="F1897" t="s">
        <v>426</v>
      </c>
      <c r="G1897" t="s">
        <v>691</v>
      </c>
      <c r="H1897" t="s">
        <v>13206</v>
      </c>
      <c r="M1897">
        <f>COUNTA(Table1[[#This Row],[genre_1]:[genre_8]])</f>
        <v>4</v>
      </c>
      <c r="N1897" t="s">
        <v>680</v>
      </c>
      <c r="O1897" t="s">
        <v>10278</v>
      </c>
      <c r="P1897">
        <v>36253</v>
      </c>
      <c r="Q1897" t="s">
        <v>3263</v>
      </c>
      <c r="R1897">
        <v>92</v>
      </c>
      <c r="S1897" t="s">
        <v>16</v>
      </c>
      <c r="T1897" t="s">
        <v>17</v>
      </c>
      <c r="U1897" s="3">
        <v>35431</v>
      </c>
      <c r="V1897" s="2">
        <v>6.7</v>
      </c>
      <c r="W1897" t="str">
        <f>IF(V1897 &lt; 3,"Very Low", IF(V1897 &gt;= 3, IF(V1897 &lt; 4, "Low", IF(V1897 &gt;= 4, IF(V1897 &lt; 6, "Medium", IF(V1897 &gt;= 6, IF(V1897 &lt; 8, "High", "Very High")))))))</f>
        <v>High</v>
      </c>
    </row>
    <row r="1898" spans="1:23" x14ac:dyDescent="0.2">
      <c r="A1898" t="s">
        <v>7715</v>
      </c>
      <c r="B1898" s="2">
        <v>78</v>
      </c>
      <c r="C1898" s="4" t="str">
        <f>IF(B1898 &lt;= ($Z$9-$Z$11), "Short", IF(B1898 &gt;= ($Z$9+$Z$11), "Long", "Medium"))</f>
        <v>Short</v>
      </c>
      <c r="D1898" t="s">
        <v>2363</v>
      </c>
      <c r="E1898" t="s">
        <v>1302</v>
      </c>
      <c r="F1898" t="s">
        <v>13204</v>
      </c>
      <c r="G1898" t="s">
        <v>3538</v>
      </c>
      <c r="M1898">
        <f>COUNTA(Table1[[#This Row],[genre_1]:[genre_8]])</f>
        <v>3</v>
      </c>
      <c r="N1898" t="s">
        <v>7987</v>
      </c>
      <c r="O1898" t="s">
        <v>13041</v>
      </c>
      <c r="P1898">
        <v>2787</v>
      </c>
      <c r="Q1898" t="s">
        <v>2798</v>
      </c>
      <c r="R1898">
        <v>64</v>
      </c>
      <c r="S1898" t="s">
        <v>16</v>
      </c>
      <c r="T1898" t="s">
        <v>17</v>
      </c>
      <c r="U1898" s="3">
        <v>37987</v>
      </c>
      <c r="V1898" s="2">
        <v>5.5</v>
      </c>
      <c r="W1898" t="str">
        <f>IF(V1898 &lt; 3,"Very Low", IF(V1898 &gt;= 3, IF(V1898 &lt; 4, "Low", IF(V1898 &gt;= 4, IF(V1898 &lt; 6, "Medium", IF(V1898 &gt;= 6, IF(V1898 &lt; 8, "High", "Very High")))))))</f>
        <v>Medium</v>
      </c>
    </row>
    <row r="1899" spans="1:23" x14ac:dyDescent="0.2">
      <c r="A1899" t="s">
        <v>5653</v>
      </c>
      <c r="B1899" s="2">
        <v>95</v>
      </c>
      <c r="C1899" s="4" t="str">
        <f>IF(B1899 &lt;= ($Z$9-$Z$11), "Short", IF(B1899 &gt;= ($Z$9+$Z$11), "Long", "Medium"))</f>
        <v>Medium</v>
      </c>
      <c r="D1899" t="s">
        <v>5654</v>
      </c>
      <c r="E1899" t="s">
        <v>691</v>
      </c>
      <c r="F1899" t="s">
        <v>13206</v>
      </c>
      <c r="G1899" t="s">
        <v>1302</v>
      </c>
      <c r="H1899" t="s">
        <v>3538</v>
      </c>
      <c r="M1899">
        <f>COUNTA(Table1[[#This Row],[genre_1]:[genre_8]])</f>
        <v>4</v>
      </c>
      <c r="N1899" t="s">
        <v>1310</v>
      </c>
      <c r="O1899" t="s">
        <v>11902</v>
      </c>
      <c r="P1899">
        <v>9589</v>
      </c>
      <c r="Q1899" t="s">
        <v>5655</v>
      </c>
      <c r="R1899">
        <v>105</v>
      </c>
      <c r="S1899" t="s">
        <v>16</v>
      </c>
      <c r="T1899" t="s">
        <v>17</v>
      </c>
      <c r="U1899" s="3">
        <v>36892</v>
      </c>
      <c r="V1899" s="2">
        <v>5.8</v>
      </c>
      <c r="W1899" t="str">
        <f>IF(V1899 &lt; 3,"Very Low", IF(V1899 &gt;= 3, IF(V1899 &lt; 4, "Low", IF(V1899 &gt;= 4, IF(V1899 &lt; 6, "Medium", IF(V1899 &gt;= 6, IF(V1899 &lt; 8, "High", "Very High")))))))</f>
        <v>Medium</v>
      </c>
    </row>
    <row r="1900" spans="1:23" x14ac:dyDescent="0.2">
      <c r="A1900" t="s">
        <v>487</v>
      </c>
      <c r="B1900" s="2">
        <v>125</v>
      </c>
      <c r="C1900" s="4" t="str">
        <f>IF(B1900 &lt;= ($Z$9-$Z$11), "Short", IF(B1900 &gt;= ($Z$9+$Z$11), "Long", "Medium"))</f>
        <v>Medium</v>
      </c>
      <c r="D1900" t="s">
        <v>152</v>
      </c>
      <c r="E1900" t="s">
        <v>13206</v>
      </c>
      <c r="F1900" t="s">
        <v>13204</v>
      </c>
      <c r="G1900" t="s">
        <v>3538</v>
      </c>
      <c r="M1900">
        <f>COUNTA(Table1[[#This Row],[genre_1]:[genre_8]])</f>
        <v>3</v>
      </c>
      <c r="N1900" t="s">
        <v>217</v>
      </c>
      <c r="O1900" t="s">
        <v>8954</v>
      </c>
      <c r="P1900">
        <v>447979</v>
      </c>
      <c r="Q1900" t="s">
        <v>1186</v>
      </c>
      <c r="R1900">
        <v>629</v>
      </c>
      <c r="S1900" t="s">
        <v>16</v>
      </c>
      <c r="T1900" t="s">
        <v>17</v>
      </c>
      <c r="U1900" s="3">
        <v>41275</v>
      </c>
      <c r="V1900" s="2">
        <v>7.3</v>
      </c>
      <c r="W1900" t="str">
        <f>IF(V1900 &lt; 3,"Very Low", IF(V1900 &gt;= 3, IF(V1900 &lt; 4, "Low", IF(V1900 &gt;= 4, IF(V1900 &lt; 6, "Medium", IF(V1900 &gt;= 6, IF(V1900 &lt; 8, "High", "Very High")))))))</f>
        <v>High</v>
      </c>
    </row>
    <row r="1901" spans="1:23" x14ac:dyDescent="0.2">
      <c r="A1901" t="s">
        <v>473</v>
      </c>
      <c r="B1901" s="2">
        <v>129</v>
      </c>
      <c r="C1901" s="4" t="str">
        <f>IF(B1901 &lt;= ($Z$9-$Z$11), "Short", IF(B1901 &gt;= ($Z$9+$Z$11), "Long", "Medium"))</f>
        <v>Medium</v>
      </c>
      <c r="D1901" t="s">
        <v>217</v>
      </c>
      <c r="E1901" t="s">
        <v>562</v>
      </c>
      <c r="F1901" t="s">
        <v>426</v>
      </c>
      <c r="G1901" t="s">
        <v>691</v>
      </c>
      <c r="H1901" t="s">
        <v>13206</v>
      </c>
      <c r="I1901" t="s">
        <v>13204</v>
      </c>
      <c r="J1901" t="s">
        <v>3538</v>
      </c>
      <c r="M1901">
        <f>COUNTA(Table1[[#This Row],[genre_1]:[genre_8]])</f>
        <v>6</v>
      </c>
      <c r="N1901" t="s">
        <v>49</v>
      </c>
      <c r="O1901" t="s">
        <v>8806</v>
      </c>
      <c r="P1901">
        <v>40862</v>
      </c>
      <c r="Q1901" t="s">
        <v>896</v>
      </c>
      <c r="R1901">
        <v>139</v>
      </c>
      <c r="S1901" t="s">
        <v>16</v>
      </c>
      <c r="T1901" t="s">
        <v>17</v>
      </c>
      <c r="U1901" s="3">
        <v>42370</v>
      </c>
      <c r="V1901" s="2">
        <v>6.9</v>
      </c>
      <c r="W1901" t="str">
        <f>IF(V1901 &lt; 3,"Very Low", IF(V1901 &gt;= 3, IF(V1901 &lt; 4, "Low", IF(V1901 &gt;= 4, IF(V1901 &lt; 6, "Medium", IF(V1901 &gt;= 6, IF(V1901 &lt; 8, "High", "Very High")))))))</f>
        <v>High</v>
      </c>
    </row>
    <row r="1902" spans="1:23" x14ac:dyDescent="0.2">
      <c r="A1902" t="s">
        <v>4094</v>
      </c>
      <c r="B1902" s="2">
        <v>94</v>
      </c>
      <c r="C1902" s="4" t="str">
        <f>IF(B1902 &lt;= ($Z$9-$Z$11), "Short", IF(B1902 &gt;= ($Z$9+$Z$11), "Long", "Medium"))</f>
        <v>Medium</v>
      </c>
      <c r="D1902" t="s">
        <v>2685</v>
      </c>
      <c r="E1902" t="s">
        <v>562</v>
      </c>
      <c r="F1902" t="s">
        <v>13206</v>
      </c>
      <c r="G1902" t="s">
        <v>1302</v>
      </c>
      <c r="H1902" t="s">
        <v>6549</v>
      </c>
      <c r="I1902" t="s">
        <v>3538</v>
      </c>
      <c r="M1902">
        <f>COUNTA(Table1[[#This Row],[genre_1]:[genre_8]])</f>
        <v>5</v>
      </c>
      <c r="N1902" t="s">
        <v>980</v>
      </c>
      <c r="O1902" t="s">
        <v>10998</v>
      </c>
      <c r="P1902">
        <v>17074</v>
      </c>
      <c r="Q1902" t="s">
        <v>4303</v>
      </c>
      <c r="R1902">
        <v>55</v>
      </c>
      <c r="S1902" t="s">
        <v>16</v>
      </c>
      <c r="T1902" t="s">
        <v>17</v>
      </c>
      <c r="U1902" s="3">
        <v>33970</v>
      </c>
      <c r="V1902" s="2">
        <v>5.5</v>
      </c>
      <c r="W1902" t="str">
        <f>IF(V1902 &lt; 3,"Very Low", IF(V1902 &gt;= 3, IF(V1902 &lt; 4, "Low", IF(V1902 &gt;= 4, IF(V1902 &lt; 6, "Medium", IF(V1902 &gt;= 6, IF(V1902 &lt; 8, "High", "Very High")))))))</f>
        <v>Medium</v>
      </c>
    </row>
    <row r="1903" spans="1:23" x14ac:dyDescent="0.2">
      <c r="A1903" t="s">
        <v>4333</v>
      </c>
      <c r="B1903" s="2">
        <v>84</v>
      </c>
      <c r="C1903" s="4" t="str">
        <f>IF(B1903 &lt;= ($Z$9-$Z$11), "Short", IF(B1903 &gt;= ($Z$9+$Z$11), "Long", "Medium"))</f>
        <v>Short</v>
      </c>
      <c r="D1903" t="s">
        <v>3908</v>
      </c>
      <c r="E1903" t="s">
        <v>2287</v>
      </c>
      <c r="F1903" t="s">
        <v>3538</v>
      </c>
      <c r="M1903">
        <f>COUNTA(Table1[[#This Row],[genre_1]:[genre_8]])</f>
        <v>2</v>
      </c>
      <c r="N1903" t="s">
        <v>1103</v>
      </c>
      <c r="O1903" t="s">
        <v>11554</v>
      </c>
      <c r="P1903">
        <v>7286</v>
      </c>
      <c r="Q1903" t="s">
        <v>1485</v>
      </c>
      <c r="R1903">
        <v>75</v>
      </c>
      <c r="S1903" t="s">
        <v>16</v>
      </c>
      <c r="T1903" t="s">
        <v>17</v>
      </c>
      <c r="U1903" s="3">
        <v>41275</v>
      </c>
      <c r="V1903" s="2">
        <v>4.5999999999999996</v>
      </c>
      <c r="W1903" t="str">
        <f>IF(V1903 &lt; 3,"Very Low", IF(V1903 &gt;= 3, IF(V1903 &lt; 4, "Low", IF(V1903 &gt;= 4, IF(V1903 &lt; 6, "Medium", IF(V1903 &gt;= 6, IF(V1903 &lt; 8, "High", "Very High")))))))</f>
        <v>Medium</v>
      </c>
    </row>
    <row r="1904" spans="1:23" x14ac:dyDescent="0.2">
      <c r="A1904" t="s">
        <v>986</v>
      </c>
      <c r="B1904" s="2">
        <v>109</v>
      </c>
      <c r="C1904" s="4" t="str">
        <f>IF(B1904 &lt;= ($Z$9-$Z$11), "Short", IF(B1904 &gt;= ($Z$9+$Z$11), "Long", "Medium"))</f>
        <v>Medium</v>
      </c>
      <c r="D1904" t="s">
        <v>987</v>
      </c>
      <c r="E1904" t="s">
        <v>691</v>
      </c>
      <c r="F1904" t="s">
        <v>6549</v>
      </c>
      <c r="G1904" t="s">
        <v>4130</v>
      </c>
      <c r="M1904">
        <f>COUNTA(Table1[[#This Row],[genre_1]:[genre_8]])</f>
        <v>3</v>
      </c>
      <c r="N1904" t="s">
        <v>988</v>
      </c>
      <c r="O1904" t="s">
        <v>8849</v>
      </c>
      <c r="P1904">
        <v>39391</v>
      </c>
      <c r="Q1904" t="s">
        <v>989</v>
      </c>
      <c r="R1904">
        <v>171</v>
      </c>
      <c r="S1904" t="s">
        <v>16</v>
      </c>
      <c r="T1904" t="s">
        <v>17</v>
      </c>
      <c r="U1904" s="3">
        <v>36526</v>
      </c>
      <c r="V1904" s="2">
        <v>4.3</v>
      </c>
      <c r="W1904" t="str">
        <f>IF(V1904 &lt; 3,"Very Low", IF(V1904 &gt;= 3, IF(V1904 &lt; 4, "Low", IF(V1904 &gt;= 4, IF(V1904 &lt; 6, "Medium", IF(V1904 &gt;= 6, IF(V1904 &lt; 8, "High", "Very High")))))))</f>
        <v>Medium</v>
      </c>
    </row>
    <row r="1905" spans="1:23" x14ac:dyDescent="0.2">
      <c r="A1905" t="s">
        <v>631</v>
      </c>
      <c r="B1905" s="2">
        <v>95</v>
      </c>
      <c r="C1905" s="4" t="str">
        <f>IF(B1905 &lt;= ($Z$9-$Z$11), "Short", IF(B1905 &gt;= ($Z$9+$Z$11), "Long", "Medium"))</f>
        <v>Medium</v>
      </c>
      <c r="D1905" t="s">
        <v>4534</v>
      </c>
      <c r="E1905" t="s">
        <v>1302</v>
      </c>
      <c r="F1905" t="s">
        <v>6549</v>
      </c>
      <c r="G1905" t="s">
        <v>3538</v>
      </c>
      <c r="M1905">
        <f>COUNTA(Table1[[#This Row],[genre_1]:[genre_8]])</f>
        <v>3</v>
      </c>
      <c r="N1905" t="s">
        <v>644</v>
      </c>
      <c r="O1905" t="s">
        <v>11371</v>
      </c>
      <c r="P1905">
        <v>17333</v>
      </c>
      <c r="Q1905" t="s">
        <v>1231</v>
      </c>
      <c r="R1905">
        <v>153</v>
      </c>
      <c r="S1905" t="s">
        <v>16</v>
      </c>
      <c r="T1905" t="s">
        <v>17</v>
      </c>
      <c r="U1905" s="3">
        <v>36892</v>
      </c>
      <c r="V1905" s="2">
        <v>6.2</v>
      </c>
      <c r="W1905" t="str">
        <f>IF(V1905 &lt; 3,"Very Low", IF(V1905 &gt;= 3, IF(V1905 &lt; 4, "Low", IF(V1905 &gt;= 4, IF(V1905 &lt; 6, "Medium", IF(V1905 &gt;= 6, IF(V1905 &lt; 8, "High", "Very High")))))))</f>
        <v>High</v>
      </c>
    </row>
    <row r="1906" spans="1:23" x14ac:dyDescent="0.2">
      <c r="A1906" t="s">
        <v>136</v>
      </c>
      <c r="B1906" s="2">
        <v>124</v>
      </c>
      <c r="C1906" s="4" t="str">
        <f>IF(B1906 &lt;= ($Z$9-$Z$11), "Short", IF(B1906 &gt;= ($Z$9+$Z$11), "Long", "Medium"))</f>
        <v>Medium</v>
      </c>
      <c r="D1906" t="s">
        <v>241</v>
      </c>
      <c r="E1906" t="s">
        <v>562</v>
      </c>
      <c r="F1906" t="s">
        <v>426</v>
      </c>
      <c r="G1906" t="s">
        <v>13204</v>
      </c>
      <c r="H1906" t="s">
        <v>4130</v>
      </c>
      <c r="M1906">
        <f>COUNTA(Table1[[#This Row],[genre_1]:[genre_8]])</f>
        <v>4</v>
      </c>
      <c r="N1906" t="s">
        <v>217</v>
      </c>
      <c r="O1906" t="s">
        <v>8664</v>
      </c>
      <c r="P1906">
        <v>387436</v>
      </c>
      <c r="Q1906" t="s">
        <v>601</v>
      </c>
      <c r="R1906">
        <v>892</v>
      </c>
      <c r="S1906" t="s">
        <v>16</v>
      </c>
      <c r="T1906" t="s">
        <v>17</v>
      </c>
      <c r="U1906" s="3">
        <v>41275</v>
      </c>
      <c r="V1906" s="2">
        <v>7</v>
      </c>
      <c r="W1906" t="str">
        <f>IF(V1906 &lt; 3,"Very Low", IF(V1906 &gt;= 3, IF(V1906 &lt; 4, "Low", IF(V1906 &gt;= 4, IF(V1906 &lt; 6, "Medium", IF(V1906 &gt;= 6, IF(V1906 &lt; 8, "High", "Very High")))))))</f>
        <v>High</v>
      </c>
    </row>
    <row r="1907" spans="1:23" x14ac:dyDescent="0.2">
      <c r="A1907" t="s">
        <v>3966</v>
      </c>
      <c r="B1907" s="2">
        <v>86</v>
      </c>
      <c r="C1907" s="4" t="str">
        <f>IF(B1907 &lt;= ($Z$9-$Z$11), "Short", IF(B1907 &gt;= ($Z$9+$Z$11), "Long", "Medium"))</f>
        <v>Medium</v>
      </c>
      <c r="D1907" t="s">
        <v>472</v>
      </c>
      <c r="E1907" t="s">
        <v>691</v>
      </c>
      <c r="F1907" t="s">
        <v>13206</v>
      </c>
      <c r="G1907" t="s">
        <v>1302</v>
      </c>
      <c r="M1907">
        <f>COUNTA(Table1[[#This Row],[genre_1]:[genre_8]])</f>
        <v>3</v>
      </c>
      <c r="N1907" t="s">
        <v>2548</v>
      </c>
      <c r="O1907" t="s">
        <v>10769</v>
      </c>
      <c r="P1907">
        <v>52467</v>
      </c>
      <c r="Q1907" t="s">
        <v>3967</v>
      </c>
      <c r="R1907">
        <v>248</v>
      </c>
      <c r="S1907" t="s">
        <v>16</v>
      </c>
      <c r="T1907" t="s">
        <v>17</v>
      </c>
      <c r="U1907" s="3">
        <v>39814</v>
      </c>
      <c r="V1907" s="2">
        <v>5.8</v>
      </c>
      <c r="W1907" t="str">
        <f>IF(V1907 &lt; 3,"Very Low", IF(V1907 &gt;= 3, IF(V1907 &lt; 4, "Low", IF(V1907 &gt;= 4, IF(V1907 &lt; 6, "Medium", IF(V1907 &gt;= 6, IF(V1907 &lt; 8, "High", "Very High")))))))</f>
        <v>Medium</v>
      </c>
    </row>
    <row r="1908" spans="1:23" x14ac:dyDescent="0.2">
      <c r="A1908" t="s">
        <v>7324</v>
      </c>
      <c r="B1908" s="2">
        <v>84</v>
      </c>
      <c r="C1908" s="4" t="str">
        <f>IF(B1908 &lt;= ($Z$9-$Z$11), "Short", IF(B1908 &gt;= ($Z$9+$Z$11), "Long", "Medium"))</f>
        <v>Short</v>
      </c>
      <c r="D1908" t="s">
        <v>7325</v>
      </c>
      <c r="E1908" t="s">
        <v>691</v>
      </c>
      <c r="F1908" t="s">
        <v>1302</v>
      </c>
      <c r="M1908">
        <f>COUNTA(Table1[[#This Row],[genre_1]:[genre_8]])</f>
        <v>2</v>
      </c>
      <c r="N1908" t="s">
        <v>908</v>
      </c>
      <c r="O1908" t="s">
        <v>12761</v>
      </c>
      <c r="P1908">
        <v>16594</v>
      </c>
      <c r="Q1908" t="s">
        <v>7326</v>
      </c>
      <c r="R1908">
        <v>73</v>
      </c>
      <c r="S1908" t="s">
        <v>16</v>
      </c>
      <c r="T1908" t="s">
        <v>17</v>
      </c>
      <c r="U1908" s="3">
        <v>41640</v>
      </c>
      <c r="V1908" s="2">
        <v>6.8</v>
      </c>
      <c r="W1908" t="str">
        <f>IF(V1908 &lt; 3,"Very Low", IF(V1908 &gt;= 3, IF(V1908 &lt; 4, "Low", IF(V1908 &gt;= 4, IF(V1908 &lt; 6, "Medium", IF(V1908 &gt;= 6, IF(V1908 &lt; 8, "High", "Very High")))))))</f>
        <v>High</v>
      </c>
    </row>
    <row r="1909" spans="1:23" x14ac:dyDescent="0.2">
      <c r="A1909" t="s">
        <v>639</v>
      </c>
      <c r="B1909" s="2">
        <v>116</v>
      </c>
      <c r="C1909" s="4" t="str">
        <f>IF(B1909 &lt;= ($Z$9-$Z$11), "Short", IF(B1909 &gt;= ($Z$9+$Z$11), "Long", "Medium"))</f>
        <v>Medium</v>
      </c>
      <c r="D1909" t="s">
        <v>359</v>
      </c>
      <c r="E1909" t="s">
        <v>13206</v>
      </c>
      <c r="F1909" t="s">
        <v>3538</v>
      </c>
      <c r="M1909">
        <f>COUNTA(Table1[[#This Row],[genre_1]:[genre_8]])</f>
        <v>2</v>
      </c>
      <c r="N1909" t="s">
        <v>157</v>
      </c>
      <c r="O1909" t="s">
        <v>8824</v>
      </c>
      <c r="P1909">
        <v>402645</v>
      </c>
      <c r="Q1909" t="s">
        <v>933</v>
      </c>
      <c r="R1909">
        <v>845</v>
      </c>
      <c r="S1909" t="s">
        <v>16</v>
      </c>
      <c r="T1909" t="s">
        <v>17</v>
      </c>
      <c r="U1909" s="3">
        <v>36892</v>
      </c>
      <c r="V1909" s="2">
        <v>7.8</v>
      </c>
      <c r="W1909" t="str">
        <f>IF(V1909 &lt; 3,"Very Low", IF(V1909 &gt;= 3, IF(V1909 &lt; 4, "Low", IF(V1909 &gt;= 4, IF(V1909 &lt; 6, "Medium", IF(V1909 &gt;= 6, IF(V1909 &lt; 8, "High", "Very High")))))))</f>
        <v>High</v>
      </c>
    </row>
    <row r="1910" spans="1:23" x14ac:dyDescent="0.2">
      <c r="A1910" t="s">
        <v>639</v>
      </c>
      <c r="B1910" s="2">
        <v>122</v>
      </c>
      <c r="C1910" s="4" t="str">
        <f>IF(B1910 &lt;= ($Z$9-$Z$11), "Short", IF(B1910 &gt;= ($Z$9+$Z$11), "Long", "Medium"))</f>
        <v>Medium</v>
      </c>
      <c r="D1910" t="s">
        <v>502</v>
      </c>
      <c r="E1910" t="s">
        <v>13206</v>
      </c>
      <c r="F1910" t="s">
        <v>3538</v>
      </c>
      <c r="M1910">
        <f>COUNTA(Table1[[#This Row],[genre_1]:[genre_8]])</f>
        <v>2</v>
      </c>
      <c r="N1910" t="s">
        <v>950</v>
      </c>
      <c r="O1910" t="s">
        <v>8834</v>
      </c>
      <c r="P1910">
        <v>256928</v>
      </c>
      <c r="Q1910" t="s">
        <v>157</v>
      </c>
      <c r="R1910">
        <v>288</v>
      </c>
      <c r="S1910" t="s">
        <v>16</v>
      </c>
      <c r="T1910" t="s">
        <v>17</v>
      </c>
      <c r="U1910" s="3">
        <v>39083</v>
      </c>
      <c r="V1910" s="2">
        <v>6.9</v>
      </c>
      <c r="W1910" t="str">
        <f>IF(V1910 &lt; 3,"Very Low", IF(V1910 &gt;= 3, IF(V1910 &lt; 4, "Low", IF(V1910 &gt;= 4, IF(V1910 &lt; 6, "Medium", IF(V1910 &gt;= 6, IF(V1910 &lt; 8, "High", "Very High")))))))</f>
        <v>High</v>
      </c>
    </row>
    <row r="1911" spans="1:23" x14ac:dyDescent="0.2">
      <c r="A1911" t="s">
        <v>639</v>
      </c>
      <c r="B1911" s="2">
        <v>125</v>
      </c>
      <c r="C1911" s="4" t="str">
        <f>IF(B1911 &lt;= ($Z$9-$Z$11), "Short", IF(B1911 &gt;= ($Z$9+$Z$11), "Long", "Medium"))</f>
        <v>Medium</v>
      </c>
      <c r="D1911" t="s">
        <v>640</v>
      </c>
      <c r="E1911" t="s">
        <v>13206</v>
      </c>
      <c r="F1911" t="s">
        <v>3538</v>
      </c>
      <c r="M1911">
        <f>COUNTA(Table1[[#This Row],[genre_1]:[genre_8]])</f>
        <v>2</v>
      </c>
      <c r="N1911" t="s">
        <v>157</v>
      </c>
      <c r="O1911" t="s">
        <v>8683</v>
      </c>
      <c r="P1911">
        <v>284852</v>
      </c>
      <c r="Q1911" t="s">
        <v>641</v>
      </c>
      <c r="R1911">
        <v>627</v>
      </c>
      <c r="S1911" t="s">
        <v>16</v>
      </c>
      <c r="T1911" t="s">
        <v>17</v>
      </c>
      <c r="U1911" s="3">
        <v>37987</v>
      </c>
      <c r="V1911" s="2">
        <v>6.4</v>
      </c>
      <c r="W1911" t="str">
        <f>IF(V1911 &lt; 3,"Very Low", IF(V1911 &gt;= 3, IF(V1911 &lt; 4, "Low", IF(V1911 &gt;= 4, IF(V1911 &lt; 6, "Medium", IF(V1911 &gt;= 6, IF(V1911 &lt; 8, "High", "Very High")))))))</f>
        <v>High</v>
      </c>
    </row>
    <row r="1912" spans="1:23" x14ac:dyDescent="0.2">
      <c r="A1912" t="s">
        <v>6041</v>
      </c>
      <c r="B1912" s="2">
        <v>107</v>
      </c>
      <c r="C1912" s="4" t="str">
        <f>IF(B1912 &lt;= ($Z$9-$Z$11), "Short", IF(B1912 &gt;= ($Z$9+$Z$11), "Long", "Medium"))</f>
        <v>Medium</v>
      </c>
      <c r="D1912" t="s">
        <v>7318</v>
      </c>
      <c r="E1912" t="s">
        <v>1302</v>
      </c>
      <c r="M1912">
        <f>COUNTA(Table1[[#This Row],[genre_1]:[genre_8]])</f>
        <v>1</v>
      </c>
      <c r="N1912" t="s">
        <v>6217</v>
      </c>
      <c r="O1912" t="s">
        <v>12757</v>
      </c>
      <c r="P1912">
        <v>6110</v>
      </c>
      <c r="Q1912" t="s">
        <v>7319</v>
      </c>
      <c r="R1912">
        <v>82</v>
      </c>
      <c r="S1912" t="s">
        <v>16</v>
      </c>
      <c r="T1912" t="s">
        <v>17</v>
      </c>
      <c r="U1912" s="3">
        <v>40544</v>
      </c>
      <c r="V1912" s="2">
        <v>6.8</v>
      </c>
      <c r="W1912" t="str">
        <f>IF(V1912 &lt; 3,"Very Low", IF(V1912 &gt;= 3, IF(V1912 &lt; 4, "Low", IF(V1912 &gt;= 4, IF(V1912 &lt; 6, "Medium", IF(V1912 &gt;= 6, IF(V1912 &lt; 8, "High", "Very High")))))))</f>
        <v>High</v>
      </c>
    </row>
    <row r="1913" spans="1:23" x14ac:dyDescent="0.2">
      <c r="A1913" t="s">
        <v>5809</v>
      </c>
      <c r="B1913" s="2">
        <v>104</v>
      </c>
      <c r="C1913" s="4" t="str">
        <f>IF(B1913 &lt;= ($Z$9-$Z$11), "Short", IF(B1913 &gt;= ($Z$9+$Z$11), "Long", "Medium"))</f>
        <v>Medium</v>
      </c>
      <c r="D1913" t="s">
        <v>1325</v>
      </c>
      <c r="E1913" t="s">
        <v>2287</v>
      </c>
      <c r="F1913" t="s">
        <v>13204</v>
      </c>
      <c r="M1913">
        <f>COUNTA(Table1[[#This Row],[genre_1]:[genre_8]])</f>
        <v>2</v>
      </c>
      <c r="N1913" t="s">
        <v>5810</v>
      </c>
      <c r="O1913" t="s">
        <v>11986</v>
      </c>
      <c r="P1913">
        <v>85688</v>
      </c>
      <c r="Q1913" t="s">
        <v>5811</v>
      </c>
      <c r="R1913">
        <v>339</v>
      </c>
      <c r="S1913" t="s">
        <v>16</v>
      </c>
      <c r="T1913" t="s">
        <v>17</v>
      </c>
      <c r="U1913" s="3">
        <v>41275</v>
      </c>
      <c r="V1913" s="2">
        <v>6.5</v>
      </c>
      <c r="W1913" t="str">
        <f>IF(V1913 &lt; 3,"Very Low", IF(V1913 &gt;= 3, IF(V1913 &lt; 4, "Low", IF(V1913 &gt;= 4, IF(V1913 &lt; 6, "Medium", IF(V1913 &gt;= 6, IF(V1913 &lt; 8, "High", "Very High")))))))</f>
        <v>High</v>
      </c>
    </row>
    <row r="1914" spans="1:23" x14ac:dyDescent="0.2">
      <c r="A1914" t="s">
        <v>4646</v>
      </c>
      <c r="B1914" s="2">
        <v>89</v>
      </c>
      <c r="C1914" s="4" t="str">
        <f>IF(B1914 &lt;= ($Z$9-$Z$11), "Short", IF(B1914 &gt;= ($Z$9+$Z$11), "Long", "Medium"))</f>
        <v>Medium</v>
      </c>
      <c r="D1914" t="s">
        <v>498</v>
      </c>
      <c r="E1914" t="s">
        <v>691</v>
      </c>
      <c r="M1914">
        <f>COUNTA(Table1[[#This Row],[genre_1]:[genre_8]])</f>
        <v>1</v>
      </c>
      <c r="N1914" t="s">
        <v>1242</v>
      </c>
      <c r="O1914" t="s">
        <v>11462</v>
      </c>
      <c r="P1914">
        <v>200293</v>
      </c>
      <c r="Q1914" t="s">
        <v>385</v>
      </c>
      <c r="R1914">
        <v>621</v>
      </c>
      <c r="S1914" t="s">
        <v>16</v>
      </c>
      <c r="T1914" t="s">
        <v>17</v>
      </c>
      <c r="U1914" s="3">
        <v>36161</v>
      </c>
      <c r="V1914" s="2">
        <v>7.8</v>
      </c>
      <c r="W1914" t="str">
        <f>IF(V1914 &lt; 3,"Very Low", IF(V1914 &gt;= 3, IF(V1914 &lt; 4, "Low", IF(V1914 &gt;= 4, IF(V1914 &lt; 6, "Medium", IF(V1914 &gt;= 6, IF(V1914 &lt; 8, "High", "Very High")))))))</f>
        <v>High</v>
      </c>
    </row>
    <row r="1915" spans="1:23" x14ac:dyDescent="0.2">
      <c r="A1915" t="s">
        <v>872</v>
      </c>
      <c r="B1915" s="2">
        <v>88</v>
      </c>
      <c r="C1915" s="4" t="str">
        <f>IF(B1915 &lt;= ($Z$9-$Z$11), "Short", IF(B1915 &gt;= ($Z$9+$Z$11), "Long", "Medium"))</f>
        <v>Medium</v>
      </c>
      <c r="D1915" t="s">
        <v>359</v>
      </c>
      <c r="E1915" t="s">
        <v>691</v>
      </c>
      <c r="F1915" t="s">
        <v>5982</v>
      </c>
      <c r="M1915">
        <f>COUNTA(Table1[[#This Row],[genre_1]:[genre_8]])</f>
        <v>2</v>
      </c>
      <c r="N1915" t="s">
        <v>363</v>
      </c>
      <c r="O1915" t="s">
        <v>9820</v>
      </c>
      <c r="P1915">
        <v>31191</v>
      </c>
      <c r="Q1915" t="s">
        <v>1815</v>
      </c>
      <c r="R1915">
        <v>120</v>
      </c>
      <c r="S1915" t="s">
        <v>16</v>
      </c>
      <c r="T1915" t="s">
        <v>17</v>
      </c>
      <c r="U1915" s="3">
        <v>39814</v>
      </c>
      <c r="V1915" s="2">
        <v>5.4</v>
      </c>
      <c r="W1915" t="str">
        <f>IF(V1915 &lt; 3,"Very Low", IF(V1915 &gt;= 3, IF(V1915 &lt; 4, "Low", IF(V1915 &gt;= 4, IF(V1915 &lt; 6, "Medium", IF(V1915 &gt;= 6, IF(V1915 &lt; 8, "High", "Very High")))))))</f>
        <v>Medium</v>
      </c>
    </row>
    <row r="1916" spans="1:23" x14ac:dyDescent="0.2">
      <c r="A1916" t="s">
        <v>6799</v>
      </c>
      <c r="B1916" s="2">
        <v>76</v>
      </c>
      <c r="C1916" s="4" t="str">
        <f>IF(B1916 &lt;= ($Z$9-$Z$11), "Short", IF(B1916 &gt;= ($Z$9+$Z$11), "Long", "Medium"))</f>
        <v>Short</v>
      </c>
      <c r="D1916" t="s">
        <v>7920</v>
      </c>
      <c r="E1916" t="s">
        <v>1302</v>
      </c>
      <c r="M1916">
        <f>COUNTA(Table1[[#This Row],[genre_1]:[genre_8]])</f>
        <v>1</v>
      </c>
      <c r="N1916" t="s">
        <v>7921</v>
      </c>
      <c r="O1916" t="s">
        <v>13011</v>
      </c>
      <c r="P1916">
        <v>4423</v>
      </c>
      <c r="Q1916" t="s">
        <v>7922</v>
      </c>
      <c r="R1916">
        <v>57</v>
      </c>
      <c r="S1916" t="s">
        <v>16</v>
      </c>
      <c r="T1916" t="s">
        <v>17</v>
      </c>
      <c r="U1916" s="3">
        <v>38718</v>
      </c>
      <c r="V1916" s="2">
        <v>6.7</v>
      </c>
      <c r="W1916" t="str">
        <f>IF(V1916 &lt; 3,"Very Low", IF(V1916 &gt;= 3, IF(V1916 &lt; 4, "Low", IF(V1916 &gt;= 4, IF(V1916 &lt; 6, "Medium", IF(V1916 &gt;= 6, IF(V1916 &lt; 8, "High", "Very High")))))))</f>
        <v>High</v>
      </c>
    </row>
    <row r="1917" spans="1:23" x14ac:dyDescent="0.2">
      <c r="A1917" t="s">
        <v>1012</v>
      </c>
      <c r="B1917" s="2">
        <v>88</v>
      </c>
      <c r="C1917" s="4" t="str">
        <f>IF(B1917 &lt;= ($Z$9-$Z$11), "Short", IF(B1917 &gt;= ($Z$9+$Z$11), "Long", "Medium"))</f>
        <v>Medium</v>
      </c>
      <c r="D1917" t="s">
        <v>3446</v>
      </c>
      <c r="E1917" t="s">
        <v>691</v>
      </c>
      <c r="M1917">
        <f>COUNTA(Table1[[#This Row],[genre_1]:[genre_8]])</f>
        <v>1</v>
      </c>
      <c r="N1917" t="s">
        <v>534</v>
      </c>
      <c r="O1917" t="s">
        <v>10393</v>
      </c>
      <c r="P1917">
        <v>185258</v>
      </c>
      <c r="Q1917" t="s">
        <v>1502</v>
      </c>
      <c r="R1917">
        <v>404</v>
      </c>
      <c r="S1917" t="s">
        <v>16</v>
      </c>
      <c r="T1917" t="s">
        <v>17</v>
      </c>
      <c r="U1917" s="3">
        <v>37622</v>
      </c>
      <c r="V1917" s="2">
        <v>7.2</v>
      </c>
      <c r="W1917" t="str">
        <f>IF(V1917 &lt; 3,"Very Low", IF(V1917 &gt;= 3, IF(V1917 &lt; 4, "Low", IF(V1917 &gt;= 4, IF(V1917 &lt; 6, "Medium", IF(V1917 &gt;= 6, IF(V1917 &lt; 8, "High", "Very High")))))))</f>
        <v>High</v>
      </c>
    </row>
    <row r="1918" spans="1:23" x14ac:dyDescent="0.2">
      <c r="A1918" t="s">
        <v>1199</v>
      </c>
      <c r="B1918" s="2">
        <v>119</v>
      </c>
      <c r="C1918" s="4" t="str">
        <f>IF(B1918 &lt;= ($Z$9-$Z$11), "Short", IF(B1918 &gt;= ($Z$9+$Z$11), "Long", "Medium"))</f>
        <v>Medium</v>
      </c>
      <c r="D1918" t="s">
        <v>217</v>
      </c>
      <c r="E1918" t="s">
        <v>562</v>
      </c>
      <c r="F1918" t="s">
        <v>3538</v>
      </c>
      <c r="M1918">
        <f>COUNTA(Table1[[#This Row],[genre_1]:[genre_8]])</f>
        <v>2</v>
      </c>
      <c r="N1918" t="s">
        <v>294</v>
      </c>
      <c r="O1918" t="s">
        <v>9015</v>
      </c>
      <c r="P1918">
        <v>203154</v>
      </c>
      <c r="Q1918" t="s">
        <v>1291</v>
      </c>
      <c r="R1918">
        <v>698</v>
      </c>
      <c r="S1918" t="s">
        <v>16</v>
      </c>
      <c r="T1918" t="s">
        <v>17</v>
      </c>
      <c r="U1918" s="3">
        <v>41275</v>
      </c>
      <c r="V1918" s="2">
        <v>6.5</v>
      </c>
      <c r="W1918" t="str">
        <f>IF(V1918 &lt; 3,"Very Low", IF(V1918 &gt;= 3, IF(V1918 &lt; 4, "Low", IF(V1918 &gt;= 4, IF(V1918 &lt; 6, "Medium", IF(V1918 &gt;= 6, IF(V1918 &lt; 8, "High", "Very High")))))))</f>
        <v>High</v>
      </c>
    </row>
    <row r="1919" spans="1:23" x14ac:dyDescent="0.2">
      <c r="A1919" t="s">
        <v>1930</v>
      </c>
      <c r="B1919" s="2">
        <v>101</v>
      </c>
      <c r="C1919" s="4" t="str">
        <f>IF(B1919 &lt;= ($Z$9-$Z$11), "Short", IF(B1919 &gt;= ($Z$9+$Z$11), "Long", "Medium"))</f>
        <v>Medium</v>
      </c>
      <c r="D1919" t="s">
        <v>1931</v>
      </c>
      <c r="E1919" t="s">
        <v>562</v>
      </c>
      <c r="F1919" t="s">
        <v>426</v>
      </c>
      <c r="G1919" t="s">
        <v>3538</v>
      </c>
      <c r="M1919">
        <f>COUNTA(Table1[[#This Row],[genre_1]:[genre_8]])</f>
        <v>3</v>
      </c>
      <c r="N1919" t="s">
        <v>1230</v>
      </c>
      <c r="O1919" t="s">
        <v>9393</v>
      </c>
      <c r="P1919">
        <v>17997</v>
      </c>
      <c r="Q1919" t="s">
        <v>1932</v>
      </c>
      <c r="R1919">
        <v>140</v>
      </c>
      <c r="S1919" t="s">
        <v>16</v>
      </c>
      <c r="T1919" t="s">
        <v>17</v>
      </c>
      <c r="U1919" s="3">
        <v>34335</v>
      </c>
      <c r="V1919" s="2">
        <v>4.4000000000000004</v>
      </c>
      <c r="W1919" t="str">
        <f>IF(V1919 &lt; 3,"Very Low", IF(V1919 &gt;= 3, IF(V1919 &lt; 4, "Low", IF(V1919 &gt;= 4, IF(V1919 &lt; 6, "Medium", IF(V1919 &gt;= 6, IF(V1919 &lt; 8, "High", "Very High")))))))</f>
        <v>Medium</v>
      </c>
    </row>
    <row r="1920" spans="1:23" x14ac:dyDescent="0.2">
      <c r="A1920" t="s">
        <v>8401</v>
      </c>
      <c r="B1920" s="2">
        <v>84</v>
      </c>
      <c r="C1920" s="4" t="str">
        <f>IF(B1920 &lt;= ($Z$9-$Z$11), "Short", IF(B1920 &gt;= ($Z$9+$Z$11), "Long", "Medium"))</f>
        <v>Short</v>
      </c>
      <c r="D1920" t="s">
        <v>8402</v>
      </c>
      <c r="E1920" t="s">
        <v>1302</v>
      </c>
      <c r="M1920">
        <f>COUNTA(Table1[[#This Row],[genre_1]:[genre_8]])</f>
        <v>1</v>
      </c>
      <c r="N1920" t="s">
        <v>8403</v>
      </c>
      <c r="O1920" t="s">
        <v>13192</v>
      </c>
      <c r="P1920">
        <v>156</v>
      </c>
      <c r="Q1920" t="s">
        <v>8404</v>
      </c>
      <c r="R1920">
        <v>3</v>
      </c>
      <c r="S1920" t="s">
        <v>16</v>
      </c>
      <c r="T1920" t="s">
        <v>17</v>
      </c>
      <c r="U1920" s="3">
        <v>37987</v>
      </c>
      <c r="V1920" s="2">
        <v>6.1</v>
      </c>
      <c r="W1920" t="str">
        <f>IF(V1920 &lt; 3,"Very Low", IF(V1920 &gt;= 3, IF(V1920 &lt; 4, "Low", IF(V1920 &gt;= 4, IF(V1920 &lt; 6, "Medium", IF(V1920 &gt;= 6, IF(V1920 &lt; 8, "High", "Very High")))))))</f>
        <v>High</v>
      </c>
    </row>
    <row r="1921" spans="1:23" x14ac:dyDescent="0.2">
      <c r="A1921" t="s">
        <v>4971</v>
      </c>
      <c r="B1921" s="2">
        <v>85</v>
      </c>
      <c r="C1921" s="4" t="str">
        <f>IF(B1921 &lt;= ($Z$9-$Z$11), "Short", IF(B1921 &gt;= ($Z$9+$Z$11), "Long", "Medium"))</f>
        <v>Short</v>
      </c>
      <c r="D1921" t="s">
        <v>2536</v>
      </c>
      <c r="E1921" t="s">
        <v>691</v>
      </c>
      <c r="F1921" t="s">
        <v>5982</v>
      </c>
      <c r="G1921" t="s">
        <v>6549</v>
      </c>
      <c r="M1921">
        <f>COUNTA(Table1[[#This Row],[genre_1]:[genre_8]])</f>
        <v>3</v>
      </c>
      <c r="N1921" t="s">
        <v>1181</v>
      </c>
      <c r="O1921" t="s">
        <v>11484</v>
      </c>
      <c r="P1921">
        <v>3662</v>
      </c>
      <c r="Q1921" t="s">
        <v>3662</v>
      </c>
      <c r="R1921">
        <v>79</v>
      </c>
      <c r="S1921" t="s">
        <v>16</v>
      </c>
      <c r="T1921" t="s">
        <v>17</v>
      </c>
      <c r="U1921" s="3">
        <v>36892</v>
      </c>
      <c r="V1921" s="2">
        <v>4.0999999999999996</v>
      </c>
      <c r="W1921" t="str">
        <f>IF(V1921 &lt; 3,"Very Low", IF(V1921 &gt;= 3, IF(V1921 &lt; 4, "Low", IF(V1921 &gt;= 4, IF(V1921 &lt; 6, "Medium", IF(V1921 &gt;= 6, IF(V1921 &lt; 8, "High", "Very High")))))))</f>
        <v>Medium</v>
      </c>
    </row>
    <row r="1922" spans="1:23" x14ac:dyDescent="0.2">
      <c r="A1922" t="s">
        <v>7999</v>
      </c>
      <c r="B1922" s="2">
        <v>86</v>
      </c>
      <c r="C1922" s="4" t="str">
        <f>IF(B1922 &lt;= ($Z$9-$Z$11), "Short", IF(B1922 &gt;= ($Z$9+$Z$11), "Long", "Medium"))</f>
        <v>Medium</v>
      </c>
      <c r="D1922" t="s">
        <v>8000</v>
      </c>
      <c r="E1922" t="s">
        <v>1302</v>
      </c>
      <c r="M1922">
        <f>COUNTA(Table1[[#This Row],[genre_1]:[genre_8]])</f>
        <v>1</v>
      </c>
      <c r="N1922" t="s">
        <v>7537</v>
      </c>
      <c r="O1922" t="s">
        <v>13047</v>
      </c>
      <c r="P1922">
        <v>603</v>
      </c>
      <c r="Q1922" t="s">
        <v>8001</v>
      </c>
      <c r="R1922">
        <v>15</v>
      </c>
      <c r="S1922" t="s">
        <v>16</v>
      </c>
      <c r="T1922" t="s">
        <v>17</v>
      </c>
      <c r="U1922" s="3">
        <v>37987</v>
      </c>
      <c r="V1922" s="2">
        <v>6.9</v>
      </c>
      <c r="W1922" t="str">
        <f>IF(V1922 &lt; 3,"Very Low", IF(V1922 &gt;= 3, IF(V1922 &lt; 4, "Low", IF(V1922 &gt;= 4, IF(V1922 &lt; 6, "Medium", IF(V1922 &gt;= 6, IF(V1922 &lt; 8, "High", "Very High")))))))</f>
        <v>High</v>
      </c>
    </row>
    <row r="1923" spans="1:23" x14ac:dyDescent="0.2">
      <c r="A1923" t="s">
        <v>6758</v>
      </c>
      <c r="B1923" s="2">
        <v>108</v>
      </c>
      <c r="C1923" s="4" t="str">
        <f>IF(B1923 &lt;= ($Z$9-$Z$11), "Short", IF(B1923 &gt;= ($Z$9+$Z$11), "Long", "Medium"))</f>
        <v>Medium</v>
      </c>
      <c r="D1923" t="s">
        <v>4191</v>
      </c>
      <c r="E1923" t="s">
        <v>13206</v>
      </c>
      <c r="F1923" t="s">
        <v>1302</v>
      </c>
      <c r="G1923" t="s">
        <v>6549</v>
      </c>
      <c r="M1923">
        <f>COUNTA(Table1[[#This Row],[genre_1]:[genre_8]])</f>
        <v>3</v>
      </c>
      <c r="N1923" t="s">
        <v>57</v>
      </c>
      <c r="O1923" t="s">
        <v>12831</v>
      </c>
      <c r="P1923">
        <v>100890</v>
      </c>
      <c r="Q1923" t="s">
        <v>2094</v>
      </c>
      <c r="R1923">
        <v>281</v>
      </c>
      <c r="S1923" t="s">
        <v>16</v>
      </c>
      <c r="T1923" t="s">
        <v>17</v>
      </c>
      <c r="U1923" s="3">
        <v>19725</v>
      </c>
      <c r="V1923" s="2">
        <v>8.1999999999999993</v>
      </c>
      <c r="W1923" t="str">
        <f>IF(V1923 &lt; 3,"Very Low", IF(V1923 &gt;= 3, IF(V1923 &lt; 4, "Low", IF(V1923 &gt;= 4, IF(V1923 &lt; 6, "Medium", IF(V1923 &gt;= 6, IF(V1923 &lt; 8, "High", "Very High")))))))</f>
        <v>Very High</v>
      </c>
    </row>
    <row r="1924" spans="1:23" x14ac:dyDescent="0.2">
      <c r="A1924" t="s">
        <v>1809</v>
      </c>
      <c r="B1924" s="2">
        <v>102</v>
      </c>
      <c r="C1924" s="4" t="str">
        <f>IF(B1924 &lt;= ($Z$9-$Z$11), "Short", IF(B1924 &gt;= ($Z$9+$Z$11), "Long", "Medium"))</f>
        <v>Medium</v>
      </c>
      <c r="D1924" t="s">
        <v>227</v>
      </c>
      <c r="E1924" t="s">
        <v>562</v>
      </c>
      <c r="F1924" t="s">
        <v>13206</v>
      </c>
      <c r="G1924" t="s">
        <v>3538</v>
      </c>
      <c r="M1924">
        <f>COUNTA(Table1[[#This Row],[genre_1]:[genre_8]])</f>
        <v>3</v>
      </c>
      <c r="N1924" t="s">
        <v>20</v>
      </c>
      <c r="O1924" t="s">
        <v>10128</v>
      </c>
      <c r="P1924">
        <v>130094</v>
      </c>
      <c r="Q1924" t="s">
        <v>3059</v>
      </c>
      <c r="R1924">
        <v>471</v>
      </c>
      <c r="S1924" t="s">
        <v>16</v>
      </c>
      <c r="T1924" t="s">
        <v>17</v>
      </c>
      <c r="U1924" s="3">
        <v>37622</v>
      </c>
      <c r="V1924" s="2">
        <v>6.4</v>
      </c>
      <c r="W1924" t="str">
        <f>IF(V1924 &lt; 3,"Very Low", IF(V1924 &gt;= 3, IF(V1924 &lt; 4, "Low", IF(V1924 &gt;= 4, IF(V1924 &lt; 6, "Medium", IF(V1924 &gt;= 6, IF(V1924 &lt; 8, "High", "Very High")))))))</f>
        <v>High</v>
      </c>
    </row>
    <row r="1925" spans="1:23" x14ac:dyDescent="0.2">
      <c r="A1925" t="s">
        <v>7085</v>
      </c>
      <c r="B1925" s="2">
        <v>98</v>
      </c>
      <c r="C1925" s="4" t="str">
        <f>IF(B1925 &lt;= ($Z$9-$Z$11), "Short", IF(B1925 &gt;= ($Z$9+$Z$11), "Long", "Medium"))</f>
        <v>Medium</v>
      </c>
      <c r="D1925" t="s">
        <v>1009</v>
      </c>
      <c r="E1925" t="s">
        <v>691</v>
      </c>
      <c r="F1925" t="s">
        <v>1302</v>
      </c>
      <c r="M1925">
        <f>COUNTA(Table1[[#This Row],[genre_1]:[genre_8]])</f>
        <v>2</v>
      </c>
      <c r="N1925" t="s">
        <v>684</v>
      </c>
      <c r="O1925" t="s">
        <v>12652</v>
      </c>
      <c r="P1925">
        <v>291</v>
      </c>
      <c r="Q1925" t="s">
        <v>2695</v>
      </c>
      <c r="R1925">
        <v>7</v>
      </c>
      <c r="S1925" t="s">
        <v>16</v>
      </c>
      <c r="T1925" t="s">
        <v>17</v>
      </c>
      <c r="U1925" s="3">
        <v>41275</v>
      </c>
      <c r="V1925" s="2">
        <v>6.3</v>
      </c>
      <c r="W1925" t="str">
        <f>IF(V1925 &lt; 3,"Very Low", IF(V1925 &gt;= 3, IF(V1925 &lt; 4, "Low", IF(V1925 &gt;= 4, IF(V1925 &lt; 6, "Medium", IF(V1925 &gt;= 6, IF(V1925 &lt; 8, "High", "Very High")))))))</f>
        <v>High</v>
      </c>
    </row>
    <row r="1926" spans="1:23" x14ac:dyDescent="0.2">
      <c r="A1926" t="s">
        <v>4337</v>
      </c>
      <c r="B1926" s="2">
        <v>107</v>
      </c>
      <c r="C1926" s="4" t="str">
        <f>IF(B1926 &lt;= ($Z$9-$Z$11), "Short", IF(B1926 &gt;= ($Z$9+$Z$11), "Long", "Medium"))</f>
        <v>Medium</v>
      </c>
      <c r="D1926" t="s">
        <v>759</v>
      </c>
      <c r="E1926" t="s">
        <v>1302</v>
      </c>
      <c r="F1926" t="s">
        <v>6549</v>
      </c>
      <c r="M1926">
        <f>COUNTA(Table1[[#This Row],[genre_1]:[genre_8]])</f>
        <v>2</v>
      </c>
      <c r="N1926" t="s">
        <v>117</v>
      </c>
      <c r="O1926" t="s">
        <v>11019</v>
      </c>
      <c r="P1926">
        <v>106111</v>
      </c>
      <c r="Q1926" t="s">
        <v>492</v>
      </c>
      <c r="R1926">
        <v>181</v>
      </c>
      <c r="S1926" t="s">
        <v>16</v>
      </c>
      <c r="T1926" t="s">
        <v>17</v>
      </c>
      <c r="U1926" s="3">
        <v>40544</v>
      </c>
      <c r="V1926" s="2">
        <v>7</v>
      </c>
      <c r="W1926" t="str">
        <f>IF(V1926 &lt; 3,"Very Low", IF(V1926 &gt;= 3, IF(V1926 &lt; 4, "Low", IF(V1926 &gt;= 4, IF(V1926 &lt; 6, "Medium", IF(V1926 &gt;= 6, IF(V1926 &lt; 8, "High", "Very High")))))))</f>
        <v>High</v>
      </c>
    </row>
    <row r="1927" spans="1:23" x14ac:dyDescent="0.2">
      <c r="A1927" t="s">
        <v>4938</v>
      </c>
      <c r="B1927" s="2">
        <v>106</v>
      </c>
      <c r="C1927" s="4" t="str">
        <f>IF(B1927 &lt;= ($Z$9-$Z$11), "Short", IF(B1927 &gt;= ($Z$9+$Z$11), "Long", "Medium"))</f>
        <v>Medium</v>
      </c>
      <c r="D1927" t="s">
        <v>4939</v>
      </c>
      <c r="E1927" t="s">
        <v>31</v>
      </c>
      <c r="F1927" t="s">
        <v>4034</v>
      </c>
      <c r="M1927">
        <f>COUNTA(Table1[[#This Row],[genre_1]:[genre_8]])</f>
        <v>2</v>
      </c>
      <c r="N1927" t="s">
        <v>4940</v>
      </c>
      <c r="O1927" t="s">
        <v>11453</v>
      </c>
      <c r="P1927">
        <v>22161</v>
      </c>
      <c r="Q1927" t="s">
        <v>4941</v>
      </c>
      <c r="R1927">
        <v>68</v>
      </c>
      <c r="S1927" t="s">
        <v>16</v>
      </c>
      <c r="T1927" t="s">
        <v>17</v>
      </c>
      <c r="U1927" s="3">
        <v>41275</v>
      </c>
      <c r="V1927" s="2">
        <v>4.0999999999999996</v>
      </c>
      <c r="W1927" t="str">
        <f>IF(V1927 &lt; 3,"Very Low", IF(V1927 &gt;= 3, IF(V1927 &lt; 4, "Low", IF(V1927 &gt;= 4, IF(V1927 &lt; 6, "Medium", IF(V1927 &gt;= 6, IF(V1927 &lt; 8, "High", "Very High")))))))</f>
        <v>Medium</v>
      </c>
    </row>
    <row r="1928" spans="1:23" x14ac:dyDescent="0.2">
      <c r="A1928" t="s">
        <v>1824</v>
      </c>
      <c r="B1928" s="2">
        <v>133</v>
      </c>
      <c r="C1928" s="4" t="str">
        <f>IF(B1928 &lt;= ($Z$9-$Z$11), "Short", IF(B1928 &gt;= ($Z$9+$Z$11), "Long", "Medium"))</f>
        <v>Long</v>
      </c>
      <c r="D1928" t="s">
        <v>5669</v>
      </c>
      <c r="E1928" t="s">
        <v>1302</v>
      </c>
      <c r="M1928">
        <f>COUNTA(Table1[[#This Row],[genre_1]:[genre_8]])</f>
        <v>1</v>
      </c>
      <c r="N1928" t="s">
        <v>3884</v>
      </c>
      <c r="O1928" t="s">
        <v>12129</v>
      </c>
      <c r="P1928">
        <v>680041</v>
      </c>
      <c r="Q1928" t="s">
        <v>4806</v>
      </c>
      <c r="R1928">
        <v>760</v>
      </c>
      <c r="S1928" t="s">
        <v>16</v>
      </c>
      <c r="T1928" t="s">
        <v>17</v>
      </c>
      <c r="U1928" s="3">
        <v>27395</v>
      </c>
      <c r="V1928" s="2">
        <v>8.6999999999999993</v>
      </c>
      <c r="W1928" t="str">
        <f>IF(V1928 &lt; 3,"Very Low", IF(V1928 &gt;= 3, IF(V1928 &lt; 4, "Low", IF(V1928 &gt;= 4, IF(V1928 &lt; 6, "Medium", IF(V1928 &gt;= 6, IF(V1928 &lt; 8, "High", "Very High")))))))</f>
        <v>Very High</v>
      </c>
    </row>
    <row r="1929" spans="1:23" x14ac:dyDescent="0.2">
      <c r="A1929" t="s">
        <v>2218</v>
      </c>
      <c r="B1929" s="2">
        <v>91</v>
      </c>
      <c r="C1929" s="4" t="str">
        <f>IF(B1929 &lt;= ($Z$9-$Z$11), "Short", IF(B1929 &gt;= ($Z$9+$Z$11), "Long", "Medium"))</f>
        <v>Medium</v>
      </c>
      <c r="D1929" t="s">
        <v>2219</v>
      </c>
      <c r="E1929" t="s">
        <v>562</v>
      </c>
      <c r="F1929" t="s">
        <v>691</v>
      </c>
      <c r="G1929" t="s">
        <v>13206</v>
      </c>
      <c r="H1929" t="s">
        <v>6549</v>
      </c>
      <c r="I1929" t="s">
        <v>3538</v>
      </c>
      <c r="M1929">
        <f>COUNTA(Table1[[#This Row],[genre_1]:[genre_8]])</f>
        <v>5</v>
      </c>
      <c r="N1929" t="s">
        <v>2213</v>
      </c>
      <c r="O1929" t="s">
        <v>9571</v>
      </c>
      <c r="P1929">
        <v>34203</v>
      </c>
      <c r="Q1929" t="s">
        <v>1502</v>
      </c>
      <c r="R1929">
        <v>169</v>
      </c>
      <c r="S1929" t="s">
        <v>16</v>
      </c>
      <c r="T1929" t="s">
        <v>17</v>
      </c>
      <c r="U1929" s="3">
        <v>40909</v>
      </c>
      <c r="V1929" s="2">
        <v>5.3</v>
      </c>
      <c r="W1929" t="str">
        <f>IF(V1929 &lt; 3,"Very Low", IF(V1929 &gt;= 3, IF(V1929 &lt; 4, "Low", IF(V1929 &gt;= 4, IF(V1929 &lt; 6, "Medium", IF(V1929 &gt;= 6, IF(V1929 &lt; 8, "High", "Very High")))))))</f>
        <v>Medium</v>
      </c>
    </row>
    <row r="1930" spans="1:23" x14ac:dyDescent="0.2">
      <c r="A1930" t="s">
        <v>4376</v>
      </c>
      <c r="B1930" s="2">
        <v>96</v>
      </c>
      <c r="C1930" s="4" t="str">
        <f>IF(B1930 &lt;= ($Z$9-$Z$11), "Short", IF(B1930 &gt;= ($Z$9+$Z$11), "Long", "Medium"))</f>
        <v>Medium</v>
      </c>
      <c r="D1930" t="s">
        <v>1242</v>
      </c>
      <c r="E1930" t="s">
        <v>1302</v>
      </c>
      <c r="F1930" t="s">
        <v>3538</v>
      </c>
      <c r="M1930">
        <f>COUNTA(Table1[[#This Row],[genre_1]:[genre_8]])</f>
        <v>2</v>
      </c>
      <c r="N1930" t="s">
        <v>363</v>
      </c>
      <c r="O1930" t="s">
        <v>11251</v>
      </c>
      <c r="P1930">
        <v>97938</v>
      </c>
      <c r="Q1930" t="s">
        <v>698</v>
      </c>
      <c r="R1930">
        <v>605</v>
      </c>
      <c r="S1930" t="s">
        <v>16</v>
      </c>
      <c r="T1930" t="s">
        <v>17</v>
      </c>
      <c r="U1930" s="3">
        <v>37257</v>
      </c>
      <c r="V1930" s="2">
        <v>6.8</v>
      </c>
      <c r="W1930" t="str">
        <f>IF(V1930 &lt; 3,"Very Low", IF(V1930 &gt;= 3, IF(V1930 &lt; 4, "Low", IF(V1930 &gt;= 4, IF(V1930 &lt; 6, "Medium", IF(V1930 &gt;= 6, IF(V1930 &lt; 8, "High", "Very High")))))))</f>
        <v>High</v>
      </c>
    </row>
    <row r="1931" spans="1:23" x14ac:dyDescent="0.2">
      <c r="A1931" t="s">
        <v>3762</v>
      </c>
      <c r="B1931" s="2">
        <v>123</v>
      </c>
      <c r="C1931" s="4" t="str">
        <f>IF(B1931 &lt;= ($Z$9-$Z$11), "Short", IF(B1931 &gt;= ($Z$9+$Z$11), "Long", "Medium"))</f>
        <v>Medium</v>
      </c>
      <c r="D1931" t="s">
        <v>3763</v>
      </c>
      <c r="E1931" t="s">
        <v>4426</v>
      </c>
      <c r="F1931" t="s">
        <v>1302</v>
      </c>
      <c r="G1931" t="s">
        <v>7772</v>
      </c>
      <c r="M1931">
        <f>COUNTA(Table1[[#This Row],[genre_1]:[genre_8]])</f>
        <v>3</v>
      </c>
      <c r="N1931" t="s">
        <v>3764</v>
      </c>
      <c r="O1931" t="s">
        <v>10628</v>
      </c>
      <c r="P1931">
        <v>5796</v>
      </c>
      <c r="Q1931" t="s">
        <v>3765</v>
      </c>
      <c r="R1931">
        <v>177</v>
      </c>
      <c r="S1931" t="s">
        <v>16</v>
      </c>
      <c r="T1931" t="s">
        <v>17</v>
      </c>
      <c r="U1931" s="3">
        <v>38718</v>
      </c>
      <c r="V1931" s="2">
        <v>6.3</v>
      </c>
      <c r="W1931" t="str">
        <f>IF(V1931 &lt; 3,"Very Low", IF(V1931 &gt;= 3, IF(V1931 &lt; 4, "Low", IF(V1931 &gt;= 4, IF(V1931 &lt; 6, "Medium", IF(V1931 &gt;= 6, IF(V1931 &lt; 8, "High", "Very High")))))))</f>
        <v>High</v>
      </c>
    </row>
    <row r="1932" spans="1:23" x14ac:dyDescent="0.2">
      <c r="A1932" t="s">
        <v>1928</v>
      </c>
      <c r="B1932" s="2">
        <v>127</v>
      </c>
      <c r="C1932" s="4" t="str">
        <f>IF(B1932 &lt;= ($Z$9-$Z$11), "Short", IF(B1932 &gt;= ($Z$9+$Z$11), "Long", "Medium"))</f>
        <v>Medium</v>
      </c>
      <c r="D1932" t="s">
        <v>88</v>
      </c>
      <c r="E1932" t="s">
        <v>1302</v>
      </c>
      <c r="M1932">
        <f>COUNTA(Table1[[#This Row],[genre_1]:[genre_8]])</f>
        <v>1</v>
      </c>
      <c r="N1932" t="s">
        <v>948</v>
      </c>
      <c r="O1932" t="s">
        <v>10052</v>
      </c>
      <c r="P1932">
        <v>9283</v>
      </c>
      <c r="Q1932" t="s">
        <v>416</v>
      </c>
      <c r="R1932">
        <v>112</v>
      </c>
      <c r="S1932" t="s">
        <v>16</v>
      </c>
      <c r="T1932" t="s">
        <v>17</v>
      </c>
      <c r="U1932" s="3">
        <v>35796</v>
      </c>
      <c r="V1932" s="2">
        <v>7</v>
      </c>
      <c r="W1932" t="str">
        <f>IF(V1932 &lt; 3,"Very Low", IF(V1932 &gt;= 3, IF(V1932 &lt; 4, "Low", IF(V1932 &gt;= 4, IF(V1932 &lt; 6, "Medium", IF(V1932 &gt;= 6, IF(V1932 &lt; 8, "High", "Very High")))))))</f>
        <v>High</v>
      </c>
    </row>
    <row r="1933" spans="1:23" x14ac:dyDescent="0.2">
      <c r="A1933" t="s">
        <v>4164</v>
      </c>
      <c r="B1933" s="2">
        <v>99</v>
      </c>
      <c r="C1933" s="4" t="str">
        <f>IF(B1933 &lt;= ($Z$9-$Z$11), "Short", IF(B1933 &gt;= ($Z$9+$Z$11), "Long", "Medium"))</f>
        <v>Medium</v>
      </c>
      <c r="D1933" t="s">
        <v>5647</v>
      </c>
      <c r="E1933" t="s">
        <v>562</v>
      </c>
      <c r="F1933" t="s">
        <v>1302</v>
      </c>
      <c r="M1933">
        <f>COUNTA(Table1[[#This Row],[genre_1]:[genre_8]])</f>
        <v>2</v>
      </c>
      <c r="N1933" t="s">
        <v>3095</v>
      </c>
      <c r="O1933" t="s">
        <v>11899</v>
      </c>
      <c r="P1933">
        <v>4195</v>
      </c>
      <c r="Q1933" t="s">
        <v>5648</v>
      </c>
      <c r="R1933">
        <v>50</v>
      </c>
      <c r="S1933" t="s">
        <v>16</v>
      </c>
      <c r="T1933" t="s">
        <v>17</v>
      </c>
      <c r="U1933" s="3">
        <v>33970</v>
      </c>
      <c r="V1933" s="2">
        <v>6.7</v>
      </c>
      <c r="W1933" t="str">
        <f>IF(V1933 &lt; 3,"Very Low", IF(V1933 &gt;= 3, IF(V1933 &lt; 4, "Low", IF(V1933 &gt;= 4, IF(V1933 &lt; 6, "Medium", IF(V1933 &gt;= 6, IF(V1933 &lt; 8, "High", "Very High")))))))</f>
        <v>High</v>
      </c>
    </row>
    <row r="1934" spans="1:23" x14ac:dyDescent="0.2">
      <c r="A1934" t="s">
        <v>1121</v>
      </c>
      <c r="B1934" s="2">
        <v>139</v>
      </c>
      <c r="C1934" s="4" t="str">
        <f>IF(B1934 &lt;= ($Z$9-$Z$11), "Short", IF(B1934 &gt;= ($Z$9+$Z$11), "Long", "Medium"))</f>
        <v>Long</v>
      </c>
      <c r="D1934" t="s">
        <v>825</v>
      </c>
      <c r="E1934" t="s">
        <v>1302</v>
      </c>
      <c r="F1934" t="s">
        <v>6549</v>
      </c>
      <c r="G1934" t="s">
        <v>4934</v>
      </c>
      <c r="M1934">
        <f>COUNTA(Table1[[#This Row],[genre_1]:[genre_8]])</f>
        <v>3</v>
      </c>
      <c r="N1934" t="s">
        <v>697</v>
      </c>
      <c r="O1934" t="s">
        <v>10212</v>
      </c>
      <c r="P1934">
        <v>54096</v>
      </c>
      <c r="Q1934" t="s">
        <v>2789</v>
      </c>
      <c r="R1934">
        <v>494</v>
      </c>
      <c r="S1934" t="s">
        <v>16</v>
      </c>
      <c r="T1934" t="s">
        <v>17</v>
      </c>
      <c r="U1934" s="3">
        <v>37622</v>
      </c>
      <c r="V1934" s="2">
        <v>7.5</v>
      </c>
      <c r="W1934" t="str">
        <f>IF(V1934 &lt; 3,"Very Low", IF(V1934 &gt;= 3, IF(V1934 &lt; 4, "Low", IF(V1934 &gt;= 4, IF(V1934 &lt; 6, "Medium", IF(V1934 &gt;= 6, IF(V1934 &lt; 8, "High", "Very High")))))))</f>
        <v>High</v>
      </c>
    </row>
    <row r="1935" spans="1:23" x14ac:dyDescent="0.2">
      <c r="A1935" t="s">
        <v>951</v>
      </c>
      <c r="B1935" s="2">
        <v>83</v>
      </c>
      <c r="C1935" s="4" t="str">
        <f>IF(B1935 &lt;= ($Z$9-$Z$11), "Short", IF(B1935 &gt;= ($Z$9+$Z$11), "Long", "Medium"))</f>
        <v>Short</v>
      </c>
      <c r="D1935" t="s">
        <v>952</v>
      </c>
      <c r="E1935" t="s">
        <v>426</v>
      </c>
      <c r="F1935" t="s">
        <v>3871</v>
      </c>
      <c r="G1935" t="s">
        <v>691</v>
      </c>
      <c r="H1935" t="s">
        <v>5982</v>
      </c>
      <c r="M1935">
        <f>COUNTA(Table1[[#This Row],[genre_1]:[genre_8]])</f>
        <v>4</v>
      </c>
      <c r="N1935" t="s">
        <v>114</v>
      </c>
      <c r="O1935" t="s">
        <v>8835</v>
      </c>
      <c r="P1935">
        <v>65270</v>
      </c>
      <c r="Q1935" t="s">
        <v>953</v>
      </c>
      <c r="R1935">
        <v>100</v>
      </c>
      <c r="S1935" t="s">
        <v>16</v>
      </c>
      <c r="T1935" t="s">
        <v>17</v>
      </c>
      <c r="U1935" s="3">
        <v>38718</v>
      </c>
      <c r="V1935" s="2">
        <v>6.2</v>
      </c>
      <c r="W1935" t="str">
        <f>IF(V1935 &lt; 3,"Very Low", IF(V1935 &gt;= 3, IF(V1935 &lt; 4, "Low", IF(V1935 &gt;= 4, IF(V1935 &lt; 6, "Medium", IF(V1935 &gt;= 6, IF(V1935 &lt; 8, "High", "Very High")))))))</f>
        <v>High</v>
      </c>
    </row>
    <row r="1936" spans="1:23" x14ac:dyDescent="0.2">
      <c r="A1936" t="s">
        <v>8243</v>
      </c>
      <c r="B1936" s="2">
        <v>68</v>
      </c>
      <c r="C1936" s="4" t="str">
        <f>IF(B1936 &lt;= ($Z$9-$Z$11), "Short", IF(B1936 &gt;= ($Z$9+$Z$11), "Long", "Medium"))</f>
        <v>Short</v>
      </c>
      <c r="D1936" t="s">
        <v>4103</v>
      </c>
      <c r="E1936" t="s">
        <v>13206</v>
      </c>
      <c r="F1936" t="s">
        <v>1302</v>
      </c>
      <c r="M1936">
        <f>COUNTA(Table1[[#This Row],[genre_1]:[genre_8]])</f>
        <v>2</v>
      </c>
      <c r="N1936" t="s">
        <v>8244</v>
      </c>
      <c r="O1936" t="s">
        <v>13132</v>
      </c>
      <c r="P1936">
        <v>67</v>
      </c>
      <c r="Q1936" t="s">
        <v>8245</v>
      </c>
      <c r="R1936">
        <v>9</v>
      </c>
      <c r="S1936" t="s">
        <v>16</v>
      </c>
      <c r="T1936" t="s">
        <v>17</v>
      </c>
      <c r="U1936" s="3">
        <v>17533</v>
      </c>
      <c r="V1936" s="2">
        <v>7.1</v>
      </c>
      <c r="W1936" t="str">
        <f>IF(V1936 &lt; 3,"Very Low", IF(V1936 &gt;= 3, IF(V1936 &lt; 4, "Low", IF(V1936 &gt;= 4, IF(V1936 &lt; 6, "Medium", IF(V1936 &gt;= 6, IF(V1936 &lt; 8, "High", "Very High")))))))</f>
        <v>High</v>
      </c>
    </row>
    <row r="1937" spans="1:23" x14ac:dyDescent="0.2">
      <c r="A1937" t="s">
        <v>6736</v>
      </c>
      <c r="B1937" s="2">
        <v>79</v>
      </c>
      <c r="C1937" s="4" t="str">
        <f>IF(B1937 &lt;= ($Z$9-$Z$11), "Short", IF(B1937 &gt;= ($Z$9+$Z$11), "Long", "Medium"))</f>
        <v>Short</v>
      </c>
      <c r="D1937" t="s">
        <v>7685</v>
      </c>
      <c r="E1937" t="s">
        <v>426</v>
      </c>
      <c r="F1937" t="s">
        <v>4426</v>
      </c>
      <c r="G1937" t="s">
        <v>1302</v>
      </c>
      <c r="H1937" t="s">
        <v>2287</v>
      </c>
      <c r="I1937" t="s">
        <v>3538</v>
      </c>
      <c r="M1937">
        <f>COUNTA(Table1[[#This Row],[genre_1]:[genre_8]])</f>
        <v>5</v>
      </c>
      <c r="N1937" t="s">
        <v>7686</v>
      </c>
      <c r="O1937" t="s">
        <v>12913</v>
      </c>
      <c r="P1937">
        <v>42256</v>
      </c>
      <c r="Q1937" t="s">
        <v>7687</v>
      </c>
      <c r="R1937">
        <v>916</v>
      </c>
      <c r="S1937" t="s">
        <v>16</v>
      </c>
      <c r="T1937" t="s">
        <v>17</v>
      </c>
      <c r="U1937" s="3">
        <v>37622</v>
      </c>
      <c r="V1937" s="2">
        <v>5.7</v>
      </c>
      <c r="W1937" t="str">
        <f>IF(V1937 &lt; 3,"Very Low", IF(V1937 &gt;= 3, IF(V1937 &lt; 4, "Low", IF(V1937 &gt;= 4, IF(V1937 &lt; 6, "Medium", IF(V1937 &gt;= 6, IF(V1937 &lt; 8, "High", "Very High")))))))</f>
        <v>Medium</v>
      </c>
    </row>
    <row r="1938" spans="1:23" x14ac:dyDescent="0.2">
      <c r="A1938" t="s">
        <v>1520</v>
      </c>
      <c r="B1938" s="2">
        <v>124</v>
      </c>
      <c r="C1938" s="4" t="str">
        <f>IF(B1938 &lt;= ($Z$9-$Z$11), "Short", IF(B1938 &gt;= ($Z$9+$Z$11), "Long", "Medium"))</f>
        <v>Medium</v>
      </c>
      <c r="D1938" t="s">
        <v>3084</v>
      </c>
      <c r="E1938" t="s">
        <v>1302</v>
      </c>
      <c r="M1938">
        <f>COUNTA(Table1[[#This Row],[genre_1]:[genre_8]])</f>
        <v>1</v>
      </c>
      <c r="N1938" t="s">
        <v>638</v>
      </c>
      <c r="O1938" t="s">
        <v>11863</v>
      </c>
      <c r="P1938">
        <v>35130</v>
      </c>
      <c r="Q1938" t="s">
        <v>291</v>
      </c>
      <c r="R1938">
        <v>283</v>
      </c>
      <c r="S1938" t="s">
        <v>16</v>
      </c>
      <c r="T1938" t="s">
        <v>17</v>
      </c>
      <c r="U1938" s="3">
        <v>29221</v>
      </c>
      <c r="V1938" s="2">
        <v>7.8</v>
      </c>
      <c r="W1938" t="str">
        <f>IF(V1938 &lt; 3,"Very Low", IF(V1938 &gt;= 3, IF(V1938 &lt; 4, "Low", IF(V1938 &gt;= 4, IF(V1938 &lt; 6, "Medium", IF(V1938 &gt;= 6, IF(V1938 &lt; 8, "High", "Very High")))))))</f>
        <v>High</v>
      </c>
    </row>
    <row r="1939" spans="1:23" x14ac:dyDescent="0.2">
      <c r="A1939" t="s">
        <v>3582</v>
      </c>
      <c r="B1939" s="2">
        <v>92</v>
      </c>
      <c r="C1939" s="4" t="str">
        <f>IF(B1939 &lt;= ($Z$9-$Z$11), "Short", IF(B1939 &gt;= ($Z$9+$Z$11), "Long", "Medium"))</f>
        <v>Medium</v>
      </c>
      <c r="D1939" t="s">
        <v>7349</v>
      </c>
      <c r="E1939" t="s">
        <v>691</v>
      </c>
      <c r="F1939" t="s">
        <v>4130</v>
      </c>
      <c r="M1939">
        <f>COUNTA(Table1[[#This Row],[genre_1]:[genre_8]])</f>
        <v>2</v>
      </c>
      <c r="N1939" t="s">
        <v>3582</v>
      </c>
      <c r="O1939" t="s">
        <v>12772</v>
      </c>
      <c r="P1939">
        <v>30396</v>
      </c>
      <c r="Q1939" t="s">
        <v>7350</v>
      </c>
      <c r="R1939">
        <v>168</v>
      </c>
      <c r="S1939" t="s">
        <v>16</v>
      </c>
      <c r="T1939" t="s">
        <v>17</v>
      </c>
      <c r="U1939" s="3">
        <v>35431</v>
      </c>
      <c r="V1939" s="2">
        <v>6.2</v>
      </c>
      <c r="W1939" t="str">
        <f>IF(V1939 &lt; 3,"Very Low", IF(V1939 &gt;= 3, IF(V1939 &lt; 4, "Low", IF(V1939 &gt;= 4, IF(V1939 &lt; 6, "Medium", IF(V1939 &gt;= 6, IF(V1939 &lt; 8, "High", "Very High")))))))</f>
        <v>High</v>
      </c>
    </row>
    <row r="1940" spans="1:23" x14ac:dyDescent="0.2">
      <c r="A1940" t="s">
        <v>1874</v>
      </c>
      <c r="B1940" s="2">
        <v>123</v>
      </c>
      <c r="C1940" s="4" t="str">
        <f>IF(B1940 &lt;= ($Z$9-$Z$11), "Short", IF(B1940 &gt;= ($Z$9+$Z$11), "Long", "Medium"))</f>
        <v>Medium</v>
      </c>
      <c r="D1940" t="s">
        <v>14</v>
      </c>
      <c r="E1940" t="s">
        <v>2287</v>
      </c>
      <c r="F1940" t="s">
        <v>13204</v>
      </c>
      <c r="G1940" t="s">
        <v>3538</v>
      </c>
      <c r="M1940">
        <f>COUNTA(Table1[[#This Row],[genre_1]:[genre_8]])</f>
        <v>3</v>
      </c>
      <c r="N1940" t="s">
        <v>237</v>
      </c>
      <c r="O1940" t="s">
        <v>10546</v>
      </c>
      <c r="P1940">
        <v>141663</v>
      </c>
      <c r="Q1940" t="s">
        <v>3645</v>
      </c>
      <c r="R1940">
        <v>383</v>
      </c>
      <c r="S1940" t="s">
        <v>16</v>
      </c>
      <c r="T1940" t="s">
        <v>17</v>
      </c>
      <c r="U1940" s="3">
        <v>39814</v>
      </c>
      <c r="V1940" s="2">
        <v>7</v>
      </c>
      <c r="W1940" t="str">
        <f>IF(V1940 &lt; 3,"Very Low", IF(V1940 &gt;= 3, IF(V1940 &lt; 4, "Low", IF(V1940 &gt;= 4, IF(V1940 &lt; 6, "Medium", IF(V1940 &gt;= 6, IF(V1940 &lt; 8, "High", "Very High")))))))</f>
        <v>High</v>
      </c>
    </row>
    <row r="1941" spans="1:23" x14ac:dyDescent="0.2">
      <c r="A1941" t="s">
        <v>4255</v>
      </c>
      <c r="B1941" s="2">
        <v>132</v>
      </c>
      <c r="C1941" s="4" t="str">
        <f>IF(B1941 &lt;= ($Z$9-$Z$11), "Short", IF(B1941 &gt;= ($Z$9+$Z$11), "Long", "Medium"))</f>
        <v>Long</v>
      </c>
      <c r="D1941" t="s">
        <v>462</v>
      </c>
      <c r="E1941" t="s">
        <v>1302</v>
      </c>
      <c r="F1941" t="s">
        <v>6549</v>
      </c>
      <c r="M1941">
        <f>COUNTA(Table1[[#This Row],[genre_1]:[genre_8]])</f>
        <v>2</v>
      </c>
      <c r="N1941" t="s">
        <v>64</v>
      </c>
      <c r="O1941" t="s">
        <v>11221</v>
      </c>
      <c r="P1941">
        <v>5648</v>
      </c>
      <c r="Q1941" t="s">
        <v>557</v>
      </c>
      <c r="R1941">
        <v>50</v>
      </c>
      <c r="S1941" t="s">
        <v>16</v>
      </c>
      <c r="T1941" t="s">
        <v>17</v>
      </c>
      <c r="U1941" s="3">
        <v>35431</v>
      </c>
      <c r="V1941" s="2">
        <v>6.7</v>
      </c>
      <c r="W1941" t="str">
        <f>IF(V1941 &lt; 3,"Very Low", IF(V1941 &gt;= 3, IF(V1941 &lt; 4, "Low", IF(V1941 &gt;= 4, IF(V1941 &lt; 6, "Medium", IF(V1941 &gt;= 6, IF(V1941 &lt; 8, "High", "Very High")))))))</f>
        <v>High</v>
      </c>
    </row>
    <row r="1942" spans="1:23" x14ac:dyDescent="0.2">
      <c r="A1942" t="s">
        <v>1332</v>
      </c>
      <c r="B1942" s="2">
        <v>95</v>
      </c>
      <c r="C1942" s="4" t="str">
        <f>IF(B1942 &lt;= ($Z$9-$Z$11), "Short", IF(B1942 &gt;= ($Z$9+$Z$11), "Long", "Medium"))</f>
        <v>Medium</v>
      </c>
      <c r="D1942" t="s">
        <v>1333</v>
      </c>
      <c r="E1942" t="s">
        <v>562</v>
      </c>
      <c r="F1942" t="s">
        <v>426</v>
      </c>
      <c r="G1942" t="s">
        <v>3871</v>
      </c>
      <c r="H1942" t="s">
        <v>691</v>
      </c>
      <c r="I1942" t="s">
        <v>13206</v>
      </c>
      <c r="J1942" t="s">
        <v>5982</v>
      </c>
      <c r="K1942" t="s">
        <v>539</v>
      </c>
      <c r="M1942">
        <f>COUNTA(Table1[[#This Row],[genre_1]:[genre_8]])</f>
        <v>7</v>
      </c>
      <c r="N1942" t="s">
        <v>380</v>
      </c>
      <c r="O1942" t="s">
        <v>9039</v>
      </c>
      <c r="P1942">
        <v>25572</v>
      </c>
      <c r="Q1942" t="s">
        <v>1297</v>
      </c>
      <c r="R1942">
        <v>123</v>
      </c>
      <c r="S1942" t="s">
        <v>16</v>
      </c>
      <c r="T1942" t="s">
        <v>17</v>
      </c>
      <c r="U1942" s="3">
        <v>36892</v>
      </c>
      <c r="V1942" s="2">
        <v>6.2</v>
      </c>
      <c r="W1942" t="str">
        <f>IF(V1942 &lt; 3,"Very Low", IF(V1942 &gt;= 3, IF(V1942 &lt; 4, "Low", IF(V1942 &gt;= 4, IF(V1942 &lt; 6, "Medium", IF(V1942 &gt;= 6, IF(V1942 &lt; 8, "High", "Very High")))))))</f>
        <v>High</v>
      </c>
    </row>
    <row r="1943" spans="1:23" x14ac:dyDescent="0.2">
      <c r="A1943" t="s">
        <v>5786</v>
      </c>
      <c r="B1943" s="2">
        <v>89</v>
      </c>
      <c r="C1943" s="4" t="str">
        <f>IF(B1943 &lt;= ($Z$9-$Z$11), "Short", IF(B1943 &gt;= ($Z$9+$Z$11), "Long", "Medium"))</f>
        <v>Medium</v>
      </c>
      <c r="D1943" t="s">
        <v>5787</v>
      </c>
      <c r="E1943" t="s">
        <v>539</v>
      </c>
      <c r="F1943" t="s">
        <v>2287</v>
      </c>
      <c r="M1943">
        <f>COUNTA(Table1[[#This Row],[genre_1]:[genre_8]])</f>
        <v>2</v>
      </c>
      <c r="N1943" t="s">
        <v>2586</v>
      </c>
      <c r="O1943" t="s">
        <v>11972</v>
      </c>
      <c r="P1943">
        <v>31915</v>
      </c>
      <c r="Q1943" t="s">
        <v>5788</v>
      </c>
      <c r="R1943">
        <v>159</v>
      </c>
      <c r="S1943" t="s">
        <v>16</v>
      </c>
      <c r="T1943" t="s">
        <v>17</v>
      </c>
      <c r="U1943" s="3">
        <v>41640</v>
      </c>
      <c r="V1943" s="2">
        <v>4.4000000000000004</v>
      </c>
      <c r="W1943" t="str">
        <f>IF(V1943 &lt; 3,"Very Low", IF(V1943 &gt;= 3, IF(V1943 &lt; 4, "Low", IF(V1943 &gt;= 4, IF(V1943 &lt; 6, "Medium", IF(V1943 &gt;= 6, IF(V1943 &lt; 8, "High", "Very High")))))))</f>
        <v>Medium</v>
      </c>
    </row>
    <row r="1944" spans="1:23" x14ac:dyDescent="0.2">
      <c r="A1944" t="s">
        <v>1974</v>
      </c>
      <c r="B1944" s="2">
        <v>107</v>
      </c>
      <c r="C1944" s="4" t="str">
        <f>IF(B1944 &lt;= ($Z$9-$Z$11), "Short", IF(B1944 &gt;= ($Z$9+$Z$11), "Long", "Medium"))</f>
        <v>Medium</v>
      </c>
      <c r="D1944" t="s">
        <v>949</v>
      </c>
      <c r="E1944" t="s">
        <v>691</v>
      </c>
      <c r="F1944" t="s">
        <v>1302</v>
      </c>
      <c r="M1944">
        <f>COUNTA(Table1[[#This Row],[genre_1]:[genre_8]])</f>
        <v>2</v>
      </c>
      <c r="N1944" t="s">
        <v>3106</v>
      </c>
      <c r="O1944" t="s">
        <v>10163</v>
      </c>
      <c r="P1944">
        <v>11476</v>
      </c>
      <c r="Q1944" t="s">
        <v>1875</v>
      </c>
      <c r="R1944">
        <v>50</v>
      </c>
      <c r="S1944" t="s">
        <v>16</v>
      </c>
      <c r="T1944" t="s">
        <v>17</v>
      </c>
      <c r="U1944" s="3">
        <v>42005</v>
      </c>
      <c r="V1944" s="2">
        <v>6.1</v>
      </c>
      <c r="W1944" t="str">
        <f>IF(V1944 &lt; 3,"Very Low", IF(V1944 &gt;= 3, IF(V1944 &lt; 4, "Low", IF(V1944 &gt;= 4, IF(V1944 &lt; 6, "Medium", IF(V1944 &gt;= 6, IF(V1944 &lt; 8, "High", "Very High")))))))</f>
        <v>High</v>
      </c>
    </row>
    <row r="1945" spans="1:23" x14ac:dyDescent="0.2">
      <c r="A1945" t="s">
        <v>4465</v>
      </c>
      <c r="B1945" s="2">
        <v>103</v>
      </c>
      <c r="C1945" s="4" t="str">
        <f>IF(B1945 &lt;= ($Z$9-$Z$11), "Short", IF(B1945 &gt;= ($Z$9+$Z$11), "Long", "Medium"))</f>
        <v>Medium</v>
      </c>
      <c r="D1945" t="s">
        <v>4466</v>
      </c>
      <c r="E1945" t="s">
        <v>691</v>
      </c>
      <c r="F1945" t="s">
        <v>6549</v>
      </c>
      <c r="M1945">
        <f>COUNTA(Table1[[#This Row],[genre_1]:[genre_8]])</f>
        <v>2</v>
      </c>
      <c r="N1945" t="s">
        <v>293</v>
      </c>
      <c r="O1945" t="s">
        <v>11112</v>
      </c>
      <c r="P1945">
        <v>5721</v>
      </c>
      <c r="Q1945" t="s">
        <v>1846</v>
      </c>
      <c r="R1945">
        <v>20</v>
      </c>
      <c r="S1945" t="s">
        <v>16</v>
      </c>
      <c r="T1945" t="s">
        <v>17</v>
      </c>
      <c r="U1945" s="3">
        <v>40179</v>
      </c>
      <c r="V1945" s="2">
        <v>4.9000000000000004</v>
      </c>
      <c r="W1945" t="str">
        <f>IF(V1945 &lt; 3,"Very Low", IF(V1945 &gt;= 3, IF(V1945 &lt; 4, "Low", IF(V1945 &gt;= 4, IF(V1945 &lt; 6, "Medium", IF(V1945 &gt;= 6, IF(V1945 &lt; 8, "High", "Very High")))))))</f>
        <v>Medium</v>
      </c>
    </row>
    <row r="1946" spans="1:23" x14ac:dyDescent="0.2">
      <c r="A1946" t="s">
        <v>5826</v>
      </c>
      <c r="B1946" s="2">
        <v>90</v>
      </c>
      <c r="C1946" s="4" t="str">
        <f>IF(B1946 &lt;= ($Z$9-$Z$11), "Short", IF(B1946 &gt;= ($Z$9+$Z$11), "Long", "Medium"))</f>
        <v>Medium</v>
      </c>
      <c r="D1946" t="s">
        <v>645</v>
      </c>
      <c r="E1946" t="s">
        <v>691</v>
      </c>
      <c r="F1946" t="s">
        <v>1302</v>
      </c>
      <c r="M1946">
        <f>COUNTA(Table1[[#This Row],[genre_1]:[genre_8]])</f>
        <v>2</v>
      </c>
      <c r="N1946" t="s">
        <v>796</v>
      </c>
      <c r="O1946" t="s">
        <v>11995</v>
      </c>
      <c r="P1946">
        <v>74875</v>
      </c>
      <c r="Q1946" t="s">
        <v>364</v>
      </c>
      <c r="R1946">
        <v>115</v>
      </c>
      <c r="S1946" t="s">
        <v>16</v>
      </c>
      <c r="T1946" t="s">
        <v>17</v>
      </c>
      <c r="U1946" s="3">
        <v>40544</v>
      </c>
      <c r="V1946" s="2">
        <v>6.4</v>
      </c>
      <c r="W1946" t="str">
        <f>IF(V1946 &lt; 3,"Very Low", IF(V1946 &gt;= 3, IF(V1946 &lt; 4, "Low", IF(V1946 &gt;= 4, IF(V1946 &lt; 6, "Medium", IF(V1946 &gt;= 6, IF(V1946 &lt; 8, "High", "Very High")))))))</f>
        <v>High</v>
      </c>
    </row>
    <row r="1947" spans="1:23" x14ac:dyDescent="0.2">
      <c r="A1947" t="s">
        <v>4811</v>
      </c>
      <c r="B1947" s="2">
        <v>89</v>
      </c>
      <c r="C1947" s="4" t="str">
        <f>IF(B1947 &lt;= ($Z$9-$Z$11), "Short", IF(B1947 &gt;= ($Z$9+$Z$11), "Long", "Medium"))</f>
        <v>Medium</v>
      </c>
      <c r="D1947" t="s">
        <v>3590</v>
      </c>
      <c r="E1947" t="s">
        <v>691</v>
      </c>
      <c r="F1947" t="s">
        <v>13205</v>
      </c>
      <c r="M1947">
        <f>COUNTA(Table1[[#This Row],[genre_1]:[genre_8]])</f>
        <v>2</v>
      </c>
      <c r="N1947" t="s">
        <v>4259</v>
      </c>
      <c r="O1947" t="s">
        <v>11356</v>
      </c>
      <c r="P1947">
        <v>14656</v>
      </c>
      <c r="Q1947" t="s">
        <v>1851</v>
      </c>
      <c r="R1947">
        <v>90</v>
      </c>
      <c r="S1947" t="s">
        <v>16</v>
      </c>
      <c r="T1947" t="s">
        <v>17</v>
      </c>
      <c r="U1947" s="3">
        <v>36892</v>
      </c>
      <c r="V1947" s="2">
        <v>6.3</v>
      </c>
      <c r="W1947" t="str">
        <f>IF(V1947 &lt; 3,"Very Low", IF(V1947 &gt;= 3, IF(V1947 &lt; 4, "Low", IF(V1947 &gt;= 4, IF(V1947 &lt; 6, "Medium", IF(V1947 &gt;= 6, IF(V1947 &lt; 8, "High", "Very High")))))))</f>
        <v>High</v>
      </c>
    </row>
    <row r="1948" spans="1:23" x14ac:dyDescent="0.2">
      <c r="A1948" t="s">
        <v>889</v>
      </c>
      <c r="B1948" s="2">
        <v>161</v>
      </c>
      <c r="C1948" s="4" t="str">
        <f>IF(B1948 &lt;= ($Z$9-$Z$11), "Short", IF(B1948 &gt;= ($Z$9+$Z$11), "Long", "Medium"))</f>
        <v>Long</v>
      </c>
      <c r="D1948" t="s">
        <v>563</v>
      </c>
      <c r="E1948" t="s">
        <v>4426</v>
      </c>
      <c r="F1948" t="s">
        <v>1302</v>
      </c>
      <c r="G1948" t="s">
        <v>6549</v>
      </c>
      <c r="M1948">
        <f>COUNTA(Table1[[#This Row],[genre_1]:[genre_8]])</f>
        <v>3</v>
      </c>
      <c r="N1948" t="s">
        <v>948</v>
      </c>
      <c r="O1948" t="s">
        <v>9958</v>
      </c>
      <c r="P1948">
        <v>52339</v>
      </c>
      <c r="Q1948" t="s">
        <v>1434</v>
      </c>
      <c r="R1948">
        <v>200</v>
      </c>
      <c r="S1948" t="s">
        <v>16</v>
      </c>
      <c r="T1948" t="s">
        <v>17</v>
      </c>
      <c r="U1948" s="3">
        <v>31048</v>
      </c>
      <c r="V1948" s="2">
        <v>7.2</v>
      </c>
      <c r="W1948" t="str">
        <f>IF(V1948 &lt; 3,"Very Low", IF(V1948 &gt;= 3, IF(V1948 &lt; 4, "Low", IF(V1948 &gt;= 4, IF(V1948 &lt; 6, "Medium", IF(V1948 &gt;= 6, IF(V1948 &lt; 8, "High", "Very High")))))))</f>
        <v>High</v>
      </c>
    </row>
    <row r="1949" spans="1:23" x14ac:dyDescent="0.2">
      <c r="A1949" t="s">
        <v>639</v>
      </c>
      <c r="B1949" s="2">
        <v>123</v>
      </c>
      <c r="C1949" s="4" t="str">
        <f>IF(B1949 &lt;= ($Z$9-$Z$11), "Short", IF(B1949 &gt;= ($Z$9+$Z$11), "Long", "Medium"))</f>
        <v>Medium</v>
      </c>
      <c r="D1949" t="s">
        <v>1162</v>
      </c>
      <c r="E1949" t="s">
        <v>13206</v>
      </c>
      <c r="F1949" t="s">
        <v>1302</v>
      </c>
      <c r="G1949" t="s">
        <v>6549</v>
      </c>
      <c r="H1949" t="s">
        <v>3538</v>
      </c>
      <c r="M1949">
        <f>COUNTA(Table1[[#This Row],[genre_1]:[genre_8]])</f>
        <v>4</v>
      </c>
      <c r="N1949" t="s">
        <v>115</v>
      </c>
      <c r="O1949" t="s">
        <v>9455</v>
      </c>
      <c r="P1949">
        <v>71708</v>
      </c>
      <c r="Q1949" t="s">
        <v>2026</v>
      </c>
      <c r="R1949">
        <v>307</v>
      </c>
      <c r="S1949" t="s">
        <v>16</v>
      </c>
      <c r="T1949" t="s">
        <v>17</v>
      </c>
      <c r="U1949" s="3">
        <v>35796</v>
      </c>
      <c r="V1949" s="2">
        <v>7</v>
      </c>
      <c r="W1949" t="str">
        <f>IF(V1949 &lt; 3,"Very Low", IF(V1949 &gt;= 3, IF(V1949 &lt; 4, "Low", IF(V1949 &gt;= 4, IF(V1949 &lt; 6, "Medium", IF(V1949 &gt;= 6, IF(V1949 &lt; 8, "High", "Very High")))))))</f>
        <v>High</v>
      </c>
    </row>
    <row r="1950" spans="1:23" x14ac:dyDescent="0.2">
      <c r="A1950" t="s">
        <v>6997</v>
      </c>
      <c r="B1950" s="2">
        <v>92</v>
      </c>
      <c r="C1950" s="4" t="str">
        <f>IF(B1950 &lt;= ($Z$9-$Z$11), "Short", IF(B1950 &gt;= ($Z$9+$Z$11), "Long", "Medium"))</f>
        <v>Medium</v>
      </c>
      <c r="D1950" t="s">
        <v>6998</v>
      </c>
      <c r="E1950" t="s">
        <v>2287</v>
      </c>
      <c r="F1950" t="s">
        <v>3538</v>
      </c>
      <c r="M1950">
        <f>COUNTA(Table1[[#This Row],[genre_1]:[genre_8]])</f>
        <v>2</v>
      </c>
      <c r="N1950" t="s">
        <v>1319</v>
      </c>
      <c r="O1950" t="s">
        <v>12609</v>
      </c>
      <c r="P1950">
        <v>2621</v>
      </c>
      <c r="Q1950" t="s">
        <v>6999</v>
      </c>
      <c r="R1950">
        <v>18</v>
      </c>
      <c r="S1950" t="s">
        <v>16</v>
      </c>
      <c r="T1950" t="s">
        <v>17</v>
      </c>
      <c r="U1950" s="3">
        <v>41640</v>
      </c>
      <c r="V1950" s="2">
        <v>4.7</v>
      </c>
      <c r="W1950" t="str">
        <f>IF(V1950 &lt; 3,"Very Low", IF(V1950 &gt;= 3, IF(V1950 &lt; 4, "Low", IF(V1950 &gt;= 4, IF(V1950 &lt; 6, "Medium", IF(V1950 &gt;= 6, IF(V1950 &lt; 8, "High", "Very High")))))))</f>
        <v>Medium</v>
      </c>
    </row>
    <row r="1951" spans="1:23" x14ac:dyDescent="0.2">
      <c r="A1951" t="s">
        <v>1808</v>
      </c>
      <c r="B1951" s="2">
        <v>116</v>
      </c>
      <c r="C1951" s="4" t="str">
        <f>IF(B1951 &lt;= ($Z$9-$Z$11), "Short", IF(B1951 &gt;= ($Z$9+$Z$11), "Long", "Medium"))</f>
        <v>Medium</v>
      </c>
      <c r="D1951" t="s">
        <v>461</v>
      </c>
      <c r="E1951" t="s">
        <v>13206</v>
      </c>
      <c r="F1951" t="s">
        <v>1302</v>
      </c>
      <c r="G1951" t="s">
        <v>3538</v>
      </c>
      <c r="M1951">
        <f>COUNTA(Table1[[#This Row],[genre_1]:[genre_8]])</f>
        <v>3</v>
      </c>
      <c r="N1951" t="s">
        <v>28</v>
      </c>
      <c r="O1951" t="s">
        <v>10486</v>
      </c>
      <c r="P1951">
        <v>83171</v>
      </c>
      <c r="Q1951" t="s">
        <v>3573</v>
      </c>
      <c r="R1951">
        <v>231</v>
      </c>
      <c r="S1951" t="s">
        <v>16</v>
      </c>
      <c r="T1951" t="s">
        <v>17</v>
      </c>
      <c r="U1951" s="3">
        <v>41275</v>
      </c>
      <c r="V1951" s="2">
        <v>6.8</v>
      </c>
      <c r="W1951" t="str">
        <f>IF(V1951 &lt; 3,"Very Low", IF(V1951 &gt;= 3, IF(V1951 &lt; 4, "Low", IF(V1951 &gt;= 4, IF(V1951 &lt; 6, "Medium", IF(V1951 &gt;= 6, IF(V1951 &lt; 8, "High", "Very High")))))))</f>
        <v>High</v>
      </c>
    </row>
    <row r="1952" spans="1:23" x14ac:dyDescent="0.2">
      <c r="A1952" t="s">
        <v>1928</v>
      </c>
      <c r="B1952" s="2">
        <v>114</v>
      </c>
      <c r="C1952" s="4" t="str">
        <f>IF(B1952 &lt;= ($Z$9-$Z$11), "Short", IF(B1952 &gt;= ($Z$9+$Z$11), "Long", "Medium"))</f>
        <v>Medium</v>
      </c>
      <c r="D1952" t="s">
        <v>896</v>
      </c>
      <c r="E1952" t="s">
        <v>13206</v>
      </c>
      <c r="F1952" t="s">
        <v>1302</v>
      </c>
      <c r="G1952" t="s">
        <v>6549</v>
      </c>
      <c r="H1952" t="s">
        <v>3538</v>
      </c>
      <c r="M1952">
        <f>COUNTA(Table1[[#This Row],[genre_1]:[genre_8]])</f>
        <v>4</v>
      </c>
      <c r="N1952" t="s">
        <v>709</v>
      </c>
      <c r="O1952" t="s">
        <v>9392</v>
      </c>
      <c r="P1952">
        <v>45895</v>
      </c>
      <c r="Q1952" t="s">
        <v>1929</v>
      </c>
      <c r="R1952">
        <v>157</v>
      </c>
      <c r="S1952" t="s">
        <v>16</v>
      </c>
      <c r="T1952" t="s">
        <v>17</v>
      </c>
      <c r="U1952" s="3">
        <v>37622</v>
      </c>
      <c r="V1952" s="2">
        <v>6.5</v>
      </c>
      <c r="W1952" t="str">
        <f>IF(V1952 &lt; 3,"Very Low", IF(V1952 &gt;= 3, IF(V1952 &lt; 4, "Low", IF(V1952 &gt;= 4, IF(V1952 &lt; 6, "Medium", IF(V1952 &gt;= 6, IF(V1952 &lt; 8, "High", "Very High")))))))</f>
        <v>High</v>
      </c>
    </row>
    <row r="1953" spans="1:23" x14ac:dyDescent="0.2">
      <c r="A1953" t="s">
        <v>322</v>
      </c>
      <c r="B1953" s="2">
        <v>127</v>
      </c>
      <c r="C1953" s="4" t="str">
        <f>IF(B1953 &lt;= ($Z$9-$Z$11), "Short", IF(B1953 &gt;= ($Z$9+$Z$11), "Long", "Medium"))</f>
        <v>Medium</v>
      </c>
      <c r="D1953" t="s">
        <v>217</v>
      </c>
      <c r="E1953" t="s">
        <v>562</v>
      </c>
      <c r="F1953" t="s">
        <v>1302</v>
      </c>
      <c r="G1953" t="s">
        <v>3538</v>
      </c>
      <c r="M1953">
        <f>COUNTA(Table1[[#This Row],[genre_1]:[genre_8]])</f>
        <v>3</v>
      </c>
      <c r="N1953" t="s">
        <v>58</v>
      </c>
      <c r="O1953" t="s">
        <v>9363</v>
      </c>
      <c r="P1953">
        <v>91176</v>
      </c>
      <c r="Q1953" t="s">
        <v>467</v>
      </c>
      <c r="R1953">
        <v>130</v>
      </c>
      <c r="S1953" t="s">
        <v>16</v>
      </c>
      <c r="T1953" t="s">
        <v>17</v>
      </c>
      <c r="U1953" s="3">
        <v>34700</v>
      </c>
      <c r="V1953" s="2">
        <v>6.6</v>
      </c>
      <c r="W1953" t="str">
        <f>IF(V1953 &lt; 3,"Very Low", IF(V1953 &gt;= 3, IF(V1953 &lt; 4, "Low", IF(V1953 &gt;= 4, IF(V1953 &lt; 6, "Medium", IF(V1953 &gt;= 6, IF(V1953 &lt; 8, "High", "Very High")))))))</f>
        <v>High</v>
      </c>
    </row>
    <row r="1954" spans="1:23" x14ac:dyDescent="0.2">
      <c r="A1954" t="s">
        <v>5332</v>
      </c>
      <c r="B1954" s="2">
        <v>96</v>
      </c>
      <c r="C1954" s="4" t="str">
        <f>IF(B1954 &lt;= ($Z$9-$Z$11), "Short", IF(B1954 &gt;= ($Z$9+$Z$11), "Long", "Medium"))</f>
        <v>Medium</v>
      </c>
      <c r="D1954" t="s">
        <v>5463</v>
      </c>
      <c r="E1954" t="s">
        <v>691</v>
      </c>
      <c r="F1954" t="s">
        <v>1302</v>
      </c>
      <c r="G1954" t="s">
        <v>6549</v>
      </c>
      <c r="M1954">
        <f>COUNTA(Table1[[#This Row],[genre_1]:[genre_8]])</f>
        <v>3</v>
      </c>
      <c r="N1954" t="s">
        <v>5464</v>
      </c>
      <c r="O1954" t="s">
        <v>11783</v>
      </c>
      <c r="P1954">
        <v>7736</v>
      </c>
      <c r="Q1954" t="s">
        <v>3424</v>
      </c>
      <c r="R1954">
        <v>100</v>
      </c>
      <c r="S1954" t="s">
        <v>16</v>
      </c>
      <c r="T1954" t="s">
        <v>17</v>
      </c>
      <c r="U1954" s="3">
        <v>36161</v>
      </c>
      <c r="V1954" s="2">
        <v>6.4</v>
      </c>
      <c r="W1954" t="str">
        <f>IF(V1954 &lt; 3,"Very Low", IF(V1954 &gt;= 3, IF(V1954 &lt; 4, "Low", IF(V1954 &gt;= 4, IF(V1954 &lt; 6, "Medium", IF(V1954 &gt;= 6, IF(V1954 &lt; 8, "High", "Very High")))))))</f>
        <v>High</v>
      </c>
    </row>
    <row r="1955" spans="1:23" x14ac:dyDescent="0.2">
      <c r="A1955" t="s">
        <v>4952</v>
      </c>
      <c r="B1955" s="2">
        <v>95</v>
      </c>
      <c r="C1955" s="4" t="str">
        <f>IF(B1955 &lt;= ($Z$9-$Z$11), "Short", IF(B1955 &gt;= ($Z$9+$Z$11), "Long", "Medium"))</f>
        <v>Medium</v>
      </c>
      <c r="D1955" t="s">
        <v>3382</v>
      </c>
      <c r="E1955" t="s">
        <v>691</v>
      </c>
      <c r="F1955" t="s">
        <v>539</v>
      </c>
      <c r="G1955" t="s">
        <v>6549</v>
      </c>
      <c r="M1955">
        <f>COUNTA(Table1[[#This Row],[genre_1]:[genre_8]])</f>
        <v>3</v>
      </c>
      <c r="N1955" t="s">
        <v>498</v>
      </c>
      <c r="O1955" t="s">
        <v>11471</v>
      </c>
      <c r="P1955">
        <v>21268</v>
      </c>
      <c r="Q1955" t="s">
        <v>2778</v>
      </c>
      <c r="R1955">
        <v>53</v>
      </c>
      <c r="S1955" t="s">
        <v>16</v>
      </c>
      <c r="T1955" t="s">
        <v>17</v>
      </c>
      <c r="U1955" s="3">
        <v>39448</v>
      </c>
      <c r="V1955" s="2">
        <v>5.2</v>
      </c>
      <c r="W1955" t="str">
        <f>IF(V1955 &lt; 3,"Very Low", IF(V1955 &gt;= 3, IF(V1955 &lt; 4, "Low", IF(V1955 &gt;= 4, IF(V1955 &lt; 6, "Medium", IF(V1955 &gt;= 6, IF(V1955 &lt; 8, "High", "Very High")))))))</f>
        <v>Medium</v>
      </c>
    </row>
    <row r="1956" spans="1:23" x14ac:dyDescent="0.2">
      <c r="A1956" t="s">
        <v>507</v>
      </c>
      <c r="B1956" s="2">
        <v>83</v>
      </c>
      <c r="C1956" s="4" t="str">
        <f>IF(B1956 &lt;= ($Z$9-$Z$11), "Short", IF(B1956 &gt;= ($Z$9+$Z$11), "Long", "Medium"))</f>
        <v>Short</v>
      </c>
      <c r="D1956" t="s">
        <v>238</v>
      </c>
      <c r="E1956" t="s">
        <v>426</v>
      </c>
      <c r="F1956" t="s">
        <v>3871</v>
      </c>
      <c r="G1956" t="s">
        <v>691</v>
      </c>
      <c r="H1956" t="s">
        <v>5982</v>
      </c>
      <c r="M1956">
        <f>COUNTA(Table1[[#This Row],[genre_1]:[genre_8]])</f>
        <v>4</v>
      </c>
      <c r="N1956" t="s">
        <v>437</v>
      </c>
      <c r="O1956" t="s">
        <v>8865</v>
      </c>
      <c r="P1956">
        <v>127345</v>
      </c>
      <c r="Q1956" t="s">
        <v>742</v>
      </c>
      <c r="R1956">
        <v>250</v>
      </c>
      <c r="S1956" t="s">
        <v>16</v>
      </c>
      <c r="T1956" t="s">
        <v>17</v>
      </c>
      <c r="U1956" s="3">
        <v>38718</v>
      </c>
      <c r="V1956" s="2">
        <v>6.8</v>
      </c>
      <c r="W1956" t="str">
        <f>IF(V1956 &lt; 3,"Very Low", IF(V1956 &gt;= 3, IF(V1956 &lt; 4, "Low", IF(V1956 &gt;= 4, IF(V1956 &lt; 6, "Medium", IF(V1956 &gt;= 6, IF(V1956 &lt; 8, "High", "Very High")))))))</f>
        <v>High</v>
      </c>
    </row>
    <row r="1957" spans="1:23" x14ac:dyDescent="0.2">
      <c r="A1957" t="s">
        <v>36</v>
      </c>
      <c r="B1957" s="2">
        <v>130</v>
      </c>
      <c r="C1957" s="4" t="str">
        <f>IF(B1957 &lt;= ($Z$9-$Z$11), "Short", IF(B1957 &gt;= ($Z$9+$Z$11), "Long", "Medium"))</f>
        <v>Medium</v>
      </c>
      <c r="D1957" t="s">
        <v>133</v>
      </c>
      <c r="E1957" t="s">
        <v>426</v>
      </c>
      <c r="F1957" t="s">
        <v>5982</v>
      </c>
      <c r="G1957" t="s">
        <v>539</v>
      </c>
      <c r="M1957">
        <f>COUNTA(Table1[[#This Row],[genre_1]:[genre_8]])</f>
        <v>3</v>
      </c>
      <c r="N1957" t="s">
        <v>134</v>
      </c>
      <c r="O1957" t="s">
        <v>8475</v>
      </c>
      <c r="P1957">
        <v>175409</v>
      </c>
      <c r="Q1957" t="s">
        <v>37</v>
      </c>
      <c r="R1957">
        <v>511</v>
      </c>
      <c r="S1957" t="s">
        <v>16</v>
      </c>
      <c r="T1957" t="s">
        <v>17</v>
      </c>
      <c r="U1957" s="3">
        <v>41275</v>
      </c>
      <c r="V1957" s="2">
        <v>6.4</v>
      </c>
      <c r="W1957" t="str">
        <f>IF(V1957 &lt; 3,"Very Low", IF(V1957 &gt;= 3, IF(V1957 &lt; 4, "Low", IF(V1957 &gt;= 4, IF(V1957 &lt; 6, "Medium", IF(V1957 &gt;= 6, IF(V1957 &lt; 8, "High", "Very High")))))))</f>
        <v>High</v>
      </c>
    </row>
    <row r="1958" spans="1:23" x14ac:dyDescent="0.2">
      <c r="A1958" t="s">
        <v>1985</v>
      </c>
      <c r="B1958" s="2">
        <v>126</v>
      </c>
      <c r="C1958" s="4" t="str">
        <f>IF(B1958 &lt;= ($Z$9-$Z$11), "Short", IF(B1958 &gt;= ($Z$9+$Z$11), "Long", "Medium"))</f>
        <v>Medium</v>
      </c>
      <c r="D1958" t="s">
        <v>1956</v>
      </c>
      <c r="E1958" t="s">
        <v>1302</v>
      </c>
      <c r="F1958" t="s">
        <v>6549</v>
      </c>
      <c r="M1958">
        <f>COUNTA(Table1[[#This Row],[genre_1]:[genre_8]])</f>
        <v>2</v>
      </c>
      <c r="N1958" t="s">
        <v>294</v>
      </c>
      <c r="O1958" t="s">
        <v>10017</v>
      </c>
      <c r="P1958">
        <v>167967</v>
      </c>
      <c r="Q1958" t="s">
        <v>2881</v>
      </c>
      <c r="R1958">
        <v>243</v>
      </c>
      <c r="S1958" t="s">
        <v>16</v>
      </c>
      <c r="T1958" t="s">
        <v>17</v>
      </c>
      <c r="U1958" s="3">
        <v>39083</v>
      </c>
      <c r="V1958" s="2">
        <v>7.1</v>
      </c>
      <c r="W1958" t="str">
        <f>IF(V1958 &lt; 3,"Very Low", IF(V1958 &gt;= 3, IF(V1958 &lt; 4, "Low", IF(V1958 &gt;= 4, IF(V1958 &lt; 6, "Medium", IF(V1958 &gt;= 6, IF(V1958 &lt; 8, "High", "Very High")))))))</f>
        <v>High</v>
      </c>
    </row>
    <row r="1959" spans="1:23" x14ac:dyDescent="0.2">
      <c r="A1959" t="s">
        <v>176</v>
      </c>
      <c r="B1959" s="2">
        <v>131</v>
      </c>
      <c r="C1959" s="4" t="str">
        <f>IF(B1959 &lt;= ($Z$9-$Z$11), "Short", IF(B1959 &gt;= ($Z$9+$Z$11), "Long", "Medium"))</f>
        <v>Long</v>
      </c>
      <c r="D1959" t="s">
        <v>177</v>
      </c>
      <c r="E1959" t="s">
        <v>562</v>
      </c>
      <c r="F1959" t="s">
        <v>426</v>
      </c>
      <c r="G1959" t="s">
        <v>4130</v>
      </c>
      <c r="M1959">
        <f>COUNTA(Table1[[#This Row],[genre_1]:[genre_8]])</f>
        <v>3</v>
      </c>
      <c r="N1959" t="s">
        <v>178</v>
      </c>
      <c r="O1959" t="s">
        <v>8489</v>
      </c>
      <c r="P1959">
        <v>381148</v>
      </c>
      <c r="Q1959" t="s">
        <v>179</v>
      </c>
      <c r="R1959">
        <v>1106</v>
      </c>
      <c r="S1959" t="s">
        <v>16</v>
      </c>
      <c r="T1959" t="s">
        <v>17</v>
      </c>
      <c r="U1959" s="3">
        <v>41275</v>
      </c>
      <c r="V1959" s="2">
        <v>7</v>
      </c>
      <c r="W1959" t="str">
        <f>IF(V1959 &lt; 3,"Very Low", IF(V1959 &gt;= 3, IF(V1959 &lt; 4, "Low", IF(V1959 &gt;= 4, IF(V1959 &lt; 6, "Medium", IF(V1959 &gt;= 6, IF(V1959 &lt; 8, "High", "Very High")))))))</f>
        <v>High</v>
      </c>
    </row>
    <row r="1960" spans="1:23" x14ac:dyDescent="0.2">
      <c r="A1960" t="s">
        <v>127</v>
      </c>
      <c r="B1960" s="2">
        <v>129</v>
      </c>
      <c r="C1960" s="4" t="str">
        <f>IF(B1960 &lt;= ($Z$9-$Z$11), "Short", IF(B1960 &gt;= ($Z$9+$Z$11), "Long", "Medium"))</f>
        <v>Medium</v>
      </c>
      <c r="D1960" t="s">
        <v>3188</v>
      </c>
      <c r="E1960" t="s">
        <v>691</v>
      </c>
      <c r="F1960" t="s">
        <v>13206</v>
      </c>
      <c r="G1960" t="s">
        <v>1302</v>
      </c>
      <c r="M1960">
        <f>COUNTA(Table1[[#This Row],[genre_1]:[genre_8]])</f>
        <v>3</v>
      </c>
      <c r="N1960" t="s">
        <v>474</v>
      </c>
      <c r="O1960" t="s">
        <v>10219</v>
      </c>
      <c r="P1960">
        <v>161168</v>
      </c>
      <c r="Q1960" t="s">
        <v>715</v>
      </c>
      <c r="R1960">
        <v>287</v>
      </c>
      <c r="S1960" t="s">
        <v>16</v>
      </c>
      <c r="T1960" t="s">
        <v>17</v>
      </c>
      <c r="U1960" s="3">
        <v>41275</v>
      </c>
      <c r="V1960" s="2">
        <v>6.5</v>
      </c>
      <c r="W1960" t="str">
        <f>IF(V1960 &lt; 3,"Very Low", IF(V1960 &gt;= 3, IF(V1960 &lt; 4, "Low", IF(V1960 &gt;= 4, IF(V1960 &lt; 6, "Medium", IF(V1960 &gt;= 6, IF(V1960 &lt; 8, "High", "Very High")))))))</f>
        <v>High</v>
      </c>
    </row>
    <row r="1961" spans="1:23" x14ac:dyDescent="0.2">
      <c r="A1961" t="s">
        <v>3673</v>
      </c>
      <c r="B1961" s="2">
        <v>158</v>
      </c>
      <c r="C1961" s="4" t="str">
        <f>IF(B1961 &lt;= ($Z$9-$Z$11), "Short", IF(B1961 &gt;= ($Z$9+$Z$11), "Long", "Medium"))</f>
        <v>Long</v>
      </c>
      <c r="D1961" t="s">
        <v>3674</v>
      </c>
      <c r="E1961" t="s">
        <v>691</v>
      </c>
      <c r="F1961" t="s">
        <v>1302</v>
      </c>
      <c r="G1961" t="s">
        <v>5727</v>
      </c>
      <c r="H1961" t="s">
        <v>6549</v>
      </c>
      <c r="I1961" t="s">
        <v>4934</v>
      </c>
      <c r="M1961">
        <f>COUNTA(Table1[[#This Row],[genre_1]:[genre_8]])</f>
        <v>5</v>
      </c>
      <c r="N1961" t="s">
        <v>1401</v>
      </c>
      <c r="O1961" t="s">
        <v>10566</v>
      </c>
      <c r="P1961">
        <v>9352</v>
      </c>
      <c r="Q1961" t="s">
        <v>1589</v>
      </c>
      <c r="R1961">
        <v>106</v>
      </c>
      <c r="S1961" t="s">
        <v>16</v>
      </c>
      <c r="T1961" t="s">
        <v>17</v>
      </c>
      <c r="U1961" s="3">
        <v>25204</v>
      </c>
      <c r="V1961" s="2">
        <v>6.7</v>
      </c>
      <c r="W1961" t="str">
        <f>IF(V1961 &lt; 3,"Very Low", IF(V1961 &gt;= 3, IF(V1961 &lt; 4, "Low", IF(V1961 &gt;= 4, IF(V1961 &lt; 6, "Medium", IF(V1961 &gt;= 6, IF(V1961 &lt; 8, "High", "Very High")))))))</f>
        <v>High</v>
      </c>
    </row>
    <row r="1962" spans="1:23" x14ac:dyDescent="0.2">
      <c r="A1962" t="s">
        <v>1401</v>
      </c>
      <c r="B1962" s="2">
        <v>115</v>
      </c>
      <c r="C1962" s="4" t="str">
        <f>IF(B1962 &lt;= ($Z$9-$Z$11), "Short", IF(B1962 &gt;= ($Z$9+$Z$11), "Long", "Medium"))</f>
        <v>Medium</v>
      </c>
      <c r="D1962" t="s">
        <v>1688</v>
      </c>
      <c r="E1962" t="s">
        <v>4934</v>
      </c>
      <c r="M1962">
        <f>COUNTA(Table1[[#This Row],[genre_1]:[genre_8]])</f>
        <v>1</v>
      </c>
      <c r="N1962" t="s">
        <v>1401</v>
      </c>
      <c r="O1962" t="s">
        <v>11818</v>
      </c>
      <c r="P1962">
        <v>39451</v>
      </c>
      <c r="Q1962" t="s">
        <v>5515</v>
      </c>
      <c r="R1962">
        <v>138</v>
      </c>
      <c r="S1962" t="s">
        <v>16</v>
      </c>
      <c r="T1962" t="s">
        <v>17</v>
      </c>
      <c r="U1962" s="3">
        <v>31048</v>
      </c>
      <c r="V1962" s="2">
        <v>7.3</v>
      </c>
      <c r="W1962" t="str">
        <f>IF(V1962 &lt; 3,"Very Low", IF(V1962 &gt;= 3, IF(V1962 &lt; 4, "Low", IF(V1962 &gt;= 4, IF(V1962 &lt; 6, "Medium", IF(V1962 &gt;= 6, IF(V1962 &lt; 8, "High", "Very High")))))))</f>
        <v>High</v>
      </c>
    </row>
    <row r="1963" spans="1:23" x14ac:dyDescent="0.2">
      <c r="A1963" t="s">
        <v>7353</v>
      </c>
      <c r="B1963" s="2">
        <v>100</v>
      </c>
      <c r="C1963" s="4" t="str">
        <f>IF(B1963 &lt;= ($Z$9-$Z$11), "Short", IF(B1963 &gt;= ($Z$9+$Z$11), "Long", "Medium"))</f>
        <v>Medium</v>
      </c>
      <c r="D1963" t="s">
        <v>4670</v>
      </c>
      <c r="E1963" t="s">
        <v>1302</v>
      </c>
      <c r="M1963">
        <f>COUNTA(Table1[[#This Row],[genre_1]:[genre_8]])</f>
        <v>1</v>
      </c>
      <c r="N1963" t="s">
        <v>37</v>
      </c>
      <c r="O1963" t="s">
        <v>12777</v>
      </c>
      <c r="P1963">
        <v>19752</v>
      </c>
      <c r="Q1963" t="s">
        <v>7354</v>
      </c>
      <c r="R1963">
        <v>61</v>
      </c>
      <c r="S1963" t="s">
        <v>16</v>
      </c>
      <c r="T1963" t="s">
        <v>17</v>
      </c>
      <c r="U1963" s="3">
        <v>41275</v>
      </c>
      <c r="V1963" s="2">
        <v>6.3</v>
      </c>
      <c r="W1963" t="str">
        <f>IF(V1963 &lt; 3,"Very Low", IF(V1963 &gt;= 3, IF(V1963 &lt; 4, "Low", IF(V1963 &gt;= 4, IF(V1963 &lt; 6, "Medium", IF(V1963 &gt;= 6, IF(V1963 &lt; 8, "High", "Very High")))))))</f>
        <v>High</v>
      </c>
    </row>
    <row r="1964" spans="1:23" x14ac:dyDescent="0.2">
      <c r="A1964" t="s">
        <v>419</v>
      </c>
      <c r="B1964" s="2">
        <v>111</v>
      </c>
      <c r="C1964" s="4" t="str">
        <f>IF(B1964 &lt;= ($Z$9-$Z$11), "Short", IF(B1964 &gt;= ($Z$9+$Z$11), "Long", "Medium"))</f>
        <v>Medium</v>
      </c>
      <c r="D1964" t="s">
        <v>420</v>
      </c>
      <c r="E1964" t="s">
        <v>426</v>
      </c>
      <c r="F1964" t="s">
        <v>5982</v>
      </c>
      <c r="G1964" t="s">
        <v>539</v>
      </c>
      <c r="M1964">
        <f>COUNTA(Table1[[#This Row],[genre_1]:[genre_8]])</f>
        <v>3</v>
      </c>
      <c r="N1964" t="s">
        <v>120</v>
      </c>
      <c r="O1964" t="s">
        <v>8580</v>
      </c>
      <c r="P1964">
        <v>39956</v>
      </c>
      <c r="Q1964" t="s">
        <v>421</v>
      </c>
      <c r="R1964">
        <v>186</v>
      </c>
      <c r="S1964" t="s">
        <v>16</v>
      </c>
      <c r="T1964" t="s">
        <v>17</v>
      </c>
      <c r="U1964" s="3">
        <v>42005</v>
      </c>
      <c r="V1964" s="2">
        <v>5.8</v>
      </c>
      <c r="W1964" t="str">
        <f>IF(V1964 &lt; 3,"Very Low", IF(V1964 &gt;= 3, IF(V1964 &lt; 4, "Low", IF(V1964 &gt;= 4, IF(V1964 &lt; 6, "Medium", IF(V1964 &gt;= 6, IF(V1964 &lt; 8, "High", "Very High")))))))</f>
        <v>Medium</v>
      </c>
    </row>
    <row r="1965" spans="1:23" x14ac:dyDescent="0.2">
      <c r="A1965" t="s">
        <v>311</v>
      </c>
      <c r="B1965" s="2">
        <v>112</v>
      </c>
      <c r="C1965" s="4" t="str">
        <f>IF(B1965 &lt;= ($Z$9-$Z$11), "Short", IF(B1965 &gt;= ($Z$9+$Z$11), "Long", "Medium"))</f>
        <v>Medium</v>
      </c>
      <c r="D1965" t="s">
        <v>2007</v>
      </c>
      <c r="E1965" t="s">
        <v>13206</v>
      </c>
      <c r="F1965" t="s">
        <v>1302</v>
      </c>
      <c r="G1965" t="s">
        <v>3538</v>
      </c>
      <c r="M1965">
        <f>COUNTA(Table1[[#This Row],[genre_1]:[genre_8]])</f>
        <v>3</v>
      </c>
      <c r="N1965" t="s">
        <v>255</v>
      </c>
      <c r="O1965" t="s">
        <v>9444</v>
      </c>
      <c r="P1965">
        <v>206104</v>
      </c>
      <c r="Q1965" t="s">
        <v>2008</v>
      </c>
      <c r="R1965">
        <v>850</v>
      </c>
      <c r="S1965" t="s">
        <v>16</v>
      </c>
      <c r="T1965" t="s">
        <v>17</v>
      </c>
      <c r="U1965" s="3">
        <v>37257</v>
      </c>
      <c r="V1965" s="2">
        <v>6.8</v>
      </c>
      <c r="W1965" t="str">
        <f>IF(V1965 &lt; 3,"Very Low", IF(V1965 &gt;= 3, IF(V1965 &lt; 4, "Low", IF(V1965 &gt;= 4, IF(V1965 &lt; 6, "Medium", IF(V1965 &gt;= 6, IF(V1965 &lt; 8, "High", "Very High")))))))</f>
        <v>High</v>
      </c>
    </row>
    <row r="1966" spans="1:23" x14ac:dyDescent="0.2">
      <c r="A1966" t="s">
        <v>3743</v>
      </c>
      <c r="B1966" s="2">
        <v>84</v>
      </c>
      <c r="C1966" s="4" t="str">
        <f>IF(B1966 &lt;= ($Z$9-$Z$11), "Short", IF(B1966 &gt;= ($Z$9+$Z$11), "Long", "Medium"))</f>
        <v>Short</v>
      </c>
      <c r="D1966" t="s">
        <v>3744</v>
      </c>
      <c r="E1966" t="s">
        <v>562</v>
      </c>
      <c r="F1966" t="s">
        <v>13206</v>
      </c>
      <c r="G1966" t="s">
        <v>1302</v>
      </c>
      <c r="H1966" t="s">
        <v>3538</v>
      </c>
      <c r="M1966">
        <f>COUNTA(Table1[[#This Row],[genre_1]:[genre_8]])</f>
        <v>4</v>
      </c>
      <c r="N1966" t="s">
        <v>833</v>
      </c>
      <c r="O1966" t="s">
        <v>10614</v>
      </c>
      <c r="P1966">
        <v>13210</v>
      </c>
      <c r="Q1966" t="s">
        <v>3745</v>
      </c>
      <c r="R1966">
        <v>138</v>
      </c>
      <c r="S1966" t="s">
        <v>16</v>
      </c>
      <c r="T1966" t="s">
        <v>17</v>
      </c>
      <c r="U1966" s="3">
        <v>37987</v>
      </c>
      <c r="V1966" s="2">
        <v>5.8</v>
      </c>
      <c r="W1966" t="str">
        <f>IF(V1966 &lt; 3,"Very Low", IF(V1966 &gt;= 3, IF(V1966 &lt; 4, "Low", IF(V1966 &gt;= 4, IF(V1966 &lt; 6, "Medium", IF(V1966 &gt;= 6, IF(V1966 &lt; 8, "High", "Very High")))))))</f>
        <v>Medium</v>
      </c>
    </row>
    <row r="1967" spans="1:23" x14ac:dyDescent="0.2">
      <c r="A1967" t="s">
        <v>4681</v>
      </c>
      <c r="B1967" s="2">
        <v>109</v>
      </c>
      <c r="C1967" s="4" t="str">
        <f>IF(B1967 &lt;= ($Z$9-$Z$11), "Short", IF(B1967 &gt;= ($Z$9+$Z$11), "Long", "Medium"))</f>
        <v>Medium</v>
      </c>
      <c r="D1967" t="s">
        <v>420</v>
      </c>
      <c r="E1967" t="s">
        <v>1302</v>
      </c>
      <c r="F1967" t="s">
        <v>13204</v>
      </c>
      <c r="G1967" t="s">
        <v>6549</v>
      </c>
      <c r="M1967">
        <f>COUNTA(Table1[[#This Row],[genre_1]:[genre_8]])</f>
        <v>3</v>
      </c>
      <c r="N1967" t="s">
        <v>4670</v>
      </c>
      <c r="O1967" t="s">
        <v>11268</v>
      </c>
      <c r="P1967">
        <v>63390</v>
      </c>
      <c r="Q1967" t="s">
        <v>4682</v>
      </c>
      <c r="R1967">
        <v>160</v>
      </c>
      <c r="S1967" t="s">
        <v>16</v>
      </c>
      <c r="T1967" t="s">
        <v>17</v>
      </c>
      <c r="U1967" s="3">
        <v>42005</v>
      </c>
      <c r="V1967" s="2">
        <v>6.4</v>
      </c>
      <c r="W1967" t="str">
        <f>IF(V1967 &lt; 3,"Very Low", IF(V1967 &gt;= 3, IF(V1967 &lt; 4, "Low", IF(V1967 &gt;= 4, IF(V1967 &lt; 6, "Medium", IF(V1967 &gt;= 6, IF(V1967 &lt; 8, "High", "Very High")))))))</f>
        <v>High</v>
      </c>
    </row>
    <row r="1968" spans="1:23" x14ac:dyDescent="0.2">
      <c r="A1968" t="s">
        <v>5956</v>
      </c>
      <c r="B1968" s="2">
        <v>84</v>
      </c>
      <c r="C1968" s="4" t="str">
        <f>IF(B1968 &lt;= ($Z$9-$Z$11), "Short", IF(B1968 &gt;= ($Z$9+$Z$11), "Long", "Medium"))</f>
        <v>Short</v>
      </c>
      <c r="D1968" t="s">
        <v>7834</v>
      </c>
      <c r="E1968" t="s">
        <v>2287</v>
      </c>
      <c r="M1968">
        <f>COUNTA(Table1[[#This Row],[genre_1]:[genre_8]])</f>
        <v>1</v>
      </c>
      <c r="N1968" t="s">
        <v>6360</v>
      </c>
      <c r="O1968" t="s">
        <v>12977</v>
      </c>
      <c r="P1968">
        <v>184824</v>
      </c>
      <c r="Q1968" t="s">
        <v>7835</v>
      </c>
      <c r="R1968">
        <v>1189</v>
      </c>
      <c r="S1968" t="s">
        <v>16</v>
      </c>
      <c r="T1968" t="s">
        <v>17</v>
      </c>
      <c r="U1968" s="3">
        <v>39083</v>
      </c>
      <c r="V1968" s="2">
        <v>6.3</v>
      </c>
      <c r="W1968" t="str">
        <f>IF(V1968 &lt; 3,"Very Low", IF(V1968 &gt;= 3, IF(V1968 &lt; 4, "Low", IF(V1968 &gt;= 4, IF(V1968 &lt; 6, "Medium", IF(V1968 &gt;= 6, IF(V1968 &lt; 8, "High", "Very High")))))))</f>
        <v>High</v>
      </c>
    </row>
    <row r="1969" spans="1:23" x14ac:dyDescent="0.2">
      <c r="A1969" t="s">
        <v>6359</v>
      </c>
      <c r="B1969" s="2">
        <v>98</v>
      </c>
      <c r="C1969" s="4" t="str">
        <f>IF(B1969 &lt;= ($Z$9-$Z$11), "Short", IF(B1969 &gt;= ($Z$9+$Z$11), "Long", "Medium"))</f>
        <v>Medium</v>
      </c>
      <c r="D1969" t="s">
        <v>5806</v>
      </c>
      <c r="E1969" t="s">
        <v>2287</v>
      </c>
      <c r="M1969">
        <f>COUNTA(Table1[[#This Row],[genre_1]:[genre_8]])</f>
        <v>1</v>
      </c>
      <c r="N1969" t="s">
        <v>5785</v>
      </c>
      <c r="O1969" t="s">
        <v>12293</v>
      </c>
      <c r="P1969">
        <v>82133</v>
      </c>
      <c r="Q1969" t="s">
        <v>6360</v>
      </c>
      <c r="R1969">
        <v>359</v>
      </c>
      <c r="S1969" t="s">
        <v>16</v>
      </c>
      <c r="T1969" t="s">
        <v>17</v>
      </c>
      <c r="U1969" s="3">
        <v>40179</v>
      </c>
      <c r="V1969" s="2">
        <v>5.7</v>
      </c>
      <c r="W1969" t="str">
        <f>IF(V1969 &lt; 3,"Very Low", IF(V1969 &gt;= 3, IF(V1969 &lt; 4, "Low", IF(V1969 &gt;= 4, IF(V1969 &lt; 6, "Medium", IF(V1969 &gt;= 6, IF(V1969 &lt; 8, "High", "Very High")))))))</f>
        <v>Medium</v>
      </c>
    </row>
    <row r="1970" spans="1:23" x14ac:dyDescent="0.2">
      <c r="A1970" t="s">
        <v>3713</v>
      </c>
      <c r="B1970" s="2">
        <v>94</v>
      </c>
      <c r="C1970" s="4" t="str">
        <f>IF(B1970 &lt;= ($Z$9-$Z$11), "Short", IF(B1970 &gt;= ($Z$9+$Z$11), "Long", "Medium"))</f>
        <v>Medium</v>
      </c>
      <c r="D1970" t="s">
        <v>5785</v>
      </c>
      <c r="E1970" t="s">
        <v>2287</v>
      </c>
      <c r="M1970">
        <f>COUNTA(Table1[[#This Row],[genre_1]:[genre_8]])</f>
        <v>1</v>
      </c>
      <c r="N1970" t="s">
        <v>4957</v>
      </c>
      <c r="O1970" t="s">
        <v>11971</v>
      </c>
      <c r="P1970">
        <v>76828</v>
      </c>
      <c r="Q1970" t="s">
        <v>5304</v>
      </c>
      <c r="R1970">
        <v>314</v>
      </c>
      <c r="S1970" t="s">
        <v>16</v>
      </c>
      <c r="T1970" t="s">
        <v>17</v>
      </c>
      <c r="U1970" s="3">
        <v>40544</v>
      </c>
      <c r="V1970" s="2">
        <v>5.8</v>
      </c>
      <c r="W1970" t="str">
        <f>IF(V1970 &lt; 3,"Very Low", IF(V1970 &gt;= 3, IF(V1970 &lt; 4, "Low", IF(V1970 &gt;= 4, IF(V1970 &lt; 6, "Medium", IF(V1970 &gt;= 6, IF(V1970 &lt; 8, "High", "Very High")))))))</f>
        <v>Medium</v>
      </c>
    </row>
    <row r="1971" spans="1:23" x14ac:dyDescent="0.2">
      <c r="A1971" t="s">
        <v>3713</v>
      </c>
      <c r="B1971" s="2">
        <v>96</v>
      </c>
      <c r="C1971" s="4" t="str">
        <f>IF(B1971 &lt;= ($Z$9-$Z$11), "Short", IF(B1971 &gt;= ($Z$9+$Z$11), "Long", "Medium"))</f>
        <v>Medium</v>
      </c>
      <c r="D1971" t="s">
        <v>5794</v>
      </c>
      <c r="E1971" t="s">
        <v>2287</v>
      </c>
      <c r="M1971">
        <f>COUNTA(Table1[[#This Row],[genre_1]:[genre_8]])</f>
        <v>1</v>
      </c>
      <c r="N1971" t="s">
        <v>5795</v>
      </c>
      <c r="O1971" t="s">
        <v>11975</v>
      </c>
      <c r="P1971">
        <v>51204</v>
      </c>
      <c r="Q1971" t="s">
        <v>5796</v>
      </c>
      <c r="R1971">
        <v>247</v>
      </c>
      <c r="S1971" t="s">
        <v>16</v>
      </c>
      <c r="T1971" t="s">
        <v>17</v>
      </c>
      <c r="U1971" s="3">
        <v>40909</v>
      </c>
      <c r="V1971" s="2">
        <v>4.5999999999999996</v>
      </c>
      <c r="W1971" t="str">
        <f>IF(V1971 &lt; 3,"Very Low", IF(V1971 &gt;= 3, IF(V1971 &lt; 4, "Low", IF(V1971 &gt;= 4, IF(V1971 &lt; 6, "Medium", IF(V1971 &gt;= 6, IF(V1971 &lt; 8, "High", "Very High")))))))</f>
        <v>Medium</v>
      </c>
    </row>
    <row r="1972" spans="1:23" x14ac:dyDescent="0.2">
      <c r="A1972" t="s">
        <v>5803</v>
      </c>
      <c r="B1972" s="2">
        <v>101</v>
      </c>
      <c r="C1972" s="4" t="str">
        <f>IF(B1972 &lt;= ($Z$9-$Z$11), "Short", IF(B1972 &gt;= ($Z$9+$Z$11), "Long", "Medium"))</f>
        <v>Medium</v>
      </c>
      <c r="D1972" t="s">
        <v>5804</v>
      </c>
      <c r="E1972" t="s">
        <v>539</v>
      </c>
      <c r="F1972" t="s">
        <v>2287</v>
      </c>
      <c r="G1972" t="s">
        <v>3538</v>
      </c>
      <c r="M1972">
        <f>COUNTA(Table1[[#This Row],[genre_1]:[genre_8]])</f>
        <v>3</v>
      </c>
      <c r="N1972" t="s">
        <v>5805</v>
      </c>
      <c r="O1972" t="s">
        <v>11981</v>
      </c>
      <c r="P1972">
        <v>31791</v>
      </c>
      <c r="Q1972" t="s">
        <v>5806</v>
      </c>
      <c r="R1972">
        <v>155</v>
      </c>
      <c r="S1972" t="s">
        <v>16</v>
      </c>
      <c r="T1972" t="s">
        <v>17</v>
      </c>
      <c r="U1972" s="3">
        <v>41640</v>
      </c>
      <c r="V1972" s="2">
        <v>5</v>
      </c>
      <c r="W1972" t="str">
        <f>IF(V1972 &lt; 3,"Very Low", IF(V1972 &gt;= 3, IF(V1972 &lt; 4, "Low", IF(V1972 &gt;= 4, IF(V1972 &lt; 6, "Medium", IF(V1972 &gt;= 6, IF(V1972 &lt; 8, "High", "Very High")))))))</f>
        <v>Medium</v>
      </c>
    </row>
    <row r="1973" spans="1:23" x14ac:dyDescent="0.2">
      <c r="A1973" t="s">
        <v>1545</v>
      </c>
      <c r="B1973" s="2">
        <v>92</v>
      </c>
      <c r="C1973" s="4" t="str">
        <f>IF(B1973 &lt;= ($Z$9-$Z$11), "Short", IF(B1973 &gt;= ($Z$9+$Z$11), "Long", "Medium"))</f>
        <v>Medium</v>
      </c>
      <c r="D1973" t="s">
        <v>261</v>
      </c>
      <c r="E1973" t="s">
        <v>426</v>
      </c>
      <c r="F1973" t="s">
        <v>3871</v>
      </c>
      <c r="G1973" t="s">
        <v>691</v>
      </c>
      <c r="H1973" t="s">
        <v>5982</v>
      </c>
      <c r="I1973" t="s">
        <v>539</v>
      </c>
      <c r="M1973">
        <f>COUNTA(Table1[[#This Row],[genre_1]:[genre_8]])</f>
        <v>5</v>
      </c>
      <c r="N1973" t="s">
        <v>981</v>
      </c>
      <c r="O1973" t="s">
        <v>9164</v>
      </c>
      <c r="P1973">
        <v>72287</v>
      </c>
      <c r="Q1973" t="s">
        <v>1546</v>
      </c>
      <c r="R1973">
        <v>176</v>
      </c>
      <c r="S1973" t="s">
        <v>16</v>
      </c>
      <c r="T1973" t="s">
        <v>17</v>
      </c>
      <c r="U1973" s="3">
        <v>40909</v>
      </c>
      <c r="V1973" s="2">
        <v>7</v>
      </c>
      <c r="W1973" t="str">
        <f>IF(V1973 &lt; 3,"Very Low", IF(V1973 &gt;= 3, IF(V1973 &lt; 4, "Low", IF(V1973 &gt;= 4, IF(V1973 &lt; 6, "Medium", IF(V1973 &gt;= 6, IF(V1973 &lt; 8, "High", "Very High")))))))</f>
        <v>High</v>
      </c>
    </row>
    <row r="1974" spans="1:23" x14ac:dyDescent="0.2">
      <c r="A1974" t="s">
        <v>1876</v>
      </c>
      <c r="B1974" s="2">
        <v>105</v>
      </c>
      <c r="C1974" s="4" t="str">
        <f>IF(B1974 &lt;= ($Z$9-$Z$11), "Short", IF(B1974 &gt;= ($Z$9+$Z$11), "Long", "Medium"))</f>
        <v>Medium</v>
      </c>
      <c r="D1974" t="s">
        <v>3246</v>
      </c>
      <c r="E1974" t="s">
        <v>691</v>
      </c>
      <c r="F1974" t="s">
        <v>5982</v>
      </c>
      <c r="M1974">
        <f>COUNTA(Table1[[#This Row],[genre_1]:[genre_8]])</f>
        <v>2</v>
      </c>
      <c r="N1974" t="s">
        <v>1036</v>
      </c>
      <c r="O1974" t="s">
        <v>10261</v>
      </c>
      <c r="P1974">
        <v>21176</v>
      </c>
      <c r="Q1974" t="s">
        <v>416</v>
      </c>
      <c r="R1974">
        <v>107</v>
      </c>
      <c r="S1974" t="s">
        <v>16</v>
      </c>
      <c r="T1974" t="s">
        <v>17</v>
      </c>
      <c r="U1974" s="3">
        <v>40909</v>
      </c>
      <c r="V1974" s="2">
        <v>6.1</v>
      </c>
      <c r="W1974" t="str">
        <f>IF(V1974 &lt; 3,"Very Low", IF(V1974 &gt;= 3, IF(V1974 &lt; 4, "Low", IF(V1974 &gt;= 4, IF(V1974 &lt; 6, "Medium", IF(V1974 &gt;= 6, IF(V1974 &lt; 8, "High", "Very High")))))))</f>
        <v>High</v>
      </c>
    </row>
    <row r="1975" spans="1:23" x14ac:dyDescent="0.2">
      <c r="A1975" t="s">
        <v>1432</v>
      </c>
      <c r="B1975" s="2">
        <v>118</v>
      </c>
      <c r="C1975" s="4" t="str">
        <f>IF(B1975 &lt;= ($Z$9-$Z$11), "Short", IF(B1975 &gt;= ($Z$9+$Z$11), "Long", "Medium"))</f>
        <v>Medium</v>
      </c>
      <c r="D1975" t="s">
        <v>177</v>
      </c>
      <c r="E1975" t="s">
        <v>562</v>
      </c>
      <c r="F1975" t="s">
        <v>13206</v>
      </c>
      <c r="G1975" t="s">
        <v>6549</v>
      </c>
      <c r="H1975" t="s">
        <v>3538</v>
      </c>
      <c r="M1975">
        <f>COUNTA(Table1[[#This Row],[genre_1]:[genre_8]])</f>
        <v>4</v>
      </c>
      <c r="N1975" t="s">
        <v>155</v>
      </c>
      <c r="O1975" t="s">
        <v>9865</v>
      </c>
      <c r="P1975">
        <v>90046</v>
      </c>
      <c r="Q1975" t="s">
        <v>2675</v>
      </c>
      <c r="R1975">
        <v>141</v>
      </c>
      <c r="S1975" t="s">
        <v>16</v>
      </c>
      <c r="T1975" t="s">
        <v>17</v>
      </c>
      <c r="U1975" s="3">
        <v>41275</v>
      </c>
      <c r="V1975" s="2">
        <v>6.2</v>
      </c>
      <c r="W1975" t="str">
        <f>IF(V1975 &lt; 3,"Very Low", IF(V1975 &gt;= 3, IF(V1975 &lt; 4, "Low", IF(V1975 &gt;= 4, IF(V1975 &lt; 6, "Medium", IF(V1975 &gt;= 6, IF(V1975 &lt; 8, "High", "Very High")))))))</f>
        <v>High</v>
      </c>
    </row>
    <row r="1976" spans="1:23" x14ac:dyDescent="0.2">
      <c r="A1976" t="s">
        <v>5914</v>
      </c>
      <c r="B1976" s="2">
        <v>98</v>
      </c>
      <c r="C1976" s="4" t="str">
        <f>IF(B1976 &lt;= ($Z$9-$Z$11), "Short", IF(B1976 &gt;= ($Z$9+$Z$11), "Long", "Medium"))</f>
        <v>Medium</v>
      </c>
      <c r="D1976" t="s">
        <v>1621</v>
      </c>
      <c r="E1976" t="s">
        <v>4426</v>
      </c>
      <c r="F1976" t="s">
        <v>13206</v>
      </c>
      <c r="G1976" t="s">
        <v>1302</v>
      </c>
      <c r="H1976" t="s">
        <v>3538</v>
      </c>
      <c r="M1976">
        <f>COUNTA(Table1[[#This Row],[genre_1]:[genre_8]])</f>
        <v>4</v>
      </c>
      <c r="N1976" t="s">
        <v>2333</v>
      </c>
      <c r="O1976" t="s">
        <v>12051</v>
      </c>
      <c r="P1976">
        <v>12675</v>
      </c>
      <c r="Q1976" t="s">
        <v>5915</v>
      </c>
      <c r="R1976">
        <v>158</v>
      </c>
      <c r="S1976" t="s">
        <v>16</v>
      </c>
      <c r="T1976" t="s">
        <v>17</v>
      </c>
      <c r="U1976" s="3">
        <v>37622</v>
      </c>
      <c r="V1976" s="2">
        <v>6.3</v>
      </c>
      <c r="W1976" t="str">
        <f>IF(V1976 &lt; 3,"Very Low", IF(V1976 &gt;= 3, IF(V1976 &lt; 4, "Low", IF(V1976 &gt;= 4, IF(V1976 &lt; 6, "Medium", IF(V1976 &gt;= 6, IF(V1976 &lt; 8, "High", "Very High")))))))</f>
        <v>High</v>
      </c>
    </row>
    <row r="1977" spans="1:23" x14ac:dyDescent="0.2">
      <c r="A1977" t="s">
        <v>5658</v>
      </c>
      <c r="B1977" s="2">
        <v>106</v>
      </c>
      <c r="C1977" s="4" t="str">
        <f>IF(B1977 &lt;= ($Z$9-$Z$11), "Short", IF(B1977 &gt;= ($Z$9+$Z$11), "Long", "Medium"))</f>
        <v>Medium</v>
      </c>
      <c r="D1977" t="s">
        <v>6006</v>
      </c>
      <c r="E1977" t="s">
        <v>4426</v>
      </c>
      <c r="F1977" t="s">
        <v>1302</v>
      </c>
      <c r="G1977" t="s">
        <v>6549</v>
      </c>
      <c r="H1977" t="s">
        <v>4934</v>
      </c>
      <c r="M1977">
        <f>COUNTA(Table1[[#This Row],[genre_1]:[genre_8]])</f>
        <v>4</v>
      </c>
      <c r="N1977" t="s">
        <v>604</v>
      </c>
      <c r="O1977" t="s">
        <v>12095</v>
      </c>
      <c r="P1977">
        <v>13467</v>
      </c>
      <c r="Q1977" t="s">
        <v>2417</v>
      </c>
      <c r="R1977">
        <v>106</v>
      </c>
      <c r="S1977" t="s">
        <v>16</v>
      </c>
      <c r="T1977" t="s">
        <v>17</v>
      </c>
      <c r="U1977" s="3">
        <v>26665</v>
      </c>
      <c r="V1977" s="2">
        <v>7.4</v>
      </c>
      <c r="W1977" t="str">
        <f>IF(V1977 &lt; 3,"Very Low", IF(V1977 &gt;= 3, IF(V1977 &lt; 4, "Low", IF(V1977 &gt;= 4, IF(V1977 &lt; 6, "Medium", IF(V1977 &gt;= 6, IF(V1977 &lt; 8, "High", "Very High")))))))</f>
        <v>High</v>
      </c>
    </row>
    <row r="1978" spans="1:23" x14ac:dyDescent="0.2">
      <c r="A1978" t="s">
        <v>236</v>
      </c>
      <c r="B1978" s="2">
        <v>115</v>
      </c>
      <c r="C1978" s="4" t="str">
        <f>IF(B1978 &lt;= ($Z$9-$Z$11), "Short", IF(B1978 &gt;= ($Z$9+$Z$11), "Long", "Medium"))</f>
        <v>Medium</v>
      </c>
      <c r="D1978" t="s">
        <v>316</v>
      </c>
      <c r="E1978" t="s">
        <v>4426</v>
      </c>
      <c r="F1978" t="s">
        <v>691</v>
      </c>
      <c r="G1978" t="s">
        <v>1302</v>
      </c>
      <c r="H1978" t="s">
        <v>6549</v>
      </c>
      <c r="M1978">
        <f>COUNTA(Table1[[#This Row],[genre_1]:[genre_8]])</f>
        <v>4</v>
      </c>
      <c r="N1978" t="s">
        <v>363</v>
      </c>
      <c r="O1978" t="s">
        <v>9339</v>
      </c>
      <c r="P1978">
        <v>80580</v>
      </c>
      <c r="Q1978" t="s">
        <v>1038</v>
      </c>
      <c r="R1978">
        <v>375</v>
      </c>
      <c r="S1978" t="s">
        <v>16</v>
      </c>
      <c r="T1978" t="s">
        <v>17</v>
      </c>
      <c r="U1978" s="3">
        <v>35796</v>
      </c>
      <c r="V1978" s="2">
        <v>6.7</v>
      </c>
      <c r="W1978" t="str">
        <f>IF(V1978 &lt; 3,"Very Low", IF(V1978 &gt;= 3, IF(V1978 &lt; 4, "Low", IF(V1978 &gt;= 4, IF(V1978 &lt; 6, "Medium", IF(V1978 &gt;= 6, IF(V1978 &lt; 8, "High", "Very High")))))))</f>
        <v>High</v>
      </c>
    </row>
    <row r="1979" spans="1:23" x14ac:dyDescent="0.2">
      <c r="A1979" t="s">
        <v>5340</v>
      </c>
      <c r="B1979" s="2">
        <v>95</v>
      </c>
      <c r="C1979" s="4" t="str">
        <f>IF(B1979 &lt;= ($Z$9-$Z$11), "Short", IF(B1979 &gt;= ($Z$9+$Z$11), "Long", "Medium"))</f>
        <v>Medium</v>
      </c>
      <c r="D1979" t="s">
        <v>5341</v>
      </c>
      <c r="E1979" t="s">
        <v>13206</v>
      </c>
      <c r="F1979" t="s">
        <v>2287</v>
      </c>
      <c r="G1979" t="s">
        <v>3538</v>
      </c>
      <c r="M1979">
        <f>COUNTA(Table1[[#This Row],[genre_1]:[genre_8]])</f>
        <v>3</v>
      </c>
      <c r="N1979" t="s">
        <v>2128</v>
      </c>
      <c r="O1979" t="s">
        <v>11707</v>
      </c>
      <c r="P1979">
        <v>26849</v>
      </c>
      <c r="Q1979" t="s">
        <v>4918</v>
      </c>
      <c r="R1979">
        <v>107</v>
      </c>
      <c r="S1979" t="s">
        <v>16</v>
      </c>
      <c r="T1979" t="s">
        <v>17</v>
      </c>
      <c r="U1979" s="3">
        <v>39448</v>
      </c>
      <c r="V1979" s="2">
        <v>6</v>
      </c>
      <c r="W1979" t="str">
        <f>IF(V1979 &lt; 3,"Very Low", IF(V1979 &gt;= 3, IF(V1979 &lt; 4, "Low", IF(V1979 &gt;= 4, IF(V1979 &lt; 6, "Medium", IF(V1979 &gt;= 6, IF(V1979 &lt; 8, "High", "Very High")))))))</f>
        <v>High</v>
      </c>
    </row>
    <row r="1980" spans="1:23" x14ac:dyDescent="0.2">
      <c r="A1980" t="s">
        <v>517</v>
      </c>
      <c r="B1980" s="2">
        <v>117</v>
      </c>
      <c r="C1980" s="4" t="str">
        <f>IF(B1980 &lt;= ($Z$9-$Z$11), "Short", IF(B1980 &gt;= ($Z$9+$Z$11), "Long", "Medium"))</f>
        <v>Medium</v>
      </c>
      <c r="D1980" t="s">
        <v>35</v>
      </c>
      <c r="E1980" t="s">
        <v>562</v>
      </c>
      <c r="F1980" t="s">
        <v>3538</v>
      </c>
      <c r="M1980">
        <f>COUNTA(Table1[[#This Row],[genre_1]:[genre_8]])</f>
        <v>2</v>
      </c>
      <c r="N1980" t="s">
        <v>183</v>
      </c>
      <c r="O1980" t="s">
        <v>9483</v>
      </c>
      <c r="P1980">
        <v>81442</v>
      </c>
      <c r="Q1980" t="s">
        <v>2073</v>
      </c>
      <c r="R1980">
        <v>137</v>
      </c>
      <c r="S1980" t="s">
        <v>16</v>
      </c>
      <c r="T1980" t="s">
        <v>17</v>
      </c>
      <c r="U1980" s="3">
        <v>33604</v>
      </c>
      <c r="V1980" s="2">
        <v>6.9</v>
      </c>
      <c r="W1980" t="str">
        <f>IF(V1980 &lt; 3,"Very Low", IF(V1980 &gt;= 3, IF(V1980 &lt; 4, "Low", IF(V1980 &gt;= 4, IF(V1980 &lt; 6, "Medium", IF(V1980 &gt;= 6, IF(V1980 &lt; 8, "High", "Very High")))))))</f>
        <v>High</v>
      </c>
    </row>
    <row r="1981" spans="1:23" x14ac:dyDescent="0.2">
      <c r="A1981" t="s">
        <v>4658</v>
      </c>
      <c r="B1981" s="2">
        <v>172</v>
      </c>
      <c r="C1981" s="4" t="str">
        <f>IF(B1981 &lt;= ($Z$9-$Z$11), "Short", IF(B1981 &gt;= ($Z$9+$Z$11), "Long", "Medium"))</f>
        <v>Long</v>
      </c>
      <c r="D1981" t="s">
        <v>4191</v>
      </c>
      <c r="E1981" t="s">
        <v>4426</v>
      </c>
      <c r="F1981" t="s">
        <v>1302</v>
      </c>
      <c r="G1981" t="s">
        <v>10321</v>
      </c>
      <c r="M1981">
        <f>COUNTA(Table1[[#This Row],[genre_1]:[genre_8]])</f>
        <v>3</v>
      </c>
      <c r="N1981" t="s">
        <v>4322</v>
      </c>
      <c r="O1981" t="s">
        <v>11250</v>
      </c>
      <c r="P1981">
        <v>76398</v>
      </c>
      <c r="Q1981" t="s">
        <v>4659</v>
      </c>
      <c r="R1981">
        <v>258</v>
      </c>
      <c r="S1981" t="s">
        <v>16</v>
      </c>
      <c r="T1981" t="s">
        <v>17</v>
      </c>
      <c r="U1981" s="3">
        <v>25569</v>
      </c>
      <c r="V1981" s="2">
        <v>8</v>
      </c>
      <c r="W1981" t="str">
        <f>IF(V1981 &lt; 3,"Very Low", IF(V1981 &gt;= 3, IF(V1981 &lt; 4, "Low", IF(V1981 &gt;= 4, IF(V1981 &lt; 6, "Medium", IF(V1981 &gt;= 6, IF(V1981 &lt; 8, "High", "Very High")))))))</f>
        <v>Very High</v>
      </c>
    </row>
    <row r="1982" spans="1:23" x14ac:dyDescent="0.2">
      <c r="A1982" t="s">
        <v>2335</v>
      </c>
      <c r="B1982" s="2">
        <v>109</v>
      </c>
      <c r="C1982" s="4" t="str">
        <f>IF(B1982 &lt;= ($Z$9-$Z$11), "Short", IF(B1982 &gt;= ($Z$9+$Z$11), "Long", "Medium"))</f>
        <v>Medium</v>
      </c>
      <c r="D1982" t="s">
        <v>2336</v>
      </c>
      <c r="E1982" t="s">
        <v>426</v>
      </c>
      <c r="F1982" t="s">
        <v>691</v>
      </c>
      <c r="G1982" t="s">
        <v>4130</v>
      </c>
      <c r="M1982">
        <f>COUNTA(Table1[[#This Row],[genre_1]:[genre_8]])</f>
        <v>3</v>
      </c>
      <c r="N1982" t="s">
        <v>2337</v>
      </c>
      <c r="O1982" t="s">
        <v>9649</v>
      </c>
      <c r="P1982">
        <v>192462</v>
      </c>
      <c r="Q1982" t="s">
        <v>2338</v>
      </c>
      <c r="R1982">
        <v>334</v>
      </c>
      <c r="S1982" t="s">
        <v>16</v>
      </c>
      <c r="T1982" t="s">
        <v>17</v>
      </c>
      <c r="U1982" s="3">
        <v>40544</v>
      </c>
      <c r="V1982" s="2">
        <v>7</v>
      </c>
      <c r="W1982" t="str">
        <f>IF(V1982 &lt; 3,"Very Low", IF(V1982 &gt;= 3, IF(V1982 &lt; 4, "Low", IF(V1982 &gt;= 4, IF(V1982 &lt; 6, "Medium", IF(V1982 &gt;= 6, IF(V1982 &lt; 8, "High", "Very High")))))))</f>
        <v>High</v>
      </c>
    </row>
    <row r="1983" spans="1:23" x14ac:dyDescent="0.2">
      <c r="A1983" t="s">
        <v>1243</v>
      </c>
      <c r="B1983" s="2">
        <v>91</v>
      </c>
      <c r="C1983" s="4" t="str">
        <f>IF(B1983 &lt;= ($Z$9-$Z$11), "Short", IF(B1983 &gt;= ($Z$9+$Z$11), "Long", "Medium"))</f>
        <v>Medium</v>
      </c>
      <c r="D1983" t="s">
        <v>1553</v>
      </c>
      <c r="E1983" t="s">
        <v>562</v>
      </c>
      <c r="F1983" t="s">
        <v>691</v>
      </c>
      <c r="G1983" t="s">
        <v>13206</v>
      </c>
      <c r="M1983">
        <f>COUNTA(Table1[[#This Row],[genre_1]:[genre_8]])</f>
        <v>3</v>
      </c>
      <c r="N1983" t="s">
        <v>705</v>
      </c>
      <c r="O1983" t="s">
        <v>10204</v>
      </c>
      <c r="P1983">
        <v>84209</v>
      </c>
      <c r="Q1983" t="s">
        <v>1179</v>
      </c>
      <c r="R1983">
        <v>201</v>
      </c>
      <c r="S1983" t="s">
        <v>16</v>
      </c>
      <c r="T1983" t="s">
        <v>17</v>
      </c>
      <c r="U1983" s="3">
        <v>39814</v>
      </c>
      <c r="V1983" s="2">
        <v>5.2</v>
      </c>
      <c r="W1983" t="str">
        <f>IF(V1983 &lt; 3,"Very Low", IF(V1983 &gt;= 3, IF(V1983 &lt; 4, "Low", IF(V1983 &gt;= 4, IF(V1983 &lt; 6, "Medium", IF(V1983 &gt;= 6, IF(V1983 &lt; 8, "High", "Very High")))))))</f>
        <v>Medium</v>
      </c>
    </row>
    <row r="1984" spans="1:23" x14ac:dyDescent="0.2">
      <c r="A1984" t="s">
        <v>1876</v>
      </c>
      <c r="B1984" s="2">
        <v>94</v>
      </c>
      <c r="C1984" s="4" t="str">
        <f>IF(B1984 &lt;= ($Z$9-$Z$11), "Short", IF(B1984 &gt;= ($Z$9+$Z$11), "Long", "Medium"))</f>
        <v>Medium</v>
      </c>
      <c r="D1984" t="s">
        <v>2484</v>
      </c>
      <c r="E1984" t="s">
        <v>562</v>
      </c>
      <c r="F1984" t="s">
        <v>691</v>
      </c>
      <c r="G1984" t="s">
        <v>13206</v>
      </c>
      <c r="M1984">
        <f>COUNTA(Table1[[#This Row],[genre_1]:[genre_8]])</f>
        <v>3</v>
      </c>
      <c r="N1984" t="s">
        <v>2485</v>
      </c>
      <c r="O1984" t="s">
        <v>9742</v>
      </c>
      <c r="P1984">
        <v>23473</v>
      </c>
      <c r="Q1984" t="s">
        <v>2486</v>
      </c>
      <c r="R1984">
        <v>123</v>
      </c>
      <c r="S1984" t="s">
        <v>16</v>
      </c>
      <c r="T1984" t="s">
        <v>17</v>
      </c>
      <c r="U1984" s="3">
        <v>42005</v>
      </c>
      <c r="V1984" s="2">
        <v>4.4000000000000004</v>
      </c>
      <c r="W1984" t="str">
        <f>IF(V1984 &lt; 3,"Very Low", IF(V1984 &gt;= 3, IF(V1984 &lt; 4, "Low", IF(V1984 &gt;= 4, IF(V1984 &lt; 6, "Medium", IF(V1984 &gt;= 6, IF(V1984 &lt; 8, "High", "Very High")))))))</f>
        <v>Medium</v>
      </c>
    </row>
    <row r="1985" spans="1:23" x14ac:dyDescent="0.2">
      <c r="A1985" t="s">
        <v>1019</v>
      </c>
      <c r="B1985" s="2">
        <v>123</v>
      </c>
      <c r="C1985" s="4" t="str">
        <f>IF(B1985 &lt;= ($Z$9-$Z$11), "Short", IF(B1985 &gt;= ($Z$9+$Z$11), "Long", "Medium"))</f>
        <v>Medium</v>
      </c>
      <c r="D1985" t="s">
        <v>880</v>
      </c>
      <c r="E1985" t="s">
        <v>1302</v>
      </c>
      <c r="M1985">
        <f>COUNTA(Table1[[#This Row],[genre_1]:[genre_8]])</f>
        <v>1</v>
      </c>
      <c r="N1985" t="s">
        <v>58</v>
      </c>
      <c r="O1985" t="s">
        <v>9658</v>
      </c>
      <c r="P1985">
        <v>95860</v>
      </c>
      <c r="Q1985" t="s">
        <v>2351</v>
      </c>
      <c r="R1985">
        <v>660</v>
      </c>
      <c r="S1985" t="s">
        <v>16</v>
      </c>
      <c r="T1985" t="s">
        <v>17</v>
      </c>
      <c r="U1985" s="3">
        <v>36526</v>
      </c>
      <c r="V1985" s="2">
        <v>7.2</v>
      </c>
      <c r="W1985" t="str">
        <f>IF(V1985 &lt; 3,"Very Low", IF(V1985 &gt;= 3, IF(V1985 &lt; 4, "Low", IF(V1985 &gt;= 4, IF(V1985 &lt; 6, "Medium", IF(V1985 &gt;= 6, IF(V1985 &lt; 8, "High", "Very High")))))))</f>
        <v>High</v>
      </c>
    </row>
    <row r="1986" spans="1:23" x14ac:dyDescent="0.2">
      <c r="A1986" t="s">
        <v>1861</v>
      </c>
      <c r="B1986" s="2">
        <v>90</v>
      </c>
      <c r="C1986" s="4" t="str">
        <f>IF(B1986 &lt;= ($Z$9-$Z$11), "Short", IF(B1986 &gt;= ($Z$9+$Z$11), "Long", "Medium"))</f>
        <v>Medium</v>
      </c>
      <c r="D1986" t="s">
        <v>1862</v>
      </c>
      <c r="E1986" t="s">
        <v>562</v>
      </c>
      <c r="F1986" t="s">
        <v>13206</v>
      </c>
      <c r="G1986" t="s">
        <v>1302</v>
      </c>
      <c r="H1986" t="s">
        <v>3538</v>
      </c>
      <c r="M1986">
        <f>COUNTA(Table1[[#This Row],[genre_1]:[genre_8]])</f>
        <v>4</v>
      </c>
      <c r="N1986" t="s">
        <v>1863</v>
      </c>
      <c r="O1986" t="s">
        <v>9353</v>
      </c>
      <c r="P1986">
        <v>111368</v>
      </c>
      <c r="Q1986" t="s">
        <v>1403</v>
      </c>
      <c r="R1986">
        <v>394</v>
      </c>
      <c r="S1986" t="s">
        <v>16</v>
      </c>
      <c r="T1986" t="s">
        <v>17</v>
      </c>
      <c r="U1986" s="3">
        <v>36161</v>
      </c>
      <c r="V1986" s="2">
        <v>7.1</v>
      </c>
      <c r="W1986" t="str">
        <f>IF(V1986 &lt; 3,"Very Low", IF(V1986 &gt;= 3, IF(V1986 &lt; 4, "Low", IF(V1986 &gt;= 4, IF(V1986 &lt; 6, "Medium", IF(V1986 &gt;= 6, IF(V1986 &lt; 8, "High", "Very High")))))))</f>
        <v>High</v>
      </c>
    </row>
    <row r="1987" spans="1:23" x14ac:dyDescent="0.2">
      <c r="A1987" t="s">
        <v>568</v>
      </c>
      <c r="B1987" s="2">
        <v>119</v>
      </c>
      <c r="C1987" s="4" t="str">
        <f>IF(B1987 &lt;= ($Z$9-$Z$11), "Short", IF(B1987 &gt;= ($Z$9+$Z$11), "Long", "Medium"))</f>
        <v>Medium</v>
      </c>
      <c r="D1987" t="s">
        <v>460</v>
      </c>
      <c r="E1987" t="s">
        <v>562</v>
      </c>
      <c r="F1987" t="s">
        <v>13204</v>
      </c>
      <c r="G1987" t="s">
        <v>4130</v>
      </c>
      <c r="H1987" t="s">
        <v>3538</v>
      </c>
      <c r="M1987">
        <f>COUNTA(Table1[[#This Row],[genre_1]:[genre_8]])</f>
        <v>4</v>
      </c>
      <c r="N1987" t="s">
        <v>703</v>
      </c>
      <c r="O1987" t="s">
        <v>9166</v>
      </c>
      <c r="P1987">
        <v>89816</v>
      </c>
      <c r="Q1987" t="s">
        <v>331</v>
      </c>
      <c r="R1987">
        <v>347</v>
      </c>
      <c r="S1987" t="s">
        <v>16</v>
      </c>
      <c r="T1987" t="s">
        <v>17</v>
      </c>
      <c r="U1987" s="3">
        <v>37622</v>
      </c>
      <c r="V1987" s="2">
        <v>6.3</v>
      </c>
      <c r="W1987" t="str">
        <f>IF(V1987 &lt; 3,"Very Low", IF(V1987 &gt;= 3, IF(V1987 &lt; 4, "Low", IF(V1987 &gt;= 4, IF(V1987 &lt; 6, "Medium", IF(V1987 &gt;= 6, IF(V1987 &lt; 8, "High", "Very High")))))))</f>
        <v>High</v>
      </c>
    </row>
    <row r="1988" spans="1:23" x14ac:dyDescent="0.2">
      <c r="A1988" t="s">
        <v>5155</v>
      </c>
      <c r="B1988" s="2">
        <v>79</v>
      </c>
      <c r="C1988" s="4" t="str">
        <f>IF(B1988 &lt;= ($Z$9-$Z$11), "Short", IF(B1988 &gt;= ($Z$9+$Z$11), "Long", "Medium"))</f>
        <v>Short</v>
      </c>
      <c r="D1988" t="s">
        <v>2424</v>
      </c>
      <c r="E1988" t="s">
        <v>691</v>
      </c>
      <c r="M1988">
        <f>COUNTA(Table1[[#This Row],[genre_1]:[genre_8]])</f>
        <v>1</v>
      </c>
      <c r="N1988" t="s">
        <v>114</v>
      </c>
      <c r="O1988" t="s">
        <v>11599</v>
      </c>
      <c r="P1988">
        <v>10476</v>
      </c>
      <c r="Q1988" t="s">
        <v>5156</v>
      </c>
      <c r="R1988">
        <v>52</v>
      </c>
      <c r="S1988" t="s">
        <v>16</v>
      </c>
      <c r="T1988" t="s">
        <v>17</v>
      </c>
      <c r="U1988" s="3">
        <v>34335</v>
      </c>
      <c r="V1988" s="2">
        <v>6.5</v>
      </c>
      <c r="W1988" t="str">
        <f>IF(V1988 &lt; 3,"Very Low", IF(V1988 &gt;= 3, IF(V1988 &lt; 4, "Low", IF(V1988 &gt;= 4, IF(V1988 &lt; 6, "Medium", IF(V1988 &gt;= 6, IF(V1988 &lt; 8, "High", "Very High")))))))</f>
        <v>High</v>
      </c>
    </row>
    <row r="1989" spans="1:23" x14ac:dyDescent="0.2">
      <c r="A1989" t="s">
        <v>8257</v>
      </c>
      <c r="B1989" s="2">
        <v>80</v>
      </c>
      <c r="C1989" s="4" t="str">
        <f>IF(B1989 &lt;= ($Z$9-$Z$11), "Short", IF(B1989 &gt;= ($Z$9+$Z$11), "Long", "Medium"))</f>
        <v>Short</v>
      </c>
      <c r="D1989" t="s">
        <v>8258</v>
      </c>
      <c r="E1989" t="s">
        <v>31</v>
      </c>
      <c r="M1989">
        <f>COUNTA(Table1[[#This Row],[genre_1]:[genre_8]])</f>
        <v>1</v>
      </c>
      <c r="N1989" t="s">
        <v>5684</v>
      </c>
      <c r="O1989" t="s">
        <v>13136</v>
      </c>
      <c r="P1989">
        <v>496</v>
      </c>
      <c r="Q1989" t="s">
        <v>8259</v>
      </c>
      <c r="R1989">
        <v>13</v>
      </c>
      <c r="S1989" t="s">
        <v>16</v>
      </c>
      <c r="T1989" t="s">
        <v>17</v>
      </c>
      <c r="U1989" s="3">
        <v>37987</v>
      </c>
      <c r="V1989" s="2">
        <v>8.3000000000000007</v>
      </c>
      <c r="W1989" t="str">
        <f>IF(V1989 &lt; 3,"Very Low", IF(V1989 &gt;= 3, IF(V1989 &lt; 4, "Low", IF(V1989 &gt;= 4, IF(V1989 &lt; 6, "Medium", IF(V1989 &gt;= 6, IF(V1989 &lt; 8, "High", "Very High")))))))</f>
        <v>Very High</v>
      </c>
    </row>
    <row r="1990" spans="1:23" x14ac:dyDescent="0.2">
      <c r="A1990" t="s">
        <v>127</v>
      </c>
      <c r="B1990" s="2">
        <v>184</v>
      </c>
      <c r="C1990" s="4" t="str">
        <f>IF(B1990 &lt;= ($Z$9-$Z$11), "Short", IF(B1990 &gt;= ($Z$9+$Z$11), "Long", "Medium"))</f>
        <v>Long</v>
      </c>
      <c r="D1990" t="s">
        <v>340</v>
      </c>
      <c r="E1990" t="s">
        <v>562</v>
      </c>
      <c r="F1990" t="s">
        <v>1302</v>
      </c>
      <c r="G1990" t="s">
        <v>7772</v>
      </c>
      <c r="H1990" t="s">
        <v>6549</v>
      </c>
      <c r="I1990" t="s">
        <v>10321</v>
      </c>
      <c r="M1990">
        <f>COUNTA(Table1[[#This Row],[genre_1]:[genre_8]])</f>
        <v>5</v>
      </c>
      <c r="N1990" t="s">
        <v>341</v>
      </c>
      <c r="O1990" t="s">
        <v>8547</v>
      </c>
      <c r="P1990">
        <v>254111</v>
      </c>
      <c r="Q1990" t="s">
        <v>342</v>
      </c>
      <c r="R1990">
        <v>1999</v>
      </c>
      <c r="S1990" t="s">
        <v>16</v>
      </c>
      <c r="T1990" t="s">
        <v>17</v>
      </c>
      <c r="U1990" s="3">
        <v>36892</v>
      </c>
      <c r="V1990" s="2">
        <v>6.1</v>
      </c>
      <c r="W1990" t="str">
        <f>IF(V1990 &lt; 3,"Very Low", IF(V1990 &gt;= 3, IF(V1990 &lt; 4, "Low", IF(V1990 &gt;= 4, IF(V1990 &lt; 6, "Medium", IF(V1990 &gt;= 6, IF(V1990 &lt; 8, "High", "Very High")))))))</f>
        <v>High</v>
      </c>
    </row>
    <row r="1991" spans="1:23" x14ac:dyDescent="0.2">
      <c r="A1991" t="s">
        <v>4364</v>
      </c>
      <c r="B1991" s="2">
        <v>95</v>
      </c>
      <c r="C1991" s="4" t="str">
        <f>IF(B1991 &lt;= ($Z$9-$Z$11), "Short", IF(B1991 &gt;= ($Z$9+$Z$11), "Long", "Medium"))</f>
        <v>Medium</v>
      </c>
      <c r="D1991" t="s">
        <v>707</v>
      </c>
      <c r="E1991" t="s">
        <v>691</v>
      </c>
      <c r="F1991" t="s">
        <v>6549</v>
      </c>
      <c r="M1991">
        <f>COUNTA(Table1[[#This Row],[genre_1]:[genre_8]])</f>
        <v>2</v>
      </c>
      <c r="N1991" t="s">
        <v>3342</v>
      </c>
      <c r="O1991" t="s">
        <v>11041</v>
      </c>
      <c r="P1991">
        <v>4065</v>
      </c>
      <c r="Q1991" t="s">
        <v>4365</v>
      </c>
      <c r="R1991">
        <v>33</v>
      </c>
      <c r="S1991" t="s">
        <v>16</v>
      </c>
      <c r="T1991" t="s">
        <v>17</v>
      </c>
      <c r="U1991" s="3">
        <v>41275</v>
      </c>
      <c r="V1991" s="2">
        <v>5.3</v>
      </c>
      <c r="W1991" t="str">
        <f>IF(V1991 &lt; 3,"Very Low", IF(V1991 &gt;= 3, IF(V1991 &lt; 4, "Low", IF(V1991 &gt;= 4, IF(V1991 &lt; 6, "Medium", IF(V1991 &gt;= 6, IF(V1991 &lt; 8, "High", "Very High")))))))</f>
        <v>Medium</v>
      </c>
    </row>
    <row r="1992" spans="1:23" x14ac:dyDescent="0.2">
      <c r="A1992" t="s">
        <v>1796</v>
      </c>
      <c r="B1992" s="2">
        <v>103</v>
      </c>
      <c r="C1992" s="4" t="str">
        <f>IF(B1992 &lt;= ($Z$9-$Z$11), "Short", IF(B1992 &gt;= ($Z$9+$Z$11), "Long", "Medium"))</f>
        <v>Medium</v>
      </c>
      <c r="D1992" t="s">
        <v>1485</v>
      </c>
      <c r="E1992" t="s">
        <v>691</v>
      </c>
      <c r="F1992" t="s">
        <v>1302</v>
      </c>
      <c r="G1992" t="s">
        <v>539</v>
      </c>
      <c r="H1992" t="s">
        <v>6549</v>
      </c>
      <c r="M1992">
        <f>COUNTA(Table1[[#This Row],[genre_1]:[genre_8]])</f>
        <v>4</v>
      </c>
      <c r="N1992" t="s">
        <v>320</v>
      </c>
      <c r="O1992" t="s">
        <v>10760</v>
      </c>
      <c r="P1992">
        <v>27149</v>
      </c>
      <c r="Q1992" t="s">
        <v>930</v>
      </c>
      <c r="R1992">
        <v>96</v>
      </c>
      <c r="S1992" t="s">
        <v>16</v>
      </c>
      <c r="T1992" t="s">
        <v>17</v>
      </c>
      <c r="U1992" s="3">
        <v>31413</v>
      </c>
      <c r="V1992" s="2">
        <v>6.3</v>
      </c>
      <c r="W1992" t="str">
        <f>IF(V1992 &lt; 3,"Very Low", IF(V1992 &gt;= 3, IF(V1992 &lt; 4, "Low", IF(V1992 &gt;= 4, IF(V1992 &lt; 6, "Medium", IF(V1992 &gt;= 6, IF(V1992 &lt; 8, "High", "Very High")))))))</f>
        <v>High</v>
      </c>
    </row>
    <row r="1993" spans="1:23" x14ac:dyDescent="0.2">
      <c r="A1993" t="s">
        <v>357</v>
      </c>
      <c r="B1993" s="2">
        <v>92</v>
      </c>
      <c r="C1993" s="4" t="str">
        <f>IF(B1993 &lt;= ($Z$9-$Z$11), "Short", IF(B1993 &gt;= ($Z$9+$Z$11), "Long", "Medium"))</f>
        <v>Medium</v>
      </c>
      <c r="D1993" t="s">
        <v>499</v>
      </c>
      <c r="E1993" t="s">
        <v>426</v>
      </c>
      <c r="F1993" t="s">
        <v>3871</v>
      </c>
      <c r="G1993" t="s">
        <v>691</v>
      </c>
      <c r="H1993" t="s">
        <v>5982</v>
      </c>
      <c r="M1993">
        <f>COUNTA(Table1[[#This Row],[genre_1]:[genre_8]])</f>
        <v>4</v>
      </c>
      <c r="N1993" t="s">
        <v>163</v>
      </c>
      <c r="O1993" t="s">
        <v>8616</v>
      </c>
      <c r="P1993">
        <v>60230</v>
      </c>
      <c r="Q1993" t="s">
        <v>500</v>
      </c>
      <c r="R1993">
        <v>118</v>
      </c>
      <c r="S1993" t="s">
        <v>16</v>
      </c>
      <c r="T1993" t="s">
        <v>17</v>
      </c>
      <c r="U1993" s="3">
        <v>41640</v>
      </c>
      <c r="V1993" s="2">
        <v>6.7</v>
      </c>
      <c r="W1993" t="str">
        <f>IF(V1993 &lt; 3,"Very Low", IF(V1993 &gt;= 3, IF(V1993 &lt; 4, "Low", IF(V1993 &gt;= 4, IF(V1993 &lt; 6, "Medium", IF(V1993 &gt;= 6, IF(V1993 &lt; 8, "High", "Very High")))))))</f>
        <v>High</v>
      </c>
    </row>
    <row r="1994" spans="1:23" x14ac:dyDescent="0.2">
      <c r="A1994" t="s">
        <v>8224</v>
      </c>
      <c r="B1994" s="2">
        <v>99</v>
      </c>
      <c r="C1994" s="4" t="str">
        <f>IF(B1994 &lt;= ($Z$9-$Z$11), "Short", IF(B1994 &gt;= ($Z$9+$Z$11), "Long", "Medium"))</f>
        <v>Medium</v>
      </c>
      <c r="D1994" t="s">
        <v>8225</v>
      </c>
      <c r="E1994" t="s">
        <v>13206</v>
      </c>
      <c r="F1994" t="s">
        <v>1302</v>
      </c>
      <c r="G1994" t="s">
        <v>13205</v>
      </c>
      <c r="M1994">
        <f>COUNTA(Table1[[#This Row],[genre_1]:[genre_8]])</f>
        <v>3</v>
      </c>
      <c r="N1994" t="s">
        <v>8226</v>
      </c>
      <c r="O1994" t="s">
        <v>13126</v>
      </c>
      <c r="P1994">
        <v>509</v>
      </c>
      <c r="Q1994" t="s">
        <v>8227</v>
      </c>
      <c r="R1994">
        <v>10</v>
      </c>
      <c r="S1994" t="s">
        <v>16</v>
      </c>
      <c r="T1994" t="s">
        <v>17</v>
      </c>
      <c r="U1994" s="3">
        <v>28856</v>
      </c>
      <c r="V1994" s="2">
        <v>5.8</v>
      </c>
      <c r="W1994" t="str">
        <f>IF(V1994 &lt; 3,"Very Low", IF(V1994 &gt;= 3, IF(V1994 &lt; 4, "Low", IF(V1994 &gt;= 4, IF(V1994 &lt; 6, "Medium", IF(V1994 &gt;= 6, IF(V1994 &lt; 8, "High", "Very High")))))))</f>
        <v>Medium</v>
      </c>
    </row>
    <row r="1995" spans="1:23" x14ac:dyDescent="0.2">
      <c r="A1995" t="s">
        <v>3852</v>
      </c>
      <c r="B1995" s="2">
        <v>100</v>
      </c>
      <c r="C1995" s="4" t="str">
        <f>IF(B1995 &lt;= ($Z$9-$Z$11), "Short", IF(B1995 &gt;= ($Z$9+$Z$11), "Long", "Medium"))</f>
        <v>Medium</v>
      </c>
      <c r="D1995" t="s">
        <v>1168</v>
      </c>
      <c r="E1995" t="s">
        <v>13206</v>
      </c>
      <c r="F1995" t="s">
        <v>1302</v>
      </c>
      <c r="G1995" t="s">
        <v>13204</v>
      </c>
      <c r="M1995">
        <f>COUNTA(Table1[[#This Row],[genre_1]:[genre_8]])</f>
        <v>3</v>
      </c>
      <c r="N1995" t="s">
        <v>950</v>
      </c>
      <c r="O1995" t="s">
        <v>10691</v>
      </c>
      <c r="P1995">
        <v>9868</v>
      </c>
      <c r="Q1995" t="s">
        <v>3853</v>
      </c>
      <c r="R1995">
        <v>81</v>
      </c>
      <c r="S1995" t="s">
        <v>16</v>
      </c>
      <c r="T1995" t="s">
        <v>17</v>
      </c>
      <c r="U1995" s="3">
        <v>37257</v>
      </c>
      <c r="V1995" s="2">
        <v>5.5</v>
      </c>
      <c r="W1995" t="str">
        <f>IF(V1995 &lt; 3,"Very Low", IF(V1995 &gt;= 3, IF(V1995 &lt; 4, "Low", IF(V1995 &gt;= 4, IF(V1995 &lt; 6, "Medium", IF(V1995 &gt;= 6, IF(V1995 &lt; 8, "High", "Very High")))))))</f>
        <v>Medium</v>
      </c>
    </row>
    <row r="1996" spans="1:23" x14ac:dyDescent="0.2">
      <c r="A1996" t="s">
        <v>894</v>
      </c>
      <c r="B1996" s="2">
        <v>106</v>
      </c>
      <c r="C1996" s="4" t="str">
        <f>IF(B1996 &lt;= ($Z$9-$Z$11), "Short", IF(B1996 &gt;= ($Z$9+$Z$11), "Long", "Medium"))</f>
        <v>Medium</v>
      </c>
      <c r="D1996" t="s">
        <v>895</v>
      </c>
      <c r="E1996" t="s">
        <v>426</v>
      </c>
      <c r="F1996" t="s">
        <v>5982</v>
      </c>
      <c r="G1996" t="s">
        <v>539</v>
      </c>
      <c r="M1996">
        <f>COUNTA(Table1[[#This Row],[genre_1]:[genre_8]])</f>
        <v>3</v>
      </c>
      <c r="N1996" t="s">
        <v>521</v>
      </c>
      <c r="O1996" t="s">
        <v>8804</v>
      </c>
      <c r="P1996">
        <v>86627</v>
      </c>
      <c r="Q1996" t="s">
        <v>863</v>
      </c>
      <c r="R1996">
        <v>204</v>
      </c>
      <c r="S1996" t="s">
        <v>16</v>
      </c>
      <c r="T1996" t="s">
        <v>17</v>
      </c>
      <c r="U1996" s="3">
        <v>41275</v>
      </c>
      <c r="V1996" s="2">
        <v>5.9</v>
      </c>
      <c r="W1996" t="str">
        <f>IF(V1996 &lt; 3,"Very Low", IF(V1996 &gt;= 3, IF(V1996 &lt; 4, "Low", IF(V1996 &gt;= 4, IF(V1996 &lt; 6, "Medium", IF(V1996 &gt;= 6, IF(V1996 &lt; 8, "High", "Very High")))))))</f>
        <v>Medium</v>
      </c>
    </row>
    <row r="1997" spans="1:23" x14ac:dyDescent="0.2">
      <c r="A1997" t="s">
        <v>8159</v>
      </c>
      <c r="B1997" s="2">
        <v>109</v>
      </c>
      <c r="C1997" s="4" t="str">
        <f>IF(B1997 &lt;= ($Z$9-$Z$11), "Short", IF(B1997 &gt;= ($Z$9+$Z$11), "Long", "Medium"))</f>
        <v>Medium</v>
      </c>
      <c r="D1997" t="s">
        <v>8160</v>
      </c>
      <c r="E1997" t="s">
        <v>1302</v>
      </c>
      <c r="M1997">
        <f>COUNTA(Table1[[#This Row],[genre_1]:[genre_8]])</f>
        <v>1</v>
      </c>
      <c r="N1997" t="s">
        <v>8161</v>
      </c>
      <c r="O1997" t="s">
        <v>13100</v>
      </c>
      <c r="P1997">
        <v>8</v>
      </c>
      <c r="Q1997" t="s">
        <v>8162</v>
      </c>
      <c r="S1997" t="s">
        <v>16</v>
      </c>
      <c r="T1997" t="s">
        <v>17</v>
      </c>
      <c r="U1997" s="3">
        <v>41640</v>
      </c>
      <c r="V1997" s="2">
        <v>7</v>
      </c>
      <c r="W1997" t="str">
        <f>IF(V1997 &lt; 3,"Very Low", IF(V1997 &gt;= 3, IF(V1997 &lt; 4, "Low", IF(V1997 &gt;= 4, IF(V1997 &lt; 6, "Medium", IF(V1997 &gt;= 6, IF(V1997 &lt; 8, "High", "Very High")))))))</f>
        <v>High</v>
      </c>
    </row>
    <row r="1998" spans="1:23" x14ac:dyDescent="0.2">
      <c r="A1998" t="s">
        <v>4369</v>
      </c>
      <c r="B1998" s="2">
        <v>103</v>
      </c>
      <c r="C1998" s="4" t="str">
        <f>IF(B1998 &lt;= ($Z$9-$Z$11), "Short", IF(B1998 &gt;= ($Z$9+$Z$11), "Long", "Medium"))</f>
        <v>Medium</v>
      </c>
      <c r="D1998" t="s">
        <v>2022</v>
      </c>
      <c r="E1998" t="s">
        <v>539</v>
      </c>
      <c r="F1998" t="s">
        <v>2287</v>
      </c>
      <c r="M1998">
        <f>COUNTA(Table1[[#This Row],[genre_1]:[genre_8]])</f>
        <v>2</v>
      </c>
      <c r="N1998" t="s">
        <v>1385</v>
      </c>
      <c r="O1998" t="s">
        <v>11326</v>
      </c>
      <c r="P1998">
        <v>63855</v>
      </c>
      <c r="Q1998" t="s">
        <v>4769</v>
      </c>
      <c r="R1998">
        <v>248</v>
      </c>
      <c r="S1998" t="s">
        <v>16</v>
      </c>
      <c r="T1998" t="s">
        <v>17</v>
      </c>
      <c r="U1998" s="3">
        <v>32509</v>
      </c>
      <c r="V1998" s="2">
        <v>6.6</v>
      </c>
      <c r="W1998" t="str">
        <f>IF(V1998 &lt; 3,"Very Low", IF(V1998 &gt;= 3, IF(V1998 &lt; 4, "Low", IF(V1998 &gt;= 4, IF(V1998 &lt; 6, "Medium", IF(V1998 &gt;= 6, IF(V1998 &lt; 8, "High", "Very High")))))))</f>
        <v>High</v>
      </c>
    </row>
    <row r="1999" spans="1:23" x14ac:dyDescent="0.2">
      <c r="A1999" t="s">
        <v>4911</v>
      </c>
      <c r="B1999" s="2">
        <v>102</v>
      </c>
      <c r="C1999" s="4" t="str">
        <f>IF(B1999 &lt;= ($Z$9-$Z$11), "Short", IF(B1999 &gt;= ($Z$9+$Z$11), "Long", "Medium"))</f>
        <v>Medium</v>
      </c>
      <c r="D1999" t="s">
        <v>2895</v>
      </c>
      <c r="E1999" t="s">
        <v>426</v>
      </c>
      <c r="F1999" t="s">
        <v>5982</v>
      </c>
      <c r="G1999" t="s">
        <v>539</v>
      </c>
      <c r="M1999">
        <f>COUNTA(Table1[[#This Row],[genre_1]:[genre_8]])</f>
        <v>3</v>
      </c>
      <c r="N1999" t="s">
        <v>109</v>
      </c>
      <c r="O1999" t="s">
        <v>11431</v>
      </c>
      <c r="P1999">
        <v>408</v>
      </c>
      <c r="Q1999" t="s">
        <v>4912</v>
      </c>
      <c r="R1999">
        <v>6</v>
      </c>
      <c r="S1999" t="s">
        <v>16</v>
      </c>
      <c r="T1999" t="s">
        <v>17</v>
      </c>
      <c r="U1999" s="3">
        <v>42370</v>
      </c>
      <c r="V1999" s="2">
        <v>7.3</v>
      </c>
      <c r="W1999" t="str">
        <f>IF(V1999 &lt; 3,"Very Low", IF(V1999 &gt;= 3, IF(V1999 &lt; 4, "Low", IF(V1999 &gt;= 4, IF(V1999 &lt; 6, "Medium", IF(V1999 &gt;= 6, IF(V1999 &lt; 8, "High", "Very High")))))))</f>
        <v>High</v>
      </c>
    </row>
    <row r="2000" spans="1:23" x14ac:dyDescent="0.2">
      <c r="A2000" t="s">
        <v>5866</v>
      </c>
      <c r="B2000" s="2">
        <v>97</v>
      </c>
      <c r="C2000" s="4" t="str">
        <f>IF(B2000 &lt;= ($Z$9-$Z$11), "Short", IF(B2000 &gt;= ($Z$9+$Z$11), "Long", "Medium"))</f>
        <v>Medium</v>
      </c>
      <c r="D2000" t="s">
        <v>6410</v>
      </c>
      <c r="E2000" t="s">
        <v>562</v>
      </c>
      <c r="F2000" t="s">
        <v>539</v>
      </c>
      <c r="G2000" t="s">
        <v>2287</v>
      </c>
      <c r="H2000" t="s">
        <v>4130</v>
      </c>
      <c r="I2000" t="s">
        <v>3538</v>
      </c>
      <c r="M2000">
        <f>COUNTA(Table1[[#This Row],[genre_1]:[genre_8]])</f>
        <v>5</v>
      </c>
      <c r="N2000" t="s">
        <v>6411</v>
      </c>
      <c r="O2000" t="s">
        <v>12324</v>
      </c>
      <c r="P2000">
        <v>9502</v>
      </c>
      <c r="Q2000" t="s">
        <v>6412</v>
      </c>
      <c r="R2000">
        <v>100</v>
      </c>
      <c r="S2000" t="s">
        <v>16</v>
      </c>
      <c r="T2000" t="s">
        <v>17</v>
      </c>
      <c r="U2000" s="3">
        <v>32143</v>
      </c>
      <c r="V2000" s="2">
        <v>6.5</v>
      </c>
      <c r="W2000" t="str">
        <f>IF(V2000 &lt; 3,"Very Low", IF(V2000 &gt;= 3, IF(V2000 &lt; 4, "Low", IF(V2000 &gt;= 4, IF(V2000 &lt; 6, "Medium", IF(V2000 &gt;= 6, IF(V2000 &lt; 8, "High", "Very High")))))))</f>
        <v>High</v>
      </c>
    </row>
    <row r="2001" spans="1:23" x14ac:dyDescent="0.2">
      <c r="A2001" t="s">
        <v>6402</v>
      </c>
      <c r="B2001" s="2">
        <v>99</v>
      </c>
      <c r="C2001" s="4" t="str">
        <f>IF(B2001 &lt;= ($Z$9-$Z$11), "Short", IF(B2001 &gt;= ($Z$9+$Z$11), "Long", "Medium"))</f>
        <v>Medium</v>
      </c>
      <c r="D2001" t="s">
        <v>3843</v>
      </c>
      <c r="E2001" t="s">
        <v>691</v>
      </c>
      <c r="M2001">
        <f>COUNTA(Table1[[#This Row],[genre_1]:[genre_8]])</f>
        <v>1</v>
      </c>
      <c r="N2001" t="s">
        <v>1983</v>
      </c>
      <c r="O2001" t="s">
        <v>12321</v>
      </c>
      <c r="P2001">
        <v>8279</v>
      </c>
      <c r="Q2001" t="s">
        <v>6403</v>
      </c>
      <c r="R2001">
        <v>101</v>
      </c>
      <c r="S2001" t="s">
        <v>16</v>
      </c>
      <c r="T2001" t="s">
        <v>17</v>
      </c>
      <c r="U2001" s="3">
        <v>38718</v>
      </c>
      <c r="V2001" s="2">
        <v>3</v>
      </c>
      <c r="W2001" t="str">
        <f>IF(V2001 &lt; 3,"Very Low", IF(V2001 &gt;= 3, IF(V2001 &lt; 4, "Low", IF(V2001 &gt;= 4, IF(V2001 &lt; 6, "Medium", IF(V2001 &gt;= 6, IF(V2001 &lt; 8, "High", "Very High")))))))</f>
        <v>Low</v>
      </c>
    </row>
    <row r="2002" spans="1:23" x14ac:dyDescent="0.2">
      <c r="A2002" t="s">
        <v>318</v>
      </c>
      <c r="B2002" s="2">
        <v>123</v>
      </c>
      <c r="C2002" s="4" t="str">
        <f>IF(B2002 &lt;= ($Z$9-$Z$11), "Short", IF(B2002 &gt;= ($Z$9+$Z$11), "Long", "Medium"))</f>
        <v>Medium</v>
      </c>
      <c r="D2002" t="s">
        <v>2774</v>
      </c>
      <c r="E2002" t="s">
        <v>1302</v>
      </c>
      <c r="F2002" t="s">
        <v>539</v>
      </c>
      <c r="G2002" t="s">
        <v>6549</v>
      </c>
      <c r="H2002" t="s">
        <v>4130</v>
      </c>
      <c r="M2002">
        <f>COUNTA(Table1[[#This Row],[genre_1]:[genre_8]])</f>
        <v>4</v>
      </c>
      <c r="N2002" t="s">
        <v>697</v>
      </c>
      <c r="O2002" t="s">
        <v>9925</v>
      </c>
      <c r="P2002">
        <v>63839</v>
      </c>
      <c r="Q2002" t="s">
        <v>2775</v>
      </c>
      <c r="R2002">
        <v>118</v>
      </c>
      <c r="S2002" t="s">
        <v>16</v>
      </c>
      <c r="T2002" t="s">
        <v>17</v>
      </c>
      <c r="U2002" s="3">
        <v>35065</v>
      </c>
      <c r="V2002" s="2">
        <v>6.4</v>
      </c>
      <c r="W2002" t="str">
        <f>IF(V2002 &lt; 3,"Very Low", IF(V2002 &gt;= 3, IF(V2002 &lt; 4, "Low", IF(V2002 &gt;= 4, IF(V2002 &lt; 6, "Medium", IF(V2002 &gt;= 6, IF(V2002 &lt; 8, "High", "Very High")))))))</f>
        <v>High</v>
      </c>
    </row>
    <row r="2003" spans="1:23" x14ac:dyDescent="0.2">
      <c r="A2003" t="s">
        <v>1071</v>
      </c>
      <c r="B2003" s="2">
        <v>125</v>
      </c>
      <c r="C2003" s="4" t="str">
        <f>IF(B2003 &lt;= ($Z$9-$Z$11), "Short", IF(B2003 &gt;= ($Z$9+$Z$11), "Long", "Medium"))</f>
        <v>Medium</v>
      </c>
      <c r="D2003" t="s">
        <v>149</v>
      </c>
      <c r="E2003" t="s">
        <v>1302</v>
      </c>
      <c r="M2003">
        <f>COUNTA(Table1[[#This Row],[genre_1]:[genre_8]])</f>
        <v>1</v>
      </c>
      <c r="N2003" t="s">
        <v>709</v>
      </c>
      <c r="O2003" t="s">
        <v>10909</v>
      </c>
      <c r="P2003">
        <v>178731</v>
      </c>
      <c r="Q2003" t="s">
        <v>2417</v>
      </c>
      <c r="R2003">
        <v>261</v>
      </c>
      <c r="S2003" t="s">
        <v>16</v>
      </c>
      <c r="T2003" t="s">
        <v>17</v>
      </c>
      <c r="U2003" s="3">
        <v>33970</v>
      </c>
      <c r="V2003" s="2">
        <v>7.7</v>
      </c>
      <c r="W2003" t="str">
        <f>IF(V2003 &lt; 3,"Very Low", IF(V2003 &gt;= 3, IF(V2003 &lt; 4, "Low", IF(V2003 &gt;= 4, IF(V2003 &lt; 6, "Medium", IF(V2003 &gt;= 6, IF(V2003 &lt; 8, "High", "Very High")))))))</f>
        <v>High</v>
      </c>
    </row>
    <row r="2004" spans="1:23" x14ac:dyDescent="0.2">
      <c r="A2004" t="s">
        <v>561</v>
      </c>
      <c r="B2004" s="2">
        <v>81</v>
      </c>
      <c r="C2004" s="4" t="str">
        <f>IF(B2004 &lt;= ($Z$9-$Z$11), "Short", IF(B2004 &gt;= ($Z$9+$Z$11), "Long", "Medium"))</f>
        <v>Short</v>
      </c>
      <c r="D2004" t="s">
        <v>4794</v>
      </c>
      <c r="E2004" t="s">
        <v>13206</v>
      </c>
      <c r="F2004" t="s">
        <v>3538</v>
      </c>
      <c r="M2004">
        <f>COUNTA(Table1[[#This Row],[genre_1]:[genre_8]])</f>
        <v>2</v>
      </c>
      <c r="N2004" t="s">
        <v>1291</v>
      </c>
      <c r="O2004" t="s">
        <v>11343</v>
      </c>
      <c r="P2004">
        <v>207934</v>
      </c>
      <c r="Q2004" t="s">
        <v>2670</v>
      </c>
      <c r="R2004">
        <v>629</v>
      </c>
      <c r="S2004" t="s">
        <v>16</v>
      </c>
      <c r="T2004" t="s">
        <v>17</v>
      </c>
      <c r="U2004" s="3">
        <v>37257</v>
      </c>
      <c r="V2004" s="2">
        <v>7.1</v>
      </c>
      <c r="W2004" t="str">
        <f>IF(V2004 &lt; 3,"Very Low", IF(V2004 &gt;= 3, IF(V2004 &lt; 4, "Low", IF(V2004 &gt;= 4, IF(V2004 &lt; 6, "Medium", IF(V2004 &gt;= 6, IF(V2004 &lt; 8, "High", "Very High")))))))</f>
        <v>High</v>
      </c>
    </row>
    <row r="2005" spans="1:23" x14ac:dyDescent="0.2">
      <c r="A2005" t="s">
        <v>519</v>
      </c>
      <c r="B2005" s="2">
        <v>84</v>
      </c>
      <c r="C2005" s="4" t="str">
        <f>IF(B2005 &lt;= ($Z$9-$Z$11), "Short", IF(B2005 &gt;= ($Z$9+$Z$11), "Long", "Medium"))</f>
        <v>Short</v>
      </c>
      <c r="D2005" t="s">
        <v>8260</v>
      </c>
      <c r="E2005" t="s">
        <v>1302</v>
      </c>
      <c r="F2005" t="s">
        <v>13204</v>
      </c>
      <c r="G2005" t="s">
        <v>3538</v>
      </c>
      <c r="M2005">
        <f>COUNTA(Table1[[#This Row],[genre_1]:[genre_8]])</f>
        <v>3</v>
      </c>
      <c r="N2005" t="s">
        <v>750</v>
      </c>
      <c r="O2005" t="s">
        <v>13137</v>
      </c>
      <c r="P2005">
        <v>142619</v>
      </c>
      <c r="Q2005" t="s">
        <v>8261</v>
      </c>
      <c r="R2005">
        <v>586</v>
      </c>
      <c r="S2005" t="s">
        <v>16</v>
      </c>
      <c r="T2005" t="s">
        <v>17</v>
      </c>
      <c r="U2005" s="3">
        <v>35796</v>
      </c>
      <c r="V2005" s="2">
        <v>7.5</v>
      </c>
      <c r="W2005" t="str">
        <f>IF(V2005 &lt; 3,"Very Low", IF(V2005 &gt;= 3, IF(V2005 &lt; 4, "Low", IF(V2005 &gt;= 4, IF(V2005 &lt; 6, "Medium", IF(V2005 &gt;= 6, IF(V2005 &lt; 8, "High", "Very High")))))))</f>
        <v>High</v>
      </c>
    </row>
    <row r="2006" spans="1:23" x14ac:dyDescent="0.2">
      <c r="A2006" t="s">
        <v>2318</v>
      </c>
      <c r="B2006" s="2">
        <v>80</v>
      </c>
      <c r="C2006" s="4" t="str">
        <f>IF(B2006 &lt;= ($Z$9-$Z$11), "Short", IF(B2006 &gt;= ($Z$9+$Z$11), "Long", "Medium"))</f>
        <v>Short</v>
      </c>
      <c r="D2006" t="s">
        <v>856</v>
      </c>
      <c r="E2006" t="s">
        <v>691</v>
      </c>
      <c r="F2006" t="s">
        <v>1302</v>
      </c>
      <c r="M2006">
        <f>COUNTA(Table1[[#This Row],[genre_1]:[genre_8]])</f>
        <v>2</v>
      </c>
      <c r="N2006" t="s">
        <v>202</v>
      </c>
      <c r="O2006" t="s">
        <v>13009</v>
      </c>
      <c r="P2006">
        <v>18035</v>
      </c>
      <c r="Q2006" t="s">
        <v>2892</v>
      </c>
      <c r="R2006">
        <v>177</v>
      </c>
      <c r="S2006" t="s">
        <v>16</v>
      </c>
      <c r="T2006" t="s">
        <v>17</v>
      </c>
      <c r="U2006" s="3">
        <v>37622</v>
      </c>
      <c r="V2006" s="2">
        <v>7.1</v>
      </c>
      <c r="W2006" t="str">
        <f>IF(V2006 &lt; 3,"Very Low", IF(V2006 &gt;= 3, IF(V2006 &lt; 4, "Low", IF(V2006 &gt;= 4, IF(V2006 &lt; 6, "Medium", IF(V2006 &gt;= 6, IF(V2006 &lt; 8, "High", "Very High")))))))</f>
        <v>High</v>
      </c>
    </row>
    <row r="2007" spans="1:23" x14ac:dyDescent="0.2">
      <c r="A2007" t="s">
        <v>1974</v>
      </c>
      <c r="B2007" s="2">
        <v>117</v>
      </c>
      <c r="C2007" s="4" t="str">
        <f>IF(B2007 &lt;= ($Z$9-$Z$11), "Short", IF(B2007 &gt;= ($Z$9+$Z$11), "Long", "Medium"))</f>
        <v>Medium</v>
      </c>
      <c r="D2007" t="s">
        <v>1242</v>
      </c>
      <c r="E2007" t="s">
        <v>562</v>
      </c>
      <c r="F2007" t="s">
        <v>691</v>
      </c>
      <c r="G2007" t="s">
        <v>13206</v>
      </c>
      <c r="M2007">
        <f>COUNTA(Table1[[#This Row],[genre_1]:[genre_8]])</f>
        <v>3</v>
      </c>
      <c r="N2007" t="s">
        <v>37</v>
      </c>
      <c r="O2007" t="s">
        <v>10210</v>
      </c>
      <c r="P2007">
        <v>255257</v>
      </c>
      <c r="Q2007" t="s">
        <v>811</v>
      </c>
      <c r="R2007">
        <v>374</v>
      </c>
      <c r="S2007" t="s">
        <v>16</v>
      </c>
      <c r="T2007" t="s">
        <v>17</v>
      </c>
      <c r="U2007" s="3">
        <v>39448</v>
      </c>
      <c r="V2007" s="2">
        <v>7</v>
      </c>
      <c r="W2007" t="str">
        <f>IF(V2007 &lt; 3,"Very Low", IF(V2007 &gt;= 3, IF(V2007 &lt; 4, "Low", IF(V2007 &gt;= 4, IF(V2007 &lt; 6, "Medium", IF(V2007 &gt;= 6, IF(V2007 &lt; 8, "High", "Very High")))))))</f>
        <v>High</v>
      </c>
    </row>
    <row r="2008" spans="1:23" x14ac:dyDescent="0.2">
      <c r="A2008" t="s">
        <v>4567</v>
      </c>
      <c r="B2008" s="2">
        <v>108</v>
      </c>
      <c r="C2008" s="4" t="str">
        <f>IF(B2008 &lt;= ($Z$9-$Z$11), "Short", IF(B2008 &gt;= ($Z$9+$Z$11), "Long", "Medium"))</f>
        <v>Medium</v>
      </c>
      <c r="D2008" t="s">
        <v>8385</v>
      </c>
      <c r="E2008" t="s">
        <v>691</v>
      </c>
      <c r="F2008" t="s">
        <v>13206</v>
      </c>
      <c r="G2008" t="s">
        <v>2287</v>
      </c>
      <c r="M2008">
        <f>COUNTA(Table1[[#This Row],[genre_1]:[genre_8]])</f>
        <v>3</v>
      </c>
      <c r="N2008" t="s">
        <v>8386</v>
      </c>
      <c r="O2008" t="s">
        <v>13187</v>
      </c>
      <c r="P2008">
        <v>16792</v>
      </c>
      <c r="Q2008" t="s">
        <v>8387</v>
      </c>
      <c r="R2008">
        <v>183</v>
      </c>
      <c r="S2008" t="s">
        <v>16</v>
      </c>
      <c r="T2008" t="s">
        <v>17</v>
      </c>
      <c r="U2008" s="3">
        <v>26299</v>
      </c>
      <c r="V2008" s="2">
        <v>6.1</v>
      </c>
      <c r="W2008" t="str">
        <f>IF(V2008 &lt; 3,"Very Low", IF(V2008 &gt;= 3, IF(V2008 &lt; 4, "Low", IF(V2008 &gt;= 4, IF(V2008 &lt; 6, "Medium", IF(V2008 &gt;= 6, IF(V2008 &lt; 8, "High", "Very High")))))))</f>
        <v>High</v>
      </c>
    </row>
    <row r="2009" spans="1:23" x14ac:dyDescent="0.2">
      <c r="A2009" t="s">
        <v>8350</v>
      </c>
      <c r="B2009" s="2">
        <v>65</v>
      </c>
      <c r="C2009" s="4" t="str">
        <f>IF(B2009 &lt;= ($Z$9-$Z$11), "Short", IF(B2009 &gt;= ($Z$9+$Z$11), "Long", "Medium"))</f>
        <v>Short</v>
      </c>
      <c r="D2009" t="s">
        <v>8351</v>
      </c>
      <c r="E2009" t="s">
        <v>1302</v>
      </c>
      <c r="F2009" t="s">
        <v>539</v>
      </c>
      <c r="M2009">
        <f>COUNTA(Table1[[#This Row],[genre_1]:[genre_8]])</f>
        <v>2</v>
      </c>
      <c r="N2009" t="s">
        <v>8352</v>
      </c>
      <c r="O2009" t="s">
        <v>13172</v>
      </c>
      <c r="P2009">
        <v>803</v>
      </c>
      <c r="R2009">
        <v>16</v>
      </c>
      <c r="S2009" t="s">
        <v>16</v>
      </c>
      <c r="T2009" t="s">
        <v>17</v>
      </c>
      <c r="U2009" s="3">
        <v>25934</v>
      </c>
      <c r="V2009" s="2">
        <v>6.7</v>
      </c>
      <c r="W2009" t="str">
        <f>IF(V2009 &lt; 3,"Very Low", IF(V2009 &gt;= 3, IF(V2009 &lt; 4, "Low", IF(V2009 &gt;= 4, IF(V2009 &lt; 6, "Medium", IF(V2009 &gt;= 6, IF(V2009 &lt; 8, "High", "Very High")))))))</f>
        <v>High</v>
      </c>
    </row>
    <row r="2010" spans="1:23" x14ac:dyDescent="0.2">
      <c r="A2010" t="s">
        <v>2167</v>
      </c>
      <c r="B2010" s="2">
        <v>88</v>
      </c>
      <c r="C2010" s="4" t="str">
        <f>IF(B2010 &lt;= ($Z$9-$Z$11), "Short", IF(B2010 &gt;= ($Z$9+$Z$11), "Long", "Medium"))</f>
        <v>Medium</v>
      </c>
      <c r="D2010" t="s">
        <v>2168</v>
      </c>
      <c r="E2010" t="s">
        <v>3871</v>
      </c>
      <c r="F2010" t="s">
        <v>5982</v>
      </c>
      <c r="G2010" t="s">
        <v>539</v>
      </c>
      <c r="H2010" t="s">
        <v>5727</v>
      </c>
      <c r="M2010">
        <f>COUNTA(Table1[[#This Row],[genre_1]:[genre_8]])</f>
        <v>4</v>
      </c>
      <c r="N2010" t="s">
        <v>2169</v>
      </c>
      <c r="O2010" t="s">
        <v>9542</v>
      </c>
      <c r="P2010">
        <v>90360</v>
      </c>
      <c r="Q2010" t="s">
        <v>2170</v>
      </c>
      <c r="R2010">
        <v>147</v>
      </c>
      <c r="S2010" t="s">
        <v>16</v>
      </c>
      <c r="T2010" t="s">
        <v>17</v>
      </c>
      <c r="U2010" s="3">
        <v>14611</v>
      </c>
      <c r="V2010" s="2">
        <v>7.5</v>
      </c>
      <c r="W2010" t="str">
        <f>IF(V2010 &lt; 3,"Very Low", IF(V2010 &gt;= 3, IF(V2010 &lt; 4, "Low", IF(V2010 &gt;= 4, IF(V2010 &lt; 6, "Medium", IF(V2010 &gt;= 6, IF(V2010 &lt; 8, "High", "Very High")))))))</f>
        <v>High</v>
      </c>
    </row>
    <row r="2011" spans="1:23" x14ac:dyDescent="0.2">
      <c r="A2011" t="s">
        <v>2633</v>
      </c>
      <c r="B2011" s="2">
        <v>88</v>
      </c>
      <c r="C2011" s="4" t="str">
        <f>IF(B2011 &lt;= ($Z$9-$Z$11), "Short", IF(B2011 &gt;= ($Z$9+$Z$11), "Long", "Medium"))</f>
        <v>Medium</v>
      </c>
      <c r="D2011" t="s">
        <v>3461</v>
      </c>
      <c r="E2011" t="s">
        <v>691</v>
      </c>
      <c r="F2011" t="s">
        <v>2287</v>
      </c>
      <c r="M2011">
        <f>COUNTA(Table1[[#This Row],[genre_1]:[genre_8]])</f>
        <v>2</v>
      </c>
      <c r="N2011" t="s">
        <v>645</v>
      </c>
      <c r="O2011" t="s">
        <v>10408</v>
      </c>
      <c r="P2011">
        <v>72552</v>
      </c>
      <c r="Q2011" t="s">
        <v>1677</v>
      </c>
      <c r="R2011">
        <v>374</v>
      </c>
      <c r="S2011" t="s">
        <v>16</v>
      </c>
      <c r="T2011" t="s">
        <v>17</v>
      </c>
      <c r="U2011" s="3">
        <v>40179</v>
      </c>
      <c r="V2011" s="2">
        <v>5.5</v>
      </c>
      <c r="W2011" t="str">
        <f>IF(V2011 &lt; 3,"Very Low", IF(V2011 &gt;= 3, IF(V2011 &lt; 4, "Low", IF(V2011 &gt;= 4, IF(V2011 &lt; 6, "Medium", IF(V2011 &gt;= 6, IF(V2011 &lt; 8, "High", "Very High")))))))</f>
        <v>Medium</v>
      </c>
    </row>
    <row r="2012" spans="1:23" x14ac:dyDescent="0.2">
      <c r="A2012" t="s">
        <v>18</v>
      </c>
      <c r="B2012" s="2">
        <v>178.1</v>
      </c>
      <c r="C2012" s="4" t="str">
        <f>IF(B2012 &lt;= ($Z$9-$Z$11), "Short", IF(B2012 &gt;= ($Z$9+$Z$11), "Long", "Medium"))</f>
        <v>Long</v>
      </c>
      <c r="D2012" t="s">
        <v>19</v>
      </c>
      <c r="E2012" t="s">
        <v>562</v>
      </c>
      <c r="F2012" t="s">
        <v>426</v>
      </c>
      <c r="G2012" t="s">
        <v>539</v>
      </c>
      <c r="M2012">
        <f>COUNTA(Table1[[#This Row],[genre_1]:[genre_8]])</f>
        <v>3</v>
      </c>
      <c r="N2012" t="s">
        <v>20</v>
      </c>
      <c r="O2012" t="s">
        <v>8439</v>
      </c>
      <c r="P2012">
        <v>471220</v>
      </c>
      <c r="Q2012" t="s">
        <v>21</v>
      </c>
      <c r="R2012">
        <v>1238</v>
      </c>
      <c r="S2012" t="s">
        <v>16</v>
      </c>
      <c r="T2012" t="s">
        <v>17</v>
      </c>
      <c r="U2012" s="3">
        <v>39083</v>
      </c>
      <c r="V2012" s="2">
        <v>7.1</v>
      </c>
      <c r="W2012" t="str">
        <f>IF(V2012 &lt; 3,"Very Low", IF(V2012 &gt;= 3, IF(V2012 &lt; 4, "Low", IF(V2012 &gt;= 4, IF(V2012 &lt; 6, "Medium", IF(V2012 &gt;= 6, IF(V2012 &lt; 8, "High", "Very High")))))))</f>
        <v>High</v>
      </c>
    </row>
    <row r="2013" spans="1:23" x14ac:dyDescent="0.2">
      <c r="A2013" t="s">
        <v>18</v>
      </c>
      <c r="B2013" s="2">
        <v>151</v>
      </c>
      <c r="C2013" s="4" t="str">
        <f>IF(B2013 &lt;= ($Z$9-$Z$11), "Short", IF(B2013 &gt;= ($Z$9+$Z$11), "Long", "Medium"))</f>
        <v>Long</v>
      </c>
      <c r="D2013" t="s">
        <v>19</v>
      </c>
      <c r="E2013" t="s">
        <v>562</v>
      </c>
      <c r="F2013" t="s">
        <v>426</v>
      </c>
      <c r="G2013" t="s">
        <v>539</v>
      </c>
      <c r="M2013">
        <f>COUNTA(Table1[[#This Row],[genre_1]:[genre_8]])</f>
        <v>3</v>
      </c>
      <c r="N2013" t="s">
        <v>20</v>
      </c>
      <c r="O2013" t="s">
        <v>8450</v>
      </c>
      <c r="P2013">
        <v>522040</v>
      </c>
      <c r="Q2013" t="s">
        <v>21</v>
      </c>
      <c r="R2013">
        <v>1832</v>
      </c>
      <c r="S2013" t="s">
        <v>16</v>
      </c>
      <c r="T2013" t="s">
        <v>17</v>
      </c>
      <c r="U2013" s="3">
        <v>38718</v>
      </c>
      <c r="V2013" s="2">
        <v>7.3</v>
      </c>
      <c r="W2013" t="str">
        <f>IF(V2013 &lt; 3,"Very Low", IF(V2013 &gt;= 3, IF(V2013 &lt; 4, "Low", IF(V2013 &gt;= 4, IF(V2013 &lt; 6, "Medium", IF(V2013 &gt;= 6, IF(V2013 &lt; 8, "High", "Very High")))))))</f>
        <v>High</v>
      </c>
    </row>
    <row r="2014" spans="1:23" x14ac:dyDescent="0.2">
      <c r="A2014" t="s">
        <v>71</v>
      </c>
      <c r="B2014" s="2">
        <v>136</v>
      </c>
      <c r="C2014" s="4" t="str">
        <f>IF(B2014 &lt;= ($Z$9-$Z$11), "Short", IF(B2014 &gt;= ($Z$9+$Z$11), "Long", "Medium"))</f>
        <v>Long</v>
      </c>
      <c r="D2014" t="s">
        <v>72</v>
      </c>
      <c r="E2014" t="s">
        <v>562</v>
      </c>
      <c r="F2014" t="s">
        <v>426</v>
      </c>
      <c r="G2014" t="s">
        <v>539</v>
      </c>
      <c r="M2014">
        <f>COUNTA(Table1[[#This Row],[genre_1]:[genre_8]])</f>
        <v>3</v>
      </c>
      <c r="N2014" t="s">
        <v>20</v>
      </c>
      <c r="O2014" t="s">
        <v>8455</v>
      </c>
      <c r="P2014">
        <v>370704</v>
      </c>
      <c r="Q2014" t="s">
        <v>73</v>
      </c>
      <c r="R2014">
        <v>484</v>
      </c>
      <c r="S2014" t="s">
        <v>16</v>
      </c>
      <c r="T2014" t="s">
        <v>17</v>
      </c>
      <c r="U2014" s="3">
        <v>40544</v>
      </c>
      <c r="V2014" s="2">
        <v>6.7</v>
      </c>
      <c r="W2014" t="str">
        <f>IF(V2014 &lt; 3,"Very Low", IF(V2014 &gt;= 3, IF(V2014 &lt; 4, "Low", IF(V2014 &gt;= 4, IF(V2014 &lt; 6, "Medium", IF(V2014 &gt;= 6, IF(V2014 &lt; 8, "High", "Very High")))))))</f>
        <v>High</v>
      </c>
    </row>
    <row r="2015" spans="1:23" x14ac:dyDescent="0.2">
      <c r="A2015" t="s">
        <v>18</v>
      </c>
      <c r="B2015" s="2">
        <v>143</v>
      </c>
      <c r="C2015" s="4" t="str">
        <f>IF(B2015 &lt;= ($Z$9-$Z$11), "Short", IF(B2015 &gt;= ($Z$9+$Z$11), "Long", "Medium"))</f>
        <v>Long</v>
      </c>
      <c r="D2015" t="s">
        <v>19</v>
      </c>
      <c r="E2015" t="s">
        <v>562</v>
      </c>
      <c r="F2015" t="s">
        <v>426</v>
      </c>
      <c r="G2015" t="s">
        <v>539</v>
      </c>
      <c r="M2015">
        <f>COUNTA(Table1[[#This Row],[genre_1]:[genre_8]])</f>
        <v>3</v>
      </c>
      <c r="N2015" t="s">
        <v>20</v>
      </c>
      <c r="O2015" t="s">
        <v>8635</v>
      </c>
      <c r="P2015">
        <v>809474</v>
      </c>
      <c r="Q2015" t="s">
        <v>21</v>
      </c>
      <c r="R2015">
        <v>2113</v>
      </c>
      <c r="S2015" t="s">
        <v>16</v>
      </c>
      <c r="T2015" t="s">
        <v>17</v>
      </c>
      <c r="U2015" s="3">
        <v>37622</v>
      </c>
      <c r="V2015" s="2">
        <v>8.1</v>
      </c>
      <c r="W2015" t="str">
        <f>IF(V2015 &lt; 3,"Very Low", IF(V2015 &gt;= 3, IF(V2015 &lt; 4, "Low", IF(V2015 &gt;= 4, IF(V2015 &lt; 6, "Medium", IF(V2015 &gt;= 6, IF(V2015 &lt; 8, "High", "Very High")))))))</f>
        <v>Very High</v>
      </c>
    </row>
    <row r="2016" spans="1:23" x14ac:dyDescent="0.2">
      <c r="A2016" t="s">
        <v>587</v>
      </c>
      <c r="B2016" s="2">
        <v>112</v>
      </c>
      <c r="C2016" s="4" t="str">
        <f>IF(B2016 &lt;= ($Z$9-$Z$11), "Short", IF(B2016 &gt;= ($Z$9+$Z$11), "Long", "Medium"))</f>
        <v>Medium</v>
      </c>
      <c r="D2016" t="s">
        <v>1291</v>
      </c>
      <c r="E2016" t="s">
        <v>2287</v>
      </c>
      <c r="F2016" t="s">
        <v>4130</v>
      </c>
      <c r="M2016">
        <f>COUNTA(Table1[[#This Row],[genre_1]:[genre_8]])</f>
        <v>2</v>
      </c>
      <c r="N2016" t="s">
        <v>156</v>
      </c>
      <c r="O2016" t="s">
        <v>10422</v>
      </c>
      <c r="P2016">
        <v>193962</v>
      </c>
      <c r="Q2016" t="s">
        <v>833</v>
      </c>
      <c r="R2016">
        <v>805</v>
      </c>
      <c r="S2016" t="s">
        <v>16</v>
      </c>
      <c r="T2016" t="s">
        <v>17</v>
      </c>
      <c r="U2016" s="3">
        <v>36526</v>
      </c>
      <c r="V2016" s="2">
        <v>7.1</v>
      </c>
      <c r="W2016" t="str">
        <f>IF(V2016 &lt; 3,"Very Low", IF(V2016 &gt;= 3, IF(V2016 &lt; 4, "Low", IF(V2016 &gt;= 4, IF(V2016 &lt; 6, "Medium", IF(V2016 &gt;= 6, IF(V2016 &lt; 8, "High", "Very High")))))))</f>
        <v>High</v>
      </c>
    </row>
    <row r="2017" spans="1:23" x14ac:dyDescent="0.2">
      <c r="A2017" t="s">
        <v>4092</v>
      </c>
      <c r="B2017" s="2">
        <v>112</v>
      </c>
      <c r="C2017" s="4" t="str">
        <f>IF(B2017 &lt;= ($Z$9-$Z$11), "Short", IF(B2017 &gt;= ($Z$9+$Z$11), "Long", "Medium"))</f>
        <v>Medium</v>
      </c>
      <c r="D2017" t="s">
        <v>3036</v>
      </c>
      <c r="E2017" t="s">
        <v>691</v>
      </c>
      <c r="F2017" t="s">
        <v>4034</v>
      </c>
      <c r="G2017" t="s">
        <v>6549</v>
      </c>
      <c r="M2017">
        <f>COUNTA(Table1[[#This Row],[genre_1]:[genre_8]])</f>
        <v>3</v>
      </c>
      <c r="N2017" t="s">
        <v>981</v>
      </c>
      <c r="O2017" t="s">
        <v>10848</v>
      </c>
      <c r="P2017">
        <v>213898</v>
      </c>
      <c r="Q2017" t="s">
        <v>4093</v>
      </c>
      <c r="R2017">
        <v>250</v>
      </c>
      <c r="S2017" t="s">
        <v>16</v>
      </c>
      <c r="T2017" t="s">
        <v>17</v>
      </c>
      <c r="U2017" s="3">
        <v>40909</v>
      </c>
      <c r="V2017" s="2">
        <v>7.2</v>
      </c>
      <c r="W2017" t="str">
        <f>IF(V2017 &lt; 3,"Very Low", IF(V2017 &gt;= 3, IF(V2017 &lt; 4, "Low", IF(V2017 &gt;= 4, IF(V2017 &lt; 6, "Medium", IF(V2017 &gt;= 6, IF(V2017 &lt; 8, "High", "Very High")))))))</f>
        <v>High</v>
      </c>
    </row>
    <row r="2018" spans="1:23" x14ac:dyDescent="0.2">
      <c r="A2018" t="s">
        <v>3034</v>
      </c>
      <c r="B2018" s="2">
        <v>115</v>
      </c>
      <c r="C2018" s="4" t="str">
        <f>IF(B2018 &lt;= ($Z$9-$Z$11), "Short", IF(B2018 &gt;= ($Z$9+$Z$11), "Long", "Medium"))</f>
        <v>Medium</v>
      </c>
      <c r="D2018" t="s">
        <v>3035</v>
      </c>
      <c r="E2018" t="s">
        <v>691</v>
      </c>
      <c r="F2018" t="s">
        <v>4034</v>
      </c>
      <c r="M2018">
        <f>COUNTA(Table1[[#This Row],[genre_1]:[genre_8]])</f>
        <v>2</v>
      </c>
      <c r="N2018" t="s">
        <v>981</v>
      </c>
      <c r="O2018" t="s">
        <v>10110</v>
      </c>
      <c r="P2018">
        <v>97697</v>
      </c>
      <c r="Q2018" t="s">
        <v>3036</v>
      </c>
      <c r="R2018">
        <v>185</v>
      </c>
      <c r="S2018" t="s">
        <v>16</v>
      </c>
      <c r="T2018" t="s">
        <v>17</v>
      </c>
      <c r="U2018" s="3">
        <v>42005</v>
      </c>
      <c r="V2018" s="2">
        <v>6.5</v>
      </c>
      <c r="W2018" t="str">
        <f>IF(V2018 &lt; 3,"Very Low", IF(V2018 &gt;= 3, IF(V2018 &lt; 4, "Low", IF(V2018 &gt;= 4, IF(V2018 &lt; 6, "Medium", IF(V2018 &gt;= 6, IF(V2018 &lt; 8, "High", "Very High")))))))</f>
        <v>High</v>
      </c>
    </row>
    <row r="2019" spans="1:23" x14ac:dyDescent="0.2">
      <c r="A2019" t="s">
        <v>535</v>
      </c>
      <c r="B2019" s="2">
        <v>106</v>
      </c>
      <c r="C2019" s="4" t="str">
        <f>IF(B2019 &lt;= ($Z$9-$Z$11), "Short", IF(B2019 &gt;= ($Z$9+$Z$11), "Long", "Medium"))</f>
        <v>Medium</v>
      </c>
      <c r="D2019" t="s">
        <v>878</v>
      </c>
      <c r="E2019" t="s">
        <v>562</v>
      </c>
      <c r="F2019" t="s">
        <v>3871</v>
      </c>
      <c r="G2019" t="s">
        <v>691</v>
      </c>
      <c r="H2019" t="s">
        <v>4130</v>
      </c>
      <c r="M2019">
        <f>COUNTA(Table1[[#This Row],[genre_1]:[genre_8]])</f>
        <v>4</v>
      </c>
      <c r="N2019" t="s">
        <v>69</v>
      </c>
      <c r="O2019" t="s">
        <v>8798</v>
      </c>
      <c r="P2019">
        <v>89770</v>
      </c>
      <c r="Q2019" t="s">
        <v>372</v>
      </c>
      <c r="R2019">
        <v>342</v>
      </c>
      <c r="S2019" t="s">
        <v>16</v>
      </c>
      <c r="T2019" t="s">
        <v>17</v>
      </c>
      <c r="U2019" s="3">
        <v>42005</v>
      </c>
      <c r="V2019" s="2">
        <v>5.6</v>
      </c>
      <c r="W2019" t="str">
        <f>IF(V2019 &lt; 3,"Very Low", IF(V2019 &gt;= 3, IF(V2019 &lt; 4, "Low", IF(V2019 &gt;= 4, IF(V2019 &lt; 6, "Medium", IF(V2019 &gt;= 6, IF(V2019 &lt; 8, "High", "Very High")))))))</f>
        <v>Medium</v>
      </c>
    </row>
    <row r="2020" spans="1:23" x14ac:dyDescent="0.2">
      <c r="A2020" t="s">
        <v>116</v>
      </c>
      <c r="B2020" s="2">
        <v>119</v>
      </c>
      <c r="C2020" s="4" t="str">
        <f>IF(B2020 &lt;= ($Z$9-$Z$11), "Short", IF(B2020 &gt;= ($Z$9+$Z$11), "Long", "Medium"))</f>
        <v>Medium</v>
      </c>
      <c r="D2020" t="s">
        <v>704</v>
      </c>
      <c r="E2020" t="s">
        <v>562</v>
      </c>
      <c r="F2020" t="s">
        <v>426</v>
      </c>
      <c r="G2020" t="s">
        <v>4130</v>
      </c>
      <c r="H2020" t="s">
        <v>3538</v>
      </c>
      <c r="M2020">
        <f>COUNTA(Table1[[#This Row],[genre_1]:[genre_8]])</f>
        <v>4</v>
      </c>
      <c r="N2020" t="s">
        <v>268</v>
      </c>
      <c r="O2020" t="s">
        <v>8714</v>
      </c>
      <c r="P2020">
        <v>177725</v>
      </c>
      <c r="Q2020" t="s">
        <v>705</v>
      </c>
      <c r="R2020">
        <v>1368</v>
      </c>
      <c r="S2020" t="s">
        <v>16</v>
      </c>
      <c r="T2020" t="s">
        <v>17</v>
      </c>
      <c r="U2020" s="3">
        <v>36892</v>
      </c>
      <c r="V2020" s="2">
        <v>5.7</v>
      </c>
      <c r="W2020" t="str">
        <f>IF(V2020 &lt; 3,"Very Low", IF(V2020 &gt;= 3, IF(V2020 &lt; 4, "Low", IF(V2020 &gt;= 4, IF(V2020 &lt; 6, "Medium", IF(V2020 &gt;= 6, IF(V2020 &lt; 8, "High", "Very High")))))))</f>
        <v>Medium</v>
      </c>
    </row>
    <row r="2021" spans="1:23" x14ac:dyDescent="0.2">
      <c r="A2021" t="s">
        <v>1220</v>
      </c>
      <c r="B2021" s="2">
        <v>124</v>
      </c>
      <c r="C2021" s="4" t="str">
        <f>IF(B2021 &lt;= ($Z$9-$Z$11), "Short", IF(B2021 &gt;= ($Z$9+$Z$11), "Long", "Medium"))</f>
        <v>Medium</v>
      </c>
      <c r="D2021" t="s">
        <v>1458</v>
      </c>
      <c r="E2021" t="s">
        <v>691</v>
      </c>
      <c r="F2021" t="s">
        <v>1302</v>
      </c>
      <c r="G2021" t="s">
        <v>13205</v>
      </c>
      <c r="M2021">
        <f>COUNTA(Table1[[#This Row],[genre_1]:[genre_8]])</f>
        <v>3</v>
      </c>
      <c r="N2021" t="s">
        <v>1667</v>
      </c>
      <c r="O2021" t="s">
        <v>10406</v>
      </c>
      <c r="P2021">
        <v>10100</v>
      </c>
      <c r="Q2021" t="s">
        <v>3459</v>
      </c>
      <c r="R2021">
        <v>59</v>
      </c>
      <c r="S2021" t="s">
        <v>16</v>
      </c>
      <c r="T2021" t="s">
        <v>17</v>
      </c>
      <c r="U2021" s="3">
        <v>36161</v>
      </c>
      <c r="V2021" s="2">
        <v>5.4</v>
      </c>
      <c r="W2021" t="str">
        <f>IF(V2021 &lt; 3,"Very Low", IF(V2021 &gt;= 3, IF(V2021 &lt; 4, "Low", IF(V2021 &gt;= 4, IF(V2021 &lt; 6, "Medium", IF(V2021 &gt;= 6, IF(V2021 &lt; 8, "High", "Very High")))))))</f>
        <v>Medium</v>
      </c>
    </row>
    <row r="2022" spans="1:23" x14ac:dyDescent="0.2">
      <c r="A2022" t="s">
        <v>1720</v>
      </c>
      <c r="B2022" s="2">
        <v>105</v>
      </c>
      <c r="C2022" s="4" t="str">
        <f>IF(B2022 &lt;= ($Z$9-$Z$11), "Short", IF(B2022 &gt;= ($Z$9+$Z$11), "Long", "Medium"))</f>
        <v>Medium</v>
      </c>
      <c r="D2022" t="s">
        <v>248</v>
      </c>
      <c r="E2022" t="s">
        <v>691</v>
      </c>
      <c r="F2022" t="s">
        <v>6549</v>
      </c>
      <c r="G2022" t="s">
        <v>13205</v>
      </c>
      <c r="M2022">
        <f>COUNTA(Table1[[#This Row],[genre_1]:[genre_8]])</f>
        <v>3</v>
      </c>
      <c r="N2022" t="s">
        <v>294</v>
      </c>
      <c r="O2022" t="s">
        <v>9905</v>
      </c>
      <c r="P2022">
        <v>23916</v>
      </c>
      <c r="Q2022" t="s">
        <v>108</v>
      </c>
      <c r="R2022">
        <v>50</v>
      </c>
      <c r="S2022" t="s">
        <v>16</v>
      </c>
      <c r="T2022" t="s">
        <v>17</v>
      </c>
      <c r="U2022" s="3">
        <v>40909</v>
      </c>
      <c r="V2022" s="2">
        <v>5.7</v>
      </c>
      <c r="W2022" t="str">
        <f>IF(V2022 &lt; 3,"Very Low", IF(V2022 &gt;= 3, IF(V2022 &lt; 4, "Low", IF(V2022 &gt;= 4, IF(V2022 &lt; 6, "Medium", IF(V2022 &gt;= 6, IF(V2022 &lt; 8, "High", "Very High")))))))</f>
        <v>Medium</v>
      </c>
    </row>
    <row r="2023" spans="1:23" x14ac:dyDescent="0.2">
      <c r="A2023" t="s">
        <v>5303</v>
      </c>
      <c r="B2023" s="2">
        <v>90</v>
      </c>
      <c r="C2023" s="4" t="str">
        <f>IF(B2023 &lt;= ($Z$9-$Z$11), "Short", IF(B2023 &gt;= ($Z$9+$Z$11), "Long", "Medium"))</f>
        <v>Medium</v>
      </c>
      <c r="D2023" t="s">
        <v>1711</v>
      </c>
      <c r="E2023" t="s">
        <v>691</v>
      </c>
      <c r="F2023" t="s">
        <v>1302</v>
      </c>
      <c r="M2023">
        <f>COUNTA(Table1[[#This Row],[genre_1]:[genre_8]])</f>
        <v>2</v>
      </c>
      <c r="N2023" t="s">
        <v>202</v>
      </c>
      <c r="O2023" t="s">
        <v>12331</v>
      </c>
      <c r="P2023">
        <v>9808</v>
      </c>
      <c r="Q2023" t="s">
        <v>6421</v>
      </c>
      <c r="R2023">
        <v>53</v>
      </c>
      <c r="S2023" t="s">
        <v>16</v>
      </c>
      <c r="T2023" t="s">
        <v>17</v>
      </c>
      <c r="U2023" s="3">
        <v>40179</v>
      </c>
      <c r="V2023" s="2">
        <v>6.6</v>
      </c>
      <c r="W2023" t="str">
        <f>IF(V2023 &lt; 3,"Very Low", IF(V2023 &gt;= 3, IF(V2023 &lt; 4, "Low", IF(V2023 &gt;= 4, IF(V2023 &lt; 6, "Medium", IF(V2023 &gt;= 6, IF(V2023 &lt; 8, "High", "Very High")))))))</f>
        <v>High</v>
      </c>
    </row>
    <row r="2024" spans="1:23" x14ac:dyDescent="0.2">
      <c r="A2024" t="s">
        <v>2210</v>
      </c>
      <c r="B2024" s="2">
        <v>99</v>
      </c>
      <c r="C2024" s="4" t="str">
        <f>IF(B2024 &lt;= ($Z$9-$Z$11), "Short", IF(B2024 &gt;= ($Z$9+$Z$11), "Long", "Medium"))</f>
        <v>Medium</v>
      </c>
      <c r="D2024" t="s">
        <v>5276</v>
      </c>
      <c r="E2024" t="s">
        <v>3538</v>
      </c>
      <c r="M2024">
        <f>COUNTA(Table1[[#This Row],[genre_1]:[genre_8]])</f>
        <v>1</v>
      </c>
      <c r="N2024" t="s">
        <v>1240</v>
      </c>
      <c r="O2024" t="s">
        <v>12535</v>
      </c>
      <c r="P2024">
        <v>2895</v>
      </c>
      <c r="Q2024" t="s">
        <v>6842</v>
      </c>
      <c r="R2024">
        <v>24</v>
      </c>
      <c r="S2024" t="s">
        <v>16</v>
      </c>
      <c r="T2024" t="s">
        <v>17</v>
      </c>
      <c r="U2024" s="3">
        <v>41275</v>
      </c>
      <c r="V2024" s="2">
        <v>5.4</v>
      </c>
      <c r="W2024" t="str">
        <f>IF(V2024 &lt; 3,"Very Low", IF(V2024 &gt;= 3, IF(V2024 &lt; 4, "Low", IF(V2024 &gt;= 4, IF(V2024 &lt; 6, "Medium", IF(V2024 &gt;= 6, IF(V2024 &lt; 8, "High", "Very High")))))))</f>
        <v>Medium</v>
      </c>
    </row>
    <row r="2025" spans="1:23" x14ac:dyDescent="0.2">
      <c r="A2025" t="s">
        <v>1705</v>
      </c>
      <c r="B2025" s="2">
        <v>84</v>
      </c>
      <c r="C2025" s="4" t="str">
        <f>IF(B2025 &lt;= ($Z$9-$Z$11), "Short", IF(B2025 &gt;= ($Z$9+$Z$11), "Long", "Medium"))</f>
        <v>Short</v>
      </c>
      <c r="D2025" t="s">
        <v>812</v>
      </c>
      <c r="E2025" t="s">
        <v>426</v>
      </c>
      <c r="F2025" t="s">
        <v>3871</v>
      </c>
      <c r="G2025" t="s">
        <v>1302</v>
      </c>
      <c r="H2025" t="s">
        <v>5982</v>
      </c>
      <c r="I2025" t="s">
        <v>7772</v>
      </c>
      <c r="J2025" t="s">
        <v>5727</v>
      </c>
      <c r="K2025" t="s">
        <v>6549</v>
      </c>
      <c r="M2025">
        <f>COUNTA(Table1[[#This Row],[genre_1]:[genre_8]])</f>
        <v>7</v>
      </c>
      <c r="N2025" t="s">
        <v>28</v>
      </c>
      <c r="O2025" t="s">
        <v>9246</v>
      </c>
      <c r="P2025">
        <v>119675</v>
      </c>
      <c r="Q2025" t="s">
        <v>1706</v>
      </c>
      <c r="R2025">
        <v>216</v>
      </c>
      <c r="S2025" t="s">
        <v>16</v>
      </c>
      <c r="T2025" t="s">
        <v>17</v>
      </c>
      <c r="U2025" s="3">
        <v>34700</v>
      </c>
      <c r="V2025" s="2">
        <v>6.6</v>
      </c>
      <c r="W2025" t="str">
        <f>IF(V2025 &lt; 3,"Very Low", IF(V2025 &gt;= 3, IF(V2025 &lt; 4, "Low", IF(V2025 &gt;= 4, IF(V2025 &lt; 6, "Medium", IF(V2025 &gt;= 6, IF(V2025 &lt; 8, "High", "Very High")))))))</f>
        <v>High</v>
      </c>
    </row>
    <row r="2026" spans="1:23" x14ac:dyDescent="0.2">
      <c r="A2026" t="s">
        <v>6356</v>
      </c>
      <c r="B2026" s="2">
        <v>136</v>
      </c>
      <c r="C2026" s="4" t="str">
        <f>IF(B2026 &lt;= ($Z$9-$Z$11), "Short", IF(B2026 &gt;= ($Z$9+$Z$11), "Long", "Medium"))</f>
        <v>Long</v>
      </c>
      <c r="D2026" t="s">
        <v>6508</v>
      </c>
      <c r="E2026" t="s">
        <v>691</v>
      </c>
      <c r="F2026" t="s">
        <v>1302</v>
      </c>
      <c r="M2026">
        <f>COUNTA(Table1[[#This Row],[genre_1]:[genre_8]])</f>
        <v>2</v>
      </c>
      <c r="N2026" t="s">
        <v>1815</v>
      </c>
      <c r="O2026" t="s">
        <v>12377</v>
      </c>
      <c r="P2026">
        <v>4313</v>
      </c>
      <c r="Q2026" t="s">
        <v>6223</v>
      </c>
      <c r="R2026">
        <v>40</v>
      </c>
      <c r="S2026" t="s">
        <v>16</v>
      </c>
      <c r="T2026" t="s">
        <v>17</v>
      </c>
      <c r="U2026" s="3">
        <v>22282</v>
      </c>
      <c r="V2026" s="2">
        <v>7.3</v>
      </c>
      <c r="W2026" t="str">
        <f>IF(V2026 &lt; 3,"Very Low", IF(V2026 &gt;= 3, IF(V2026 &lt; 4, "Low", IF(V2026 &gt;= 4, IF(V2026 &lt; 6, "Medium", IF(V2026 &gt;= 6, IF(V2026 &lt; 8, "High", "Very High")))))))</f>
        <v>High</v>
      </c>
    </row>
    <row r="2027" spans="1:23" x14ac:dyDescent="0.2">
      <c r="A2027" t="s">
        <v>1153</v>
      </c>
      <c r="B2027" s="2">
        <v>109</v>
      </c>
      <c r="C2027" s="4" t="str">
        <f>IF(B2027 &lt;= ($Z$9-$Z$11), "Short", IF(B2027 &gt;= ($Z$9+$Z$11), "Long", "Medium"))</f>
        <v>Medium</v>
      </c>
      <c r="D2027" t="s">
        <v>4351</v>
      </c>
      <c r="E2027" t="s">
        <v>1302</v>
      </c>
      <c r="F2027" t="s">
        <v>6549</v>
      </c>
      <c r="M2027">
        <f>COUNTA(Table1[[#This Row],[genre_1]:[genre_8]])</f>
        <v>2</v>
      </c>
      <c r="N2027" t="s">
        <v>987</v>
      </c>
      <c r="O2027" t="s">
        <v>11105</v>
      </c>
      <c r="P2027">
        <v>8904</v>
      </c>
      <c r="Q2027" t="s">
        <v>4460</v>
      </c>
      <c r="R2027">
        <v>31</v>
      </c>
      <c r="S2027" t="s">
        <v>16</v>
      </c>
      <c r="T2027" t="s">
        <v>17</v>
      </c>
      <c r="U2027" s="3">
        <v>33970</v>
      </c>
      <c r="V2027" s="2">
        <v>5.9</v>
      </c>
      <c r="W2027" t="str">
        <f>IF(V2027 &lt; 3,"Very Low", IF(V2027 &gt;= 3, IF(V2027 &lt; 4, "Low", IF(V2027 &gt;= 4, IF(V2027 &lt; 6, "Medium", IF(V2027 &gt;= 6, IF(V2027 &lt; 8, "High", "Very High")))))))</f>
        <v>Medium</v>
      </c>
    </row>
    <row r="2028" spans="1:23" x14ac:dyDescent="0.2">
      <c r="A2028" t="s">
        <v>3988</v>
      </c>
      <c r="B2028" s="2">
        <v>92</v>
      </c>
      <c r="C2028" s="4" t="str">
        <f>IF(B2028 &lt;= ($Z$9-$Z$11), "Short", IF(B2028 &gt;= ($Z$9+$Z$11), "Long", "Medium"))</f>
        <v>Medium</v>
      </c>
      <c r="D2028" t="s">
        <v>2351</v>
      </c>
      <c r="E2028" t="s">
        <v>13206</v>
      </c>
      <c r="F2028" t="s">
        <v>3538</v>
      </c>
      <c r="M2028">
        <f>COUNTA(Table1[[#This Row],[genre_1]:[genre_8]])</f>
        <v>2</v>
      </c>
      <c r="N2028" t="s">
        <v>3674</v>
      </c>
      <c r="O2028" t="s">
        <v>12368</v>
      </c>
      <c r="P2028">
        <v>13640</v>
      </c>
      <c r="Q2028" t="s">
        <v>6489</v>
      </c>
      <c r="R2028">
        <v>128</v>
      </c>
      <c r="S2028" t="s">
        <v>16</v>
      </c>
      <c r="T2028" t="s">
        <v>17</v>
      </c>
      <c r="U2028" s="3">
        <v>24473</v>
      </c>
      <c r="V2028" s="2">
        <v>7.4</v>
      </c>
      <c r="W2028" t="str">
        <f>IF(V2028 &lt; 3,"Very Low", IF(V2028 &gt;= 3, IF(V2028 &lt; 4, "Low", IF(V2028 &gt;= 4, IF(V2028 &lt; 6, "Medium", IF(V2028 &gt;= 6, IF(V2028 &lt; 8, "High", "Very High")))))))</f>
        <v>High</v>
      </c>
    </row>
    <row r="2029" spans="1:23" x14ac:dyDescent="0.2">
      <c r="A2029" t="s">
        <v>770</v>
      </c>
      <c r="B2029" s="2">
        <v>114</v>
      </c>
      <c r="C2029" s="4" t="str">
        <f>IF(B2029 &lt;= ($Z$9-$Z$11), "Short", IF(B2029 &gt;= ($Z$9+$Z$11), "Long", "Medium"))</f>
        <v>Medium</v>
      </c>
      <c r="D2029" t="s">
        <v>392</v>
      </c>
      <c r="E2029" t="s">
        <v>562</v>
      </c>
      <c r="F2029" t="s">
        <v>13206</v>
      </c>
      <c r="G2029" t="s">
        <v>13205</v>
      </c>
      <c r="H2029" t="s">
        <v>3538</v>
      </c>
      <c r="M2029">
        <f>COUNTA(Table1[[#This Row],[genre_1]:[genre_8]])</f>
        <v>4</v>
      </c>
      <c r="N2029" t="s">
        <v>182</v>
      </c>
      <c r="O2029" t="s">
        <v>8744</v>
      </c>
      <c r="P2029">
        <v>33953</v>
      </c>
      <c r="Q2029" t="s">
        <v>219</v>
      </c>
      <c r="R2029">
        <v>163</v>
      </c>
      <c r="S2029" t="s">
        <v>16</v>
      </c>
      <c r="T2029" t="s">
        <v>17</v>
      </c>
      <c r="U2029" s="3">
        <v>42005</v>
      </c>
      <c r="V2029" s="2">
        <v>5.3</v>
      </c>
      <c r="W2029" t="str">
        <f>IF(V2029 &lt; 3,"Very Low", IF(V2029 &gt;= 3, IF(V2029 &lt; 4, "Low", IF(V2029 &gt;= 4, IF(V2029 &lt; 6, "Medium", IF(V2029 &gt;= 6, IF(V2029 &lt; 8, "High", "Very High")))))))</f>
        <v>Medium</v>
      </c>
    </row>
    <row r="2030" spans="1:23" x14ac:dyDescent="0.2">
      <c r="A2030" t="s">
        <v>2639</v>
      </c>
      <c r="B2030" s="2">
        <v>96</v>
      </c>
      <c r="C2030" s="4" t="str">
        <f>IF(B2030 &lt;= ($Z$9-$Z$11), "Short", IF(B2030 &gt;= ($Z$9+$Z$11), "Long", "Medium"))</f>
        <v>Medium</v>
      </c>
      <c r="D2030" t="s">
        <v>6022</v>
      </c>
      <c r="E2030" t="s">
        <v>691</v>
      </c>
      <c r="M2030">
        <f>COUNTA(Table1[[#This Row],[genre_1]:[genre_8]])</f>
        <v>1</v>
      </c>
      <c r="N2030" t="s">
        <v>3732</v>
      </c>
      <c r="O2030" t="s">
        <v>12104</v>
      </c>
      <c r="P2030">
        <v>87739</v>
      </c>
      <c r="Q2030" t="s">
        <v>3514</v>
      </c>
      <c r="R2030">
        <v>133</v>
      </c>
      <c r="S2030" t="s">
        <v>16</v>
      </c>
      <c r="T2030" t="s">
        <v>17</v>
      </c>
      <c r="U2030" s="3">
        <v>30682</v>
      </c>
      <c r="V2030" s="2">
        <v>6.7</v>
      </c>
      <c r="W2030" t="str">
        <f>IF(V2030 &lt; 3,"Very Low", IF(V2030 &gt;= 3, IF(V2030 &lt; 4, "Low", IF(V2030 &gt;= 4, IF(V2030 &lt; 6, "Medium", IF(V2030 &gt;= 6, IF(V2030 &lt; 8, "High", "Very High")))))))</f>
        <v>High</v>
      </c>
    </row>
    <row r="2031" spans="1:23" x14ac:dyDescent="0.2">
      <c r="A2031" t="s">
        <v>5038</v>
      </c>
      <c r="B2031" s="2">
        <v>83</v>
      </c>
      <c r="C2031" s="4" t="str">
        <f>IF(B2031 &lt;= ($Z$9-$Z$11), "Short", IF(B2031 &gt;= ($Z$9+$Z$11), "Long", "Medium"))</f>
        <v>Short</v>
      </c>
      <c r="D2031" t="s">
        <v>3514</v>
      </c>
      <c r="E2031" t="s">
        <v>691</v>
      </c>
      <c r="F2031" t="s">
        <v>13206</v>
      </c>
      <c r="M2031">
        <f>COUNTA(Table1[[#This Row],[genre_1]:[genre_8]])</f>
        <v>2</v>
      </c>
      <c r="N2031" t="s">
        <v>93</v>
      </c>
      <c r="O2031" t="s">
        <v>11528</v>
      </c>
      <c r="P2031">
        <v>24958</v>
      </c>
      <c r="Q2031" t="s">
        <v>661</v>
      </c>
      <c r="R2031">
        <v>103</v>
      </c>
      <c r="S2031" t="s">
        <v>16</v>
      </c>
      <c r="T2031" t="s">
        <v>17</v>
      </c>
      <c r="U2031" s="3">
        <v>34335</v>
      </c>
      <c r="V2031" s="2">
        <v>3.3</v>
      </c>
      <c r="W2031" t="str">
        <f>IF(V2031 &lt; 3,"Very Low", IF(V2031 &gt;= 3, IF(V2031 &lt; 4, "Low", IF(V2031 &gt;= 4, IF(V2031 &lt; 6, "Medium", IF(V2031 &gt;= 6, IF(V2031 &lt; 8, "High", "Very High")))))))</f>
        <v>Low</v>
      </c>
    </row>
    <row r="2032" spans="1:23" x14ac:dyDescent="0.2">
      <c r="A2032" t="s">
        <v>3715</v>
      </c>
      <c r="B2032" s="2">
        <v>122</v>
      </c>
      <c r="C2032" s="4" t="str">
        <f>IF(B2032 &lt;= ($Z$9-$Z$11), "Short", IF(B2032 &gt;= ($Z$9+$Z$11), "Long", "Medium"))</f>
        <v>Medium</v>
      </c>
      <c r="D2032" t="s">
        <v>4805</v>
      </c>
      <c r="E2032" t="s">
        <v>4426</v>
      </c>
      <c r="F2032" t="s">
        <v>1302</v>
      </c>
      <c r="M2032">
        <f>COUNTA(Table1[[#This Row],[genre_1]:[genre_8]])</f>
        <v>2</v>
      </c>
      <c r="N2032" t="s">
        <v>1231</v>
      </c>
      <c r="O2032" t="s">
        <v>11886</v>
      </c>
      <c r="P2032">
        <v>23023</v>
      </c>
      <c r="Q2032" t="s">
        <v>5627</v>
      </c>
      <c r="R2032">
        <v>148</v>
      </c>
      <c r="S2032" t="s">
        <v>16</v>
      </c>
      <c r="T2032" t="s">
        <v>17</v>
      </c>
      <c r="U2032" s="3">
        <v>36526</v>
      </c>
      <c r="V2032" s="2">
        <v>7</v>
      </c>
      <c r="W2032" t="str">
        <f>IF(V2032 &lt; 3,"Very Low", IF(V2032 &gt;= 3, IF(V2032 &lt; 4, "Low", IF(V2032 &gt;= 4, IF(V2032 &lt; 6, "Medium", IF(V2032 &gt;= 6, IF(V2032 &lt; 8, "High", "Very High")))))))</f>
        <v>High</v>
      </c>
    </row>
    <row r="2033" spans="1:23" x14ac:dyDescent="0.2">
      <c r="A2033" t="s">
        <v>2604</v>
      </c>
      <c r="B2033" s="2">
        <v>120</v>
      </c>
      <c r="C2033" s="4" t="str">
        <f>IF(B2033 &lt;= ($Z$9-$Z$11), "Short", IF(B2033 &gt;= ($Z$9+$Z$11), "Long", "Medium"))</f>
        <v>Medium</v>
      </c>
      <c r="D2033" t="s">
        <v>2605</v>
      </c>
      <c r="E2033" t="s">
        <v>539</v>
      </c>
      <c r="F2033" t="s">
        <v>2287</v>
      </c>
      <c r="M2033">
        <f>COUNTA(Table1[[#This Row],[genre_1]:[genre_8]])</f>
        <v>2</v>
      </c>
      <c r="N2033" t="s">
        <v>2606</v>
      </c>
      <c r="O2033" t="s">
        <v>9827</v>
      </c>
      <c r="P2033">
        <v>105446</v>
      </c>
      <c r="Q2033" t="s">
        <v>836</v>
      </c>
      <c r="R2033">
        <v>321</v>
      </c>
      <c r="S2033" t="s">
        <v>16</v>
      </c>
      <c r="T2033" t="s">
        <v>17</v>
      </c>
      <c r="U2033" s="3">
        <v>29952</v>
      </c>
      <c r="V2033" s="2">
        <v>7.4</v>
      </c>
      <c r="W2033" t="str">
        <f>IF(V2033 &lt; 3,"Very Low", IF(V2033 &gt;= 3, IF(V2033 &lt; 4, "Low", IF(V2033 &gt;= 4, IF(V2033 &lt; 6, "Medium", IF(V2033 &gt;= 6, IF(V2033 &lt; 8, "High", "Very High")))))))</f>
        <v>High</v>
      </c>
    </row>
    <row r="2034" spans="1:23" x14ac:dyDescent="0.2">
      <c r="A2034" t="s">
        <v>5101</v>
      </c>
      <c r="B2034" s="2">
        <v>98</v>
      </c>
      <c r="C2034" s="4" t="str">
        <f>IF(B2034 &lt;= ($Z$9-$Z$11), "Short", IF(B2034 &gt;= ($Z$9+$Z$11), "Long", "Medium"))</f>
        <v>Medium</v>
      </c>
      <c r="D2034" t="s">
        <v>2606</v>
      </c>
      <c r="E2034" t="s">
        <v>2287</v>
      </c>
      <c r="F2034" t="s">
        <v>3538</v>
      </c>
      <c r="M2034">
        <f>COUNTA(Table1[[#This Row],[genre_1]:[genre_8]])</f>
        <v>2</v>
      </c>
      <c r="N2034" t="s">
        <v>885</v>
      </c>
      <c r="O2034" t="s">
        <v>11563</v>
      </c>
      <c r="P2034">
        <v>13190</v>
      </c>
      <c r="Q2034" t="s">
        <v>2605</v>
      </c>
      <c r="R2034">
        <v>114</v>
      </c>
      <c r="S2034" t="s">
        <v>16</v>
      </c>
      <c r="T2034" t="s">
        <v>17</v>
      </c>
      <c r="U2034" s="3">
        <v>32143</v>
      </c>
      <c r="V2034" s="2">
        <v>4.5</v>
      </c>
      <c r="W2034" t="str">
        <f>IF(V2034 &lt; 3,"Very Low", IF(V2034 &gt;= 3, IF(V2034 &lt; 4, "Low", IF(V2034 &gt;= 4, IF(V2034 &lt; 6, "Medium", IF(V2034 &gt;= 6, IF(V2034 &lt; 8, "High", "Very High")))))))</f>
        <v>Medium</v>
      </c>
    </row>
    <row r="2035" spans="1:23" x14ac:dyDescent="0.2">
      <c r="A2035" t="s">
        <v>3731</v>
      </c>
      <c r="B2035" s="2">
        <v>68</v>
      </c>
      <c r="C2035" s="4" t="str">
        <f>IF(B2035 &lt;= ($Z$9-$Z$11), "Short", IF(B2035 &gt;= ($Z$9+$Z$11), "Long", "Medium"))</f>
        <v>Short</v>
      </c>
      <c r="D2035" t="s">
        <v>2884</v>
      </c>
      <c r="E2035" t="s">
        <v>3871</v>
      </c>
      <c r="F2035" t="s">
        <v>5982</v>
      </c>
      <c r="G2035" t="s">
        <v>539</v>
      </c>
      <c r="H2035" t="s">
        <v>13204</v>
      </c>
      <c r="M2035">
        <f>COUNTA(Table1[[#This Row],[genre_1]:[genre_8]])</f>
        <v>4</v>
      </c>
      <c r="N2035" t="s">
        <v>3643</v>
      </c>
      <c r="O2035" t="s">
        <v>10608</v>
      </c>
      <c r="P2035">
        <v>4180</v>
      </c>
      <c r="Q2035" t="s">
        <v>732</v>
      </c>
      <c r="R2035">
        <v>32</v>
      </c>
      <c r="S2035" t="s">
        <v>16</v>
      </c>
      <c r="T2035" t="s">
        <v>17</v>
      </c>
      <c r="U2035" s="3">
        <v>38353</v>
      </c>
      <c r="V2035" s="2">
        <v>6.4</v>
      </c>
      <c r="W2035" t="str">
        <f>IF(V2035 &lt; 3,"Very Low", IF(V2035 &gt;= 3, IF(V2035 &lt; 4, "Low", IF(V2035 &gt;= 4, IF(V2035 &lt; 6, "Medium", IF(V2035 &gt;= 6, IF(V2035 &lt; 8, "High", "Very High")))))))</f>
        <v>High</v>
      </c>
    </row>
    <row r="2036" spans="1:23" x14ac:dyDescent="0.2">
      <c r="A2036" t="s">
        <v>6161</v>
      </c>
      <c r="B2036" s="2">
        <v>99</v>
      </c>
      <c r="C2036" s="4" t="str">
        <f>IF(B2036 &lt;= ($Z$9-$Z$11), "Short", IF(B2036 &gt;= ($Z$9+$Z$11), "Long", "Medium"))</f>
        <v>Medium</v>
      </c>
      <c r="D2036" t="s">
        <v>1719</v>
      </c>
      <c r="E2036" t="s">
        <v>1302</v>
      </c>
      <c r="F2036" t="s">
        <v>3538</v>
      </c>
      <c r="M2036">
        <f>COUNTA(Table1[[#This Row],[genre_1]:[genre_8]])</f>
        <v>2</v>
      </c>
      <c r="N2036" t="s">
        <v>684</v>
      </c>
      <c r="O2036" t="s">
        <v>12187</v>
      </c>
      <c r="P2036">
        <v>8535</v>
      </c>
      <c r="Q2036" t="s">
        <v>3238</v>
      </c>
      <c r="R2036">
        <v>113</v>
      </c>
      <c r="S2036" t="s">
        <v>16</v>
      </c>
      <c r="T2036" t="s">
        <v>17</v>
      </c>
      <c r="U2036" s="3">
        <v>37257</v>
      </c>
      <c r="V2036" s="2">
        <v>7</v>
      </c>
      <c r="W2036" t="str">
        <f>IF(V2036 &lt; 3,"Very Low", IF(V2036 &gt;= 3, IF(V2036 &lt; 4, "Low", IF(V2036 &gt;= 4, IF(V2036 &lt; 6, "Medium", IF(V2036 &gt;= 6, IF(V2036 &lt; 8, "High", "Very High")))))))</f>
        <v>High</v>
      </c>
    </row>
    <row r="2037" spans="1:23" x14ac:dyDescent="0.2">
      <c r="A2037" t="s">
        <v>6281</v>
      </c>
      <c r="B2037" s="2">
        <v>81</v>
      </c>
      <c r="C2037" s="4" t="str">
        <f>IF(B2037 &lt;= ($Z$9-$Z$11), "Short", IF(B2037 &gt;= ($Z$9+$Z$11), "Long", "Medium"))</f>
        <v>Short</v>
      </c>
      <c r="D2037" t="s">
        <v>3311</v>
      </c>
      <c r="E2037" t="s">
        <v>562</v>
      </c>
      <c r="F2037" t="s">
        <v>426</v>
      </c>
      <c r="G2037" t="s">
        <v>691</v>
      </c>
      <c r="H2037" t="s">
        <v>5727</v>
      </c>
      <c r="M2037">
        <f>COUNTA(Table1[[#This Row],[genre_1]:[genre_8]])</f>
        <v>4</v>
      </c>
      <c r="N2037" t="s">
        <v>904</v>
      </c>
      <c r="O2037" t="s">
        <v>12249</v>
      </c>
      <c r="P2037">
        <v>11399</v>
      </c>
      <c r="Q2037" t="s">
        <v>2463</v>
      </c>
      <c r="R2037">
        <v>131</v>
      </c>
      <c r="S2037" t="s">
        <v>16</v>
      </c>
      <c r="T2037" t="s">
        <v>17</v>
      </c>
      <c r="U2037" s="3">
        <v>36892</v>
      </c>
      <c r="V2037" s="2">
        <v>5.2</v>
      </c>
      <c r="W2037" t="str">
        <f>IF(V2037 &lt; 3,"Very Low", IF(V2037 &gt;= 3, IF(V2037 &lt; 4, "Low", IF(V2037 &gt;= 4, IF(V2037 &lt; 6, "Medium", IF(V2037 &gt;= 6, IF(V2037 &lt; 8, "High", "Very High")))))))</f>
        <v>Medium</v>
      </c>
    </row>
    <row r="2038" spans="1:23" x14ac:dyDescent="0.2">
      <c r="A2038" t="s">
        <v>322</v>
      </c>
      <c r="B2038" s="2">
        <v>98</v>
      </c>
      <c r="C2038" s="4" t="str">
        <f>IF(B2038 &lt;= ($Z$9-$Z$11), "Short", IF(B2038 &gt;= ($Z$9+$Z$11), "Long", "Medium"))</f>
        <v>Medium</v>
      </c>
      <c r="D2038" t="s">
        <v>323</v>
      </c>
      <c r="E2038" t="s">
        <v>562</v>
      </c>
      <c r="F2038" t="s">
        <v>426</v>
      </c>
      <c r="G2038" t="s">
        <v>1302</v>
      </c>
      <c r="H2038" t="s">
        <v>3538</v>
      </c>
      <c r="M2038">
        <f>COUNTA(Table1[[#This Row],[genre_1]:[genre_8]])</f>
        <v>4</v>
      </c>
      <c r="N2038" t="s">
        <v>237</v>
      </c>
      <c r="O2038" t="s">
        <v>8541</v>
      </c>
      <c r="P2038">
        <v>82380</v>
      </c>
      <c r="Q2038" t="s">
        <v>324</v>
      </c>
      <c r="R2038">
        <v>629</v>
      </c>
      <c r="S2038" t="s">
        <v>16</v>
      </c>
      <c r="T2038" t="s">
        <v>17</v>
      </c>
      <c r="U2038" s="3">
        <v>38718</v>
      </c>
      <c r="V2038" s="2">
        <v>5.6</v>
      </c>
      <c r="W2038" t="str">
        <f>IF(V2038 &lt; 3,"Very Low", IF(V2038 &gt;= 3, IF(V2038 &lt; 4, "Low", IF(V2038 &gt;= 4, IF(V2038 &lt; 6, "Medium", IF(V2038 &gt;= 6, IF(V2038 &lt; 8, "High", "Very High")))))))</f>
        <v>Medium</v>
      </c>
    </row>
    <row r="2039" spans="1:23" x14ac:dyDescent="0.2">
      <c r="A2039" t="s">
        <v>4367</v>
      </c>
      <c r="B2039" s="2">
        <v>88</v>
      </c>
      <c r="C2039" s="4" t="str">
        <f>IF(B2039 &lt;= ($Z$9-$Z$11), "Short", IF(B2039 &gt;= ($Z$9+$Z$11), "Long", "Medium"))</f>
        <v>Medium</v>
      </c>
      <c r="D2039" t="s">
        <v>2856</v>
      </c>
      <c r="E2039" t="s">
        <v>691</v>
      </c>
      <c r="F2039" t="s">
        <v>6549</v>
      </c>
      <c r="M2039">
        <f>COUNTA(Table1[[#This Row],[genre_1]:[genre_8]])</f>
        <v>2</v>
      </c>
      <c r="N2039" t="s">
        <v>38</v>
      </c>
      <c r="O2039" t="s">
        <v>11043</v>
      </c>
      <c r="P2039">
        <v>11498</v>
      </c>
      <c r="Q2039" t="s">
        <v>3620</v>
      </c>
      <c r="R2039">
        <v>53</v>
      </c>
      <c r="S2039" t="s">
        <v>16</v>
      </c>
      <c r="T2039" t="s">
        <v>17</v>
      </c>
      <c r="U2039" s="3">
        <v>39814</v>
      </c>
      <c r="V2039" s="2">
        <v>5.3</v>
      </c>
      <c r="W2039" t="str">
        <f>IF(V2039 &lt; 3,"Very Low", IF(V2039 &gt;= 3, IF(V2039 &lt; 4, "Low", IF(V2039 &gt;= 4, IF(V2039 &lt; 6, "Medium", IF(V2039 &gt;= 6, IF(V2039 &lt; 8, "High", "Very High")))))))</f>
        <v>Medium</v>
      </c>
    </row>
    <row r="2040" spans="1:23" x14ac:dyDescent="0.2">
      <c r="A2040" t="s">
        <v>7809</v>
      </c>
      <c r="B2040" s="2">
        <v>103</v>
      </c>
      <c r="C2040" s="4" t="str">
        <f>IF(B2040 &lt;= ($Z$9-$Z$11), "Short", IF(B2040 &gt;= ($Z$9+$Z$11), "Long", "Medium"))</f>
        <v>Medium</v>
      </c>
      <c r="D2040" t="s">
        <v>7809</v>
      </c>
      <c r="E2040" t="s">
        <v>691</v>
      </c>
      <c r="F2040" t="s">
        <v>2287</v>
      </c>
      <c r="G2040" t="s">
        <v>5727</v>
      </c>
      <c r="M2040">
        <f>COUNTA(Table1[[#This Row],[genre_1]:[genre_8]])</f>
        <v>3</v>
      </c>
      <c r="N2040" t="s">
        <v>7810</v>
      </c>
      <c r="O2040" t="s">
        <v>12968</v>
      </c>
      <c r="P2040">
        <v>5931</v>
      </c>
      <c r="Q2040" t="s">
        <v>7811</v>
      </c>
      <c r="R2040">
        <v>58</v>
      </c>
      <c r="S2040" t="s">
        <v>16</v>
      </c>
      <c r="T2040" t="s">
        <v>17</v>
      </c>
      <c r="U2040" s="3">
        <v>38718</v>
      </c>
      <c r="V2040" s="2">
        <v>6.2</v>
      </c>
      <c r="W2040" t="str">
        <f>IF(V2040 &lt; 3,"Very Low", IF(V2040 &gt;= 3, IF(V2040 &lt; 4, "Low", IF(V2040 &gt;= 4, IF(V2040 &lt; 6, "Medium", IF(V2040 &gt;= 6, IF(V2040 &lt; 8, "High", "Very High")))))))</f>
        <v>High</v>
      </c>
    </row>
    <row r="2041" spans="1:23" x14ac:dyDescent="0.2">
      <c r="A2041" t="s">
        <v>1573</v>
      </c>
      <c r="B2041" s="2">
        <v>104</v>
      </c>
      <c r="C2041" s="4" t="str">
        <f>IF(B2041 &lt;= ($Z$9-$Z$11), "Short", IF(B2041 &gt;= ($Z$9+$Z$11), "Long", "Medium"))</f>
        <v>Medium</v>
      </c>
      <c r="D2041" t="s">
        <v>1574</v>
      </c>
      <c r="E2041" t="s">
        <v>691</v>
      </c>
      <c r="F2041" t="s">
        <v>1302</v>
      </c>
      <c r="G2041" t="s">
        <v>539</v>
      </c>
      <c r="H2041" t="s">
        <v>6549</v>
      </c>
      <c r="M2041">
        <f>COUNTA(Table1[[#This Row],[genre_1]:[genre_8]])</f>
        <v>4</v>
      </c>
      <c r="N2041" t="s">
        <v>864</v>
      </c>
      <c r="O2041" t="s">
        <v>9177</v>
      </c>
      <c r="P2041">
        <v>55749</v>
      </c>
      <c r="Q2041" t="s">
        <v>1549</v>
      </c>
      <c r="R2041">
        <v>257</v>
      </c>
      <c r="S2041" t="s">
        <v>16</v>
      </c>
      <c r="T2041" t="s">
        <v>17</v>
      </c>
      <c r="U2041" s="3">
        <v>35796</v>
      </c>
      <c r="V2041" s="2">
        <v>6.1</v>
      </c>
      <c r="W2041" t="str">
        <f>IF(V2041 &lt; 3,"Very Low", IF(V2041 &gt;= 3, IF(V2041 &lt; 4, "Low", IF(V2041 &gt;= 4, IF(V2041 &lt; 6, "Medium", IF(V2041 &gt;= 6, IF(V2041 &lt; 8, "High", "Very High")))))))</f>
        <v>High</v>
      </c>
    </row>
    <row r="2042" spans="1:23" x14ac:dyDescent="0.2">
      <c r="A2042" t="s">
        <v>2494</v>
      </c>
      <c r="B2042" s="2">
        <v>109</v>
      </c>
      <c r="C2042" s="4" t="str">
        <f>IF(B2042 &lt;= ($Z$9-$Z$11), "Short", IF(B2042 &gt;= ($Z$9+$Z$11), "Long", "Medium"))</f>
        <v>Medium</v>
      </c>
      <c r="D2042" t="s">
        <v>943</v>
      </c>
      <c r="E2042" t="s">
        <v>1302</v>
      </c>
      <c r="M2042">
        <f>COUNTA(Table1[[#This Row],[genre_1]:[genre_8]])</f>
        <v>1</v>
      </c>
      <c r="N2042" t="s">
        <v>1983</v>
      </c>
      <c r="O2042" t="s">
        <v>9748</v>
      </c>
      <c r="P2042">
        <v>86955</v>
      </c>
      <c r="Q2042" t="s">
        <v>2495</v>
      </c>
      <c r="R2042">
        <v>275</v>
      </c>
      <c r="S2042" t="s">
        <v>16</v>
      </c>
      <c r="T2042" t="s">
        <v>17</v>
      </c>
      <c r="U2042" s="3">
        <v>39814</v>
      </c>
      <c r="V2042" s="2">
        <v>7.3</v>
      </c>
      <c r="W2042" t="str">
        <f>IF(V2042 &lt; 3,"Very Low", IF(V2042 &gt;= 3, IF(V2042 &lt; 4, "Low", IF(V2042 &gt;= 4, IF(V2042 &lt; 6, "Medium", IF(V2042 &gt;= 6, IF(V2042 &lt; 8, "High", "Very High")))))))</f>
        <v>High</v>
      </c>
    </row>
    <row r="2043" spans="1:23" x14ac:dyDescent="0.2">
      <c r="A2043" t="s">
        <v>555</v>
      </c>
      <c r="B2043" s="2">
        <v>107</v>
      </c>
      <c r="C2043" s="4" t="str">
        <f>IF(B2043 &lt;= ($Z$9-$Z$11), "Short", IF(B2043 &gt;= ($Z$9+$Z$11), "Long", "Medium"))</f>
        <v>Medium</v>
      </c>
      <c r="D2043" t="s">
        <v>1863</v>
      </c>
      <c r="E2043" t="s">
        <v>562</v>
      </c>
      <c r="F2043" t="s">
        <v>2287</v>
      </c>
      <c r="G2043" t="s">
        <v>4130</v>
      </c>
      <c r="M2043">
        <f>COUNTA(Table1[[#This Row],[genre_1]:[genre_8]])</f>
        <v>3</v>
      </c>
      <c r="N2043" t="s">
        <v>113</v>
      </c>
      <c r="O2043" t="s">
        <v>10754</v>
      </c>
      <c r="P2043">
        <v>290949</v>
      </c>
      <c r="Q2043" t="s">
        <v>3948</v>
      </c>
      <c r="R2043">
        <v>629</v>
      </c>
      <c r="S2043" t="s">
        <v>16</v>
      </c>
      <c r="T2043" t="s">
        <v>17</v>
      </c>
      <c r="U2043" s="3">
        <v>31778</v>
      </c>
      <c r="V2043" s="2">
        <v>7.8</v>
      </c>
      <c r="W2043" t="str">
        <f>IF(V2043 &lt; 3,"Very Low", IF(V2043 &gt;= 3, IF(V2043 &lt; 4, "Low", IF(V2043 &gt;= 4, IF(V2043 &lt; 6, "Medium", IF(V2043 &gt;= 6, IF(V2043 &lt; 8, "High", "Very High")))))))</f>
        <v>High</v>
      </c>
    </row>
    <row r="2044" spans="1:23" x14ac:dyDescent="0.2">
      <c r="A2044" t="s">
        <v>1069</v>
      </c>
      <c r="B2044" s="2">
        <v>103</v>
      </c>
      <c r="C2044" s="4" t="str">
        <f>IF(B2044 &lt;= ($Z$9-$Z$11), "Short", IF(B2044 &gt;= ($Z$9+$Z$11), "Long", "Medium"))</f>
        <v>Medium</v>
      </c>
      <c r="D2044" t="s">
        <v>2208</v>
      </c>
      <c r="E2044" t="s">
        <v>562</v>
      </c>
      <c r="F2044" t="s">
        <v>2287</v>
      </c>
      <c r="G2044" t="s">
        <v>4130</v>
      </c>
      <c r="M2044">
        <f>COUNTA(Table1[[#This Row],[genre_1]:[genre_8]])</f>
        <v>3</v>
      </c>
      <c r="N2044" t="s">
        <v>638</v>
      </c>
      <c r="O2044" t="s">
        <v>9843</v>
      </c>
      <c r="P2044">
        <v>105478</v>
      </c>
      <c r="Q2044" t="s">
        <v>2636</v>
      </c>
      <c r="R2044">
        <v>291</v>
      </c>
      <c r="S2044" t="s">
        <v>16</v>
      </c>
      <c r="T2044" t="s">
        <v>17</v>
      </c>
      <c r="U2044" s="3">
        <v>32874</v>
      </c>
      <c r="V2044" s="2">
        <v>6.2</v>
      </c>
      <c r="W2044" t="str">
        <f>IF(V2044 &lt; 3,"Very Low", IF(V2044 &gt;= 3, IF(V2044 &lt; 4, "Low", IF(V2044 &gt;= 4, IF(V2044 &lt; 6, "Medium", IF(V2044 &gt;= 6, IF(V2044 &lt; 8, "High", "Very High")))))))</f>
        <v>High</v>
      </c>
    </row>
    <row r="2045" spans="1:23" x14ac:dyDescent="0.2">
      <c r="A2045" t="s">
        <v>2309</v>
      </c>
      <c r="B2045" s="2">
        <v>107</v>
      </c>
      <c r="C2045" s="4" t="str">
        <f>IF(B2045 &lt;= ($Z$9-$Z$11), "Short", IF(B2045 &gt;= ($Z$9+$Z$11), "Long", "Medium"))</f>
        <v>Medium</v>
      </c>
      <c r="D2045" t="s">
        <v>352</v>
      </c>
      <c r="E2045" t="s">
        <v>562</v>
      </c>
      <c r="F2045" t="s">
        <v>426</v>
      </c>
      <c r="G2045" t="s">
        <v>4130</v>
      </c>
      <c r="H2045" t="s">
        <v>3538</v>
      </c>
      <c r="M2045">
        <f>COUNTA(Table1[[#This Row],[genre_1]:[genre_8]])</f>
        <v>4</v>
      </c>
      <c r="N2045" t="s">
        <v>2310</v>
      </c>
      <c r="O2045" t="s">
        <v>9633</v>
      </c>
      <c r="P2045">
        <v>171418</v>
      </c>
      <c r="Q2045" t="s">
        <v>1890</v>
      </c>
      <c r="R2045">
        <v>619</v>
      </c>
      <c r="S2045" t="s">
        <v>16</v>
      </c>
      <c r="T2045" t="s">
        <v>17</v>
      </c>
      <c r="U2045" s="3">
        <v>40179</v>
      </c>
      <c r="V2045" s="2">
        <v>6.4</v>
      </c>
      <c r="W2045" t="str">
        <f>IF(V2045 &lt; 3,"Very Low", IF(V2045 &gt;= 3, IF(V2045 &lt; 4, "Low", IF(V2045 &gt;= 4, IF(V2045 &lt; 6, "Medium", IF(V2045 &gt;= 6, IF(V2045 &lt; 8, "High", "Very High")))))))</f>
        <v>High</v>
      </c>
    </row>
    <row r="2046" spans="1:23" x14ac:dyDescent="0.2">
      <c r="A2046" t="s">
        <v>5319</v>
      </c>
      <c r="B2046" s="2">
        <v>106</v>
      </c>
      <c r="C2046" s="4" t="str">
        <f>IF(B2046 &lt;= ($Z$9-$Z$11), "Short", IF(B2046 &gt;= ($Z$9+$Z$11), "Long", "Medium"))</f>
        <v>Medium</v>
      </c>
      <c r="D2046" t="s">
        <v>5320</v>
      </c>
      <c r="E2046" t="s">
        <v>4426</v>
      </c>
      <c r="F2046" t="s">
        <v>1302</v>
      </c>
      <c r="G2046" t="s">
        <v>6549</v>
      </c>
      <c r="H2046" t="s">
        <v>13205</v>
      </c>
      <c r="M2046">
        <f>COUNTA(Table1[[#This Row],[genre_1]:[genre_8]])</f>
        <v>4</v>
      </c>
      <c r="N2046" t="s">
        <v>1670</v>
      </c>
      <c r="O2046" t="s">
        <v>11695</v>
      </c>
      <c r="P2046">
        <v>5673</v>
      </c>
      <c r="Q2046" t="s">
        <v>5321</v>
      </c>
      <c r="R2046">
        <v>37</v>
      </c>
      <c r="S2046" t="s">
        <v>16</v>
      </c>
      <c r="T2046" t="s">
        <v>17</v>
      </c>
      <c r="U2046" s="3">
        <v>35431</v>
      </c>
      <c r="V2046" s="2">
        <v>6.8</v>
      </c>
      <c r="W2046" t="str">
        <f>IF(V2046 &lt; 3,"Very Low", IF(V2046 &gt;= 3, IF(V2046 &lt; 4, "Low", IF(V2046 &gt;= 4, IF(V2046 &lt; 6, "Medium", IF(V2046 &gt;= 6, IF(V2046 &lt; 8, "High", "Very High")))))))</f>
        <v>High</v>
      </c>
    </row>
    <row r="2047" spans="1:23" x14ac:dyDescent="0.2">
      <c r="A2047" t="s">
        <v>1643</v>
      </c>
      <c r="B2047" s="2">
        <v>91</v>
      </c>
      <c r="C2047" s="4" t="str">
        <f>IF(B2047 &lt;= ($Z$9-$Z$11), "Short", IF(B2047 &gt;= ($Z$9+$Z$11), "Long", "Medium"))</f>
        <v>Medium</v>
      </c>
      <c r="D2047" t="s">
        <v>1913</v>
      </c>
      <c r="E2047" t="s">
        <v>562</v>
      </c>
      <c r="F2047" t="s">
        <v>13206</v>
      </c>
      <c r="G2047" t="s">
        <v>3538</v>
      </c>
      <c r="M2047">
        <f>COUNTA(Table1[[#This Row],[genre_1]:[genre_8]])</f>
        <v>3</v>
      </c>
      <c r="N2047" t="s">
        <v>30</v>
      </c>
      <c r="O2047" t="s">
        <v>9862</v>
      </c>
      <c r="P2047">
        <v>95274</v>
      </c>
      <c r="Q2047" t="s">
        <v>410</v>
      </c>
      <c r="R2047">
        <v>178</v>
      </c>
      <c r="S2047" t="s">
        <v>16</v>
      </c>
      <c r="T2047" t="s">
        <v>17</v>
      </c>
      <c r="U2047" s="3">
        <v>40909</v>
      </c>
      <c r="V2047" s="2">
        <v>6.5</v>
      </c>
      <c r="W2047" t="str">
        <f>IF(V2047 &lt; 3,"Very Low", IF(V2047 &gt;= 3, IF(V2047 &lt; 4, "Low", IF(V2047 &gt;= 4, IF(V2047 &lt; 6, "Medium", IF(V2047 &gt;= 6, IF(V2047 &lt; 8, "High", "Very High")))))))</f>
        <v>High</v>
      </c>
    </row>
    <row r="2048" spans="1:23" x14ac:dyDescent="0.2">
      <c r="A2048" t="s">
        <v>3640</v>
      </c>
      <c r="B2048" s="2">
        <v>96</v>
      </c>
      <c r="C2048" s="4" t="str">
        <f>IF(B2048 &lt;= ($Z$9-$Z$11), "Short", IF(B2048 &gt;= ($Z$9+$Z$11), "Long", "Medium"))</f>
        <v>Medium</v>
      </c>
      <c r="D2048" t="s">
        <v>847</v>
      </c>
      <c r="E2048" t="s">
        <v>1302</v>
      </c>
      <c r="F2048" t="s">
        <v>13204</v>
      </c>
      <c r="G2048" t="s">
        <v>3538</v>
      </c>
      <c r="M2048">
        <f>COUNTA(Table1[[#This Row],[genre_1]:[genre_8]])</f>
        <v>3</v>
      </c>
      <c r="N2048" t="s">
        <v>2280</v>
      </c>
      <c r="O2048" t="s">
        <v>10544</v>
      </c>
      <c r="P2048">
        <v>62364</v>
      </c>
      <c r="Q2048" t="s">
        <v>3641</v>
      </c>
      <c r="R2048">
        <v>337</v>
      </c>
      <c r="S2048" t="s">
        <v>16</v>
      </c>
      <c r="T2048" t="s">
        <v>17</v>
      </c>
      <c r="U2048" s="3">
        <v>39083</v>
      </c>
      <c r="V2048" s="2">
        <v>5.9</v>
      </c>
      <c r="W2048" t="str">
        <f>IF(V2048 &lt; 3,"Very Low", IF(V2048 &gt;= 3, IF(V2048 &lt; 4, "Low", IF(V2048 &gt;= 4, IF(V2048 &lt; 6, "Medium", IF(V2048 &gt;= 6, IF(V2048 &lt; 8, "High", "Very High")))))))</f>
        <v>Medium</v>
      </c>
    </row>
    <row r="2049" spans="1:23" x14ac:dyDescent="0.2">
      <c r="A2049" t="s">
        <v>1271</v>
      </c>
      <c r="B2049" s="2">
        <v>125</v>
      </c>
      <c r="C2049" s="4" t="str">
        <f>IF(B2049 &lt;= ($Z$9-$Z$11), "Short", IF(B2049 &gt;= ($Z$9+$Z$11), "Long", "Medium"))</f>
        <v>Medium</v>
      </c>
      <c r="D2049" t="s">
        <v>1272</v>
      </c>
      <c r="E2049" t="s">
        <v>691</v>
      </c>
      <c r="F2049" t="s">
        <v>6549</v>
      </c>
      <c r="M2049">
        <f>COUNTA(Table1[[#This Row],[genre_1]:[genre_8]])</f>
        <v>2</v>
      </c>
      <c r="N2049" t="s">
        <v>640</v>
      </c>
      <c r="O2049" t="s">
        <v>11091</v>
      </c>
      <c r="P2049">
        <v>213476</v>
      </c>
      <c r="Q2049" t="s">
        <v>727</v>
      </c>
      <c r="R2049">
        <v>271</v>
      </c>
      <c r="S2049" t="s">
        <v>16</v>
      </c>
      <c r="T2049" t="s">
        <v>17</v>
      </c>
      <c r="U2049" s="3">
        <v>32874</v>
      </c>
      <c r="V2049" s="2">
        <v>6.9</v>
      </c>
      <c r="W2049" t="str">
        <f>IF(V2049 &lt; 3,"Very Low", IF(V2049 &gt;= 3, IF(V2049 &lt; 4, "Low", IF(V2049 &gt;= 4, IF(V2049 &lt; 6, "Medium", IF(V2049 &gt;= 6, IF(V2049 &lt; 8, "High", "Very High")))))))</f>
        <v>High</v>
      </c>
    </row>
    <row r="2050" spans="1:23" x14ac:dyDescent="0.2">
      <c r="A2050" t="s">
        <v>2964</v>
      </c>
      <c r="B2050" s="2">
        <v>130</v>
      </c>
      <c r="C2050" s="4" t="str">
        <f>IF(B2050 &lt;= ($Z$9-$Z$11), "Short", IF(B2050 &gt;= ($Z$9+$Z$11), "Long", "Medium"))</f>
        <v>Medium</v>
      </c>
      <c r="D2050" t="s">
        <v>512</v>
      </c>
      <c r="E2050" t="s">
        <v>13206</v>
      </c>
      <c r="F2050" t="s">
        <v>1302</v>
      </c>
      <c r="G2050" t="s">
        <v>3538</v>
      </c>
      <c r="M2050">
        <f>COUNTA(Table1[[#This Row],[genre_1]:[genre_8]])</f>
        <v>3</v>
      </c>
      <c r="N2050" t="s">
        <v>591</v>
      </c>
      <c r="O2050" t="s">
        <v>10072</v>
      </c>
      <c r="P2050">
        <v>53053</v>
      </c>
      <c r="Q2050" t="s">
        <v>700</v>
      </c>
      <c r="R2050">
        <v>132</v>
      </c>
      <c r="S2050" t="s">
        <v>16</v>
      </c>
      <c r="T2050" t="s">
        <v>17</v>
      </c>
      <c r="U2050" s="3">
        <v>39448</v>
      </c>
      <c r="V2050" s="2">
        <v>6.7</v>
      </c>
      <c r="W2050" t="str">
        <f>IF(V2050 &lt; 3,"Very Low", IF(V2050 &gt;= 3, IF(V2050 &lt; 4, "Low", IF(V2050 &gt;= 4, IF(V2050 &lt; 6, "Medium", IF(V2050 &gt;= 6, IF(V2050 &lt; 8, "High", "Very High")))))))</f>
        <v>High</v>
      </c>
    </row>
    <row r="2051" spans="1:23" x14ac:dyDescent="0.2">
      <c r="A2051" t="s">
        <v>2183</v>
      </c>
      <c r="B2051" s="2">
        <v>108</v>
      </c>
      <c r="C2051" s="4" t="str">
        <f>IF(B2051 &lt;= ($Z$9-$Z$11), "Short", IF(B2051 &gt;= ($Z$9+$Z$11), "Long", "Medium"))</f>
        <v>Medium</v>
      </c>
      <c r="D2051" t="s">
        <v>3107</v>
      </c>
      <c r="E2051" t="s">
        <v>562</v>
      </c>
      <c r="F2051" t="s">
        <v>2287</v>
      </c>
      <c r="G2051" t="s">
        <v>6549</v>
      </c>
      <c r="M2051">
        <f>COUNTA(Table1[[#This Row],[genre_1]:[genre_8]])</f>
        <v>3</v>
      </c>
      <c r="N2051" t="s">
        <v>336</v>
      </c>
      <c r="O2051" t="s">
        <v>10164</v>
      </c>
      <c r="P2051">
        <v>23775</v>
      </c>
      <c r="Q2051" t="s">
        <v>259</v>
      </c>
      <c r="R2051">
        <v>134</v>
      </c>
      <c r="S2051" t="s">
        <v>16</v>
      </c>
      <c r="T2051" t="s">
        <v>17</v>
      </c>
      <c r="U2051" s="3">
        <v>42370</v>
      </c>
      <c r="V2051" s="2">
        <v>5.8</v>
      </c>
      <c r="W2051" t="str">
        <f>IF(V2051 &lt; 3,"Very Low", IF(V2051 &gt;= 3, IF(V2051 &lt; 4, "Low", IF(V2051 &gt;= 4, IF(V2051 &lt; 6, "Medium", IF(V2051 &gt;= 6, IF(V2051 &lt; 8, "High", "Very High")))))))</f>
        <v>Medium</v>
      </c>
    </row>
    <row r="2052" spans="1:23" x14ac:dyDescent="0.2">
      <c r="A2052" t="s">
        <v>1613</v>
      </c>
      <c r="B2052" s="2">
        <v>87</v>
      </c>
      <c r="C2052" s="4" t="str">
        <f>IF(B2052 &lt;= ($Z$9-$Z$11), "Short", IF(B2052 &gt;= ($Z$9+$Z$11), "Long", "Medium"))</f>
        <v>Medium</v>
      </c>
      <c r="D2052" t="s">
        <v>1614</v>
      </c>
      <c r="E2052" t="s">
        <v>562</v>
      </c>
      <c r="F2052" t="s">
        <v>539</v>
      </c>
      <c r="G2052" t="s">
        <v>2287</v>
      </c>
      <c r="H2052" t="s">
        <v>4130</v>
      </c>
      <c r="I2052" t="s">
        <v>3538</v>
      </c>
      <c r="M2052">
        <f>COUNTA(Table1[[#This Row],[genre_1]:[genre_8]])</f>
        <v>5</v>
      </c>
      <c r="N2052" t="s">
        <v>1615</v>
      </c>
      <c r="O2052" t="s">
        <v>9202</v>
      </c>
      <c r="P2052">
        <v>97089</v>
      </c>
      <c r="Q2052" t="s">
        <v>1616</v>
      </c>
      <c r="R2052">
        <v>233</v>
      </c>
      <c r="S2052" t="s">
        <v>16</v>
      </c>
      <c r="T2052" t="s">
        <v>17</v>
      </c>
      <c r="U2052" s="3">
        <v>40544</v>
      </c>
      <c r="V2052" s="2">
        <v>5.7</v>
      </c>
      <c r="W2052" t="str">
        <f>IF(V2052 &lt; 3,"Very Low", IF(V2052 &gt;= 3, IF(V2052 &lt; 4, "Low", IF(V2052 &gt;= 4, IF(V2052 &lt; 6, "Medium", IF(V2052 &gt;= 6, IF(V2052 &lt; 8, "High", "Very High")))))))</f>
        <v>Medium</v>
      </c>
    </row>
    <row r="2053" spans="1:23" x14ac:dyDescent="0.2">
      <c r="A2053" t="s">
        <v>8411</v>
      </c>
      <c r="B2053" s="2">
        <v>77</v>
      </c>
      <c r="C2053" s="4" t="str">
        <f>IF(B2053 &lt;= ($Z$9-$Z$11), "Short", IF(B2053 &gt;= ($Z$9+$Z$11), "Long", "Medium"))</f>
        <v>Short</v>
      </c>
      <c r="D2053" t="s">
        <v>8412</v>
      </c>
      <c r="E2053" t="s">
        <v>1302</v>
      </c>
      <c r="F2053" t="s">
        <v>4130</v>
      </c>
      <c r="G2053" t="s">
        <v>3538</v>
      </c>
      <c r="M2053">
        <f>COUNTA(Table1[[#This Row],[genre_1]:[genre_8]])</f>
        <v>3</v>
      </c>
      <c r="N2053" t="s">
        <v>8411</v>
      </c>
      <c r="O2053" t="s">
        <v>13195</v>
      </c>
      <c r="P2053">
        <v>72639</v>
      </c>
      <c r="Q2053" t="s">
        <v>8413</v>
      </c>
      <c r="R2053">
        <v>371</v>
      </c>
      <c r="S2053" t="s">
        <v>16</v>
      </c>
      <c r="T2053" t="s">
        <v>17</v>
      </c>
      <c r="U2053" s="3">
        <v>37987</v>
      </c>
      <c r="V2053" s="2">
        <v>7</v>
      </c>
      <c r="W2053" t="str">
        <f>IF(V2053 &lt; 3,"Very Low", IF(V2053 &gt;= 3, IF(V2053 &lt; 4, "Low", IF(V2053 &gt;= 4, IF(V2053 &lt; 6, "Medium", IF(V2053 &gt;= 6, IF(V2053 &lt; 8, "High", "Very High")))))))</f>
        <v>High</v>
      </c>
    </row>
    <row r="2054" spans="1:23" x14ac:dyDescent="0.2">
      <c r="A2054" t="s">
        <v>172</v>
      </c>
      <c r="B2054" s="2">
        <v>116</v>
      </c>
      <c r="C2054" s="4" t="str">
        <f>IF(B2054 &lt;= ($Z$9-$Z$11), "Short", IF(B2054 &gt;= ($Z$9+$Z$11), "Long", "Medium"))</f>
        <v>Medium</v>
      </c>
      <c r="D2054" t="s">
        <v>173</v>
      </c>
      <c r="E2054" t="s">
        <v>562</v>
      </c>
      <c r="F2054" t="s">
        <v>426</v>
      </c>
      <c r="G2054" t="s">
        <v>539</v>
      </c>
      <c r="H2054" t="s">
        <v>6549</v>
      </c>
      <c r="M2054">
        <f>COUNTA(Table1[[#This Row],[genre_1]:[genre_8]])</f>
        <v>4</v>
      </c>
      <c r="N2054" t="s">
        <v>174</v>
      </c>
      <c r="O2054" t="s">
        <v>8488</v>
      </c>
      <c r="P2054">
        <v>222403</v>
      </c>
      <c r="Q2054" t="s">
        <v>175</v>
      </c>
      <c r="R2054">
        <v>453</v>
      </c>
      <c r="S2054" t="s">
        <v>16</v>
      </c>
      <c r="T2054" t="s">
        <v>17</v>
      </c>
      <c r="U2054" s="3">
        <v>40179</v>
      </c>
      <c r="V2054" s="2">
        <v>6.6</v>
      </c>
      <c r="W2054" t="str">
        <f>IF(V2054 &lt; 3,"Very Low", IF(V2054 &gt;= 3, IF(V2054 &lt; 4, "Low", IF(V2054 &gt;= 4, IF(V2054 &lt; 6, "Medium", IF(V2054 &gt;= 6, IF(V2054 &lt; 8, "High", "Very High")))))))</f>
        <v>High</v>
      </c>
    </row>
    <row r="2055" spans="1:23" x14ac:dyDescent="0.2">
      <c r="A2055" t="s">
        <v>5176</v>
      </c>
      <c r="B2055" s="2">
        <v>97</v>
      </c>
      <c r="C2055" s="4" t="str">
        <f>IF(B2055 &lt;= ($Z$9-$Z$11), "Short", IF(B2055 &gt;= ($Z$9+$Z$11), "Long", "Medium"))</f>
        <v>Medium</v>
      </c>
      <c r="D2055" t="s">
        <v>438</v>
      </c>
      <c r="E2055" t="s">
        <v>1302</v>
      </c>
      <c r="M2055">
        <f>COUNTA(Table1[[#This Row],[genre_1]:[genre_8]])</f>
        <v>1</v>
      </c>
      <c r="N2055" t="s">
        <v>5177</v>
      </c>
      <c r="O2055" t="s">
        <v>11612</v>
      </c>
      <c r="P2055">
        <v>1201</v>
      </c>
      <c r="Q2055" t="s">
        <v>4001</v>
      </c>
      <c r="R2055">
        <v>14</v>
      </c>
      <c r="S2055" t="s">
        <v>16</v>
      </c>
      <c r="T2055" t="s">
        <v>17</v>
      </c>
      <c r="U2055" s="3">
        <v>39814</v>
      </c>
      <c r="V2055" s="2">
        <v>6.2</v>
      </c>
      <c r="W2055" t="str">
        <f>IF(V2055 &lt; 3,"Very Low", IF(V2055 &gt;= 3, IF(V2055 &lt; 4, "Low", IF(V2055 &gt;= 4, IF(V2055 &lt; 6, "Medium", IF(V2055 &gt;= 6, IF(V2055 &lt; 8, "High", "Very High")))))))</f>
        <v>High</v>
      </c>
    </row>
    <row r="2056" spans="1:23" x14ac:dyDescent="0.2">
      <c r="A2056" t="s">
        <v>839</v>
      </c>
      <c r="B2056" s="2">
        <v>102</v>
      </c>
      <c r="C2056" s="4" t="str">
        <f>IF(B2056 &lt;= ($Z$9-$Z$11), "Short", IF(B2056 &gt;= ($Z$9+$Z$11), "Long", "Medium"))</f>
        <v>Medium</v>
      </c>
      <c r="D2056" t="s">
        <v>4789</v>
      </c>
      <c r="E2056" t="s">
        <v>13206</v>
      </c>
      <c r="F2056" t="s">
        <v>1302</v>
      </c>
      <c r="G2056" t="s">
        <v>2287</v>
      </c>
      <c r="H2056" t="s">
        <v>3538</v>
      </c>
      <c r="M2056">
        <f>COUNTA(Table1[[#This Row],[genre_1]:[genre_8]])</f>
        <v>4</v>
      </c>
      <c r="N2056" t="s">
        <v>1106</v>
      </c>
      <c r="O2056" t="s">
        <v>12192</v>
      </c>
      <c r="P2056">
        <v>2705</v>
      </c>
      <c r="Q2056" t="s">
        <v>6165</v>
      </c>
      <c r="R2056">
        <v>38</v>
      </c>
      <c r="S2056" t="s">
        <v>16</v>
      </c>
      <c r="T2056" t="s">
        <v>17</v>
      </c>
      <c r="U2056" s="3">
        <v>31778</v>
      </c>
      <c r="V2056" s="2">
        <v>5.9</v>
      </c>
      <c r="W2056" t="str">
        <f>IF(V2056 &lt; 3,"Very Low", IF(V2056 &gt;= 3, IF(V2056 &lt; 4, "Low", IF(V2056 &gt;= 4, IF(V2056 &lt; 6, "Medium", IF(V2056 &gt;= 6, IF(V2056 &lt; 8, "High", "Very High")))))))</f>
        <v>Medium</v>
      </c>
    </row>
    <row r="2057" spans="1:23" x14ac:dyDescent="0.2">
      <c r="A2057" t="s">
        <v>2075</v>
      </c>
      <c r="B2057" s="2">
        <v>153</v>
      </c>
      <c r="C2057" s="4" t="str">
        <f>IF(B2057 &lt;= ($Z$9-$Z$11), "Short", IF(B2057 &gt;= ($Z$9+$Z$11), "Long", "Medium"))</f>
        <v>Long</v>
      </c>
      <c r="D2057" t="s">
        <v>174</v>
      </c>
      <c r="E2057" t="s">
        <v>13206</v>
      </c>
      <c r="F2057" t="s">
        <v>1302</v>
      </c>
      <c r="G2057" t="s">
        <v>13204</v>
      </c>
      <c r="H2057" t="s">
        <v>3538</v>
      </c>
      <c r="M2057">
        <f>COUNTA(Table1[[#This Row],[genre_1]:[genre_8]])</f>
        <v>4</v>
      </c>
      <c r="N2057" t="s">
        <v>120</v>
      </c>
      <c r="O2057" t="s">
        <v>9485</v>
      </c>
      <c r="P2057">
        <v>383591</v>
      </c>
      <c r="Q2057" t="s">
        <v>1664</v>
      </c>
      <c r="R2057">
        <v>620</v>
      </c>
      <c r="S2057" t="s">
        <v>16</v>
      </c>
      <c r="T2057" t="s">
        <v>17</v>
      </c>
      <c r="U2057" s="3">
        <v>41275</v>
      </c>
      <c r="V2057" s="2">
        <v>8.1</v>
      </c>
      <c r="W2057" t="str">
        <f>IF(V2057 &lt; 3,"Very Low", IF(V2057 &gt;= 3, IF(V2057 &lt; 4, "Low", IF(V2057 &gt;= 4, IF(V2057 &lt; 6, "Medium", IF(V2057 &gt;= 6, IF(V2057 &lt; 8, "High", "Very High")))))))</f>
        <v>Very High</v>
      </c>
    </row>
    <row r="2058" spans="1:23" x14ac:dyDescent="0.2">
      <c r="A2058" t="s">
        <v>4136</v>
      </c>
      <c r="B2058" s="2">
        <v>109</v>
      </c>
      <c r="C2058" s="4" t="str">
        <f>IF(B2058 &lt;= ($Z$9-$Z$11), "Short", IF(B2058 &gt;= ($Z$9+$Z$11), "Long", "Medium"))</f>
        <v>Medium</v>
      </c>
      <c r="D2058" t="s">
        <v>1162</v>
      </c>
      <c r="E2058" t="s">
        <v>691</v>
      </c>
      <c r="F2058" t="s">
        <v>10321</v>
      </c>
      <c r="M2058">
        <f>COUNTA(Table1[[#This Row],[genre_1]:[genre_8]])</f>
        <v>2</v>
      </c>
      <c r="N2058" t="s">
        <v>1577</v>
      </c>
      <c r="O2058" t="s">
        <v>10948</v>
      </c>
      <c r="P2058">
        <v>18140</v>
      </c>
      <c r="Q2058" t="s">
        <v>2923</v>
      </c>
      <c r="R2058">
        <v>60</v>
      </c>
      <c r="S2058" t="s">
        <v>16</v>
      </c>
      <c r="T2058" t="s">
        <v>17</v>
      </c>
      <c r="U2058" s="3">
        <v>29221</v>
      </c>
      <c r="V2058" s="2">
        <v>6.1</v>
      </c>
      <c r="W2058" t="str">
        <f>IF(V2058 &lt; 3,"Very Low", IF(V2058 &gt;= 3, IF(V2058 &lt; 4, "Low", IF(V2058 &gt;= 4, IF(V2058 &lt; 6, "Medium", IF(V2058 &gt;= 6, IF(V2058 &lt; 8, "High", "Very High")))))))</f>
        <v>High</v>
      </c>
    </row>
    <row r="2059" spans="1:23" x14ac:dyDescent="0.2">
      <c r="A2059" t="s">
        <v>4695</v>
      </c>
      <c r="B2059" s="2">
        <v>106</v>
      </c>
      <c r="C2059" s="4" t="str">
        <f>IF(B2059 &lt;= ($Z$9-$Z$11), "Short", IF(B2059 &gt;= ($Z$9+$Z$11), "Long", "Medium"))</f>
        <v>Medium</v>
      </c>
      <c r="D2059" t="s">
        <v>4696</v>
      </c>
      <c r="E2059" t="s">
        <v>4130</v>
      </c>
      <c r="F2059" t="s">
        <v>3538</v>
      </c>
      <c r="M2059">
        <f>COUNTA(Table1[[#This Row],[genre_1]:[genre_8]])</f>
        <v>2</v>
      </c>
      <c r="N2059" t="s">
        <v>4697</v>
      </c>
      <c r="O2059" t="s">
        <v>11286</v>
      </c>
      <c r="P2059">
        <v>57349</v>
      </c>
      <c r="Q2059" t="s">
        <v>4698</v>
      </c>
      <c r="R2059">
        <v>177</v>
      </c>
      <c r="S2059" t="s">
        <v>16</v>
      </c>
      <c r="T2059" t="s">
        <v>17</v>
      </c>
      <c r="U2059" s="3">
        <v>42005</v>
      </c>
      <c r="V2059" s="2">
        <v>6.4</v>
      </c>
      <c r="W2059" t="str">
        <f>IF(V2059 &lt; 3,"Very Low", IF(V2059 &gt;= 3, IF(V2059 &lt; 4, "Low", IF(V2059 &gt;= 4, IF(V2059 &lt; 6, "Medium", IF(V2059 &gt;= 6, IF(V2059 &lt; 8, "High", "Very High")))))))</f>
        <v>High</v>
      </c>
    </row>
    <row r="2060" spans="1:23" x14ac:dyDescent="0.2">
      <c r="A2060" t="s">
        <v>4655</v>
      </c>
      <c r="B2060" s="2">
        <v>93</v>
      </c>
      <c r="C2060" s="4" t="str">
        <f>IF(B2060 &lt;= ($Z$9-$Z$11), "Short", IF(B2060 &gt;= ($Z$9+$Z$11), "Long", "Medium"))</f>
        <v>Medium</v>
      </c>
      <c r="D2060" t="s">
        <v>4656</v>
      </c>
      <c r="E2060" t="s">
        <v>691</v>
      </c>
      <c r="F2060" t="s">
        <v>13206</v>
      </c>
      <c r="M2060">
        <f>COUNTA(Table1[[#This Row],[genre_1]:[genre_8]])</f>
        <v>2</v>
      </c>
      <c r="N2060" t="s">
        <v>2187</v>
      </c>
      <c r="O2060" t="s">
        <v>11249</v>
      </c>
      <c r="P2060">
        <v>157051</v>
      </c>
      <c r="Q2060" t="s">
        <v>4657</v>
      </c>
      <c r="R2060">
        <v>261</v>
      </c>
      <c r="S2060" t="s">
        <v>16</v>
      </c>
      <c r="T2060" t="s">
        <v>17</v>
      </c>
      <c r="U2060" s="3">
        <v>40909</v>
      </c>
      <c r="V2060" s="2">
        <v>6.7</v>
      </c>
      <c r="W2060" t="str">
        <f>IF(V2060 &lt; 3,"Very Low", IF(V2060 &gt;= 3, IF(V2060 &lt; 4, "Low", IF(V2060 &gt;= 4, IF(V2060 &lt; 6, "Medium", IF(V2060 &gt;= 6, IF(V2060 &lt; 8, "High", "Very High")))))))</f>
        <v>High</v>
      </c>
    </row>
    <row r="2061" spans="1:23" x14ac:dyDescent="0.2">
      <c r="A2061" t="s">
        <v>4142</v>
      </c>
      <c r="B2061" s="2">
        <v>104</v>
      </c>
      <c r="C2061" s="4" t="str">
        <f>IF(B2061 &lt;= ($Z$9-$Z$11), "Short", IF(B2061 &gt;= ($Z$9+$Z$11), "Long", "Medium"))</f>
        <v>Medium</v>
      </c>
      <c r="D2061" t="s">
        <v>1739</v>
      </c>
      <c r="E2061" t="s">
        <v>691</v>
      </c>
      <c r="F2061" t="s">
        <v>1302</v>
      </c>
      <c r="M2061">
        <f>COUNTA(Table1[[#This Row],[genre_1]:[genre_8]])</f>
        <v>2</v>
      </c>
      <c r="N2061" t="s">
        <v>997</v>
      </c>
      <c r="O2061" t="s">
        <v>11682</v>
      </c>
      <c r="P2061">
        <v>12702</v>
      </c>
      <c r="Q2061" t="s">
        <v>2341</v>
      </c>
      <c r="R2061">
        <v>32</v>
      </c>
      <c r="S2061" t="s">
        <v>16</v>
      </c>
      <c r="T2061" t="s">
        <v>17</v>
      </c>
      <c r="U2061" s="3">
        <v>40544</v>
      </c>
      <c r="V2061" s="2">
        <v>5.4</v>
      </c>
      <c r="W2061" t="str">
        <f>IF(V2061 &lt; 3,"Very Low", IF(V2061 &gt;= 3, IF(V2061 &lt; 4, "Low", IF(V2061 &gt;= 4, IF(V2061 &lt; 6, "Medium", IF(V2061 &gt;= 6, IF(V2061 &lt; 8, "High", "Very High")))))))</f>
        <v>Medium</v>
      </c>
    </row>
    <row r="2062" spans="1:23" x14ac:dyDescent="0.2">
      <c r="A2062" t="s">
        <v>3684</v>
      </c>
      <c r="B2062" s="2">
        <v>89</v>
      </c>
      <c r="C2062" s="4" t="str">
        <f>IF(B2062 &lt;= ($Z$9-$Z$11), "Short", IF(B2062 &gt;= ($Z$9+$Z$11), "Long", "Medium"))</f>
        <v>Medium</v>
      </c>
      <c r="D2062" t="s">
        <v>593</v>
      </c>
      <c r="E2062" t="s">
        <v>2287</v>
      </c>
      <c r="F2062" t="s">
        <v>13204</v>
      </c>
      <c r="M2062">
        <f>COUNTA(Table1[[#This Row],[genre_1]:[genre_8]])</f>
        <v>2</v>
      </c>
      <c r="N2062" t="s">
        <v>477</v>
      </c>
      <c r="O2062" t="s">
        <v>10756</v>
      </c>
      <c r="P2062">
        <v>27664</v>
      </c>
      <c r="Q2062" t="s">
        <v>3949</v>
      </c>
      <c r="R2062">
        <v>260</v>
      </c>
      <c r="S2062" t="s">
        <v>16</v>
      </c>
      <c r="T2062" t="s">
        <v>17</v>
      </c>
      <c r="U2062" s="3">
        <v>39448</v>
      </c>
      <c r="V2062" s="2">
        <v>3.9</v>
      </c>
      <c r="W2062" t="str">
        <f>IF(V2062 &lt; 3,"Very Low", IF(V2062 &gt;= 3, IF(V2062 &lt; 4, "Low", IF(V2062 &gt;= 4, IF(V2062 &lt; 6, "Medium", IF(V2062 &gt;= 6, IF(V2062 &lt; 8, "High", "Very High")))))))</f>
        <v>Low</v>
      </c>
    </row>
    <row r="2063" spans="1:23" x14ac:dyDescent="0.2">
      <c r="A2063" t="s">
        <v>87</v>
      </c>
      <c r="B2063" s="2">
        <v>124</v>
      </c>
      <c r="C2063" s="4" t="str">
        <f>IF(B2063 &lt;= ($Z$9-$Z$11), "Short", IF(B2063 &gt;= ($Z$9+$Z$11), "Long", "Medium"))</f>
        <v>Medium</v>
      </c>
      <c r="D2063" t="s">
        <v>351</v>
      </c>
      <c r="E2063" t="s">
        <v>426</v>
      </c>
      <c r="F2063" t="s">
        <v>13204</v>
      </c>
      <c r="G2063" t="s">
        <v>4130</v>
      </c>
      <c r="M2063">
        <f>COUNTA(Table1[[#This Row],[genre_1]:[genre_8]])</f>
        <v>3</v>
      </c>
      <c r="N2063" t="s">
        <v>214</v>
      </c>
      <c r="O2063" t="s">
        <v>8656</v>
      </c>
      <c r="P2063">
        <v>456260</v>
      </c>
      <c r="Q2063" t="s">
        <v>396</v>
      </c>
      <c r="R2063">
        <v>2326</v>
      </c>
      <c r="S2063" t="s">
        <v>16</v>
      </c>
      <c r="T2063" t="s">
        <v>17</v>
      </c>
      <c r="U2063" s="3">
        <v>40909</v>
      </c>
      <c r="V2063" s="2">
        <v>7</v>
      </c>
      <c r="W2063" t="str">
        <f>IF(V2063 &lt; 3,"Very Low", IF(V2063 &gt;= 3, IF(V2063 &lt; 4, "Low", IF(V2063 &gt;= 4, IF(V2063 &lt; 6, "Medium", IF(V2063 &gt;= 6, IF(V2063 &lt; 8, "High", "Very High")))))))</f>
        <v>High</v>
      </c>
    </row>
    <row r="2064" spans="1:23" x14ac:dyDescent="0.2">
      <c r="A2064" t="s">
        <v>2175</v>
      </c>
      <c r="B2064" s="2">
        <v>106</v>
      </c>
      <c r="C2064" s="4" t="str">
        <f>IF(B2064 &lt;= ($Z$9-$Z$11), "Short", IF(B2064 &gt;= ($Z$9+$Z$11), "Long", "Medium"))</f>
        <v>Medium</v>
      </c>
      <c r="D2064" t="s">
        <v>1000</v>
      </c>
      <c r="E2064" t="s">
        <v>1302</v>
      </c>
      <c r="M2064">
        <f>COUNTA(Table1[[#This Row],[genre_1]:[genre_8]])</f>
        <v>1</v>
      </c>
      <c r="N2064" t="s">
        <v>502</v>
      </c>
      <c r="O2064" t="s">
        <v>11044</v>
      </c>
      <c r="P2064">
        <v>30284</v>
      </c>
      <c r="Q2064" t="s">
        <v>2270</v>
      </c>
      <c r="R2064">
        <v>102</v>
      </c>
      <c r="S2064" t="s">
        <v>16</v>
      </c>
      <c r="T2064" t="s">
        <v>17</v>
      </c>
      <c r="U2064" s="3">
        <v>40909</v>
      </c>
      <c r="V2064" s="2">
        <v>6.6</v>
      </c>
      <c r="W2064" t="str">
        <f>IF(V2064 &lt; 3,"Very Low", IF(V2064 &gt;= 3, IF(V2064 &lt; 4, "Low", IF(V2064 &gt;= 4, IF(V2064 &lt; 6, "Medium", IF(V2064 &gt;= 6, IF(V2064 &lt; 8, "High", "Very High")))))))</f>
        <v>High</v>
      </c>
    </row>
    <row r="2065" spans="1:23" x14ac:dyDescent="0.2">
      <c r="A2065" t="s">
        <v>1432</v>
      </c>
      <c r="B2065" s="2">
        <v>135</v>
      </c>
      <c r="C2065" s="4" t="str">
        <f>IF(B2065 &lt;= ($Z$9-$Z$11), "Short", IF(B2065 &gt;= ($Z$9+$Z$11), "Long", "Medium"))</f>
        <v>Long</v>
      </c>
      <c r="D2065" t="s">
        <v>898</v>
      </c>
      <c r="E2065" t="s">
        <v>562</v>
      </c>
      <c r="F2065" t="s">
        <v>1302</v>
      </c>
      <c r="G2065" t="s">
        <v>3538</v>
      </c>
      <c r="M2065">
        <f>COUNTA(Table1[[#This Row],[genre_1]:[genre_8]])</f>
        <v>3</v>
      </c>
      <c r="N2065" t="s">
        <v>1433</v>
      </c>
      <c r="O2065" t="s">
        <v>9095</v>
      </c>
      <c r="P2065">
        <v>49300</v>
      </c>
      <c r="Q2065" t="s">
        <v>1434</v>
      </c>
      <c r="R2065">
        <v>265</v>
      </c>
      <c r="S2065" t="s">
        <v>16</v>
      </c>
      <c r="T2065" t="s">
        <v>17</v>
      </c>
      <c r="U2065" s="3">
        <v>36526</v>
      </c>
      <c r="V2065" s="2">
        <v>6.2</v>
      </c>
      <c r="W2065" t="str">
        <f>IF(V2065 &lt; 3,"Very Low", IF(V2065 &gt;= 3, IF(V2065 &lt; 4, "Low", IF(V2065 &gt;= 4, IF(V2065 &lt; 6, "Medium", IF(V2065 &gt;= 6, IF(V2065 &lt; 8, "High", "Very High")))))))</f>
        <v>High</v>
      </c>
    </row>
    <row r="2066" spans="1:23" x14ac:dyDescent="0.2">
      <c r="A2066" t="s">
        <v>1749</v>
      </c>
      <c r="B2066" s="2">
        <v>102</v>
      </c>
      <c r="C2066" s="4" t="str">
        <f>IF(B2066 &lt;= ($Z$9-$Z$11), "Short", IF(B2066 &gt;= ($Z$9+$Z$11), "Long", "Medium"))</f>
        <v>Medium</v>
      </c>
      <c r="D2066" t="s">
        <v>4671</v>
      </c>
      <c r="E2066" t="s">
        <v>2287</v>
      </c>
      <c r="F2066" t="s">
        <v>4130</v>
      </c>
      <c r="M2066">
        <f>COUNTA(Table1[[#This Row],[genre_1]:[genre_8]])</f>
        <v>2</v>
      </c>
      <c r="N2066" t="s">
        <v>4672</v>
      </c>
      <c r="O2066" t="s">
        <v>11262</v>
      </c>
      <c r="P2066">
        <v>3000</v>
      </c>
      <c r="Q2066" t="s">
        <v>4673</v>
      </c>
      <c r="R2066">
        <v>75</v>
      </c>
      <c r="S2066" t="s">
        <v>16</v>
      </c>
      <c r="T2066" t="s">
        <v>17</v>
      </c>
      <c r="U2066" s="3">
        <v>28856</v>
      </c>
      <c r="V2066" s="2">
        <v>5.4</v>
      </c>
      <c r="W2066" t="str">
        <f>IF(V2066 &lt; 3,"Very Low", IF(V2066 &gt;= 3, IF(V2066 &lt; 4, "Low", IF(V2066 &gt;= 4, IF(V2066 &lt; 6, "Medium", IF(V2066 &gt;= 6, IF(V2066 &lt; 8, "High", "Very High")))))))</f>
        <v>Medium</v>
      </c>
    </row>
    <row r="2067" spans="1:23" x14ac:dyDescent="0.2">
      <c r="A2067" t="s">
        <v>7435</v>
      </c>
      <c r="B2067" s="2">
        <v>87</v>
      </c>
      <c r="C2067" s="4" t="str">
        <f>IF(B2067 &lt;= ($Z$9-$Z$11), "Short", IF(B2067 &gt;= ($Z$9+$Z$11), "Long", "Medium"))</f>
        <v>Medium</v>
      </c>
      <c r="D2067" t="s">
        <v>5613</v>
      </c>
      <c r="E2067" t="s">
        <v>1302</v>
      </c>
      <c r="M2067">
        <f>COUNTA(Table1[[#This Row],[genre_1]:[genre_8]])</f>
        <v>1</v>
      </c>
      <c r="N2067" t="s">
        <v>2300</v>
      </c>
      <c r="O2067" t="s">
        <v>12811</v>
      </c>
      <c r="P2067">
        <v>275</v>
      </c>
      <c r="Q2067" t="s">
        <v>7436</v>
      </c>
      <c r="R2067">
        <v>22</v>
      </c>
      <c r="S2067" t="s">
        <v>16</v>
      </c>
      <c r="T2067" t="s">
        <v>17</v>
      </c>
      <c r="U2067" s="3">
        <v>37987</v>
      </c>
      <c r="V2067" s="2">
        <v>5.8</v>
      </c>
      <c r="W2067" t="str">
        <f>IF(V2067 &lt; 3,"Very Low", IF(V2067 &gt;= 3, IF(V2067 &lt; 4, "Low", IF(V2067 &gt;= 4, IF(V2067 &lt; 6, "Medium", IF(V2067 &gt;= 6, IF(V2067 &lt; 8, "High", "Very High")))))))</f>
        <v>Medium</v>
      </c>
    </row>
    <row r="2068" spans="1:23" x14ac:dyDescent="0.2">
      <c r="A2068" t="s">
        <v>3718</v>
      </c>
      <c r="B2068" s="2">
        <v>108</v>
      </c>
      <c r="C2068" s="4" t="str">
        <f>IF(B2068 &lt;= ($Z$9-$Z$11), "Short", IF(B2068 &gt;= ($Z$9+$Z$11), "Long", "Medium"))</f>
        <v>Medium</v>
      </c>
      <c r="D2068" t="s">
        <v>3719</v>
      </c>
      <c r="E2068" t="s">
        <v>2287</v>
      </c>
      <c r="F2068" t="s">
        <v>13204</v>
      </c>
      <c r="G2068" t="s">
        <v>3538</v>
      </c>
      <c r="M2068">
        <f>COUNTA(Table1[[#This Row],[genre_1]:[genre_8]])</f>
        <v>3</v>
      </c>
      <c r="N2068" t="s">
        <v>3720</v>
      </c>
      <c r="O2068" t="s">
        <v>10596</v>
      </c>
      <c r="P2068">
        <v>422432</v>
      </c>
      <c r="Q2068" t="s">
        <v>3721</v>
      </c>
      <c r="R2068">
        <v>1040</v>
      </c>
      <c r="S2068" t="s">
        <v>16</v>
      </c>
      <c r="T2068" t="s">
        <v>17</v>
      </c>
      <c r="U2068" s="3">
        <v>21916</v>
      </c>
      <c r="V2068" s="2">
        <v>8.5</v>
      </c>
      <c r="W2068" t="str">
        <f>IF(V2068 &lt; 3,"Very Low", IF(V2068 &gt;= 3, IF(V2068 &lt; 4, "Low", IF(V2068 &gt;= 4, IF(V2068 &lt; 6, "Medium", IF(V2068 &gt;= 6, IF(V2068 &lt; 8, "High", "Very High")))))))</f>
        <v>Very High</v>
      </c>
    </row>
    <row r="2069" spans="1:23" x14ac:dyDescent="0.2">
      <c r="A2069" t="s">
        <v>678</v>
      </c>
      <c r="B2069" s="2">
        <v>140</v>
      </c>
      <c r="C2069" s="4" t="str">
        <f>IF(B2069 &lt;= ($Z$9-$Z$11), "Short", IF(B2069 &gt;= ($Z$9+$Z$11), "Long", "Medium"))</f>
        <v>Long</v>
      </c>
      <c r="D2069" t="s">
        <v>28</v>
      </c>
      <c r="E2069" t="s">
        <v>4426</v>
      </c>
      <c r="F2069" t="s">
        <v>13206</v>
      </c>
      <c r="G2069" t="s">
        <v>1302</v>
      </c>
      <c r="H2069" t="s">
        <v>7772</v>
      </c>
      <c r="I2069" t="s">
        <v>6549</v>
      </c>
      <c r="M2069">
        <f>COUNTA(Table1[[#This Row],[genre_1]:[genre_8]])</f>
        <v>5</v>
      </c>
      <c r="N2069" t="s">
        <v>20</v>
      </c>
      <c r="O2069" t="s">
        <v>8716</v>
      </c>
      <c r="P2069">
        <v>230931</v>
      </c>
      <c r="Q2069" t="s">
        <v>73</v>
      </c>
      <c r="R2069">
        <v>585</v>
      </c>
      <c r="S2069" t="s">
        <v>16</v>
      </c>
      <c r="T2069" t="s">
        <v>17</v>
      </c>
      <c r="U2069" s="3">
        <v>39814</v>
      </c>
      <c r="V2069" s="2">
        <v>7</v>
      </c>
      <c r="W2069" t="str">
        <f>IF(V2069 &lt; 3,"Very Low", IF(V2069 &gt;= 3, IF(V2069 &lt; 4, "Low", IF(V2069 &gt;= 4, IF(V2069 &lt; 6, "Medium", IF(V2069 &gt;= 6, IF(V2069 &lt; 8, "High", "Very High")))))))</f>
        <v>High</v>
      </c>
    </row>
    <row r="2070" spans="1:23" x14ac:dyDescent="0.2">
      <c r="A2070" t="s">
        <v>725</v>
      </c>
      <c r="B2070" s="2">
        <v>178</v>
      </c>
      <c r="C2070" s="4" t="str">
        <f>IF(B2070 &lt;= ($Z$9-$Z$11), "Short", IF(B2070 &gt;= ($Z$9+$Z$11), "Long", "Medium"))</f>
        <v>Long</v>
      </c>
      <c r="D2070" t="s">
        <v>2087</v>
      </c>
      <c r="E2070" t="s">
        <v>13206</v>
      </c>
      <c r="F2070" t="s">
        <v>1302</v>
      </c>
      <c r="M2070">
        <f>COUNTA(Table1[[#This Row],[genre_1]:[genre_8]])</f>
        <v>2</v>
      </c>
      <c r="N2070" t="s">
        <v>437</v>
      </c>
      <c r="O2070" t="s">
        <v>11648</v>
      </c>
      <c r="P2070">
        <v>1324680</v>
      </c>
      <c r="Q2070" t="s">
        <v>2987</v>
      </c>
      <c r="R2070">
        <v>2195</v>
      </c>
      <c r="S2070" t="s">
        <v>16</v>
      </c>
      <c r="T2070" t="s">
        <v>17</v>
      </c>
      <c r="U2070" s="3">
        <v>34335</v>
      </c>
      <c r="V2070" s="2">
        <v>8.9</v>
      </c>
      <c r="W2070" t="str">
        <f>IF(V2070 &lt; 3,"Very Low", IF(V2070 &gt;= 3, IF(V2070 &lt; 4, "Low", IF(V2070 &gt;= 4, IF(V2070 &lt; 6, "Medium", IF(V2070 &gt;= 6, IF(V2070 &lt; 8, "High", "Very High")))))))</f>
        <v>Very High</v>
      </c>
    </row>
    <row r="2071" spans="1:23" x14ac:dyDescent="0.2">
      <c r="A2071" t="s">
        <v>3600</v>
      </c>
      <c r="B2071" s="2">
        <v>90</v>
      </c>
      <c r="C2071" s="4" t="str">
        <f>IF(B2071 &lt;= ($Z$9-$Z$11), "Short", IF(B2071 &gt;= ($Z$9+$Z$11), "Long", "Medium"))</f>
        <v>Medium</v>
      </c>
      <c r="D2071" t="s">
        <v>1197</v>
      </c>
      <c r="E2071" t="s">
        <v>1302</v>
      </c>
      <c r="F2071" t="s">
        <v>2287</v>
      </c>
      <c r="G2071" t="s">
        <v>4130</v>
      </c>
      <c r="H2071" t="s">
        <v>3538</v>
      </c>
      <c r="M2071">
        <f>COUNTA(Table1[[#This Row],[genre_1]:[genre_8]])</f>
        <v>4</v>
      </c>
      <c r="N2071" t="s">
        <v>3601</v>
      </c>
      <c r="O2071" t="s">
        <v>10514</v>
      </c>
      <c r="P2071">
        <v>24969</v>
      </c>
      <c r="Q2071" t="s">
        <v>512</v>
      </c>
      <c r="R2071">
        <v>258</v>
      </c>
      <c r="S2071" t="s">
        <v>16</v>
      </c>
      <c r="T2071" t="s">
        <v>17</v>
      </c>
      <c r="U2071" s="3">
        <v>38718</v>
      </c>
      <c r="V2071" s="2">
        <v>4.7</v>
      </c>
      <c r="W2071" t="str">
        <f>IF(V2071 &lt; 3,"Very Low", IF(V2071 &gt;= 3, IF(V2071 &lt; 4, "Low", IF(V2071 &gt;= 4, IF(V2071 &lt; 6, "Medium", IF(V2071 &gt;= 6, IF(V2071 &lt; 8, "High", "Very High")))))))</f>
        <v>Medium</v>
      </c>
    </row>
    <row r="2072" spans="1:23" x14ac:dyDescent="0.2">
      <c r="A2072" t="s">
        <v>2508</v>
      </c>
      <c r="B2072" s="2">
        <v>95</v>
      </c>
      <c r="C2072" s="4" t="str">
        <f>IF(B2072 &lt;= ($Z$9-$Z$11), "Short", IF(B2072 &gt;= ($Z$9+$Z$11), "Long", "Medium"))</f>
        <v>Medium</v>
      </c>
      <c r="D2072" t="s">
        <v>1151</v>
      </c>
      <c r="E2072" t="s">
        <v>691</v>
      </c>
      <c r="F2072" t="s">
        <v>1302</v>
      </c>
      <c r="G2072" t="s">
        <v>6549</v>
      </c>
      <c r="H2072" t="s">
        <v>3538</v>
      </c>
      <c r="M2072">
        <f>COUNTA(Table1[[#This Row],[genre_1]:[genre_8]])</f>
        <v>4</v>
      </c>
      <c r="N2072" t="s">
        <v>878</v>
      </c>
      <c r="O2072" t="s">
        <v>10322</v>
      </c>
      <c r="P2072">
        <v>109855</v>
      </c>
      <c r="Q2072" t="s">
        <v>3334</v>
      </c>
      <c r="R2072">
        <v>888</v>
      </c>
      <c r="S2072" t="s">
        <v>16</v>
      </c>
      <c r="T2072" t="s">
        <v>17</v>
      </c>
      <c r="U2072" s="3">
        <v>37257</v>
      </c>
      <c r="V2072" s="2">
        <v>7.3</v>
      </c>
      <c r="W2072" t="str">
        <f>IF(V2072 &lt; 3,"Very Low", IF(V2072 &gt;= 3, IF(V2072 &lt; 4, "Low", IF(V2072 &gt;= 4, IF(V2072 &lt; 6, "Medium", IF(V2072 &gt;= 6, IF(V2072 &lt; 8, "High", "Very High")))))))</f>
        <v>High</v>
      </c>
    </row>
    <row r="2073" spans="1:23" x14ac:dyDescent="0.2">
      <c r="A2073" t="s">
        <v>2700</v>
      </c>
      <c r="B2073" s="2">
        <v>103</v>
      </c>
      <c r="C2073" s="4" t="str">
        <f>IF(B2073 &lt;= ($Z$9-$Z$11), "Short", IF(B2073 &gt;= ($Z$9+$Z$11), "Long", "Medium"))</f>
        <v>Medium</v>
      </c>
      <c r="D2073" t="s">
        <v>442</v>
      </c>
      <c r="E2073" t="s">
        <v>562</v>
      </c>
      <c r="F2073" t="s">
        <v>13206</v>
      </c>
      <c r="G2073" t="s">
        <v>1302</v>
      </c>
      <c r="H2073" t="s">
        <v>3538</v>
      </c>
      <c r="M2073">
        <f>COUNTA(Table1[[#This Row],[genre_1]:[genre_8]])</f>
        <v>4</v>
      </c>
      <c r="N2073" t="s">
        <v>1981</v>
      </c>
      <c r="O2073" t="s">
        <v>9881</v>
      </c>
      <c r="P2073">
        <v>48999</v>
      </c>
      <c r="Q2073" t="s">
        <v>430</v>
      </c>
      <c r="R2073">
        <v>280</v>
      </c>
      <c r="S2073" t="s">
        <v>16</v>
      </c>
      <c r="T2073" t="s">
        <v>17</v>
      </c>
      <c r="U2073" s="3">
        <v>39448</v>
      </c>
      <c r="V2073" s="2">
        <v>6</v>
      </c>
      <c r="W2073" t="str">
        <f>IF(V2073 &lt; 3,"Very Low", IF(V2073 &gt;= 3, IF(V2073 &lt; 4, "Low", IF(V2073 &gt;= 4, IF(V2073 &lt; 6, "Medium", IF(V2073 &gt;= 6, IF(V2073 &lt; 8, "High", "Very High")))))))</f>
        <v>High</v>
      </c>
    </row>
    <row r="2074" spans="1:23" x14ac:dyDescent="0.2">
      <c r="A2074" t="s">
        <v>6203</v>
      </c>
      <c r="B2074" s="2">
        <v>103</v>
      </c>
      <c r="C2074" s="4" t="str">
        <f>IF(B2074 &lt;= ($Z$9-$Z$11), "Short", IF(B2074 &gt;= ($Z$9+$Z$11), "Long", "Medium"))</f>
        <v>Medium</v>
      </c>
      <c r="D2074" t="s">
        <v>919</v>
      </c>
      <c r="E2074" t="s">
        <v>691</v>
      </c>
      <c r="F2074" t="s">
        <v>1302</v>
      </c>
      <c r="G2074" t="s">
        <v>6549</v>
      </c>
      <c r="M2074">
        <f>COUNTA(Table1[[#This Row],[genre_1]:[genre_8]])</f>
        <v>3</v>
      </c>
      <c r="N2074" t="s">
        <v>952</v>
      </c>
      <c r="O2074" t="s">
        <v>12211</v>
      </c>
      <c r="P2074">
        <v>2727</v>
      </c>
      <c r="Q2074" t="s">
        <v>6204</v>
      </c>
      <c r="R2074">
        <v>19</v>
      </c>
      <c r="S2074" t="s">
        <v>16</v>
      </c>
      <c r="T2074" t="s">
        <v>17</v>
      </c>
      <c r="U2074" s="3">
        <v>39083</v>
      </c>
      <c r="V2074" s="2">
        <v>6.6</v>
      </c>
      <c r="W2074" t="str">
        <f>IF(V2074 &lt; 3,"Very Low", IF(V2074 &gt;= 3, IF(V2074 &lt; 4, "Low", IF(V2074 &gt;= 4, IF(V2074 &lt; 6, "Medium", IF(V2074 &gt;= 6, IF(V2074 &lt; 8, "High", "Very High")))))))</f>
        <v>High</v>
      </c>
    </row>
    <row r="2075" spans="1:23" x14ac:dyDescent="0.2">
      <c r="A2075" t="s">
        <v>172</v>
      </c>
      <c r="B2075" s="2">
        <v>124</v>
      </c>
      <c r="C2075" s="4" t="str">
        <f>IF(B2075 &lt;= ($Z$9-$Z$11), "Short", IF(B2075 &gt;= ($Z$9+$Z$11), "Long", "Medium"))</f>
        <v>Medium</v>
      </c>
      <c r="D2075" t="s">
        <v>1721</v>
      </c>
      <c r="E2075" t="s">
        <v>691</v>
      </c>
      <c r="F2075" t="s">
        <v>1302</v>
      </c>
      <c r="G2075" t="s">
        <v>6549</v>
      </c>
      <c r="M2075">
        <f>COUNTA(Table1[[#This Row],[genre_1]:[genre_8]])</f>
        <v>3</v>
      </c>
      <c r="N2075" t="s">
        <v>258</v>
      </c>
      <c r="O2075" t="s">
        <v>9919</v>
      </c>
      <c r="P2075">
        <v>24826</v>
      </c>
      <c r="Q2075" t="s">
        <v>411</v>
      </c>
      <c r="R2075">
        <v>175</v>
      </c>
      <c r="S2075" t="s">
        <v>16</v>
      </c>
      <c r="T2075" t="s">
        <v>17</v>
      </c>
      <c r="U2075" s="3">
        <v>36161</v>
      </c>
      <c r="V2075" s="2">
        <v>6</v>
      </c>
      <c r="W2075" t="str">
        <f>IF(V2075 &lt; 3,"Very Low", IF(V2075 &gt;= 3, IF(V2075 &lt; 4, "Low", IF(V2075 &gt;= 4, IF(V2075 &lt; 6, "Medium", IF(V2075 &gt;= 6, IF(V2075 &lt; 8, "High", "Very High")))))))</f>
        <v>High</v>
      </c>
    </row>
    <row r="2076" spans="1:23" x14ac:dyDescent="0.2">
      <c r="A2076" t="s">
        <v>326</v>
      </c>
      <c r="B2076" s="2">
        <v>90</v>
      </c>
      <c r="C2076" s="4" t="str">
        <f>IF(B2076 &lt;= ($Z$9-$Z$11), "Short", IF(B2076 &gt;= ($Z$9+$Z$11), "Long", "Medium"))</f>
        <v>Medium</v>
      </c>
      <c r="D2076" t="s">
        <v>515</v>
      </c>
      <c r="E2076" t="s">
        <v>562</v>
      </c>
      <c r="F2076" t="s">
        <v>426</v>
      </c>
      <c r="G2076" t="s">
        <v>3871</v>
      </c>
      <c r="H2076" t="s">
        <v>691</v>
      </c>
      <c r="I2076" t="s">
        <v>5982</v>
      </c>
      <c r="J2076" t="s">
        <v>539</v>
      </c>
      <c r="M2076">
        <f>COUNTA(Table1[[#This Row],[genre_1]:[genre_8]])</f>
        <v>6</v>
      </c>
      <c r="N2076" t="s">
        <v>227</v>
      </c>
      <c r="O2076" t="s">
        <v>8624</v>
      </c>
      <c r="P2076">
        <v>114287</v>
      </c>
      <c r="Q2076" t="s">
        <v>516</v>
      </c>
      <c r="R2076">
        <v>137</v>
      </c>
      <c r="S2076" t="s">
        <v>16</v>
      </c>
      <c r="T2076" t="s">
        <v>17</v>
      </c>
      <c r="U2076" s="3">
        <v>40544</v>
      </c>
      <c r="V2076" s="2">
        <v>6.7</v>
      </c>
      <c r="W2076" t="str">
        <f>IF(V2076 &lt; 3,"Very Low", IF(V2076 &gt;= 3, IF(V2076 &lt; 4, "Low", IF(V2076 &gt;= 4, IF(V2076 &lt; 6, "Medium", IF(V2076 &gt;= 6, IF(V2076 &lt; 8, "High", "Very High")))))))</f>
        <v>High</v>
      </c>
    </row>
    <row r="2077" spans="1:23" x14ac:dyDescent="0.2">
      <c r="A2077" t="s">
        <v>4660</v>
      </c>
      <c r="B2077" s="2">
        <v>89</v>
      </c>
      <c r="C2077" s="4" t="str">
        <f>IF(B2077 &lt;= ($Z$9-$Z$11), "Short", IF(B2077 &gt;= ($Z$9+$Z$11), "Long", "Medium"))</f>
        <v>Medium</v>
      </c>
      <c r="D2077" t="s">
        <v>1409</v>
      </c>
      <c r="E2077" t="s">
        <v>2287</v>
      </c>
      <c r="F2077" t="s">
        <v>4130</v>
      </c>
      <c r="G2077" t="s">
        <v>3538</v>
      </c>
      <c r="M2077">
        <f>COUNTA(Table1[[#This Row],[genre_1]:[genre_8]])</f>
        <v>3</v>
      </c>
      <c r="N2077" t="s">
        <v>2286</v>
      </c>
      <c r="O2077" t="s">
        <v>11252</v>
      </c>
      <c r="P2077">
        <v>57446</v>
      </c>
      <c r="Q2077" t="s">
        <v>1913</v>
      </c>
      <c r="R2077">
        <v>369</v>
      </c>
      <c r="S2077" t="s">
        <v>16</v>
      </c>
      <c r="T2077" t="s">
        <v>17</v>
      </c>
      <c r="U2077" s="3">
        <v>39448</v>
      </c>
      <c r="V2077" s="2">
        <v>6</v>
      </c>
      <c r="W2077" t="str">
        <f>IF(V2077 &lt; 3,"Very Low", IF(V2077 &gt;= 3, IF(V2077 &lt; 4, "Low", IF(V2077 &gt;= 4, IF(V2077 &lt; 6, "Medium", IF(V2077 &gt;= 6, IF(V2077 &lt; 8, "High", "Very High")))))))</f>
        <v>High</v>
      </c>
    </row>
    <row r="2078" spans="1:23" x14ac:dyDescent="0.2">
      <c r="A2078" t="s">
        <v>8268</v>
      </c>
      <c r="B2078" s="2">
        <v>80</v>
      </c>
      <c r="C2078" s="4" t="str">
        <f>IF(B2078 &lt;= ($Z$9-$Z$11), "Short", IF(B2078 &gt;= ($Z$9+$Z$11), "Long", "Medium"))</f>
        <v>Short</v>
      </c>
      <c r="D2078" t="s">
        <v>8269</v>
      </c>
      <c r="E2078" t="s">
        <v>562</v>
      </c>
      <c r="F2078" t="s">
        <v>4130</v>
      </c>
      <c r="G2078" t="s">
        <v>3538</v>
      </c>
      <c r="M2078">
        <f>COUNTA(Table1[[#This Row],[genre_1]:[genre_8]])</f>
        <v>3</v>
      </c>
      <c r="N2078" t="s">
        <v>8270</v>
      </c>
      <c r="O2078" t="s">
        <v>13140</v>
      </c>
      <c r="P2078">
        <v>48</v>
      </c>
      <c r="Q2078" t="s">
        <v>8271</v>
      </c>
      <c r="R2078">
        <v>18</v>
      </c>
      <c r="S2078" t="s">
        <v>16</v>
      </c>
      <c r="T2078" t="s">
        <v>17</v>
      </c>
      <c r="U2078" s="3">
        <v>42005</v>
      </c>
      <c r="V2078" s="2">
        <v>4.5</v>
      </c>
      <c r="W2078" t="str">
        <f>IF(V2078 &lt; 3,"Very Low", IF(V2078 &gt;= 3, IF(V2078 &lt; 4, "Low", IF(V2078 &gt;= 4, IF(V2078 &lt; 6, "Medium", IF(V2078 &gt;= 6, IF(V2078 &lt; 8, "High", "Very High")))))))</f>
        <v>Medium</v>
      </c>
    </row>
    <row r="2079" spans="1:23" x14ac:dyDescent="0.2">
      <c r="A2079" t="s">
        <v>2634</v>
      </c>
      <c r="B2079" s="2">
        <v>101</v>
      </c>
      <c r="C2079" s="4" t="str">
        <f>IF(B2079 &lt;= ($Z$9-$Z$11), "Short", IF(B2079 &gt;= ($Z$9+$Z$11), "Long", "Medium"))</f>
        <v>Medium</v>
      </c>
      <c r="D2079" t="s">
        <v>1221</v>
      </c>
      <c r="E2079" t="s">
        <v>1302</v>
      </c>
      <c r="F2079" t="s">
        <v>539</v>
      </c>
      <c r="G2079" t="s">
        <v>2287</v>
      </c>
      <c r="M2079">
        <f>COUNTA(Table1[[#This Row],[genre_1]:[genre_8]])</f>
        <v>3</v>
      </c>
      <c r="N2079" t="s">
        <v>2635</v>
      </c>
      <c r="O2079" t="s">
        <v>9842</v>
      </c>
      <c r="P2079">
        <v>43991</v>
      </c>
      <c r="Q2079" t="s">
        <v>338</v>
      </c>
      <c r="R2079">
        <v>695</v>
      </c>
      <c r="S2079" t="s">
        <v>16</v>
      </c>
      <c r="T2079" t="s">
        <v>17</v>
      </c>
      <c r="U2079" s="3">
        <v>37257</v>
      </c>
      <c r="V2079" s="2">
        <v>5.2</v>
      </c>
      <c r="W2079" t="str">
        <f>IF(V2079 &lt; 3,"Very Low", IF(V2079 &gt;= 3, IF(V2079 &lt; 4, "Low", IF(V2079 &gt;= 4, IF(V2079 &lt; 6, "Medium", IF(V2079 &gt;= 6, IF(V2079 &lt; 8, "High", "Very High")))))))</f>
        <v>Medium</v>
      </c>
    </row>
    <row r="2080" spans="1:23" x14ac:dyDescent="0.2">
      <c r="A2080" t="s">
        <v>5833</v>
      </c>
      <c r="B2080" s="2">
        <v>90</v>
      </c>
      <c r="C2080" s="4" t="str">
        <f>IF(B2080 &lt;= ($Z$9-$Z$11), "Short", IF(B2080 &gt;= ($Z$9+$Z$11), "Long", "Medium"))</f>
        <v>Medium</v>
      </c>
      <c r="D2080" t="s">
        <v>5103</v>
      </c>
      <c r="E2080" t="s">
        <v>1302</v>
      </c>
      <c r="M2080">
        <f>COUNTA(Table1[[#This Row],[genre_1]:[genre_8]])</f>
        <v>1</v>
      </c>
      <c r="N2080" t="s">
        <v>7840</v>
      </c>
      <c r="O2080" t="s">
        <v>12980</v>
      </c>
      <c r="P2080">
        <v>3675</v>
      </c>
      <c r="Q2080" t="s">
        <v>7841</v>
      </c>
      <c r="R2080">
        <v>48</v>
      </c>
      <c r="S2080" t="s">
        <v>1089</v>
      </c>
      <c r="T2080" t="s">
        <v>17</v>
      </c>
      <c r="U2080" s="3">
        <v>38718</v>
      </c>
      <c r="V2080" s="2">
        <v>7.1</v>
      </c>
      <c r="W2080" t="str">
        <f>IF(V2080 &lt; 3,"Very Low", IF(V2080 &gt;= 3, IF(V2080 &lt; 4, "Low", IF(V2080 &gt;= 4, IF(V2080 &lt; 6, "Medium", IF(V2080 &gt;= 6, IF(V2080 &lt; 8, "High", "Very High")))))))</f>
        <v>High</v>
      </c>
    </row>
    <row r="2081" spans="1:23" x14ac:dyDescent="0.2">
      <c r="A2081" t="s">
        <v>5241</v>
      </c>
      <c r="B2081" s="2">
        <v>171</v>
      </c>
      <c r="C2081" s="4" t="str">
        <f>IF(B2081 &lt;= ($Z$9-$Z$11), "Short", IF(B2081 &gt;= ($Z$9+$Z$11), "Long", "Medium"))</f>
        <v>Long</v>
      </c>
      <c r="D2081" t="s">
        <v>5242</v>
      </c>
      <c r="E2081" t="s">
        <v>4426</v>
      </c>
      <c r="F2081" t="s">
        <v>1302</v>
      </c>
      <c r="G2081" t="s">
        <v>7772</v>
      </c>
      <c r="H2081" t="s">
        <v>6549</v>
      </c>
      <c r="M2081">
        <f>COUNTA(Table1[[#This Row],[genre_1]:[genre_8]])</f>
        <v>4</v>
      </c>
      <c r="N2081" t="s">
        <v>5243</v>
      </c>
      <c r="O2081" t="s">
        <v>11645</v>
      </c>
      <c r="P2081">
        <v>9808</v>
      </c>
      <c r="Q2081" t="s">
        <v>5244</v>
      </c>
      <c r="R2081">
        <v>90</v>
      </c>
      <c r="S2081" t="s">
        <v>16</v>
      </c>
      <c r="T2081" t="s">
        <v>17</v>
      </c>
      <c r="U2081" s="3">
        <v>18629</v>
      </c>
      <c r="V2081" s="2">
        <v>7.2</v>
      </c>
      <c r="W2081" t="str">
        <f>IF(V2081 &lt; 3,"Very Low", IF(V2081 &gt;= 3, IF(V2081 &lt; 4, "Low", IF(V2081 &gt;= 4, IF(V2081 &lt; 6, "Medium", IF(V2081 &gt;= 6, IF(V2081 &lt; 8, "High", "Very High")))))))</f>
        <v>High</v>
      </c>
    </row>
    <row r="2082" spans="1:23" x14ac:dyDescent="0.2">
      <c r="A2082" t="s">
        <v>537</v>
      </c>
      <c r="B2082" s="2">
        <v>96</v>
      </c>
      <c r="C2082" s="4" t="str">
        <f>IF(B2082 &lt;= ($Z$9-$Z$11), "Short", IF(B2082 &gt;= ($Z$9+$Z$11), "Long", "Medium"))</f>
        <v>Medium</v>
      </c>
      <c r="D2082" t="s">
        <v>138</v>
      </c>
      <c r="E2082" t="s">
        <v>562</v>
      </c>
      <c r="F2082" t="s">
        <v>691</v>
      </c>
      <c r="G2082" t="s">
        <v>539</v>
      </c>
      <c r="M2082">
        <f>COUNTA(Table1[[#This Row],[genre_1]:[genre_8]])</f>
        <v>3</v>
      </c>
      <c r="N2082" t="s">
        <v>145</v>
      </c>
      <c r="O2082" t="s">
        <v>8634</v>
      </c>
      <c r="P2082">
        <v>91640</v>
      </c>
      <c r="Q2082" t="s">
        <v>538</v>
      </c>
      <c r="R2082">
        <v>210</v>
      </c>
      <c r="S2082" t="s">
        <v>16</v>
      </c>
      <c r="T2082" t="s">
        <v>17</v>
      </c>
      <c r="U2082" s="3">
        <v>41275</v>
      </c>
      <c r="V2082" s="2">
        <v>5.6</v>
      </c>
      <c r="W2082" t="str">
        <f>IF(V2082 &lt; 3,"Very Low", IF(V2082 &gt;= 3, IF(V2082 &lt; 4, "Low", IF(V2082 &gt;= 4, IF(V2082 &lt; 6, "Medium", IF(V2082 &gt;= 6, IF(V2082 &lt; 8, "High", "Very High")))))))</f>
        <v>Medium</v>
      </c>
    </row>
    <row r="2083" spans="1:23" x14ac:dyDescent="0.2">
      <c r="A2083" t="s">
        <v>6072</v>
      </c>
      <c r="B2083" s="2">
        <v>85</v>
      </c>
      <c r="C2083" s="4" t="str">
        <f>IF(B2083 &lt;= ($Z$9-$Z$11), "Short", IF(B2083 &gt;= ($Z$9+$Z$11), "Long", "Medium"))</f>
        <v>Short</v>
      </c>
      <c r="D2083" t="s">
        <v>6073</v>
      </c>
      <c r="E2083" t="s">
        <v>691</v>
      </c>
      <c r="M2083">
        <f>COUNTA(Table1[[#This Row],[genre_1]:[genre_8]])</f>
        <v>1</v>
      </c>
      <c r="N2083" t="s">
        <v>6074</v>
      </c>
      <c r="O2083" t="s">
        <v>12130</v>
      </c>
      <c r="P2083">
        <v>917</v>
      </c>
      <c r="Q2083" t="s">
        <v>6075</v>
      </c>
      <c r="R2083">
        <v>4</v>
      </c>
      <c r="S2083" t="s">
        <v>16</v>
      </c>
      <c r="T2083" t="s">
        <v>17</v>
      </c>
      <c r="U2083" s="3">
        <v>42005</v>
      </c>
      <c r="V2083" s="2">
        <v>5.9</v>
      </c>
      <c r="W2083" t="str">
        <f>IF(V2083 &lt; 3,"Very Low", IF(V2083 &gt;= 3, IF(V2083 &lt; 4, "Low", IF(V2083 &gt;= 4, IF(V2083 &lt; 6, "Medium", IF(V2083 &gt;= 6, IF(V2083 &lt; 8, "High", "Very High")))))))</f>
        <v>Medium</v>
      </c>
    </row>
    <row r="2084" spans="1:23" x14ac:dyDescent="0.2">
      <c r="A2084" t="s">
        <v>5645</v>
      </c>
      <c r="B2084" s="2">
        <v>91</v>
      </c>
      <c r="C2084" s="4" t="str">
        <f>IF(B2084 &lt;= ($Z$9-$Z$11), "Short", IF(B2084 &gt;= ($Z$9+$Z$11), "Long", "Medium"))</f>
        <v>Medium</v>
      </c>
      <c r="D2084" t="s">
        <v>1919</v>
      </c>
      <c r="E2084" t="s">
        <v>1302</v>
      </c>
      <c r="M2084">
        <f>COUNTA(Table1[[#This Row],[genre_1]:[genre_8]])</f>
        <v>1</v>
      </c>
      <c r="N2084" t="s">
        <v>1574</v>
      </c>
      <c r="O2084" t="s">
        <v>12050</v>
      </c>
      <c r="P2084">
        <v>40618</v>
      </c>
      <c r="Q2084" t="s">
        <v>4701</v>
      </c>
      <c r="R2084">
        <v>144</v>
      </c>
      <c r="S2084" t="s">
        <v>16</v>
      </c>
      <c r="T2084" t="s">
        <v>17</v>
      </c>
      <c r="U2084" s="3">
        <v>40179</v>
      </c>
      <c r="V2084" s="2">
        <v>7</v>
      </c>
      <c r="W2084" t="str">
        <f>IF(V2084 &lt; 3,"Very Low", IF(V2084 &gt;= 3, IF(V2084 &lt; 4, "Low", IF(V2084 &gt;= 4, IF(V2084 &lt; 6, "Medium", IF(V2084 &gt;= 6, IF(V2084 &lt; 8, "High", "Very High")))))))</f>
        <v>High</v>
      </c>
    </row>
    <row r="2085" spans="1:23" x14ac:dyDescent="0.2">
      <c r="A2085" t="s">
        <v>1876</v>
      </c>
      <c r="B2085" s="2">
        <v>98</v>
      </c>
      <c r="C2085" s="4" t="str">
        <f>IF(B2085 &lt;= ($Z$9-$Z$11), "Short", IF(B2085 &gt;= ($Z$9+$Z$11), "Long", "Medium"))</f>
        <v>Medium</v>
      </c>
      <c r="D2085" t="s">
        <v>1877</v>
      </c>
      <c r="E2085" t="s">
        <v>562</v>
      </c>
      <c r="F2085" t="s">
        <v>426</v>
      </c>
      <c r="G2085" t="s">
        <v>5982</v>
      </c>
      <c r="H2085" t="s">
        <v>539</v>
      </c>
      <c r="I2085" t="s">
        <v>4130</v>
      </c>
      <c r="J2085" t="s">
        <v>3538</v>
      </c>
      <c r="M2085">
        <f>COUNTA(Table1[[#This Row],[genre_1]:[genre_8]])</f>
        <v>6</v>
      </c>
      <c r="N2085" t="s">
        <v>474</v>
      </c>
      <c r="O2085" t="s">
        <v>9365</v>
      </c>
      <c r="P2085">
        <v>43328</v>
      </c>
      <c r="Q2085" t="s">
        <v>416</v>
      </c>
      <c r="R2085">
        <v>110</v>
      </c>
      <c r="S2085" t="s">
        <v>16</v>
      </c>
      <c r="T2085" t="s">
        <v>17</v>
      </c>
      <c r="U2085" s="3">
        <v>39814</v>
      </c>
      <c r="V2085" s="2">
        <v>5.7</v>
      </c>
      <c r="W2085" t="str">
        <f>IF(V2085 &lt; 3,"Very Low", IF(V2085 &gt;= 3, IF(V2085 &lt; 4, "Low", IF(V2085 &gt;= 4, IF(V2085 &lt; 6, "Medium", IF(V2085 &gt;= 6, IF(V2085 &lt; 8, "High", "Very High")))))))</f>
        <v>Medium</v>
      </c>
    </row>
    <row r="2086" spans="1:23" x14ac:dyDescent="0.2">
      <c r="A2086" t="s">
        <v>1071</v>
      </c>
      <c r="B2086" s="2">
        <v>113</v>
      </c>
      <c r="C2086" s="4" t="str">
        <f>IF(B2086 &lt;= ($Z$9-$Z$11), "Short", IF(B2086 &gt;= ($Z$9+$Z$11), "Long", "Medium"))</f>
        <v>Medium</v>
      </c>
      <c r="D2086" t="s">
        <v>919</v>
      </c>
      <c r="E2086" t="s">
        <v>1302</v>
      </c>
      <c r="F2086" t="s">
        <v>6549</v>
      </c>
      <c r="M2086">
        <f>COUNTA(Table1[[#This Row],[genre_1]:[genre_8]])</f>
        <v>2</v>
      </c>
      <c r="N2086" t="s">
        <v>117</v>
      </c>
      <c r="O2086" t="s">
        <v>11278</v>
      </c>
      <c r="P2086">
        <v>41226</v>
      </c>
      <c r="Q2086" t="s">
        <v>4687</v>
      </c>
      <c r="R2086">
        <v>281</v>
      </c>
      <c r="S2086" t="s">
        <v>16</v>
      </c>
      <c r="T2086" t="s">
        <v>17</v>
      </c>
      <c r="U2086" s="3">
        <v>39448</v>
      </c>
      <c r="V2086" s="2">
        <v>6.7</v>
      </c>
      <c r="W2086" t="str">
        <f>IF(V2086 &lt; 3,"Very Low", IF(V2086 &gt;= 3, IF(V2086 &lt; 4, "Low", IF(V2086 &gt;= 4, IF(V2086 &lt; 6, "Medium", IF(V2086 &gt;= 6, IF(V2086 &lt; 8, "High", "Very High")))))))</f>
        <v>High</v>
      </c>
    </row>
    <row r="2087" spans="1:23" x14ac:dyDescent="0.2">
      <c r="A2087" t="s">
        <v>2382</v>
      </c>
      <c r="B2087" s="2">
        <v>102</v>
      </c>
      <c r="C2087" s="4" t="str">
        <f>IF(B2087 &lt;= ($Z$9-$Z$11), "Short", IF(B2087 &gt;= ($Z$9+$Z$11), "Long", "Medium"))</f>
        <v>Medium</v>
      </c>
      <c r="D2087" t="s">
        <v>2882</v>
      </c>
      <c r="E2087" t="s">
        <v>426</v>
      </c>
      <c r="F2087" t="s">
        <v>691</v>
      </c>
      <c r="G2087" t="s">
        <v>1302</v>
      </c>
      <c r="H2087" t="s">
        <v>5982</v>
      </c>
      <c r="I2087" t="s">
        <v>13205</v>
      </c>
      <c r="M2087">
        <f>COUNTA(Table1[[#This Row],[genre_1]:[genre_8]])</f>
        <v>5</v>
      </c>
      <c r="N2087" t="s">
        <v>162</v>
      </c>
      <c r="O2087" t="s">
        <v>10018</v>
      </c>
      <c r="P2087">
        <v>12570</v>
      </c>
      <c r="Q2087" t="s">
        <v>1963</v>
      </c>
      <c r="R2087">
        <v>86</v>
      </c>
      <c r="S2087" t="s">
        <v>16</v>
      </c>
      <c r="T2087" t="s">
        <v>17</v>
      </c>
      <c r="U2087" s="3">
        <v>38353</v>
      </c>
      <c r="V2087" s="2">
        <v>5.2</v>
      </c>
      <c r="W2087" t="str">
        <f>IF(V2087 &lt; 3,"Very Low", IF(V2087 &gt;= 3, IF(V2087 &lt; 4, "Low", IF(V2087 &gt;= 4, IF(V2087 &lt; 6, "Medium", IF(V2087 &gt;= 6, IF(V2087 &lt; 8, "High", "Very High")))))))</f>
        <v>Medium</v>
      </c>
    </row>
    <row r="2088" spans="1:23" x14ac:dyDescent="0.2">
      <c r="A2088" t="s">
        <v>2592</v>
      </c>
      <c r="B2088" s="2">
        <v>109</v>
      </c>
      <c r="C2088" s="4" t="str">
        <f>IF(B2088 &lt;= ($Z$9-$Z$11), "Short", IF(B2088 &gt;= ($Z$9+$Z$11), "Long", "Medium"))</f>
        <v>Medium</v>
      </c>
      <c r="D2088" t="s">
        <v>2408</v>
      </c>
      <c r="E2088" t="s">
        <v>4426</v>
      </c>
      <c r="F2088" t="s">
        <v>1302</v>
      </c>
      <c r="G2088" t="s">
        <v>13205</v>
      </c>
      <c r="M2088">
        <f>COUNTA(Table1[[#This Row],[genre_1]:[genre_8]])</f>
        <v>3</v>
      </c>
      <c r="N2088" t="s">
        <v>529</v>
      </c>
      <c r="O2088" t="s">
        <v>9814</v>
      </c>
      <c r="P2088">
        <v>32370</v>
      </c>
      <c r="Q2088" t="s">
        <v>2311</v>
      </c>
      <c r="R2088">
        <v>196</v>
      </c>
      <c r="S2088" t="s">
        <v>16</v>
      </c>
      <c r="T2088" t="s">
        <v>17</v>
      </c>
      <c r="U2088" s="3">
        <v>37622</v>
      </c>
      <c r="V2088" s="2">
        <v>6.9</v>
      </c>
      <c r="W2088" t="str">
        <f>IF(V2088 &lt; 3,"Very Low", IF(V2088 &gt;= 3, IF(V2088 &lt; 4, "Low", IF(V2088 &gt;= 4, IF(V2088 &lt; 6, "Medium", IF(V2088 &gt;= 6, IF(V2088 &lt; 8, "High", "Very High")))))))</f>
        <v>High</v>
      </c>
    </row>
    <row r="2089" spans="1:23" x14ac:dyDescent="0.2">
      <c r="A2089" t="s">
        <v>1509</v>
      </c>
      <c r="B2089" s="2">
        <v>88</v>
      </c>
      <c r="C2089" s="4" t="str">
        <f>IF(B2089 &lt;= ($Z$9-$Z$11), "Short", IF(B2089 &gt;= ($Z$9+$Z$11), "Long", "Medium"))</f>
        <v>Medium</v>
      </c>
      <c r="D2089" t="s">
        <v>4180</v>
      </c>
      <c r="E2089" t="s">
        <v>691</v>
      </c>
      <c r="M2089">
        <f>COUNTA(Table1[[#This Row],[genre_1]:[genre_8]])</f>
        <v>1</v>
      </c>
      <c r="N2089" t="s">
        <v>1230</v>
      </c>
      <c r="O2089" t="s">
        <v>10905</v>
      </c>
      <c r="P2089">
        <v>24256</v>
      </c>
      <c r="Q2089" t="s">
        <v>998</v>
      </c>
      <c r="R2089">
        <v>91</v>
      </c>
      <c r="S2089" t="s">
        <v>16</v>
      </c>
      <c r="T2089" t="s">
        <v>17</v>
      </c>
      <c r="U2089" s="3">
        <v>31778</v>
      </c>
      <c r="V2089" s="2">
        <v>7.6</v>
      </c>
      <c r="W2089" t="str">
        <f>IF(V2089 &lt; 3,"Very Low", IF(V2089 &gt;= 3, IF(V2089 &lt; 4, "Low", IF(V2089 &gt;= 4, IF(V2089 &lt; 6, "Medium", IF(V2089 &gt;= 6, IF(V2089 &lt; 8, "High", "Very High")))))))</f>
        <v>High</v>
      </c>
    </row>
    <row r="2090" spans="1:23" x14ac:dyDescent="0.2">
      <c r="A2090" t="s">
        <v>466</v>
      </c>
      <c r="B2090" s="2">
        <v>114</v>
      </c>
      <c r="C2090" s="4" t="str">
        <f>IF(B2090 &lt;= ($Z$9-$Z$11), "Short", IF(B2090 &gt;= ($Z$9+$Z$11), "Long", "Medium"))</f>
        <v>Medium</v>
      </c>
      <c r="D2090" t="s">
        <v>1711</v>
      </c>
      <c r="E2090" t="s">
        <v>1302</v>
      </c>
      <c r="M2090">
        <f>COUNTA(Table1[[#This Row],[genre_1]:[genre_8]])</f>
        <v>1</v>
      </c>
      <c r="N2090" t="s">
        <v>638</v>
      </c>
      <c r="O2090" t="s">
        <v>9886</v>
      </c>
      <c r="P2090">
        <v>10410</v>
      </c>
      <c r="Q2090" t="s">
        <v>1231</v>
      </c>
      <c r="R2090">
        <v>71</v>
      </c>
      <c r="S2090" t="s">
        <v>16</v>
      </c>
      <c r="T2090" t="s">
        <v>17</v>
      </c>
      <c r="U2090" s="3">
        <v>33604</v>
      </c>
      <c r="V2090" s="2">
        <v>6.9</v>
      </c>
      <c r="W2090" t="str">
        <f>IF(V2090 &lt; 3,"Very Low", IF(V2090 &gt;= 3, IF(V2090 &lt; 4, "Low", IF(V2090 &gt;= 4, IF(V2090 &lt; 6, "Medium", IF(V2090 &gt;= 6, IF(V2090 &lt; 8, "High", "Very High")))))))</f>
        <v>High</v>
      </c>
    </row>
    <row r="2091" spans="1:23" x14ac:dyDescent="0.2">
      <c r="A2091" t="s">
        <v>225</v>
      </c>
      <c r="B2091" s="2">
        <v>121</v>
      </c>
      <c r="C2091" s="4" t="str">
        <f>IF(B2091 &lt;= ($Z$9-$Z$11), "Short", IF(B2091 &gt;= ($Z$9+$Z$11), "Long", "Medium"))</f>
        <v>Medium</v>
      </c>
      <c r="D2091" t="s">
        <v>1606</v>
      </c>
      <c r="E2091" t="s">
        <v>4426</v>
      </c>
      <c r="F2091" t="s">
        <v>1302</v>
      </c>
      <c r="G2091" t="s">
        <v>13205</v>
      </c>
      <c r="M2091">
        <f>COUNTA(Table1[[#This Row],[genre_1]:[genre_8]])</f>
        <v>3</v>
      </c>
      <c r="N2091" t="s">
        <v>718</v>
      </c>
      <c r="O2091" t="s">
        <v>10771</v>
      </c>
      <c r="P2091">
        <v>235133</v>
      </c>
      <c r="Q2091" t="s">
        <v>3970</v>
      </c>
      <c r="R2091">
        <v>494</v>
      </c>
      <c r="S2091" t="s">
        <v>16</v>
      </c>
      <c r="T2091" t="s">
        <v>17</v>
      </c>
      <c r="U2091" s="3">
        <v>29221</v>
      </c>
      <c r="V2091" s="2">
        <v>8.3000000000000007</v>
      </c>
      <c r="W2091" t="str">
        <f>IF(V2091 &lt; 3,"Very Low", IF(V2091 &gt;= 3, IF(V2091 &lt; 4, "Low", IF(V2091 &gt;= 4, IF(V2091 &lt; 6, "Medium", IF(V2091 &gt;= 6, IF(V2091 &lt; 8, "High", "Very High")))))))</f>
        <v>Very High</v>
      </c>
    </row>
    <row r="2092" spans="1:23" x14ac:dyDescent="0.2">
      <c r="A2092" t="s">
        <v>181</v>
      </c>
      <c r="B2092" s="2">
        <v>115</v>
      </c>
      <c r="C2092" s="4" t="str">
        <f>IF(B2092 &lt;= ($Z$9-$Z$11), "Short", IF(B2092 &gt;= ($Z$9+$Z$11), "Long", "Medium"))</f>
        <v>Medium</v>
      </c>
      <c r="D2092" t="s">
        <v>571</v>
      </c>
      <c r="E2092" t="s">
        <v>562</v>
      </c>
      <c r="F2092" t="s">
        <v>426</v>
      </c>
      <c r="M2092">
        <f>COUNTA(Table1[[#This Row],[genre_1]:[genre_8]])</f>
        <v>2</v>
      </c>
      <c r="N2092" t="s">
        <v>183</v>
      </c>
      <c r="O2092" t="s">
        <v>10511</v>
      </c>
      <c r="P2092">
        <v>661017</v>
      </c>
      <c r="Q2092" t="s">
        <v>2563</v>
      </c>
      <c r="R2092">
        <v>771</v>
      </c>
      <c r="S2092" t="s">
        <v>16</v>
      </c>
      <c r="T2092" t="s">
        <v>17</v>
      </c>
      <c r="U2092" s="3">
        <v>29587</v>
      </c>
      <c r="V2092" s="2">
        <v>8.5</v>
      </c>
      <c r="W2092" t="str">
        <f>IF(V2092 &lt; 3,"Very Low", IF(V2092 &gt;= 3, IF(V2092 &lt; 4, "Low", IF(V2092 &gt;= 4, IF(V2092 &lt; 6, "Medium", IF(V2092 &gt;= 6, IF(V2092 &lt; 8, "High", "Very High")))))))</f>
        <v>Very High</v>
      </c>
    </row>
    <row r="2093" spans="1:23" x14ac:dyDescent="0.2">
      <c r="A2093" t="s">
        <v>1206</v>
      </c>
      <c r="B2093" s="2">
        <v>133</v>
      </c>
      <c r="C2093" s="4" t="str">
        <f>IF(B2093 &lt;= ($Z$9-$Z$11), "Short", IF(B2093 &gt;= ($Z$9+$Z$11), "Long", "Medium"))</f>
        <v>Long</v>
      </c>
      <c r="D2093" t="s">
        <v>1960</v>
      </c>
      <c r="E2093" t="s">
        <v>1302</v>
      </c>
      <c r="M2093">
        <f>COUNTA(Table1[[#This Row],[genre_1]:[genre_8]])</f>
        <v>1</v>
      </c>
      <c r="N2093" t="s">
        <v>241</v>
      </c>
      <c r="O2093" t="s">
        <v>10239</v>
      </c>
      <c r="P2093">
        <v>383784</v>
      </c>
      <c r="Q2093" t="s">
        <v>2492</v>
      </c>
      <c r="R2093">
        <v>331</v>
      </c>
      <c r="S2093" t="s">
        <v>16</v>
      </c>
      <c r="T2093" t="s">
        <v>17</v>
      </c>
      <c r="U2093" s="3">
        <v>32143</v>
      </c>
      <c r="V2093" s="2">
        <v>8</v>
      </c>
      <c r="W2093" t="str">
        <f>IF(V2093 &lt; 3,"Very Low", IF(V2093 &gt;= 3, IF(V2093 &lt; 4, "Low", IF(V2093 &gt;= 4, IF(V2093 &lt; 6, "Medium", IF(V2093 &gt;= 6, IF(V2093 &lt; 8, "High", "Very High")))))))</f>
        <v>Very High</v>
      </c>
    </row>
    <row r="2094" spans="1:23" x14ac:dyDescent="0.2">
      <c r="A2094" t="s">
        <v>3963</v>
      </c>
      <c r="B2094" s="2">
        <v>103</v>
      </c>
      <c r="C2094" s="4" t="str">
        <f>IF(B2094 &lt;= ($Z$9-$Z$11), "Short", IF(B2094 &gt;= ($Z$9+$Z$11), "Long", "Medium"))</f>
        <v>Medium</v>
      </c>
      <c r="D2094" t="s">
        <v>3070</v>
      </c>
      <c r="E2094" t="s">
        <v>5982</v>
      </c>
      <c r="F2094" t="s">
        <v>4034</v>
      </c>
      <c r="G2094" t="s">
        <v>6549</v>
      </c>
      <c r="M2094">
        <f>COUNTA(Table1[[#This Row],[genre_1]:[genre_8]])</f>
        <v>3</v>
      </c>
      <c r="N2094" t="s">
        <v>3280</v>
      </c>
      <c r="O2094" t="s">
        <v>11030</v>
      </c>
      <c r="P2094">
        <v>22649</v>
      </c>
      <c r="Q2094" t="s">
        <v>3228</v>
      </c>
      <c r="R2094">
        <v>212</v>
      </c>
      <c r="S2094" t="s">
        <v>16</v>
      </c>
      <c r="T2094" t="s">
        <v>17</v>
      </c>
      <c r="U2094" s="3">
        <v>37987</v>
      </c>
      <c r="V2094" s="2">
        <v>5.9</v>
      </c>
      <c r="W2094" t="str">
        <f>IF(V2094 &lt; 3,"Very Low", IF(V2094 &gt;= 3, IF(V2094 &lt; 4, "Low", IF(V2094 &gt;= 4, IF(V2094 &lt; 6, "Medium", IF(V2094 &gt;= 6, IF(V2094 &lt; 8, "High", "Very High")))))))</f>
        <v>Medium</v>
      </c>
    </row>
    <row r="2095" spans="1:23" x14ac:dyDescent="0.2">
      <c r="A2095" t="s">
        <v>902</v>
      </c>
      <c r="B2095" s="2">
        <v>91</v>
      </c>
      <c r="C2095" s="4" t="str">
        <f>IF(B2095 &lt;= ($Z$9-$Z$11), "Short", IF(B2095 &gt;= ($Z$9+$Z$11), "Long", "Medium"))</f>
        <v>Medium</v>
      </c>
      <c r="D2095" t="s">
        <v>4803</v>
      </c>
      <c r="E2095" t="s">
        <v>13206</v>
      </c>
      <c r="F2095" t="s">
        <v>1302</v>
      </c>
      <c r="G2095" t="s">
        <v>3538</v>
      </c>
      <c r="M2095">
        <f>COUNTA(Table1[[#This Row],[genre_1]:[genre_8]])</f>
        <v>3</v>
      </c>
      <c r="N2095" t="s">
        <v>4804</v>
      </c>
      <c r="O2095" t="s">
        <v>11351</v>
      </c>
      <c r="P2095">
        <v>9903</v>
      </c>
      <c r="Q2095" t="s">
        <v>1329</v>
      </c>
      <c r="R2095">
        <v>80</v>
      </c>
      <c r="S2095" t="s">
        <v>16</v>
      </c>
      <c r="T2095" t="s">
        <v>17</v>
      </c>
      <c r="U2095" s="3">
        <v>33604</v>
      </c>
      <c r="V2095" s="2">
        <v>6</v>
      </c>
      <c r="W2095" t="str">
        <f>IF(V2095 &lt; 3,"Very Low", IF(V2095 &gt;= 3, IF(V2095 &lt; 4, "Low", IF(V2095 &gt;= 4, IF(V2095 &lt; 6, "Medium", IF(V2095 &gt;= 6, IF(V2095 &lt; 8, "High", "Very High")))))))</f>
        <v>High</v>
      </c>
    </row>
    <row r="2096" spans="1:23" x14ac:dyDescent="0.2">
      <c r="A2096" t="s">
        <v>1271</v>
      </c>
      <c r="B2096" s="2">
        <v>119</v>
      </c>
      <c r="C2096" s="4" t="str">
        <f>IF(B2096 &lt;= ($Z$9-$Z$11), "Short", IF(B2096 &gt;= ($Z$9+$Z$11), "Long", "Medium"))</f>
        <v>Medium</v>
      </c>
      <c r="D2096" t="s">
        <v>787</v>
      </c>
      <c r="E2096" t="s">
        <v>691</v>
      </c>
      <c r="F2096" t="s">
        <v>1302</v>
      </c>
      <c r="G2096" t="s">
        <v>6549</v>
      </c>
      <c r="M2096">
        <f>COUNTA(Table1[[#This Row],[genre_1]:[genre_8]])</f>
        <v>3</v>
      </c>
      <c r="N2096" t="s">
        <v>847</v>
      </c>
      <c r="O2096" t="s">
        <v>9396</v>
      </c>
      <c r="P2096">
        <v>30890</v>
      </c>
      <c r="Q2096" t="s">
        <v>681</v>
      </c>
      <c r="R2096">
        <v>106</v>
      </c>
      <c r="S2096" t="s">
        <v>16</v>
      </c>
      <c r="T2096" t="s">
        <v>17</v>
      </c>
      <c r="U2096" s="3">
        <v>37987</v>
      </c>
      <c r="V2096" s="2">
        <v>6</v>
      </c>
      <c r="W2096" t="str">
        <f>IF(V2096 &lt; 3,"Very Low", IF(V2096 &gt;= 3, IF(V2096 &lt; 4, "Low", IF(V2096 &gt;= 4, IF(V2096 &lt; 6, "Medium", IF(V2096 &gt;= 6, IF(V2096 &lt; 8, "High", "Very High")))))))</f>
        <v>High</v>
      </c>
    </row>
    <row r="2097" spans="1:23" x14ac:dyDescent="0.2">
      <c r="A2097" t="s">
        <v>1669</v>
      </c>
      <c r="B2097" s="2">
        <v>87</v>
      </c>
      <c r="C2097" s="4" t="str">
        <f>IF(B2097 &lt;= ($Z$9-$Z$11), "Short", IF(B2097 &gt;= ($Z$9+$Z$11), "Long", "Medium"))</f>
        <v>Medium</v>
      </c>
      <c r="D2097" t="s">
        <v>1670</v>
      </c>
      <c r="E2097" t="s">
        <v>562</v>
      </c>
      <c r="F2097" t="s">
        <v>426</v>
      </c>
      <c r="G2097" t="s">
        <v>3538</v>
      </c>
      <c r="H2097" t="s">
        <v>10321</v>
      </c>
      <c r="M2097">
        <f>COUNTA(Table1[[#This Row],[genre_1]:[genre_8]])</f>
        <v>4</v>
      </c>
      <c r="N2097" t="s">
        <v>734</v>
      </c>
      <c r="O2097" t="s">
        <v>9228</v>
      </c>
      <c r="P2097">
        <v>92106</v>
      </c>
      <c r="Q2097" t="s">
        <v>1671</v>
      </c>
      <c r="R2097">
        <v>171</v>
      </c>
      <c r="S2097" t="s">
        <v>16</v>
      </c>
      <c r="T2097" t="s">
        <v>17</v>
      </c>
      <c r="U2097" s="3">
        <v>32143</v>
      </c>
      <c r="V2097" s="2">
        <v>5.7</v>
      </c>
      <c r="W2097" t="str">
        <f>IF(V2097 &lt; 3,"Very Low", IF(V2097 &gt;= 3, IF(V2097 &lt; 4, "Low", IF(V2097 &gt;= 4, IF(V2097 &lt; 6, "Medium", IF(V2097 &gt;= 6, IF(V2097 &lt; 8, "High", "Very High")))))))</f>
        <v>Medium</v>
      </c>
    </row>
    <row r="2098" spans="1:23" x14ac:dyDescent="0.2">
      <c r="A2098" t="s">
        <v>2154</v>
      </c>
      <c r="B2098" s="2">
        <v>96</v>
      </c>
      <c r="C2098" s="4" t="str">
        <f>IF(B2098 &lt;= ($Z$9-$Z$11), "Short", IF(B2098 &gt;= ($Z$9+$Z$11), "Long", "Medium"))</f>
        <v>Medium</v>
      </c>
      <c r="D2098" t="s">
        <v>2164</v>
      </c>
      <c r="E2098" t="s">
        <v>562</v>
      </c>
      <c r="F2098" t="s">
        <v>426</v>
      </c>
      <c r="G2098" t="s">
        <v>3538</v>
      </c>
      <c r="H2098" t="s">
        <v>10321</v>
      </c>
      <c r="M2098">
        <f>COUNTA(Table1[[#This Row],[genre_1]:[genre_8]])</f>
        <v>4</v>
      </c>
      <c r="N2098" t="s">
        <v>734</v>
      </c>
      <c r="O2098" t="s">
        <v>9540</v>
      </c>
      <c r="P2098">
        <v>117606</v>
      </c>
      <c r="Q2098" t="s">
        <v>2165</v>
      </c>
      <c r="R2098">
        <v>217</v>
      </c>
      <c r="S2098" t="s">
        <v>16</v>
      </c>
      <c r="T2098" t="s">
        <v>17</v>
      </c>
      <c r="U2098" s="3">
        <v>31048</v>
      </c>
      <c r="V2098" s="2">
        <v>6.4</v>
      </c>
      <c r="W2098" t="str">
        <f>IF(V2098 &lt; 3,"Very Low", IF(V2098 &gt;= 3, IF(V2098 &lt; 4, "Low", IF(V2098 &gt;= 4, IF(V2098 &lt; 6, "Medium", IF(V2098 &gt;= 6, IF(V2098 &lt; 8, "High", "Very High")))))))</f>
        <v>High</v>
      </c>
    </row>
    <row r="2099" spans="1:23" x14ac:dyDescent="0.2">
      <c r="A2099" t="s">
        <v>4297</v>
      </c>
      <c r="B2099" s="2">
        <v>103</v>
      </c>
      <c r="C2099" s="4" t="str">
        <f>IF(B2099 &lt;= ($Z$9-$Z$11), "Short", IF(B2099 &gt;= ($Z$9+$Z$11), "Long", "Medium"))</f>
        <v>Medium</v>
      </c>
      <c r="D2099" t="s">
        <v>4298</v>
      </c>
      <c r="E2099" t="s">
        <v>426</v>
      </c>
      <c r="F2099" t="s">
        <v>691</v>
      </c>
      <c r="G2099" t="s">
        <v>5982</v>
      </c>
      <c r="H2099" t="s">
        <v>539</v>
      </c>
      <c r="M2099">
        <f>COUNTA(Table1[[#This Row],[genre_1]:[genre_8]])</f>
        <v>4</v>
      </c>
      <c r="N2099" t="s">
        <v>4299</v>
      </c>
      <c r="O2099" t="s">
        <v>10995</v>
      </c>
      <c r="P2099">
        <v>13874</v>
      </c>
      <c r="Q2099" t="s">
        <v>4300</v>
      </c>
      <c r="R2099">
        <v>52</v>
      </c>
      <c r="S2099" t="s">
        <v>16</v>
      </c>
      <c r="T2099" t="s">
        <v>17</v>
      </c>
      <c r="U2099" s="3">
        <v>40179</v>
      </c>
      <c r="V2099" s="2">
        <v>6.7</v>
      </c>
      <c r="W2099" t="str">
        <f>IF(V2099 &lt; 3,"Very Low", IF(V2099 &gt;= 3, IF(V2099 &lt; 4, "Low", IF(V2099 &gt;= 4, IF(V2099 &lt; 6, "Medium", IF(V2099 &gt;= 6, IF(V2099 &lt; 8, "High", "Very High")))))))</f>
        <v>High</v>
      </c>
    </row>
    <row r="2100" spans="1:23" x14ac:dyDescent="0.2">
      <c r="A2100" t="s">
        <v>889</v>
      </c>
      <c r="B2100" s="2">
        <v>133</v>
      </c>
      <c r="C2100" s="4" t="str">
        <f>IF(B2100 &lt;= ($Z$9-$Z$11), "Short", IF(B2100 &gt;= ($Z$9+$Z$11), "Long", "Medium"))</f>
        <v>Long</v>
      </c>
      <c r="D2100" t="s">
        <v>94</v>
      </c>
      <c r="E2100" t="s">
        <v>1302</v>
      </c>
      <c r="F2100" t="s">
        <v>13204</v>
      </c>
      <c r="G2100" t="s">
        <v>6549</v>
      </c>
      <c r="M2100">
        <f>COUNTA(Table1[[#This Row],[genre_1]:[genre_8]])</f>
        <v>3</v>
      </c>
      <c r="N2100" t="s">
        <v>183</v>
      </c>
      <c r="O2100" t="s">
        <v>9105</v>
      </c>
      <c r="P2100">
        <v>17025</v>
      </c>
      <c r="Q2100" t="s">
        <v>1450</v>
      </c>
      <c r="R2100">
        <v>290</v>
      </c>
      <c r="S2100" t="s">
        <v>16</v>
      </c>
      <c r="T2100" t="s">
        <v>17</v>
      </c>
      <c r="U2100" s="3">
        <v>36161</v>
      </c>
      <c r="V2100" s="2">
        <v>5.0999999999999996</v>
      </c>
      <c r="W2100" t="str">
        <f>IF(V2100 &lt; 3,"Very Low", IF(V2100 &gt;= 3, IF(V2100 &lt; 4, "Low", IF(V2100 &gt;= 4, IF(V2100 &lt; 6, "Medium", IF(V2100 &gt;= 6, IF(V2100 &lt; 8, "High", "Very High")))))))</f>
        <v>Medium</v>
      </c>
    </row>
    <row r="2101" spans="1:23" x14ac:dyDescent="0.2">
      <c r="A2101" t="s">
        <v>18</v>
      </c>
      <c r="B2101" s="2">
        <v>107</v>
      </c>
      <c r="C2101" s="4" t="str">
        <f>IF(B2101 &lt;= ($Z$9-$Z$11), "Short", IF(B2101 &gt;= ($Z$9+$Z$11), "Long", "Medium"))</f>
        <v>Medium</v>
      </c>
      <c r="D2101" t="s">
        <v>182</v>
      </c>
      <c r="E2101" t="s">
        <v>426</v>
      </c>
      <c r="F2101" t="s">
        <v>3871</v>
      </c>
      <c r="G2101" t="s">
        <v>691</v>
      </c>
      <c r="H2101" t="s">
        <v>5982</v>
      </c>
      <c r="I2101" t="s">
        <v>4934</v>
      </c>
      <c r="M2101">
        <f>COUNTA(Table1[[#This Row],[genre_1]:[genre_8]])</f>
        <v>5</v>
      </c>
      <c r="N2101" t="s">
        <v>20</v>
      </c>
      <c r="O2101" t="s">
        <v>8615</v>
      </c>
      <c r="P2101">
        <v>183208</v>
      </c>
      <c r="Q2101" t="s">
        <v>498</v>
      </c>
      <c r="R2101">
        <v>337</v>
      </c>
      <c r="S2101" t="s">
        <v>16</v>
      </c>
      <c r="T2101" t="s">
        <v>17</v>
      </c>
      <c r="U2101" s="3">
        <v>40544</v>
      </c>
      <c r="V2101" s="2">
        <v>7.2</v>
      </c>
      <c r="W2101" t="str">
        <f>IF(V2101 &lt; 3,"Very Low", IF(V2101 &gt;= 3, IF(V2101 &lt; 4, "Low", IF(V2101 &gt;= 4, IF(V2101 &lt; 6, "Medium", IF(V2101 &gt;= 6, IF(V2101 &lt; 8, "High", "Very High")))))))</f>
        <v>High</v>
      </c>
    </row>
    <row r="2102" spans="1:23" x14ac:dyDescent="0.2">
      <c r="A2102" t="s">
        <v>380</v>
      </c>
      <c r="B2102" s="2">
        <v>139</v>
      </c>
      <c r="C2102" s="4" t="str">
        <f>IF(B2102 &lt;= ($Z$9-$Z$11), "Short", IF(B2102 &gt;= ($Z$9+$Z$11), "Long", "Medium"))</f>
        <v>Long</v>
      </c>
      <c r="D2102" t="s">
        <v>219</v>
      </c>
      <c r="E2102" t="s">
        <v>13206</v>
      </c>
      <c r="F2102" t="s">
        <v>3538</v>
      </c>
      <c r="M2102">
        <f>COUNTA(Table1[[#This Row],[genre_1]:[genre_8]])</f>
        <v>2</v>
      </c>
      <c r="N2102" t="s">
        <v>1048</v>
      </c>
      <c r="O2102" t="s">
        <v>9005</v>
      </c>
      <c r="P2102">
        <v>98989</v>
      </c>
      <c r="Q2102" t="s">
        <v>467</v>
      </c>
      <c r="R2102">
        <v>158</v>
      </c>
      <c r="S2102" t="s">
        <v>16</v>
      </c>
      <c r="T2102" t="s">
        <v>17</v>
      </c>
      <c r="U2102" s="3">
        <v>35065</v>
      </c>
      <c r="V2102" s="2">
        <v>6.6</v>
      </c>
      <c r="W2102" t="str">
        <f>IF(V2102 &lt; 3,"Very Low", IF(V2102 &gt;= 3, IF(V2102 &lt; 4, "Low", IF(V2102 &gt;= 4, IF(V2102 &lt; 6, "Medium", IF(V2102 &gt;= 6, IF(V2102 &lt; 8, "High", "Very High")))))))</f>
        <v>High</v>
      </c>
    </row>
    <row r="2103" spans="1:23" x14ac:dyDescent="0.2">
      <c r="A2103" t="s">
        <v>243</v>
      </c>
      <c r="B2103" s="2">
        <v>107</v>
      </c>
      <c r="C2103" s="4" t="str">
        <f>IF(B2103 &lt;= ($Z$9-$Z$11), "Short", IF(B2103 &gt;= ($Z$9+$Z$11), "Long", "Medium"))</f>
        <v>Medium</v>
      </c>
      <c r="D2103" t="s">
        <v>1016</v>
      </c>
      <c r="E2103" t="s">
        <v>562</v>
      </c>
      <c r="F2103" t="s">
        <v>426</v>
      </c>
      <c r="G2103" t="s">
        <v>1302</v>
      </c>
      <c r="H2103" t="s">
        <v>7772</v>
      </c>
      <c r="I2103" t="s">
        <v>6549</v>
      </c>
      <c r="M2103">
        <f>COUNTA(Table1[[#This Row],[genre_1]:[genre_8]])</f>
        <v>5</v>
      </c>
      <c r="N2103" t="s">
        <v>3845</v>
      </c>
      <c r="O2103" t="s">
        <v>10687</v>
      </c>
      <c r="P2103">
        <v>3843</v>
      </c>
      <c r="Q2103" t="s">
        <v>1320</v>
      </c>
      <c r="R2103">
        <v>25</v>
      </c>
      <c r="S2103" t="s">
        <v>16</v>
      </c>
      <c r="T2103" t="s">
        <v>17</v>
      </c>
      <c r="U2103" s="3">
        <v>34335</v>
      </c>
      <c r="V2103" s="2">
        <v>6.4</v>
      </c>
      <c r="W2103" t="str">
        <f>IF(V2103 &lt; 3,"Very Low", IF(V2103 &gt;= 3, IF(V2103 &lt; 4, "Low", IF(V2103 &gt;= 4, IF(V2103 &lt; 6, "Medium", IF(V2103 &gt;= 6, IF(V2103 &lt; 8, "High", "Very High")))))))</f>
        <v>High</v>
      </c>
    </row>
    <row r="2104" spans="1:23" x14ac:dyDescent="0.2">
      <c r="A2104" t="s">
        <v>276</v>
      </c>
      <c r="B2104" s="2">
        <v>111</v>
      </c>
      <c r="C2104" s="4" t="str">
        <f>IF(B2104 &lt;= ($Z$9-$Z$11), "Short", IF(B2104 &gt;= ($Z$9+$Z$11), "Long", "Medium"))</f>
        <v>Medium</v>
      </c>
      <c r="D2104" t="s">
        <v>148</v>
      </c>
      <c r="E2104" t="s">
        <v>3871</v>
      </c>
      <c r="F2104" t="s">
        <v>691</v>
      </c>
      <c r="G2104" t="s">
        <v>5982</v>
      </c>
      <c r="H2104" t="s">
        <v>539</v>
      </c>
      <c r="M2104">
        <f>COUNTA(Table1[[#This Row],[genre_1]:[genre_8]])</f>
        <v>4</v>
      </c>
      <c r="N2104" t="s">
        <v>355</v>
      </c>
      <c r="O2104" t="s">
        <v>8555</v>
      </c>
      <c r="P2104">
        <v>473887</v>
      </c>
      <c r="Q2104" t="s">
        <v>356</v>
      </c>
      <c r="R2104">
        <v>626</v>
      </c>
      <c r="S2104" t="s">
        <v>16</v>
      </c>
      <c r="T2104" t="s">
        <v>17</v>
      </c>
      <c r="U2104" s="3">
        <v>39083</v>
      </c>
      <c r="V2104" s="2">
        <v>8</v>
      </c>
      <c r="W2104" t="str">
        <f>IF(V2104 &lt; 3,"Very Low", IF(V2104 &gt;= 3, IF(V2104 &lt; 4, "Low", IF(V2104 &gt;= 4, IF(V2104 &lt; 6, "Medium", IF(V2104 &gt;= 6, IF(V2104 &lt; 8, "High", "Very High")))))))</f>
        <v>Very High</v>
      </c>
    </row>
    <row r="2105" spans="1:23" x14ac:dyDescent="0.2">
      <c r="A2105" t="s">
        <v>1432</v>
      </c>
      <c r="B2105" s="2">
        <v>178</v>
      </c>
      <c r="C2105" s="4" t="str">
        <f>IF(B2105 &lt;= ($Z$9-$Z$11), "Short", IF(B2105 &gt;= ($Z$9+$Z$11), "Long", "Medium"))</f>
        <v>Long</v>
      </c>
      <c r="D2105" t="s">
        <v>2272</v>
      </c>
      <c r="E2105" t="s">
        <v>4426</v>
      </c>
      <c r="F2105" t="s">
        <v>1302</v>
      </c>
      <c r="G2105" t="s">
        <v>4034</v>
      </c>
      <c r="M2105">
        <f>COUNTA(Table1[[#This Row],[genre_1]:[genre_8]])</f>
        <v>3</v>
      </c>
      <c r="N2105" t="s">
        <v>1175</v>
      </c>
      <c r="O2105" t="s">
        <v>9608</v>
      </c>
      <c r="P2105">
        <v>110394</v>
      </c>
      <c r="Q2105" t="s">
        <v>66</v>
      </c>
      <c r="R2105">
        <v>433</v>
      </c>
      <c r="S2105" t="s">
        <v>16</v>
      </c>
      <c r="T2105" t="s">
        <v>17</v>
      </c>
      <c r="U2105" s="3">
        <v>37987</v>
      </c>
      <c r="V2105" s="2">
        <v>7.7</v>
      </c>
      <c r="W2105" t="str">
        <f>IF(V2105 &lt; 3,"Very Low", IF(V2105 &gt;= 3, IF(V2105 &lt; 4, "Low", IF(V2105 &gt;= 4, IF(V2105 &lt; 6, "Medium", IF(V2105 &gt;= 6, IF(V2105 &lt; 8, "High", "Very High")))))))</f>
        <v>High</v>
      </c>
    </row>
    <row r="2106" spans="1:23" x14ac:dyDescent="0.2">
      <c r="A2106" t="s">
        <v>8328</v>
      </c>
      <c r="B2106" s="2">
        <v>83</v>
      </c>
      <c r="C2106" s="4" t="str">
        <f>IF(B2106 &lt;= ($Z$9-$Z$11), "Short", IF(B2106 &gt;= ($Z$9+$Z$11), "Long", "Medium"))</f>
        <v>Short</v>
      </c>
      <c r="D2106" t="s">
        <v>8329</v>
      </c>
      <c r="E2106" t="s">
        <v>2287</v>
      </c>
      <c r="M2106">
        <f>COUNTA(Table1[[#This Row],[genre_1]:[genre_8]])</f>
        <v>1</v>
      </c>
      <c r="N2106" t="s">
        <v>8236</v>
      </c>
      <c r="O2106" t="s">
        <v>13163</v>
      </c>
      <c r="P2106">
        <v>192</v>
      </c>
      <c r="Q2106" t="s">
        <v>8330</v>
      </c>
      <c r="R2106">
        <v>6</v>
      </c>
      <c r="S2106" t="s">
        <v>16</v>
      </c>
      <c r="T2106" t="s">
        <v>17</v>
      </c>
      <c r="U2106" s="3">
        <v>40544</v>
      </c>
      <c r="V2106" s="2">
        <v>3.2</v>
      </c>
      <c r="W2106" t="str">
        <f>IF(V2106 &lt; 3,"Very Low", IF(V2106 &gt;= 3, IF(V2106 &lt; 4, "Low", IF(V2106 &gt;= 4, IF(V2106 &lt; 6, "Medium", IF(V2106 &gt;= 6, IF(V2106 &lt; 8, "High", "Very High")))))))</f>
        <v>Low</v>
      </c>
    </row>
    <row r="2107" spans="1:23" x14ac:dyDescent="0.2">
      <c r="A2107" t="s">
        <v>5102</v>
      </c>
      <c r="B2107" s="2">
        <v>88</v>
      </c>
      <c r="C2107" s="4" t="str">
        <f>IF(B2107 &lt;= ($Z$9-$Z$11), "Short", IF(B2107 &gt;= ($Z$9+$Z$11), "Long", "Medium"))</f>
        <v>Medium</v>
      </c>
      <c r="D2107" t="s">
        <v>3563</v>
      </c>
      <c r="E2107" t="s">
        <v>562</v>
      </c>
      <c r="F2107" t="s">
        <v>2287</v>
      </c>
      <c r="M2107">
        <f>COUNTA(Table1[[#This Row],[genre_1]:[genre_8]])</f>
        <v>2</v>
      </c>
      <c r="N2107" t="s">
        <v>2484</v>
      </c>
      <c r="O2107" t="s">
        <v>11564</v>
      </c>
      <c r="P2107">
        <v>1763</v>
      </c>
      <c r="Q2107" t="s">
        <v>5103</v>
      </c>
      <c r="R2107">
        <v>26</v>
      </c>
      <c r="S2107" t="s">
        <v>16</v>
      </c>
      <c r="T2107" t="s">
        <v>17</v>
      </c>
      <c r="U2107" s="3">
        <v>42005</v>
      </c>
      <c r="V2107" s="2">
        <v>5.0999999999999996</v>
      </c>
      <c r="W2107" t="str">
        <f>IF(V2107 &lt; 3,"Very Low", IF(V2107 &gt;= 3, IF(V2107 &lt; 4, "Low", IF(V2107 &gt;= 4, IF(V2107 &lt; 6, "Medium", IF(V2107 &gt;= 6, IF(V2107 &lt; 8, "High", "Very High")))))))</f>
        <v>Medium</v>
      </c>
    </row>
    <row r="2108" spans="1:23" x14ac:dyDescent="0.2">
      <c r="A2108" t="s">
        <v>1538</v>
      </c>
      <c r="B2108" s="2">
        <v>107</v>
      </c>
      <c r="C2108" s="4" t="str">
        <f>IF(B2108 &lt;= ($Z$9-$Z$11), "Short", IF(B2108 &gt;= ($Z$9+$Z$11), "Long", "Medium"))</f>
        <v>Medium</v>
      </c>
      <c r="D2108" t="s">
        <v>3458</v>
      </c>
      <c r="E2108" t="s">
        <v>691</v>
      </c>
      <c r="F2108" t="s">
        <v>13205</v>
      </c>
      <c r="M2108">
        <f>COUNTA(Table1[[#This Row],[genre_1]:[genre_8]])</f>
        <v>2</v>
      </c>
      <c r="N2108" t="s">
        <v>202</v>
      </c>
      <c r="O2108" t="s">
        <v>10405</v>
      </c>
      <c r="P2108">
        <v>11709</v>
      </c>
      <c r="Q2108" t="s">
        <v>1256</v>
      </c>
      <c r="R2108">
        <v>101</v>
      </c>
      <c r="S2108" t="s">
        <v>16</v>
      </c>
      <c r="T2108" t="s">
        <v>17</v>
      </c>
      <c r="U2108" s="3">
        <v>36526</v>
      </c>
      <c r="V2108" s="2">
        <v>5.3</v>
      </c>
      <c r="W2108" t="str">
        <f>IF(V2108 &lt; 3,"Very Low", IF(V2108 &gt;= 3, IF(V2108 &lt; 4, "Low", IF(V2108 &gt;= 4, IF(V2108 &lt; 6, "Medium", IF(V2108 &gt;= 6, IF(V2108 &lt; 8, "High", "Very High")))))))</f>
        <v>Medium</v>
      </c>
    </row>
    <row r="2109" spans="1:23" x14ac:dyDescent="0.2">
      <c r="A2109" t="s">
        <v>361</v>
      </c>
      <c r="B2109" s="2">
        <v>127</v>
      </c>
      <c r="C2109" s="4" t="str">
        <f>IF(B2109 &lt;= ($Z$9-$Z$11), "Short", IF(B2109 &gt;= ($Z$9+$Z$11), "Long", "Medium"))</f>
        <v>Medium</v>
      </c>
      <c r="D2109" t="s">
        <v>662</v>
      </c>
      <c r="E2109" t="s">
        <v>562</v>
      </c>
      <c r="F2109" t="s">
        <v>1302</v>
      </c>
      <c r="G2109" t="s">
        <v>4130</v>
      </c>
      <c r="H2109" t="s">
        <v>13205</v>
      </c>
      <c r="M2109">
        <f>COUNTA(Table1[[#This Row],[genre_1]:[genre_8]])</f>
        <v>4</v>
      </c>
      <c r="N2109" t="s">
        <v>120</v>
      </c>
      <c r="O2109" t="s">
        <v>8693</v>
      </c>
      <c r="P2109">
        <v>254841</v>
      </c>
      <c r="Q2109" t="s">
        <v>663</v>
      </c>
      <c r="R2109">
        <v>426</v>
      </c>
      <c r="S2109" t="s">
        <v>16</v>
      </c>
      <c r="T2109" t="s">
        <v>17</v>
      </c>
      <c r="U2109" s="3">
        <v>40544</v>
      </c>
      <c r="V2109" s="2">
        <v>7.1</v>
      </c>
      <c r="W2109" t="str">
        <f>IF(V2109 &lt; 3,"Very Low", IF(V2109 &gt;= 3, IF(V2109 &lt; 4, "Low", IF(V2109 &gt;= 4, IF(V2109 &lt; 6, "Medium", IF(V2109 &gt;= 6, IF(V2109 &lt; 8, "High", "Very High")))))))</f>
        <v>High</v>
      </c>
    </row>
    <row r="2110" spans="1:23" x14ac:dyDescent="0.2">
      <c r="A2110" t="s">
        <v>6414</v>
      </c>
      <c r="B2110" s="2">
        <v>90</v>
      </c>
      <c r="C2110" s="4" t="str">
        <f>IF(B2110 &lt;= ($Z$9-$Z$11), "Short", IF(B2110 &gt;= ($Z$9+$Z$11), "Long", "Medium"))</f>
        <v>Medium</v>
      </c>
      <c r="D2110" t="s">
        <v>1846</v>
      </c>
      <c r="E2110" t="s">
        <v>691</v>
      </c>
      <c r="F2110" t="s">
        <v>1302</v>
      </c>
      <c r="M2110">
        <f>COUNTA(Table1[[#This Row],[genre_1]:[genre_8]])</f>
        <v>2</v>
      </c>
      <c r="N2110" t="s">
        <v>293</v>
      </c>
      <c r="O2110" t="s">
        <v>12326</v>
      </c>
      <c r="P2110">
        <v>6000</v>
      </c>
      <c r="Q2110" t="s">
        <v>3103</v>
      </c>
      <c r="R2110">
        <v>109</v>
      </c>
      <c r="S2110" t="s">
        <v>16</v>
      </c>
      <c r="T2110" t="s">
        <v>17</v>
      </c>
      <c r="U2110" s="3">
        <v>37257</v>
      </c>
      <c r="V2110" s="2">
        <v>7</v>
      </c>
      <c r="W2110" t="str">
        <f>IF(V2110 &lt; 3,"Very Low", IF(V2110 &gt;= 3, IF(V2110 &lt; 4, "Low", IF(V2110 &gt;= 4, IF(V2110 &lt; 6, "Medium", IF(V2110 &gt;= 6, IF(V2110 &lt; 8, "High", "Very High")))))))</f>
        <v>High</v>
      </c>
    </row>
    <row r="2111" spans="1:23" x14ac:dyDescent="0.2">
      <c r="A2111" t="s">
        <v>3718</v>
      </c>
      <c r="B2111" s="2">
        <v>130</v>
      </c>
      <c r="C2111" s="4" t="str">
        <f>IF(B2111 &lt;= ($Z$9-$Z$11), "Short", IF(B2111 &gt;= ($Z$9+$Z$11), "Long", "Medium"))</f>
        <v>Medium</v>
      </c>
      <c r="D2111" t="s">
        <v>7153</v>
      </c>
      <c r="E2111" t="s">
        <v>1302</v>
      </c>
      <c r="F2111" t="s">
        <v>13209</v>
      </c>
      <c r="G2111" t="s">
        <v>13204</v>
      </c>
      <c r="H2111" t="s">
        <v>3538</v>
      </c>
      <c r="M2111">
        <f>COUNTA(Table1[[#This Row],[genre_1]:[genre_8]])</f>
        <v>4</v>
      </c>
      <c r="N2111" t="s">
        <v>1339</v>
      </c>
      <c r="O2111" t="s">
        <v>12681</v>
      </c>
      <c r="P2111">
        <v>87424</v>
      </c>
      <c r="Q2111" t="s">
        <v>5868</v>
      </c>
      <c r="R2111">
        <v>276</v>
      </c>
      <c r="S2111" t="s">
        <v>16</v>
      </c>
      <c r="T2111" t="s">
        <v>17</v>
      </c>
      <c r="U2111" s="3">
        <v>14611</v>
      </c>
      <c r="V2111" s="2">
        <v>8.1999999999999993</v>
      </c>
      <c r="W2111" t="str">
        <f>IF(V2111 &lt; 3,"Very Low", IF(V2111 &gt;= 3, IF(V2111 &lt; 4, "Low", IF(V2111 &gt;= 4, IF(V2111 &lt; 6, "Medium", IF(V2111 &gt;= 6, IF(V2111 &lt; 8, "High", "Very High")))))))</f>
        <v>Very High</v>
      </c>
    </row>
    <row r="2112" spans="1:23" x14ac:dyDescent="0.2">
      <c r="A2112" t="s">
        <v>4892</v>
      </c>
      <c r="B2112" s="2">
        <v>82</v>
      </c>
      <c r="C2112" s="4" t="str">
        <f>IF(B2112 &lt;= ($Z$9-$Z$11), "Short", IF(B2112 &gt;= ($Z$9+$Z$11), "Long", "Medium"))</f>
        <v>Short</v>
      </c>
      <c r="D2112" t="s">
        <v>4893</v>
      </c>
      <c r="E2112" t="s">
        <v>3871</v>
      </c>
      <c r="F2112" t="s">
        <v>691</v>
      </c>
      <c r="G2112" t="s">
        <v>5982</v>
      </c>
      <c r="H2112" t="s">
        <v>13204</v>
      </c>
      <c r="I2112" t="s">
        <v>4130</v>
      </c>
      <c r="M2112">
        <f>COUNTA(Table1[[#This Row],[genre_1]:[genre_8]])</f>
        <v>5</v>
      </c>
      <c r="N2112" t="s">
        <v>385</v>
      </c>
      <c r="O2112" t="s">
        <v>11412</v>
      </c>
      <c r="P2112">
        <v>6808</v>
      </c>
      <c r="Q2112" t="s">
        <v>4894</v>
      </c>
      <c r="R2112">
        <v>38</v>
      </c>
      <c r="S2112" t="s">
        <v>16</v>
      </c>
      <c r="T2112" t="s">
        <v>17</v>
      </c>
      <c r="U2112" s="3">
        <v>36892</v>
      </c>
      <c r="V2112" s="2">
        <v>6.5</v>
      </c>
      <c r="W2112" t="str">
        <f>IF(V2112 &lt; 3,"Very Low", IF(V2112 &gt;= 3, IF(V2112 &lt; 4, "Low", IF(V2112 &gt;= 4, IF(V2112 &lt; 6, "Medium", IF(V2112 &gt;= 6, IF(V2112 &lt; 8, "High", "Very High")))))))</f>
        <v>High</v>
      </c>
    </row>
    <row r="2113" spans="1:23" x14ac:dyDescent="0.2">
      <c r="A2113" t="s">
        <v>537</v>
      </c>
      <c r="B2113" s="2">
        <v>111</v>
      </c>
      <c r="C2113" s="4" t="str">
        <f>IF(B2113 &lt;= ($Z$9-$Z$11), "Short", IF(B2113 &gt;= ($Z$9+$Z$11), "Long", "Medium"))</f>
        <v>Medium</v>
      </c>
      <c r="D2113" t="s">
        <v>217</v>
      </c>
      <c r="E2113" t="s">
        <v>562</v>
      </c>
      <c r="F2113" t="s">
        <v>691</v>
      </c>
      <c r="G2113" t="s">
        <v>13206</v>
      </c>
      <c r="H2113" t="s">
        <v>3538</v>
      </c>
      <c r="M2113">
        <f>COUNTA(Table1[[#This Row],[genre_1]:[genre_8]])</f>
        <v>4</v>
      </c>
      <c r="N2113" t="s">
        <v>437</v>
      </c>
      <c r="O2113" t="s">
        <v>9145</v>
      </c>
      <c r="P2113">
        <v>238916</v>
      </c>
      <c r="Q2113" t="s">
        <v>1519</v>
      </c>
      <c r="R2113">
        <v>328</v>
      </c>
      <c r="S2113" t="s">
        <v>16</v>
      </c>
      <c r="T2113" t="s">
        <v>17</v>
      </c>
      <c r="U2113" s="3">
        <v>40179</v>
      </c>
      <c r="V2113" s="2">
        <v>7.1</v>
      </c>
      <c r="W2113" t="str">
        <f>IF(V2113 &lt; 3,"Very Low", IF(V2113 &gt;= 3, IF(V2113 &lt; 4, "Low", IF(V2113 &gt;= 4, IF(V2113 &lt; 6, "Medium", IF(V2113 &gt;= 6, IF(V2113 &lt; 8, "High", "Very High")))))))</f>
        <v>High</v>
      </c>
    </row>
    <row r="2114" spans="1:23" x14ac:dyDescent="0.2">
      <c r="A2114" t="s">
        <v>447</v>
      </c>
      <c r="B2114" s="2">
        <v>116</v>
      </c>
      <c r="C2114" s="4" t="str">
        <f>IF(B2114 &lt;= ($Z$9-$Z$11), "Short", IF(B2114 &gt;= ($Z$9+$Z$11), "Long", "Medium"))</f>
        <v>Medium</v>
      </c>
      <c r="D2114" t="s">
        <v>346</v>
      </c>
      <c r="E2114" t="s">
        <v>562</v>
      </c>
      <c r="F2114" t="s">
        <v>691</v>
      </c>
      <c r="G2114" t="s">
        <v>13206</v>
      </c>
      <c r="H2114" t="s">
        <v>3538</v>
      </c>
      <c r="M2114">
        <f>COUNTA(Table1[[#This Row],[genre_1]:[genre_8]])</f>
        <v>4</v>
      </c>
      <c r="N2114" t="s">
        <v>437</v>
      </c>
      <c r="O2114" t="s">
        <v>8869</v>
      </c>
      <c r="P2114">
        <v>125036</v>
      </c>
      <c r="Q2114" t="s">
        <v>1020</v>
      </c>
      <c r="R2114">
        <v>205</v>
      </c>
      <c r="S2114" t="s">
        <v>16</v>
      </c>
      <c r="T2114" t="s">
        <v>17</v>
      </c>
      <c r="U2114" s="3">
        <v>41275</v>
      </c>
      <c r="V2114" s="2">
        <v>6.7</v>
      </c>
      <c r="W2114" t="str">
        <f>IF(V2114 &lt; 3,"Very Low", IF(V2114 &gt;= 3, IF(V2114 &lt; 4, "Low", IF(V2114 &gt;= 4, IF(V2114 &lt; 6, "Medium", IF(V2114 &gt;= 6, IF(V2114 &lt; 8, "High", "Very High")))))))</f>
        <v>High</v>
      </c>
    </row>
    <row r="2115" spans="1:23" x14ac:dyDescent="0.2">
      <c r="A2115" t="s">
        <v>914</v>
      </c>
      <c r="B2115" s="2">
        <v>114</v>
      </c>
      <c r="C2115" s="4" t="str">
        <f>IF(B2115 &lt;= ($Z$9-$Z$11), "Short", IF(B2115 &gt;= ($Z$9+$Z$11), "Long", "Medium"))</f>
        <v>Medium</v>
      </c>
      <c r="D2115" t="s">
        <v>1424</v>
      </c>
      <c r="E2115" t="s">
        <v>562</v>
      </c>
      <c r="F2115" t="s">
        <v>1302</v>
      </c>
      <c r="G2115" t="s">
        <v>10321</v>
      </c>
      <c r="M2115">
        <f>COUNTA(Table1[[#This Row],[genre_1]:[genre_8]])</f>
        <v>3</v>
      </c>
      <c r="N2115" t="s">
        <v>1425</v>
      </c>
      <c r="O2115" t="s">
        <v>9090</v>
      </c>
      <c r="P2115">
        <v>41776</v>
      </c>
      <c r="Q2115" t="s">
        <v>915</v>
      </c>
      <c r="R2115">
        <v>383</v>
      </c>
      <c r="S2115" t="s">
        <v>16</v>
      </c>
      <c r="T2115" t="s">
        <v>17</v>
      </c>
      <c r="U2115" s="3">
        <v>30682</v>
      </c>
      <c r="V2115" s="2">
        <v>6.4</v>
      </c>
      <c r="W2115" t="str">
        <f>IF(V2115 &lt; 3,"Very Low", IF(V2115 &gt;= 3, IF(V2115 &lt; 4, "Low", IF(V2115 &gt;= 4, IF(V2115 &lt; 6, "Medium", IF(V2115 &gt;= 6, IF(V2115 &lt; 8, "High", "Very High")))))))</f>
        <v>High</v>
      </c>
    </row>
    <row r="2116" spans="1:23" x14ac:dyDescent="0.2">
      <c r="A2116" t="s">
        <v>2264</v>
      </c>
      <c r="B2116" s="2">
        <v>85</v>
      </c>
      <c r="C2116" s="4" t="str">
        <f>IF(B2116 &lt;= ($Z$9-$Z$11), "Short", IF(B2116 &gt;= ($Z$9+$Z$11), "Long", "Medium"))</f>
        <v>Short</v>
      </c>
      <c r="D2116" t="s">
        <v>3182</v>
      </c>
      <c r="E2116" t="s">
        <v>13204</v>
      </c>
      <c r="F2116" t="s">
        <v>3538</v>
      </c>
      <c r="M2116">
        <f>COUNTA(Table1[[#This Row],[genre_1]:[genre_8]])</f>
        <v>2</v>
      </c>
      <c r="N2116" t="s">
        <v>3183</v>
      </c>
      <c r="O2116" t="s">
        <v>10215</v>
      </c>
      <c r="P2116">
        <v>94108</v>
      </c>
      <c r="Q2116" t="s">
        <v>3184</v>
      </c>
      <c r="R2116">
        <v>673</v>
      </c>
      <c r="S2116" t="s">
        <v>16</v>
      </c>
      <c r="T2116" t="s">
        <v>17</v>
      </c>
      <c r="U2116" s="3">
        <v>38353</v>
      </c>
      <c r="V2116" s="2">
        <v>6.5</v>
      </c>
      <c r="W2116" t="str">
        <f>IF(V2116 &lt; 3,"Very Low", IF(V2116 &gt;= 3, IF(V2116 &lt; 4, "Low", IF(V2116 &gt;= 4, IF(V2116 &lt; 6, "Medium", IF(V2116 &gt;= 6, IF(V2116 &lt; 8, "High", "Very High")))))))</f>
        <v>High</v>
      </c>
    </row>
    <row r="2117" spans="1:23" x14ac:dyDescent="0.2">
      <c r="A2117" t="s">
        <v>1128</v>
      </c>
      <c r="B2117" s="2">
        <v>106</v>
      </c>
      <c r="C2117" s="4" t="str">
        <f>IF(B2117 &lt;= ($Z$9-$Z$11), "Short", IF(B2117 &gt;= ($Z$9+$Z$11), "Long", "Medium"))</f>
        <v>Medium</v>
      </c>
      <c r="D2117" t="s">
        <v>1129</v>
      </c>
      <c r="E2117" t="s">
        <v>562</v>
      </c>
      <c r="F2117" t="s">
        <v>4130</v>
      </c>
      <c r="G2117" t="s">
        <v>3538</v>
      </c>
      <c r="M2117">
        <f>COUNTA(Table1[[#This Row],[genre_1]:[genre_8]])</f>
        <v>3</v>
      </c>
      <c r="N2117" t="s">
        <v>1130</v>
      </c>
      <c r="O2117" t="s">
        <v>8922</v>
      </c>
      <c r="P2117">
        <v>47612</v>
      </c>
      <c r="Q2117" t="s">
        <v>1131</v>
      </c>
      <c r="R2117">
        <v>348</v>
      </c>
      <c r="S2117" t="s">
        <v>16</v>
      </c>
      <c r="T2117" t="s">
        <v>17</v>
      </c>
      <c r="U2117" s="3">
        <v>36526</v>
      </c>
      <c r="V2117" s="2">
        <v>5.7</v>
      </c>
      <c r="W2117" t="str">
        <f>IF(V2117 &lt; 3,"Very Low", IF(V2117 &gt;= 3, IF(V2117 &lt; 4, "Low", IF(V2117 &gt;= 4, IF(V2117 &lt; 6, "Medium", IF(V2117 &gt;= 6, IF(V2117 &lt; 8, "High", "Very High")))))))</f>
        <v>Medium</v>
      </c>
    </row>
    <row r="2118" spans="1:23" x14ac:dyDescent="0.2">
      <c r="A2118" t="s">
        <v>2210</v>
      </c>
      <c r="B2118" s="2">
        <v>100</v>
      </c>
      <c r="C2118" s="4" t="str">
        <f>IF(B2118 &lt;= ($Z$9-$Z$11), "Short", IF(B2118 &gt;= ($Z$9+$Z$11), "Long", "Medium"))</f>
        <v>Medium</v>
      </c>
      <c r="D2118" t="s">
        <v>1523</v>
      </c>
      <c r="E2118" t="s">
        <v>539</v>
      </c>
      <c r="F2118" t="s">
        <v>2287</v>
      </c>
      <c r="G2118" t="s">
        <v>13204</v>
      </c>
      <c r="H2118" t="s">
        <v>3538</v>
      </c>
      <c r="M2118">
        <f>COUNTA(Table1[[#This Row],[genre_1]:[genre_8]])</f>
        <v>4</v>
      </c>
      <c r="N2118" t="s">
        <v>207</v>
      </c>
      <c r="O2118" t="s">
        <v>9566</v>
      </c>
      <c r="P2118">
        <v>91151</v>
      </c>
      <c r="Q2118" t="s">
        <v>1049</v>
      </c>
      <c r="R2118">
        <v>283</v>
      </c>
      <c r="S2118" t="s">
        <v>16</v>
      </c>
      <c r="T2118" t="s">
        <v>17</v>
      </c>
      <c r="U2118" s="3">
        <v>40544</v>
      </c>
      <c r="V2118" s="2">
        <v>5.4</v>
      </c>
      <c r="W2118" t="str">
        <f>IF(V2118 &lt; 3,"Very Low", IF(V2118 &gt;= 3, IF(V2118 &lt; 4, "Low", IF(V2118 &gt;= 4, IF(V2118 &lt; 6, "Medium", IF(V2118 &gt;= 6, IF(V2118 &lt; 8, "High", "Very High")))))))</f>
        <v>Medium</v>
      </c>
    </row>
    <row r="2119" spans="1:23" x14ac:dyDescent="0.2">
      <c r="A2119" t="s">
        <v>6400</v>
      </c>
      <c r="B2119" s="2">
        <v>126</v>
      </c>
      <c r="C2119" s="4" t="str">
        <f>IF(B2119 &lt;= ($Z$9-$Z$11), "Short", IF(B2119 &gt;= ($Z$9+$Z$11), "Long", "Medium"))</f>
        <v>Medium</v>
      </c>
      <c r="D2119" t="s">
        <v>6401</v>
      </c>
      <c r="E2119" t="s">
        <v>562</v>
      </c>
      <c r="F2119" t="s">
        <v>426</v>
      </c>
      <c r="G2119" t="s">
        <v>6549</v>
      </c>
      <c r="H2119" t="s">
        <v>4934</v>
      </c>
      <c r="M2119">
        <f>COUNTA(Table1[[#This Row],[genre_1]:[genre_8]])</f>
        <v>4</v>
      </c>
      <c r="N2119" t="s">
        <v>6135</v>
      </c>
      <c r="O2119" t="s">
        <v>12320</v>
      </c>
      <c r="P2119">
        <v>21316</v>
      </c>
      <c r="Q2119" t="s">
        <v>4778</v>
      </c>
      <c r="R2119">
        <v>162</v>
      </c>
      <c r="S2119" t="s">
        <v>16</v>
      </c>
      <c r="T2119" t="s">
        <v>17</v>
      </c>
      <c r="U2119" s="3">
        <v>17533</v>
      </c>
      <c r="V2119" s="2">
        <v>7.8</v>
      </c>
      <c r="W2119" t="str">
        <f>IF(V2119 &lt; 3,"Very Low", IF(V2119 &gt;= 3, IF(V2119 &lt; 4, "Low", IF(V2119 &gt;= 4, IF(V2119 &lt; 6, "Medium", IF(V2119 &gt;= 6, IF(V2119 &lt; 8, "High", "Very High")))))))</f>
        <v>High</v>
      </c>
    </row>
    <row r="2120" spans="1:23" x14ac:dyDescent="0.2">
      <c r="A2120" t="s">
        <v>3200</v>
      </c>
      <c r="B2120" s="2">
        <v>100</v>
      </c>
      <c r="C2120" s="4" t="str">
        <f>IF(B2120 &lt;= ($Z$9-$Z$11), "Short", IF(B2120 &gt;= ($Z$9+$Z$11), "Long", "Medium"))</f>
        <v>Medium</v>
      </c>
      <c r="D2120" t="s">
        <v>3200</v>
      </c>
      <c r="E2120" t="s">
        <v>562</v>
      </c>
      <c r="F2120" t="s">
        <v>3538</v>
      </c>
      <c r="M2120">
        <f>COUNTA(Table1[[#This Row],[genre_1]:[genre_8]])</f>
        <v>2</v>
      </c>
      <c r="N2120" t="s">
        <v>2165</v>
      </c>
      <c r="O2120" t="s">
        <v>10383</v>
      </c>
      <c r="P2120">
        <v>1084</v>
      </c>
      <c r="Q2120" t="s">
        <v>2001</v>
      </c>
      <c r="R2120">
        <v>11</v>
      </c>
      <c r="S2120" t="s">
        <v>16</v>
      </c>
      <c r="T2120" t="s">
        <v>17</v>
      </c>
      <c r="U2120" s="3">
        <v>41640</v>
      </c>
      <c r="V2120" s="2">
        <v>4.0999999999999996</v>
      </c>
      <c r="W2120" t="str">
        <f>IF(V2120 &lt; 3,"Very Low", IF(V2120 &gt;= 3, IF(V2120 &lt; 4, "Low", IF(V2120 &gt;= 4, IF(V2120 &lt; 6, "Medium", IF(V2120 &gt;= 6, IF(V2120 &lt; 8, "High", "Very High")))))))</f>
        <v>Medium</v>
      </c>
    </row>
    <row r="2121" spans="1:23" x14ac:dyDescent="0.2">
      <c r="A2121" t="s">
        <v>2531</v>
      </c>
      <c r="B2121" s="2">
        <v>88</v>
      </c>
      <c r="C2121" s="4" t="str">
        <f>IF(B2121 &lt;= ($Z$9-$Z$11), "Short", IF(B2121 &gt;= ($Z$9+$Z$11), "Long", "Medium"))</f>
        <v>Medium</v>
      </c>
      <c r="D2121" t="s">
        <v>924</v>
      </c>
      <c r="E2121" t="s">
        <v>562</v>
      </c>
      <c r="F2121" t="s">
        <v>13206</v>
      </c>
      <c r="G2121" t="s">
        <v>2287</v>
      </c>
      <c r="H2121" t="s">
        <v>3538</v>
      </c>
      <c r="M2121">
        <f>COUNTA(Table1[[#This Row],[genre_1]:[genre_8]])</f>
        <v>4</v>
      </c>
      <c r="N2121" t="s">
        <v>6152</v>
      </c>
      <c r="O2121" t="s">
        <v>12182</v>
      </c>
      <c r="P2121">
        <v>53342</v>
      </c>
      <c r="Q2121" t="s">
        <v>498</v>
      </c>
      <c r="R2121">
        <v>287</v>
      </c>
      <c r="S2121" t="s">
        <v>16</v>
      </c>
      <c r="T2121" t="s">
        <v>17</v>
      </c>
      <c r="U2121" s="3">
        <v>40544</v>
      </c>
      <c r="V2121" s="2">
        <v>6.2</v>
      </c>
      <c r="W2121" t="str">
        <f>IF(V2121 &lt; 3,"Very Low", IF(V2121 &gt;= 3, IF(V2121 &lt; 4, "Low", IF(V2121 &gt;= 4, IF(V2121 &lt; 6, "Medium", IF(V2121 &gt;= 6, IF(V2121 &lt; 8, "High", "Very High")))))))</f>
        <v>High</v>
      </c>
    </row>
    <row r="2122" spans="1:23" x14ac:dyDescent="0.2">
      <c r="A2122" t="s">
        <v>1680</v>
      </c>
      <c r="B2122" s="2">
        <v>125</v>
      </c>
      <c r="C2122" s="4" t="str">
        <f>IF(B2122 &lt;= ($Z$9-$Z$11), "Short", IF(B2122 &gt;= ($Z$9+$Z$11), "Long", "Medium"))</f>
        <v>Medium</v>
      </c>
      <c r="D2122" t="s">
        <v>1681</v>
      </c>
      <c r="E2122" t="s">
        <v>562</v>
      </c>
      <c r="F2122" t="s">
        <v>426</v>
      </c>
      <c r="G2122" t="s">
        <v>1302</v>
      </c>
      <c r="H2122" t="s">
        <v>7772</v>
      </c>
      <c r="I2122" t="s">
        <v>10321</v>
      </c>
      <c r="M2122">
        <f>COUNTA(Table1[[#This Row],[genre_1]:[genre_8]])</f>
        <v>5</v>
      </c>
      <c r="N2122" t="s">
        <v>828</v>
      </c>
      <c r="O2122" t="s">
        <v>9234</v>
      </c>
      <c r="P2122">
        <v>28807</v>
      </c>
      <c r="Q2122" t="s">
        <v>1682</v>
      </c>
      <c r="R2122">
        <v>273</v>
      </c>
      <c r="S2122" t="s">
        <v>16</v>
      </c>
      <c r="T2122" t="s">
        <v>17</v>
      </c>
      <c r="U2122" s="3">
        <v>40909</v>
      </c>
      <c r="V2122" s="2">
        <v>5.9</v>
      </c>
      <c r="W2122" t="str">
        <f>IF(V2122 &lt; 3,"Very Low", IF(V2122 &gt;= 3, IF(V2122 &lt; 4, "Low", IF(V2122 &gt;= 4, IF(V2122 &lt; 6, "Medium", IF(V2122 &gt;= 6, IF(V2122 &lt; 8, "High", "Very High")))))))</f>
        <v>Medium</v>
      </c>
    </row>
    <row r="2123" spans="1:23" x14ac:dyDescent="0.2">
      <c r="A2123" t="s">
        <v>902</v>
      </c>
      <c r="B2123" s="2">
        <v>90</v>
      </c>
      <c r="C2123" s="4" t="str">
        <f>IF(B2123 &lt;= ($Z$9-$Z$11), "Short", IF(B2123 &gt;= ($Z$9+$Z$11), "Long", "Medium"))</f>
        <v>Medium</v>
      </c>
      <c r="D2123" t="s">
        <v>5951</v>
      </c>
      <c r="E2123" t="s">
        <v>13206</v>
      </c>
      <c r="F2123" t="s">
        <v>3538</v>
      </c>
      <c r="G2123" t="s">
        <v>10321</v>
      </c>
      <c r="M2123">
        <f>COUNTA(Table1[[#This Row],[genre_1]:[genre_8]])</f>
        <v>3</v>
      </c>
      <c r="N2123" t="s">
        <v>5952</v>
      </c>
      <c r="O2123" t="s">
        <v>12066</v>
      </c>
      <c r="P2123">
        <v>8824</v>
      </c>
      <c r="Q2123" t="s">
        <v>5953</v>
      </c>
      <c r="R2123">
        <v>108</v>
      </c>
      <c r="S2123" t="s">
        <v>16</v>
      </c>
      <c r="T2123" t="s">
        <v>17</v>
      </c>
      <c r="U2123" s="3">
        <v>39083</v>
      </c>
      <c r="V2123" s="2">
        <v>6.2</v>
      </c>
      <c r="W2123" t="str">
        <f>IF(V2123 &lt; 3,"Very Low", IF(V2123 &gt;= 3, IF(V2123 &lt; 4, "Low", IF(V2123 &gt;= 4, IF(V2123 &lt; 6, "Medium", IF(V2123 &gt;= 6, IF(V2123 &lt; 8, "High", "Very High")))))))</f>
        <v>High</v>
      </c>
    </row>
    <row r="2124" spans="1:23" x14ac:dyDescent="0.2">
      <c r="A2124" t="s">
        <v>786</v>
      </c>
      <c r="B2124" s="2">
        <v>99</v>
      </c>
      <c r="C2124" s="4" t="str">
        <f>IF(B2124 &lt;= ($Z$9-$Z$11), "Short", IF(B2124 &gt;= ($Z$9+$Z$11), "Long", "Medium"))</f>
        <v>Medium</v>
      </c>
      <c r="D2124" t="s">
        <v>5475</v>
      </c>
      <c r="E2124" t="s">
        <v>1302</v>
      </c>
      <c r="F2124" t="s">
        <v>13205</v>
      </c>
      <c r="M2124">
        <f>COUNTA(Table1[[#This Row],[genre_1]:[genre_8]])</f>
        <v>2</v>
      </c>
      <c r="N2124" t="s">
        <v>352</v>
      </c>
      <c r="O2124" t="s">
        <v>11790</v>
      </c>
      <c r="P2124">
        <v>18561</v>
      </c>
      <c r="Q2124" t="s">
        <v>1073</v>
      </c>
      <c r="R2124">
        <v>119</v>
      </c>
      <c r="S2124" t="s">
        <v>16</v>
      </c>
      <c r="T2124" t="s">
        <v>17</v>
      </c>
      <c r="U2124" s="3">
        <v>39448</v>
      </c>
      <c r="V2124" s="2">
        <v>6.8</v>
      </c>
      <c r="W2124" t="str">
        <f>IF(V2124 &lt; 3,"Very Low", IF(V2124 &gt;= 3, IF(V2124 &lt; 4, "Low", IF(V2124 &gt;= 4, IF(V2124 &lt; 6, "Medium", IF(V2124 &gt;= 6, IF(V2124 &lt; 8, "High", "Very High")))))))</f>
        <v>High</v>
      </c>
    </row>
    <row r="2125" spans="1:23" x14ac:dyDescent="0.2">
      <c r="A2125" t="s">
        <v>3200</v>
      </c>
      <c r="B2125" s="2">
        <v>95</v>
      </c>
      <c r="C2125" s="4" t="str">
        <f>IF(B2125 &lt;= ($Z$9-$Z$11), "Short", IF(B2125 &gt;= ($Z$9+$Z$11), "Long", "Medium"))</f>
        <v>Medium</v>
      </c>
      <c r="D2125" t="s">
        <v>4312</v>
      </c>
      <c r="E2125" t="s">
        <v>1302</v>
      </c>
      <c r="M2125">
        <f>COUNTA(Table1[[#This Row],[genre_1]:[genre_8]])</f>
        <v>1</v>
      </c>
      <c r="N2125" t="s">
        <v>885</v>
      </c>
      <c r="O2125" t="s">
        <v>12450</v>
      </c>
      <c r="P2125">
        <v>440</v>
      </c>
      <c r="Q2125" t="s">
        <v>5089</v>
      </c>
      <c r="R2125">
        <v>9</v>
      </c>
      <c r="S2125" t="s">
        <v>16</v>
      </c>
      <c r="T2125" t="s">
        <v>17</v>
      </c>
      <c r="U2125" s="3">
        <v>40179</v>
      </c>
      <c r="V2125" s="2">
        <v>5.9</v>
      </c>
      <c r="W2125" t="str">
        <f>IF(V2125 &lt; 3,"Very Low", IF(V2125 &gt;= 3, IF(V2125 &lt; 4, "Low", IF(V2125 &gt;= 4, IF(V2125 &lt; 6, "Medium", IF(V2125 &gt;= 6, IF(V2125 &lt; 8, "High", "Very High")))))))</f>
        <v>Medium</v>
      </c>
    </row>
    <row r="2126" spans="1:23" x14ac:dyDescent="0.2">
      <c r="A2126" t="s">
        <v>693</v>
      </c>
      <c r="B2126" s="2">
        <v>195</v>
      </c>
      <c r="C2126" s="4" t="str">
        <f>IF(B2126 &lt;= ($Z$9-$Z$11), "Short", IF(B2126 &gt;= ($Z$9+$Z$11), "Long", "Medium"))</f>
        <v>Long</v>
      </c>
      <c r="D2126" t="s">
        <v>693</v>
      </c>
      <c r="E2126" t="s">
        <v>4426</v>
      </c>
      <c r="F2126" t="s">
        <v>1302</v>
      </c>
      <c r="G2126" t="s">
        <v>7772</v>
      </c>
      <c r="H2126" t="s">
        <v>6549</v>
      </c>
      <c r="M2126">
        <f>COUNTA(Table1[[#This Row],[genre_1]:[genre_8]])</f>
        <v>4</v>
      </c>
      <c r="N2126" t="s">
        <v>2695</v>
      </c>
      <c r="O2126" t="s">
        <v>9907</v>
      </c>
      <c r="P2126">
        <v>16255</v>
      </c>
      <c r="Q2126" t="s">
        <v>1963</v>
      </c>
      <c r="R2126">
        <v>127</v>
      </c>
      <c r="S2126" t="s">
        <v>16</v>
      </c>
      <c r="T2126" t="s">
        <v>17</v>
      </c>
      <c r="U2126" s="3">
        <v>29587</v>
      </c>
      <c r="V2126" s="2">
        <v>7.5</v>
      </c>
      <c r="W2126" t="str">
        <f>IF(V2126 &lt; 3,"Very Low", IF(V2126 &gt;= 3, IF(V2126 &lt; 4, "Low", IF(V2126 &gt;= 4, IF(V2126 &lt; 6, "Medium", IF(V2126 &gt;= 6, IF(V2126 &lt; 8, "High", "Very High")))))))</f>
        <v>High</v>
      </c>
    </row>
    <row r="2127" spans="1:23" x14ac:dyDescent="0.2">
      <c r="A2127" t="s">
        <v>1375</v>
      </c>
      <c r="B2127" s="2">
        <v>101</v>
      </c>
      <c r="C2127" s="4" t="str">
        <f>IF(B2127 &lt;= ($Z$9-$Z$11), "Short", IF(B2127 &gt;= ($Z$9+$Z$11), "Long", "Medium"))</f>
        <v>Medium</v>
      </c>
      <c r="D2127" t="s">
        <v>294</v>
      </c>
      <c r="E2127" t="s">
        <v>562</v>
      </c>
      <c r="F2127" t="s">
        <v>426</v>
      </c>
      <c r="G2127" t="s">
        <v>539</v>
      </c>
      <c r="H2127" t="s">
        <v>4130</v>
      </c>
      <c r="I2127" t="s">
        <v>3538</v>
      </c>
      <c r="M2127">
        <f>COUNTA(Table1[[#This Row],[genre_1]:[genre_8]])</f>
        <v>5</v>
      </c>
      <c r="N2127" t="s">
        <v>28</v>
      </c>
      <c r="O2127" t="s">
        <v>9180</v>
      </c>
      <c r="P2127">
        <v>107859</v>
      </c>
      <c r="Q2127" t="s">
        <v>302</v>
      </c>
      <c r="R2127">
        <v>569</v>
      </c>
      <c r="S2127" t="s">
        <v>16</v>
      </c>
      <c r="T2127" t="s">
        <v>17</v>
      </c>
      <c r="U2127" s="3">
        <v>37257</v>
      </c>
      <c r="V2127" s="2">
        <v>6.2</v>
      </c>
      <c r="W2127" t="str">
        <f>IF(V2127 &lt; 3,"Very Low", IF(V2127 &gt;= 3, IF(V2127 &lt; 4, "Low", IF(V2127 &gt;= 4, IF(V2127 &lt; 6, "Medium", IF(V2127 &gt;= 6, IF(V2127 &lt; 8, "High", "Very High")))))))</f>
        <v>High</v>
      </c>
    </row>
    <row r="2128" spans="1:23" x14ac:dyDescent="0.2">
      <c r="A2128" t="s">
        <v>3729</v>
      </c>
      <c r="B2128" s="2">
        <v>124</v>
      </c>
      <c r="C2128" s="4" t="str">
        <f>IF(B2128 &lt;= ($Z$9-$Z$11), "Short", IF(B2128 &gt;= ($Z$9+$Z$11), "Long", "Medium"))</f>
        <v>Medium</v>
      </c>
      <c r="D2128" t="s">
        <v>115</v>
      </c>
      <c r="E2128" t="s">
        <v>1302</v>
      </c>
      <c r="M2128">
        <f>COUNTA(Table1[[#This Row],[genre_1]:[genre_8]])</f>
        <v>1</v>
      </c>
      <c r="N2128" t="s">
        <v>878</v>
      </c>
      <c r="O2128" t="s">
        <v>10603</v>
      </c>
      <c r="P2128">
        <v>83786</v>
      </c>
      <c r="Q2128" t="s">
        <v>2128</v>
      </c>
      <c r="R2128">
        <v>231</v>
      </c>
      <c r="S2128" t="s">
        <v>16</v>
      </c>
      <c r="T2128" t="s">
        <v>17</v>
      </c>
      <c r="U2128" s="3">
        <v>39083</v>
      </c>
      <c r="V2128" s="2">
        <v>7.5</v>
      </c>
      <c r="W2128" t="str">
        <f>IF(V2128 &lt; 3,"Very Low", IF(V2128 &gt;= 3, IF(V2128 &lt; 4, "Low", IF(V2128 &gt;= 4, IF(V2128 &lt; 6, "Medium", IF(V2128 &gt;= 6, IF(V2128 &lt; 8, "High", "Very High")))))))</f>
        <v>High</v>
      </c>
    </row>
    <row r="2129" spans="1:23" x14ac:dyDescent="0.2">
      <c r="A2129" t="s">
        <v>1749</v>
      </c>
      <c r="B2129" s="2">
        <v>124</v>
      </c>
      <c r="C2129" s="4" t="str">
        <f>IF(B2129 &lt;= ($Z$9-$Z$11), "Short", IF(B2129 &gt;= ($Z$9+$Z$11), "Long", "Medium"))</f>
        <v>Medium</v>
      </c>
      <c r="D2129" t="s">
        <v>139</v>
      </c>
      <c r="E2129" t="s">
        <v>562</v>
      </c>
      <c r="F2129" t="s">
        <v>426</v>
      </c>
      <c r="G2129" t="s">
        <v>13206</v>
      </c>
      <c r="H2129" t="s">
        <v>1302</v>
      </c>
      <c r="I2129" t="s">
        <v>5982</v>
      </c>
      <c r="J2129" t="s">
        <v>539</v>
      </c>
      <c r="K2129" t="s">
        <v>6549</v>
      </c>
      <c r="L2129" t="s">
        <v>3538</v>
      </c>
      <c r="M2129">
        <f>COUNTA(Table1[[#This Row],[genre_1]:[genre_8]])</f>
        <v>8</v>
      </c>
      <c r="N2129" t="s">
        <v>351</v>
      </c>
      <c r="O2129" t="s">
        <v>9778</v>
      </c>
      <c r="P2129">
        <v>31113</v>
      </c>
      <c r="Q2129" t="s">
        <v>1496</v>
      </c>
      <c r="R2129">
        <v>212</v>
      </c>
      <c r="S2129" t="s">
        <v>16</v>
      </c>
      <c r="T2129" t="s">
        <v>17</v>
      </c>
      <c r="U2129" s="3">
        <v>36526</v>
      </c>
      <c r="V2129" s="2">
        <v>5.7</v>
      </c>
      <c r="W2129" t="str">
        <f>IF(V2129 &lt; 3,"Very Low", IF(V2129 &gt;= 3, IF(V2129 &lt; 4, "Low", IF(V2129 &gt;= 4, IF(V2129 &lt; 6, "Medium", IF(V2129 &gt;= 6, IF(V2129 &lt; 8, "High", "Very High")))))))</f>
        <v>Medium</v>
      </c>
    </row>
    <row r="2130" spans="1:23" x14ac:dyDescent="0.2">
      <c r="A2130" t="s">
        <v>1411</v>
      </c>
      <c r="B2130" s="2">
        <v>101</v>
      </c>
      <c r="C2130" s="4" t="str">
        <f>IF(B2130 &lt;= ($Z$9-$Z$11), "Short", IF(B2130 &gt;= ($Z$9+$Z$11), "Long", "Medium"))</f>
        <v>Medium</v>
      </c>
      <c r="D2130" t="s">
        <v>6623</v>
      </c>
      <c r="E2130" t="s">
        <v>691</v>
      </c>
      <c r="F2130" t="s">
        <v>31</v>
      </c>
      <c r="G2130" t="s">
        <v>10321</v>
      </c>
      <c r="M2130">
        <f>COUNTA(Table1[[#This Row],[genre_1]:[genre_8]])</f>
        <v>3</v>
      </c>
      <c r="N2130" t="s">
        <v>6624</v>
      </c>
      <c r="O2130" t="s">
        <v>12428</v>
      </c>
      <c r="P2130">
        <v>52286</v>
      </c>
      <c r="Q2130" t="s">
        <v>6625</v>
      </c>
      <c r="R2130">
        <v>345</v>
      </c>
      <c r="S2130" t="s">
        <v>16</v>
      </c>
      <c r="T2130" t="s">
        <v>17</v>
      </c>
      <c r="U2130" s="3">
        <v>39448</v>
      </c>
      <c r="V2130" s="2">
        <v>7.7</v>
      </c>
      <c r="W2130" t="str">
        <f>IF(V2130 &lt; 3,"Very Low", IF(V2130 &gt;= 3, IF(V2130 &lt; 4, "Low", IF(V2130 &gt;= 4, IF(V2130 &lt; 6, "Medium", IF(V2130 &gt;= 6, IF(V2130 &lt; 8, "High", "Very High")))))))</f>
        <v>High</v>
      </c>
    </row>
    <row r="2131" spans="1:23" x14ac:dyDescent="0.2">
      <c r="A2131" t="s">
        <v>4181</v>
      </c>
      <c r="B2131" s="2">
        <v>113</v>
      </c>
      <c r="C2131" s="4" t="str">
        <f>IF(B2131 &lt;= ($Z$9-$Z$11), "Short", IF(B2131 &gt;= ($Z$9+$Z$11), "Long", "Medium"))</f>
        <v>Medium</v>
      </c>
      <c r="D2131" t="s">
        <v>1221</v>
      </c>
      <c r="E2131" t="s">
        <v>1302</v>
      </c>
      <c r="F2131" t="s">
        <v>6549</v>
      </c>
      <c r="M2131">
        <f>COUNTA(Table1[[#This Row],[genre_1]:[genre_8]])</f>
        <v>2</v>
      </c>
      <c r="N2131" t="s">
        <v>349</v>
      </c>
      <c r="O2131" t="s">
        <v>10906</v>
      </c>
      <c r="P2131">
        <v>113963</v>
      </c>
      <c r="Q2131" t="s">
        <v>4182</v>
      </c>
      <c r="R2131">
        <v>361</v>
      </c>
      <c r="S2131" t="s">
        <v>16</v>
      </c>
      <c r="T2131" t="s">
        <v>17</v>
      </c>
      <c r="U2131" s="3">
        <v>40179</v>
      </c>
      <c r="V2131" s="2">
        <v>7.2</v>
      </c>
      <c r="W2131" t="str">
        <f>IF(V2131 &lt; 3,"Very Low", IF(V2131 &gt;= 3, IF(V2131 &lt; 4, "Low", IF(V2131 &gt;= 4, IF(V2131 &lt; 6, "Medium", IF(V2131 &gt;= 6, IF(V2131 &lt; 8, "High", "Very High")))))))</f>
        <v>High</v>
      </c>
    </row>
    <row r="2132" spans="1:23" x14ac:dyDescent="0.2">
      <c r="A2132" t="s">
        <v>2765</v>
      </c>
      <c r="B2132" s="2">
        <v>120</v>
      </c>
      <c r="C2132" s="4" t="str">
        <f>IF(B2132 &lt;= ($Z$9-$Z$11), "Short", IF(B2132 &gt;= ($Z$9+$Z$11), "Long", "Medium"))</f>
        <v>Medium</v>
      </c>
      <c r="D2132" t="s">
        <v>709</v>
      </c>
      <c r="E2132" t="s">
        <v>4426</v>
      </c>
      <c r="F2132" t="s">
        <v>1302</v>
      </c>
      <c r="G2132" t="s">
        <v>13205</v>
      </c>
      <c r="M2132">
        <f>COUNTA(Table1[[#This Row],[genre_1]:[genre_8]])</f>
        <v>3</v>
      </c>
      <c r="N2132" t="s">
        <v>1580</v>
      </c>
      <c r="O2132" t="s">
        <v>9974</v>
      </c>
      <c r="P2132">
        <v>160776</v>
      </c>
      <c r="Q2132" t="s">
        <v>843</v>
      </c>
      <c r="R2132">
        <v>402</v>
      </c>
      <c r="S2132" t="s">
        <v>16</v>
      </c>
      <c r="T2132" t="s">
        <v>17</v>
      </c>
      <c r="U2132" s="3">
        <v>36526</v>
      </c>
      <c r="V2132" s="2">
        <v>7.8</v>
      </c>
      <c r="W2132" t="str">
        <f>IF(V2132 &lt; 3,"Very Low", IF(V2132 &gt;= 3, IF(V2132 &lt; 4, "Low", IF(V2132 &gt;= 4, IF(V2132 &lt; 6, "Medium", IF(V2132 &gt;= 6, IF(V2132 &lt; 8, "High", "Very High")))))))</f>
        <v>High</v>
      </c>
    </row>
    <row r="2133" spans="1:23" x14ac:dyDescent="0.2">
      <c r="A2133" t="s">
        <v>2036</v>
      </c>
      <c r="B2133" s="2">
        <v>128</v>
      </c>
      <c r="C2133" s="4" t="str">
        <f>IF(B2133 &lt;= ($Z$9-$Z$11), "Short", IF(B2133 &gt;= ($Z$9+$Z$11), "Long", "Medium"))</f>
        <v>Medium</v>
      </c>
      <c r="D2133" t="s">
        <v>2378</v>
      </c>
      <c r="E2133" t="s">
        <v>691</v>
      </c>
      <c r="F2133" t="s">
        <v>1302</v>
      </c>
      <c r="M2133">
        <f>COUNTA(Table1[[#This Row],[genre_1]:[genre_8]])</f>
        <v>2</v>
      </c>
      <c r="N2133" t="s">
        <v>435</v>
      </c>
      <c r="O2133" t="s">
        <v>9676</v>
      </c>
      <c r="P2133">
        <v>13830</v>
      </c>
      <c r="Q2133" t="s">
        <v>2379</v>
      </c>
      <c r="R2133">
        <v>61</v>
      </c>
      <c r="S2133" t="s">
        <v>16</v>
      </c>
      <c r="T2133" t="s">
        <v>17</v>
      </c>
      <c r="U2133" s="3">
        <v>34335</v>
      </c>
      <c r="V2133" s="2">
        <v>6.1</v>
      </c>
      <c r="W2133" t="str">
        <f>IF(V2133 &lt; 3,"Very Low", IF(V2133 &gt;= 3, IF(V2133 &lt; 4, "Low", IF(V2133 &gt;= 4, IF(V2133 &lt; 6, "Medium", IF(V2133 &gt;= 6, IF(V2133 &lt; 8, "High", "Very High")))))))</f>
        <v>High</v>
      </c>
    </row>
    <row r="2134" spans="1:23" x14ac:dyDescent="0.2">
      <c r="A2134" t="s">
        <v>365</v>
      </c>
      <c r="B2134" s="2">
        <v>122</v>
      </c>
      <c r="C2134" s="4" t="str">
        <f>IF(B2134 &lt;= ($Z$9-$Z$11), "Short", IF(B2134 &gt;= ($Z$9+$Z$11), "Long", "Medium"))</f>
        <v>Medium</v>
      </c>
      <c r="D2134" t="s">
        <v>174</v>
      </c>
      <c r="E2134" t="s">
        <v>1302</v>
      </c>
      <c r="F2134" t="s">
        <v>3538</v>
      </c>
      <c r="M2134">
        <f>COUNTA(Table1[[#This Row],[genre_1]:[genre_8]])</f>
        <v>2</v>
      </c>
      <c r="N2134" t="s">
        <v>38</v>
      </c>
      <c r="O2134" t="s">
        <v>10176</v>
      </c>
      <c r="P2134">
        <v>47203</v>
      </c>
      <c r="Q2134" t="s">
        <v>948</v>
      </c>
      <c r="R2134">
        <v>197</v>
      </c>
      <c r="S2134" t="s">
        <v>16</v>
      </c>
      <c r="T2134" t="s">
        <v>17</v>
      </c>
      <c r="U2134" s="3">
        <v>39083</v>
      </c>
      <c r="V2134" s="2">
        <v>6.8</v>
      </c>
      <c r="W2134" t="str">
        <f>IF(V2134 &lt; 3,"Very Low", IF(V2134 &gt;= 3, IF(V2134 &lt; 4, "Low", IF(V2134 &gt;= 4, IF(V2134 &lt; 6, "Medium", IF(V2134 &gt;= 6, IF(V2134 &lt; 8, "High", "Very High")))))))</f>
        <v>High</v>
      </c>
    </row>
    <row r="2135" spans="1:23" x14ac:dyDescent="0.2">
      <c r="A2135" t="s">
        <v>4936</v>
      </c>
      <c r="B2135" s="2">
        <v>84</v>
      </c>
      <c r="C2135" s="4" t="str">
        <f>IF(B2135 &lt;= ($Z$9-$Z$11), "Short", IF(B2135 &gt;= ($Z$9+$Z$11), "Long", "Medium"))</f>
        <v>Short</v>
      </c>
      <c r="D2135" t="s">
        <v>1851</v>
      </c>
      <c r="E2135" t="s">
        <v>691</v>
      </c>
      <c r="F2135" t="s">
        <v>13206</v>
      </c>
      <c r="M2135">
        <f>COUNTA(Table1[[#This Row],[genre_1]:[genre_8]])</f>
        <v>2</v>
      </c>
      <c r="N2135" t="s">
        <v>2778</v>
      </c>
      <c r="O2135" t="s">
        <v>11452</v>
      </c>
      <c r="P2135">
        <v>23928</v>
      </c>
      <c r="Q2135" t="s">
        <v>4937</v>
      </c>
      <c r="R2135">
        <v>73</v>
      </c>
      <c r="S2135" t="s">
        <v>16</v>
      </c>
      <c r="T2135" t="s">
        <v>17</v>
      </c>
      <c r="U2135" s="3">
        <v>39083</v>
      </c>
      <c r="V2135" s="2">
        <v>5.9</v>
      </c>
      <c r="W2135" t="str">
        <f>IF(V2135 &lt; 3,"Very Low", IF(V2135 &gt;= 3, IF(V2135 &lt; 4, "Low", IF(V2135 &gt;= 4, IF(V2135 &lt; 6, "Medium", IF(V2135 &gt;= 6, IF(V2135 &lt; 8, "High", "Very High")))))))</f>
        <v>Medium</v>
      </c>
    </row>
    <row r="2136" spans="1:23" x14ac:dyDescent="0.2">
      <c r="A2136" t="s">
        <v>535</v>
      </c>
      <c r="B2136" s="2">
        <v>135</v>
      </c>
      <c r="C2136" s="4" t="str">
        <f>IF(B2136 &lt;= ($Z$9-$Z$11), "Short", IF(B2136 &gt;= ($Z$9+$Z$11), "Long", "Medium"))</f>
        <v>Long</v>
      </c>
      <c r="D2136" t="s">
        <v>2364</v>
      </c>
      <c r="E2136" t="s">
        <v>1302</v>
      </c>
      <c r="F2136" t="s">
        <v>5727</v>
      </c>
      <c r="G2136" t="s">
        <v>6549</v>
      </c>
      <c r="M2136">
        <f>COUNTA(Table1[[#This Row],[genre_1]:[genre_8]])</f>
        <v>3</v>
      </c>
      <c r="N2136" t="s">
        <v>439</v>
      </c>
      <c r="O2136" t="s">
        <v>9667</v>
      </c>
      <c r="P2136">
        <v>41685</v>
      </c>
      <c r="Q2136" t="s">
        <v>2365</v>
      </c>
      <c r="R2136">
        <v>754</v>
      </c>
      <c r="S2136" t="s">
        <v>16</v>
      </c>
      <c r="T2136" t="s">
        <v>17</v>
      </c>
      <c r="U2136" s="3">
        <v>38353</v>
      </c>
      <c r="V2136" s="2">
        <v>7</v>
      </c>
      <c r="W2136" t="str">
        <f>IF(V2136 &lt; 3,"Very Low", IF(V2136 &gt;= 3, IF(V2136 &lt; 4, "Low", IF(V2136 &gt;= 4, IF(V2136 &lt; 6, "Medium", IF(V2136 &gt;= 6, IF(V2136 &lt; 8, "High", "Very High")))))))</f>
        <v>High</v>
      </c>
    </row>
    <row r="2137" spans="1:23" x14ac:dyDescent="0.2">
      <c r="A2137" t="s">
        <v>7030</v>
      </c>
      <c r="B2137" s="2">
        <v>92</v>
      </c>
      <c r="C2137" s="4" t="str">
        <f>IF(B2137 &lt;= ($Z$9-$Z$11), "Short", IF(B2137 &gt;= ($Z$9+$Z$11), "Long", "Medium"))</f>
        <v>Medium</v>
      </c>
      <c r="D2137" t="s">
        <v>4179</v>
      </c>
      <c r="E2137" t="s">
        <v>691</v>
      </c>
      <c r="F2137" t="s">
        <v>13206</v>
      </c>
      <c r="G2137" t="s">
        <v>4130</v>
      </c>
      <c r="H2137" t="s">
        <v>3538</v>
      </c>
      <c r="M2137">
        <f>COUNTA(Table1[[#This Row],[genre_1]:[genre_8]])</f>
        <v>4</v>
      </c>
      <c r="N2137" t="s">
        <v>694</v>
      </c>
      <c r="O2137" t="s">
        <v>12625</v>
      </c>
      <c r="P2137">
        <v>25332</v>
      </c>
      <c r="Q2137" t="s">
        <v>7031</v>
      </c>
      <c r="R2137">
        <v>148</v>
      </c>
      <c r="S2137" t="s">
        <v>16</v>
      </c>
      <c r="T2137" t="s">
        <v>17</v>
      </c>
      <c r="U2137" s="3">
        <v>30682</v>
      </c>
      <c r="V2137" s="2">
        <v>6.9</v>
      </c>
      <c r="W2137" t="str">
        <f>IF(V2137 &lt; 3,"Very Low", IF(V2137 &gt;= 3, IF(V2137 &lt; 4, "Low", IF(V2137 &gt;= 4, IF(V2137 &lt; 6, "Medium", IF(V2137 &gt;= 6, IF(V2137 &lt; 8, "High", "Very High")))))))</f>
        <v>High</v>
      </c>
    </row>
    <row r="2138" spans="1:23" x14ac:dyDescent="0.2">
      <c r="A2138" t="s">
        <v>2802</v>
      </c>
      <c r="B2138" s="2">
        <v>119</v>
      </c>
      <c r="C2138" s="4" t="str">
        <f>IF(B2138 &lt;= ($Z$9-$Z$11), "Short", IF(B2138 &gt;= ($Z$9+$Z$11), "Long", "Medium"))</f>
        <v>Medium</v>
      </c>
      <c r="D2138" t="s">
        <v>710</v>
      </c>
      <c r="E2138" t="s">
        <v>562</v>
      </c>
      <c r="F2138" t="s">
        <v>13206</v>
      </c>
      <c r="G2138" t="s">
        <v>4130</v>
      </c>
      <c r="H2138" t="s">
        <v>3538</v>
      </c>
      <c r="M2138">
        <f>COUNTA(Table1[[#This Row],[genre_1]:[genre_8]])</f>
        <v>4</v>
      </c>
      <c r="N2138" t="s">
        <v>352</v>
      </c>
      <c r="O2138" t="s">
        <v>9946</v>
      </c>
      <c r="P2138">
        <v>87768</v>
      </c>
      <c r="Q2138" t="s">
        <v>1189</v>
      </c>
      <c r="R2138">
        <v>187</v>
      </c>
      <c r="S2138" t="s">
        <v>16</v>
      </c>
      <c r="T2138" t="s">
        <v>17</v>
      </c>
      <c r="U2138" s="3">
        <v>40179</v>
      </c>
      <c r="V2138" s="2">
        <v>6.3</v>
      </c>
      <c r="W2138" t="str">
        <f>IF(V2138 &lt; 3,"Very Low", IF(V2138 &gt;= 3, IF(V2138 &lt; 4, "Low", IF(V2138 &gt;= 4, IF(V2138 &lt; 6, "Medium", IF(V2138 &gt;= 6, IF(V2138 &lt; 8, "High", "Very High")))))))</f>
        <v>High</v>
      </c>
    </row>
    <row r="2139" spans="1:23" x14ac:dyDescent="0.2">
      <c r="A2139" t="s">
        <v>4878</v>
      </c>
      <c r="B2139" s="2">
        <v>150</v>
      </c>
      <c r="C2139" s="4" t="str">
        <f>IF(B2139 &lt;= ($Z$9-$Z$11), "Short", IF(B2139 &gt;= ($Z$9+$Z$11), "Long", "Medium"))</f>
        <v>Long</v>
      </c>
      <c r="D2139" t="s">
        <v>2630</v>
      </c>
      <c r="E2139" t="s">
        <v>2287</v>
      </c>
      <c r="F2139" t="s">
        <v>5727</v>
      </c>
      <c r="G2139" t="s">
        <v>4130</v>
      </c>
      <c r="M2139">
        <f>COUNTA(Table1[[#This Row],[genre_1]:[genre_8]])</f>
        <v>3</v>
      </c>
      <c r="N2139" t="s">
        <v>2127</v>
      </c>
      <c r="O2139" t="s">
        <v>11646</v>
      </c>
      <c r="P2139">
        <v>20419</v>
      </c>
      <c r="Q2139" t="s">
        <v>2695</v>
      </c>
      <c r="R2139">
        <v>259</v>
      </c>
      <c r="S2139" t="s">
        <v>16</v>
      </c>
      <c r="T2139" t="s">
        <v>17</v>
      </c>
      <c r="U2139" s="3">
        <v>39448</v>
      </c>
      <c r="V2139" s="2">
        <v>6.7</v>
      </c>
      <c r="W2139" t="str">
        <f>IF(V2139 &lt; 3,"Very Low", IF(V2139 &gt;= 3, IF(V2139 &lt; 4, "Low", IF(V2139 &gt;= 4, IF(V2139 &lt; 6, "Medium", IF(V2139 &gt;= 6, IF(V2139 &lt; 8, "High", "Very High")))))))</f>
        <v>High</v>
      </c>
    </row>
    <row r="2140" spans="1:23" x14ac:dyDescent="0.2">
      <c r="A2140" t="s">
        <v>519</v>
      </c>
      <c r="B2140" s="2">
        <v>102</v>
      </c>
      <c r="C2140" s="4" t="str">
        <f>IF(B2140 &lt;= ($Z$9-$Z$11), "Short", IF(B2140 &gt;= ($Z$9+$Z$11), "Long", "Medium"))</f>
        <v>Medium</v>
      </c>
      <c r="D2140" t="s">
        <v>750</v>
      </c>
      <c r="E2140" t="s">
        <v>1302</v>
      </c>
      <c r="M2140">
        <f>COUNTA(Table1[[#This Row],[genre_1]:[genre_8]])</f>
        <v>1</v>
      </c>
      <c r="N2140" t="s">
        <v>2728</v>
      </c>
      <c r="O2140" t="s">
        <v>12111</v>
      </c>
      <c r="P2140">
        <v>573541</v>
      </c>
      <c r="Q2140" t="s">
        <v>6031</v>
      </c>
      <c r="R2140">
        <v>1916</v>
      </c>
      <c r="S2140" t="s">
        <v>16</v>
      </c>
      <c r="T2140" t="s">
        <v>17</v>
      </c>
      <c r="U2140" s="3">
        <v>36526</v>
      </c>
      <c r="V2140" s="2">
        <v>8.4</v>
      </c>
      <c r="W2140" t="str">
        <f>IF(V2140 &lt; 3,"Very Low", IF(V2140 &gt;= 3, IF(V2140 &lt; 4, "Low", IF(V2140 &gt;= 4, IF(V2140 &lt; 6, "Medium", IF(V2140 &gt;= 6, IF(V2140 &lt; 8, "High", "Very High")))))))</f>
        <v>Very High</v>
      </c>
    </row>
    <row r="2141" spans="1:23" x14ac:dyDescent="0.2">
      <c r="A2141" t="s">
        <v>3423</v>
      </c>
      <c r="B2141" s="2">
        <v>120</v>
      </c>
      <c r="C2141" s="4" t="str">
        <f>IF(B2141 &lt;= ($Z$9-$Z$11), "Short", IF(B2141 &gt;= ($Z$9+$Z$11), "Long", "Medium"))</f>
        <v>Medium</v>
      </c>
      <c r="D2141" t="s">
        <v>4972</v>
      </c>
      <c r="E2141" t="s">
        <v>426</v>
      </c>
      <c r="F2141" t="s">
        <v>4426</v>
      </c>
      <c r="G2141" t="s">
        <v>1302</v>
      </c>
      <c r="H2141" t="s">
        <v>10321</v>
      </c>
      <c r="M2141">
        <f>COUNTA(Table1[[#This Row],[genre_1]:[genre_8]])</f>
        <v>4</v>
      </c>
      <c r="N2141" t="s">
        <v>28</v>
      </c>
      <c r="O2141" t="s">
        <v>11485</v>
      </c>
      <c r="P2141">
        <v>84641</v>
      </c>
      <c r="Q2141" t="s">
        <v>4973</v>
      </c>
      <c r="R2141">
        <v>205</v>
      </c>
      <c r="S2141" t="s">
        <v>16</v>
      </c>
      <c r="T2141" t="s">
        <v>17</v>
      </c>
      <c r="U2141" s="3">
        <v>38718</v>
      </c>
      <c r="V2141" s="2">
        <v>7.3</v>
      </c>
      <c r="W2141" t="str">
        <f>IF(V2141 &lt; 3,"Very Low", IF(V2141 &gt;= 3, IF(V2141 &lt; 4, "Low", IF(V2141 &gt;= 4, IF(V2141 &lt; 6, "Medium", IF(V2141 &gt;= 6, IF(V2141 &lt; 8, "High", "Very High")))))))</f>
        <v>High</v>
      </c>
    </row>
    <row r="2142" spans="1:23" x14ac:dyDescent="0.2">
      <c r="A2142" t="s">
        <v>725</v>
      </c>
      <c r="B2142" s="2">
        <v>99</v>
      </c>
      <c r="C2142" s="4" t="str">
        <f>IF(B2142 &lt;= ($Z$9-$Z$11), "Short", IF(B2142 &gt;= ($Z$9+$Z$11), "Long", "Medium"))</f>
        <v>Medium</v>
      </c>
      <c r="D2142" t="s">
        <v>125</v>
      </c>
      <c r="E2142" t="s">
        <v>13206</v>
      </c>
      <c r="F2142" t="s">
        <v>1302</v>
      </c>
      <c r="G2142" t="s">
        <v>3538</v>
      </c>
      <c r="M2142">
        <f>COUNTA(Table1[[#This Row],[genre_1]:[genre_8]])</f>
        <v>3</v>
      </c>
      <c r="N2142" t="s">
        <v>725</v>
      </c>
      <c r="O2142" t="s">
        <v>12700</v>
      </c>
      <c r="P2142">
        <v>664719</v>
      </c>
      <c r="Q2142" t="s">
        <v>1688</v>
      </c>
      <c r="R2142">
        <v>931</v>
      </c>
      <c r="S2142" t="s">
        <v>16</v>
      </c>
      <c r="T2142" t="s">
        <v>17</v>
      </c>
      <c r="U2142" s="3">
        <v>33604</v>
      </c>
      <c r="V2142" s="2">
        <v>8.4</v>
      </c>
      <c r="W2142" t="str">
        <f>IF(V2142 &lt; 3,"Very Low", IF(V2142 &gt;= 3, IF(V2142 &lt; 4, "Low", IF(V2142 &gt;= 4, IF(V2142 &lt; 6, "Medium", IF(V2142 &gt;= 6, IF(V2142 &lt; 8, "High", "Very High")))))))</f>
        <v>Very High</v>
      </c>
    </row>
    <row r="2143" spans="1:23" x14ac:dyDescent="0.2">
      <c r="A2143" t="s">
        <v>344</v>
      </c>
      <c r="B2143" s="2">
        <v>92</v>
      </c>
      <c r="C2143" s="4" t="str">
        <f>IF(B2143 &lt;= ($Z$9-$Z$11), "Short", IF(B2143 &gt;= ($Z$9+$Z$11), "Long", "Medium"))</f>
        <v>Medium</v>
      </c>
      <c r="D2143" t="s">
        <v>4030</v>
      </c>
      <c r="E2143" t="s">
        <v>2287</v>
      </c>
      <c r="M2143">
        <f>COUNTA(Table1[[#This Row],[genre_1]:[genre_8]])</f>
        <v>1</v>
      </c>
      <c r="N2143" t="s">
        <v>344</v>
      </c>
      <c r="O2143" t="s">
        <v>10806</v>
      </c>
      <c r="P2143">
        <v>436</v>
      </c>
      <c r="Q2143" t="s">
        <v>4031</v>
      </c>
      <c r="R2143">
        <v>6</v>
      </c>
      <c r="S2143" t="s">
        <v>16</v>
      </c>
      <c r="T2143" t="s">
        <v>17</v>
      </c>
      <c r="U2143" s="3">
        <v>42370</v>
      </c>
      <c r="V2143" s="2">
        <v>4</v>
      </c>
      <c r="W2143" t="str">
        <f>IF(V2143 &lt; 3,"Very Low", IF(V2143 &gt;= 3, IF(V2143 &lt; 4, "Low", IF(V2143 &gt;= 4, IF(V2143 &lt; 6, "Medium", IF(V2143 &gt;= 6, IF(V2143 &lt; 8, "High", "Very High")))))))</f>
        <v>Medium</v>
      </c>
    </row>
    <row r="2144" spans="1:23" x14ac:dyDescent="0.2">
      <c r="A2144" t="s">
        <v>1624</v>
      </c>
      <c r="B2144" s="2">
        <v>112</v>
      </c>
      <c r="C2144" s="4" t="str">
        <f>IF(B2144 &lt;= ($Z$9-$Z$11), "Short", IF(B2144 &gt;= ($Z$9+$Z$11), "Long", "Medium"))</f>
        <v>Medium</v>
      </c>
      <c r="D2144" t="s">
        <v>4577</v>
      </c>
      <c r="E2144" t="s">
        <v>1302</v>
      </c>
      <c r="F2144" t="s">
        <v>13205</v>
      </c>
      <c r="M2144">
        <f>COUNTA(Table1[[#This Row],[genre_1]:[genre_8]])</f>
        <v>2</v>
      </c>
      <c r="N2144" t="s">
        <v>66</v>
      </c>
      <c r="O2144" t="s">
        <v>11192</v>
      </c>
      <c r="P2144">
        <v>18442</v>
      </c>
      <c r="Q2144" t="s">
        <v>1233</v>
      </c>
      <c r="R2144">
        <v>59</v>
      </c>
      <c r="S2144" t="s">
        <v>16</v>
      </c>
      <c r="T2144" t="s">
        <v>17</v>
      </c>
      <c r="U2144" s="3">
        <v>39083</v>
      </c>
      <c r="V2144" s="2">
        <v>6.8</v>
      </c>
      <c r="W2144" t="str">
        <f>IF(V2144 &lt; 3,"Very Low", IF(V2144 &gt;= 3, IF(V2144 &lt; 4, "Low", IF(V2144 &gt;= 4, IF(V2144 &lt; 6, "Medium", IF(V2144 &gt;= 6, IF(V2144 &lt; 8, "High", "Very High")))))))</f>
        <v>High</v>
      </c>
    </row>
    <row r="2145" spans="1:23" x14ac:dyDescent="0.2">
      <c r="A2145" t="s">
        <v>6831</v>
      </c>
      <c r="B2145" s="2">
        <v>97</v>
      </c>
      <c r="C2145" s="4" t="str">
        <f>IF(B2145 &lt;= ($Z$9-$Z$11), "Short", IF(B2145 &gt;= ($Z$9+$Z$11), "Long", "Medium"))</f>
        <v>Medium</v>
      </c>
      <c r="D2145" t="s">
        <v>6832</v>
      </c>
      <c r="E2145" t="s">
        <v>2287</v>
      </c>
      <c r="F2145" t="s">
        <v>6549</v>
      </c>
      <c r="G2145" t="s">
        <v>4130</v>
      </c>
      <c r="M2145">
        <f>COUNTA(Table1[[#This Row],[genre_1]:[genre_8]])</f>
        <v>3</v>
      </c>
      <c r="N2145" t="s">
        <v>3953</v>
      </c>
      <c r="O2145" t="s">
        <v>12530</v>
      </c>
      <c r="P2145">
        <v>10182</v>
      </c>
      <c r="Q2145" t="s">
        <v>6833</v>
      </c>
      <c r="R2145">
        <v>130</v>
      </c>
      <c r="S2145" t="s">
        <v>16</v>
      </c>
      <c r="T2145" t="s">
        <v>17</v>
      </c>
      <c r="U2145" s="3">
        <v>33970</v>
      </c>
      <c r="V2145" s="2">
        <v>5.9</v>
      </c>
      <c r="W2145" t="str">
        <f>IF(V2145 &lt; 3,"Very Low", IF(V2145 &gt;= 3, IF(V2145 &lt; 4, "Low", IF(V2145 &gt;= 4, IF(V2145 &lt; 6, "Medium", IF(V2145 &gt;= 6, IF(V2145 &lt; 8, "High", "Very High")))))))</f>
        <v>Medium</v>
      </c>
    </row>
    <row r="2146" spans="1:23" x14ac:dyDescent="0.2">
      <c r="A2146" t="s">
        <v>1845</v>
      </c>
      <c r="B2146" s="2">
        <v>115</v>
      </c>
      <c r="C2146" s="4" t="str">
        <f>IF(B2146 &lt;= ($Z$9-$Z$11), "Short", IF(B2146 &gt;= ($Z$9+$Z$11), "Long", "Medium"))</f>
        <v>Medium</v>
      </c>
      <c r="D2146" t="s">
        <v>1335</v>
      </c>
      <c r="E2146" t="s">
        <v>691</v>
      </c>
      <c r="F2146" t="s">
        <v>1302</v>
      </c>
      <c r="G2146" t="s">
        <v>6549</v>
      </c>
      <c r="M2146">
        <f>COUNTA(Table1[[#This Row],[genre_1]:[genre_8]])</f>
        <v>3</v>
      </c>
      <c r="N2146" t="s">
        <v>1331</v>
      </c>
      <c r="O2146" t="s">
        <v>10396</v>
      </c>
      <c r="P2146">
        <v>16469</v>
      </c>
      <c r="Q2146" t="s">
        <v>1845</v>
      </c>
      <c r="R2146">
        <v>275</v>
      </c>
      <c r="S2146" t="s">
        <v>16</v>
      </c>
      <c r="T2146" t="s">
        <v>17</v>
      </c>
      <c r="U2146" s="3">
        <v>36526</v>
      </c>
      <c r="V2146" s="2">
        <v>6.9</v>
      </c>
      <c r="W2146" t="str">
        <f>IF(V2146 &lt; 3,"Very Low", IF(V2146 &gt;= 3, IF(V2146 &lt; 4, "Low", IF(V2146 &gt;= 4, IF(V2146 &lt; 6, "Medium", IF(V2146 &gt;= 6, IF(V2146 &lt; 8, "High", "Very High")))))))</f>
        <v>High</v>
      </c>
    </row>
    <row r="2147" spans="1:23" x14ac:dyDescent="0.2">
      <c r="A2147" t="s">
        <v>3632</v>
      </c>
      <c r="B2147" s="2">
        <v>72</v>
      </c>
      <c r="C2147" s="4" t="str">
        <f>IF(B2147 &lt;= ($Z$9-$Z$11), "Short", IF(B2147 &gt;= ($Z$9+$Z$11), "Long", "Medium"))</f>
        <v>Short</v>
      </c>
      <c r="D2147" t="s">
        <v>1837</v>
      </c>
      <c r="E2147" t="s">
        <v>426</v>
      </c>
      <c r="F2147" t="s">
        <v>3871</v>
      </c>
      <c r="G2147" t="s">
        <v>5982</v>
      </c>
      <c r="H2147" t="s">
        <v>539</v>
      </c>
      <c r="M2147">
        <f>COUNTA(Table1[[#This Row],[genre_1]:[genre_8]])</f>
        <v>4</v>
      </c>
      <c r="N2147" t="s">
        <v>1053</v>
      </c>
      <c r="O2147" t="s">
        <v>10540</v>
      </c>
      <c r="P2147">
        <v>13324</v>
      </c>
      <c r="Q2147" t="s">
        <v>681</v>
      </c>
      <c r="R2147">
        <v>79</v>
      </c>
      <c r="S2147" t="s">
        <v>16</v>
      </c>
      <c r="T2147" t="s">
        <v>17</v>
      </c>
      <c r="U2147" s="3">
        <v>37257</v>
      </c>
      <c r="V2147" s="2">
        <v>5.8</v>
      </c>
      <c r="W2147" t="str">
        <f>IF(V2147 &lt; 3,"Very Low", IF(V2147 &gt;= 3, IF(V2147 &lt; 4, "Low", IF(V2147 &gt;= 4, IF(V2147 &lt; 6, "Medium", IF(V2147 &gt;= 6, IF(V2147 &lt; 8, "High", "Very High")))))))</f>
        <v>Medium</v>
      </c>
    </row>
    <row r="2148" spans="1:23" x14ac:dyDescent="0.2">
      <c r="A2148" t="s">
        <v>4826</v>
      </c>
      <c r="B2148" s="2">
        <v>102</v>
      </c>
      <c r="C2148" s="4" t="str">
        <f>IF(B2148 &lt;= ($Z$9-$Z$11), "Short", IF(B2148 &gt;= ($Z$9+$Z$11), "Long", "Medium"))</f>
        <v>Medium</v>
      </c>
      <c r="D2148" t="s">
        <v>4827</v>
      </c>
      <c r="E2148" t="s">
        <v>426</v>
      </c>
      <c r="F2148" t="s">
        <v>1302</v>
      </c>
      <c r="G2148" t="s">
        <v>6549</v>
      </c>
      <c r="M2148">
        <f>COUNTA(Table1[[#This Row],[genre_1]:[genre_8]])</f>
        <v>3</v>
      </c>
      <c r="N2148" t="s">
        <v>805</v>
      </c>
      <c r="O2148" t="s">
        <v>11372</v>
      </c>
      <c r="P2148">
        <v>14129</v>
      </c>
      <c r="Q2148" t="s">
        <v>4828</v>
      </c>
      <c r="R2148">
        <v>39</v>
      </c>
      <c r="S2148" t="s">
        <v>16</v>
      </c>
      <c r="T2148" t="s">
        <v>17</v>
      </c>
      <c r="U2148" s="3">
        <v>33239</v>
      </c>
      <c r="V2148" s="2">
        <v>5.0999999999999996</v>
      </c>
      <c r="W2148" t="str">
        <f>IF(V2148 &lt; 3,"Very Low", IF(V2148 &gt;= 3, IF(V2148 &lt; 4, "Low", IF(V2148 &gt;= 4, IF(V2148 &lt; 6, "Medium", IF(V2148 &gt;= 6, IF(V2148 &lt; 8, "High", "Very High")))))))</f>
        <v>Medium</v>
      </c>
    </row>
    <row r="2149" spans="1:23" x14ac:dyDescent="0.2">
      <c r="A2149" t="s">
        <v>22</v>
      </c>
      <c r="B2149" s="2">
        <v>119</v>
      </c>
      <c r="C2149" s="4" t="str">
        <f>IF(B2149 &lt;= ($Z$9-$Z$11), "Short", IF(B2149 &gt;= ($Z$9+$Z$11), "Long", "Medium"))</f>
        <v>Medium</v>
      </c>
      <c r="D2149" t="s">
        <v>98</v>
      </c>
      <c r="E2149" t="s">
        <v>1302</v>
      </c>
      <c r="F2149" t="s">
        <v>6549</v>
      </c>
      <c r="M2149">
        <f>COUNTA(Table1[[#This Row],[genre_1]:[genre_8]])</f>
        <v>2</v>
      </c>
      <c r="N2149" t="s">
        <v>99</v>
      </c>
      <c r="O2149" t="s">
        <v>9515</v>
      </c>
      <c r="P2149">
        <v>152591</v>
      </c>
      <c r="Q2149" t="s">
        <v>2123</v>
      </c>
      <c r="R2149">
        <v>414</v>
      </c>
      <c r="S2149" t="s">
        <v>16</v>
      </c>
      <c r="T2149" t="s">
        <v>17</v>
      </c>
      <c r="U2149" s="3">
        <v>39448</v>
      </c>
      <c r="V2149" s="2">
        <v>7.3</v>
      </c>
      <c r="W2149" t="str">
        <f>IF(V2149 &lt; 3,"Very Low", IF(V2149 &gt;= 3, IF(V2149 &lt; 4, "Low", IF(V2149 &gt;= 4, IF(V2149 &lt; 6, "Medium", IF(V2149 &gt;= 6, IF(V2149 &lt; 8, "High", "Very High")))))))</f>
        <v>High</v>
      </c>
    </row>
    <row r="2150" spans="1:23" x14ac:dyDescent="0.2">
      <c r="A2150" t="s">
        <v>1588</v>
      </c>
      <c r="B2150" s="2">
        <v>95</v>
      </c>
      <c r="C2150" s="4" t="str">
        <f>IF(B2150 &lt;= ($Z$9-$Z$11), "Short", IF(B2150 &gt;= ($Z$9+$Z$11), "Long", "Medium"))</f>
        <v>Medium</v>
      </c>
      <c r="D2150" t="s">
        <v>2332</v>
      </c>
      <c r="E2150" t="s">
        <v>691</v>
      </c>
      <c r="F2150" t="s">
        <v>5982</v>
      </c>
      <c r="M2150">
        <f>COUNTA(Table1[[#This Row],[genre_1]:[genre_8]])</f>
        <v>2</v>
      </c>
      <c r="N2150" t="s">
        <v>2333</v>
      </c>
      <c r="O2150" t="s">
        <v>9646</v>
      </c>
      <c r="P2150">
        <v>49612</v>
      </c>
      <c r="Q2150" t="s">
        <v>2334</v>
      </c>
      <c r="R2150">
        <v>39</v>
      </c>
      <c r="S2150" t="s">
        <v>16</v>
      </c>
      <c r="T2150" t="s">
        <v>17</v>
      </c>
      <c r="U2150" s="3">
        <v>34335</v>
      </c>
      <c r="V2150" s="2">
        <v>5.2</v>
      </c>
      <c r="W2150" t="str">
        <f>IF(V2150 &lt; 3,"Very Low", IF(V2150 &gt;= 3, IF(V2150 &lt; 4, "Low", IF(V2150 &gt;= 4, IF(V2150 &lt; 6, "Medium", IF(V2150 &gt;= 6, IF(V2150 &lt; 8, "High", "Very High")))))))</f>
        <v>Medium</v>
      </c>
    </row>
    <row r="2151" spans="1:23" x14ac:dyDescent="0.2">
      <c r="A2151" t="s">
        <v>587</v>
      </c>
      <c r="B2151" s="2">
        <v>127</v>
      </c>
      <c r="C2151" s="4" t="str">
        <f>IF(B2151 &lt;= ($Z$9-$Z$11), "Short", IF(B2151 &gt;= ($Z$9+$Z$11), "Long", "Medium"))</f>
        <v>Medium</v>
      </c>
      <c r="D2151" t="s">
        <v>2499</v>
      </c>
      <c r="E2151" t="s">
        <v>562</v>
      </c>
      <c r="F2151" t="s">
        <v>4130</v>
      </c>
      <c r="G2151" t="s">
        <v>3538</v>
      </c>
      <c r="M2151">
        <f>COUNTA(Table1[[#This Row],[genre_1]:[genre_8]])</f>
        <v>3</v>
      </c>
      <c r="N2151" t="s">
        <v>156</v>
      </c>
      <c r="O2151" t="s">
        <v>9751</v>
      </c>
      <c r="P2151">
        <v>125305</v>
      </c>
      <c r="Q2151" t="s">
        <v>1175</v>
      </c>
      <c r="R2151">
        <v>343</v>
      </c>
      <c r="S2151" t="s">
        <v>16</v>
      </c>
      <c r="T2151" t="s">
        <v>17</v>
      </c>
      <c r="U2151" s="3">
        <v>41275</v>
      </c>
      <c r="V2151" s="2">
        <v>6.4</v>
      </c>
      <c r="W2151" t="str">
        <f>IF(V2151 &lt; 3,"Very Low", IF(V2151 &gt;= 3, IF(V2151 &lt; 4, "Low", IF(V2151 &gt;= 4, IF(V2151 &lt; 6, "Medium", IF(V2151 &gt;= 6, IF(V2151 &lt; 8, "High", "Very High")))))))</f>
        <v>High</v>
      </c>
    </row>
    <row r="2152" spans="1:23" x14ac:dyDescent="0.2">
      <c r="A2152" t="s">
        <v>573</v>
      </c>
      <c r="B2152" s="2">
        <v>99</v>
      </c>
      <c r="C2152" s="4" t="str">
        <f>IF(B2152 &lt;= ($Z$9-$Z$11), "Short", IF(B2152 &gt;= ($Z$9+$Z$11), "Long", "Medium"))</f>
        <v>Medium</v>
      </c>
      <c r="D2152" t="s">
        <v>2936</v>
      </c>
      <c r="E2152" t="s">
        <v>562</v>
      </c>
      <c r="F2152" t="s">
        <v>691</v>
      </c>
      <c r="G2152" t="s">
        <v>13206</v>
      </c>
      <c r="H2152" t="s">
        <v>6549</v>
      </c>
      <c r="M2152">
        <f>COUNTA(Table1[[#This Row],[genre_1]:[genre_8]])</f>
        <v>4</v>
      </c>
      <c r="N2152" t="s">
        <v>917</v>
      </c>
      <c r="O2152" t="s">
        <v>10257</v>
      </c>
      <c r="P2152">
        <v>75903</v>
      </c>
      <c r="Q2152" t="s">
        <v>3240</v>
      </c>
      <c r="R2152">
        <v>109</v>
      </c>
      <c r="S2152" t="s">
        <v>16</v>
      </c>
      <c r="T2152" t="s">
        <v>17</v>
      </c>
      <c r="U2152" s="3">
        <v>41640</v>
      </c>
      <c r="V2152" s="2">
        <v>6.2</v>
      </c>
      <c r="W2152" t="str">
        <f>IF(V2152 &lt; 3,"Very Low", IF(V2152 &gt;= 3, IF(V2152 &lt; 4, "Low", IF(V2152 &gt;= 4, IF(V2152 &lt; 6, "Medium", IF(V2152 &gt;= 6, IF(V2152 &lt; 8, "High", "Very High")))))))</f>
        <v>High</v>
      </c>
    </row>
    <row r="2153" spans="1:23" x14ac:dyDescent="0.2">
      <c r="A2153" t="s">
        <v>573</v>
      </c>
      <c r="B2153" s="2">
        <v>102</v>
      </c>
      <c r="C2153" s="4" t="str">
        <f>IF(B2153 &lt;= ($Z$9-$Z$11), "Short", IF(B2153 &gt;= ($Z$9+$Z$11), "Long", "Medium"))</f>
        <v>Medium</v>
      </c>
      <c r="D2153" t="s">
        <v>2269</v>
      </c>
      <c r="E2153" t="s">
        <v>562</v>
      </c>
      <c r="F2153" t="s">
        <v>691</v>
      </c>
      <c r="M2153">
        <f>COUNTA(Table1[[#This Row],[genre_1]:[genre_8]])</f>
        <v>2</v>
      </c>
      <c r="N2153" t="s">
        <v>1644</v>
      </c>
      <c r="O2153" t="s">
        <v>9606</v>
      </c>
      <c r="P2153">
        <v>28621</v>
      </c>
      <c r="Q2153" t="s">
        <v>917</v>
      </c>
      <c r="R2153">
        <v>58</v>
      </c>
      <c r="S2153" t="s">
        <v>16</v>
      </c>
      <c r="T2153" t="s">
        <v>17</v>
      </c>
      <c r="U2153" s="3">
        <v>42370</v>
      </c>
      <c r="V2153" s="2">
        <v>5.9</v>
      </c>
      <c r="W2153" t="str">
        <f>IF(V2153 &lt; 3,"Very Low", IF(V2153 &gt;= 3, IF(V2153 &lt; 4, "Low", IF(V2153 &gt;= 4, IF(V2153 &lt; 6, "Medium", IF(V2153 &gt;= 6, IF(V2153 &lt; 8, "High", "Very High")))))))</f>
        <v>Medium</v>
      </c>
    </row>
    <row r="2154" spans="1:23" x14ac:dyDescent="0.2">
      <c r="A2154" t="s">
        <v>469</v>
      </c>
      <c r="B2154" s="2">
        <v>148</v>
      </c>
      <c r="C2154" s="4" t="str">
        <f>IF(B2154 &lt;= ($Z$9-$Z$11), "Short", IF(B2154 &gt;= ($Z$9+$Z$11), "Long", "Medium"))</f>
        <v>Long</v>
      </c>
      <c r="D2154" t="s">
        <v>2714</v>
      </c>
      <c r="E2154" t="s">
        <v>1302</v>
      </c>
      <c r="F2154" t="s">
        <v>6549</v>
      </c>
      <c r="G2154" t="s">
        <v>10321</v>
      </c>
      <c r="H2154" t="s">
        <v>4934</v>
      </c>
      <c r="M2154">
        <f>COUNTA(Table1[[#This Row],[genre_1]:[genre_8]])</f>
        <v>4</v>
      </c>
      <c r="N2154" t="s">
        <v>2715</v>
      </c>
      <c r="O2154" t="s">
        <v>9892</v>
      </c>
      <c r="P2154">
        <v>11101</v>
      </c>
      <c r="Q2154" t="s">
        <v>2716</v>
      </c>
      <c r="R2154">
        <v>159</v>
      </c>
      <c r="S2154" t="s">
        <v>16</v>
      </c>
      <c r="T2154" t="s">
        <v>17</v>
      </c>
      <c r="U2154" s="3">
        <v>36161</v>
      </c>
      <c r="V2154" s="2">
        <v>6.8</v>
      </c>
      <c r="W2154" t="str">
        <f>IF(V2154 &lt; 3,"Very Low", IF(V2154 &gt;= 3, IF(V2154 &lt; 4, "Low", IF(V2154 &gt;= 4, IF(V2154 &lt; 6, "Medium", IF(V2154 &gt;= 6, IF(V2154 &lt; 8, "High", "Very High")))))))</f>
        <v>High</v>
      </c>
    </row>
    <row r="2155" spans="1:23" x14ac:dyDescent="0.2">
      <c r="A2155" t="s">
        <v>6572</v>
      </c>
      <c r="B2155" s="2">
        <v>105</v>
      </c>
      <c r="C2155" s="4" t="str">
        <f>IF(B2155 &lt;= ($Z$9-$Z$11), "Short", IF(B2155 &gt;= ($Z$9+$Z$11), "Long", "Medium"))</f>
        <v>Medium</v>
      </c>
      <c r="D2155" t="s">
        <v>6573</v>
      </c>
      <c r="E2155" t="s">
        <v>31</v>
      </c>
      <c r="F2155" t="s">
        <v>7772</v>
      </c>
      <c r="G2155" t="s">
        <v>13205</v>
      </c>
      <c r="M2155">
        <f>COUNTA(Table1[[#This Row],[genre_1]:[genre_8]])</f>
        <v>3</v>
      </c>
      <c r="N2155" t="s">
        <v>6574</v>
      </c>
      <c r="O2155" t="s">
        <v>12404</v>
      </c>
      <c r="P2155">
        <v>3849</v>
      </c>
      <c r="Q2155" t="s">
        <v>6575</v>
      </c>
      <c r="R2155">
        <v>37</v>
      </c>
      <c r="S2155" t="s">
        <v>16</v>
      </c>
      <c r="T2155" t="s">
        <v>17</v>
      </c>
      <c r="U2155" s="3">
        <v>37987</v>
      </c>
      <c r="V2155" s="2">
        <v>7.9</v>
      </c>
      <c r="W2155" t="str">
        <f>IF(V2155 &lt; 3,"Very Low", IF(V2155 &gt;= 3, IF(V2155 &lt; 4, "Low", IF(V2155 &gt;= 4, IF(V2155 &lt; 6, "Medium", IF(V2155 &gt;= 6, IF(V2155 &lt; 8, "High", "Very High")))))))</f>
        <v>High</v>
      </c>
    </row>
    <row r="2156" spans="1:23" x14ac:dyDescent="0.2">
      <c r="A2156" t="s">
        <v>2036</v>
      </c>
      <c r="B2156" s="2">
        <v>132</v>
      </c>
      <c r="C2156" s="4" t="str">
        <f>IF(B2156 &lt;= ($Z$9-$Z$11), "Short", IF(B2156 &gt;= ($Z$9+$Z$11), "Long", "Medium"))</f>
        <v>Long</v>
      </c>
      <c r="D2156" t="s">
        <v>2037</v>
      </c>
      <c r="E2156" t="s">
        <v>4426</v>
      </c>
      <c r="F2156" t="s">
        <v>691</v>
      </c>
      <c r="G2156" t="s">
        <v>1302</v>
      </c>
      <c r="M2156">
        <f>COUNTA(Table1[[#This Row],[genre_1]:[genre_8]])</f>
        <v>3</v>
      </c>
      <c r="N2156" t="s">
        <v>811</v>
      </c>
      <c r="O2156" t="s">
        <v>9460</v>
      </c>
      <c r="P2156">
        <v>22447</v>
      </c>
      <c r="Q2156" t="s">
        <v>2038</v>
      </c>
      <c r="R2156">
        <v>210</v>
      </c>
      <c r="S2156" t="s">
        <v>16</v>
      </c>
      <c r="T2156" t="s">
        <v>17</v>
      </c>
      <c r="U2156" s="3">
        <v>36892</v>
      </c>
      <c r="V2156" s="2">
        <v>6.4</v>
      </c>
      <c r="W2156" t="str">
        <f>IF(V2156 &lt; 3,"Very Low", IF(V2156 &gt;= 3, IF(V2156 &lt; 4, "Low", IF(V2156 &gt;= 4, IF(V2156 &lt; 6, "Medium", IF(V2156 &gt;= 6, IF(V2156 &lt; 8, "High", "Very High")))))))</f>
        <v>High</v>
      </c>
    </row>
    <row r="2157" spans="1:23" x14ac:dyDescent="0.2">
      <c r="A2157" t="s">
        <v>1548</v>
      </c>
      <c r="B2157" s="2">
        <v>101</v>
      </c>
      <c r="C2157" s="4" t="str">
        <f>IF(B2157 &lt;= ($Z$9-$Z$11), "Short", IF(B2157 &gt;= ($Z$9+$Z$11), "Long", "Medium"))</f>
        <v>Medium</v>
      </c>
      <c r="D2157" t="s">
        <v>950</v>
      </c>
      <c r="E2157" t="s">
        <v>562</v>
      </c>
      <c r="F2157" t="s">
        <v>13206</v>
      </c>
      <c r="G2157" t="s">
        <v>1302</v>
      </c>
      <c r="H2157" t="s">
        <v>13204</v>
      </c>
      <c r="I2157" t="s">
        <v>3538</v>
      </c>
      <c r="M2157">
        <f>COUNTA(Table1[[#This Row],[genre_1]:[genre_8]])</f>
        <v>5</v>
      </c>
      <c r="N2157" t="s">
        <v>718</v>
      </c>
      <c r="O2157" t="s">
        <v>9195</v>
      </c>
      <c r="P2157">
        <v>73368</v>
      </c>
      <c r="Q2157" t="s">
        <v>1345</v>
      </c>
      <c r="R2157">
        <v>248</v>
      </c>
      <c r="S2157" t="s">
        <v>16</v>
      </c>
      <c r="T2157" t="s">
        <v>17</v>
      </c>
      <c r="U2157" s="3">
        <v>39448</v>
      </c>
      <c r="V2157" s="2">
        <v>6</v>
      </c>
      <c r="W2157" t="str">
        <f>IF(V2157 &lt; 3,"Very Low", IF(V2157 &gt;= 3, IF(V2157 &lt; 4, "Low", IF(V2157 &gt;= 4, IF(V2157 &lt; 6, "Medium", IF(V2157 &gt;= 6, IF(V2157 &lt; 8, "High", "Very High")))))))</f>
        <v>High</v>
      </c>
    </row>
    <row r="2158" spans="1:23" x14ac:dyDescent="0.2">
      <c r="A2158" t="s">
        <v>542</v>
      </c>
      <c r="B2158" s="2">
        <v>96</v>
      </c>
      <c r="C2158" s="4" t="str">
        <f>IF(B2158 &lt;= ($Z$9-$Z$11), "Short", IF(B2158 &gt;= ($Z$9+$Z$11), "Long", "Medium"))</f>
        <v>Medium</v>
      </c>
      <c r="D2158" t="s">
        <v>904</v>
      </c>
      <c r="E2158" t="s">
        <v>426</v>
      </c>
      <c r="F2158" t="s">
        <v>3871</v>
      </c>
      <c r="G2158" t="s">
        <v>691</v>
      </c>
      <c r="H2158" t="s">
        <v>5982</v>
      </c>
      <c r="I2158" t="s">
        <v>5727</v>
      </c>
      <c r="M2158">
        <f>COUNTA(Table1[[#This Row],[genre_1]:[genre_8]])</f>
        <v>5</v>
      </c>
      <c r="N2158" t="s">
        <v>117</v>
      </c>
      <c r="O2158" t="s">
        <v>8810</v>
      </c>
      <c r="P2158">
        <v>165333</v>
      </c>
      <c r="Q2158" t="s">
        <v>905</v>
      </c>
      <c r="R2158">
        <v>186</v>
      </c>
      <c r="S2158" t="s">
        <v>16</v>
      </c>
      <c r="T2158" t="s">
        <v>17</v>
      </c>
      <c r="U2158" s="3">
        <v>40544</v>
      </c>
      <c r="V2158" s="2">
        <v>7</v>
      </c>
      <c r="W2158" t="str">
        <f>IF(V2158 &lt; 3,"Very Low", IF(V2158 &gt;= 3, IF(V2158 &lt; 4, "Low", IF(V2158 &gt;= 4, IF(V2158 &lt; 6, "Medium", IF(V2158 &gt;= 6, IF(V2158 &lt; 8, "High", "Very High")))))))</f>
        <v>High</v>
      </c>
    </row>
    <row r="2159" spans="1:23" x14ac:dyDescent="0.2">
      <c r="A2159" t="s">
        <v>542</v>
      </c>
      <c r="B2159" s="2">
        <v>101</v>
      </c>
      <c r="C2159" s="4" t="str">
        <f>IF(B2159 &lt;= ($Z$9-$Z$11), "Short", IF(B2159 &gt;= ($Z$9+$Z$11), "Long", "Medium"))</f>
        <v>Medium</v>
      </c>
      <c r="D2159" t="s">
        <v>543</v>
      </c>
      <c r="E2159" t="s">
        <v>426</v>
      </c>
      <c r="F2159" t="s">
        <v>3871</v>
      </c>
      <c r="G2159" t="s">
        <v>691</v>
      </c>
      <c r="H2159" t="s">
        <v>5982</v>
      </c>
      <c r="I2159" t="s">
        <v>5727</v>
      </c>
      <c r="M2159">
        <f>COUNTA(Table1[[#This Row],[genre_1]:[genre_8]])</f>
        <v>5</v>
      </c>
      <c r="N2159" t="s">
        <v>544</v>
      </c>
      <c r="O2159" t="s">
        <v>8638</v>
      </c>
      <c r="P2159">
        <v>58498</v>
      </c>
      <c r="Q2159" t="s">
        <v>545</v>
      </c>
      <c r="R2159">
        <v>99</v>
      </c>
      <c r="S2159" t="s">
        <v>16</v>
      </c>
      <c r="T2159" t="s">
        <v>17</v>
      </c>
      <c r="U2159" s="3">
        <v>41640</v>
      </c>
      <c r="V2159" s="2">
        <v>6.4</v>
      </c>
      <c r="W2159" t="str">
        <f>IF(V2159 &lt; 3,"Very Low", IF(V2159 &gt;= 3, IF(V2159 &lt; 4, "Low", IF(V2159 &gt;= 4, IF(V2159 &lt; 6, "Medium", IF(V2159 &gt;= 6, IF(V2159 &lt; 8, "High", "Very High")))))))</f>
        <v>High</v>
      </c>
    </row>
    <row r="2160" spans="1:23" x14ac:dyDescent="0.2">
      <c r="A2160" t="s">
        <v>7819</v>
      </c>
      <c r="B2160" s="2">
        <v>52</v>
      </c>
      <c r="C2160" s="4" t="str">
        <f>IF(B2160 &lt;= ($Z$9-$Z$11), "Short", IF(B2160 &gt;= ($Z$9+$Z$11), "Long", "Medium"))</f>
        <v>Short</v>
      </c>
      <c r="D2160" t="s">
        <v>7820</v>
      </c>
      <c r="E2160" t="s">
        <v>31</v>
      </c>
      <c r="M2160">
        <f>COUNTA(Table1[[#This Row],[genre_1]:[genre_8]])</f>
        <v>1</v>
      </c>
      <c r="N2160" t="s">
        <v>7821</v>
      </c>
      <c r="O2160" t="s">
        <v>12971</v>
      </c>
      <c r="P2160">
        <v>78</v>
      </c>
      <c r="Q2160" t="s">
        <v>7822</v>
      </c>
      <c r="R2160">
        <v>10</v>
      </c>
      <c r="S2160" t="s">
        <v>16</v>
      </c>
      <c r="T2160" t="s">
        <v>17</v>
      </c>
      <c r="U2160" s="3">
        <v>41640</v>
      </c>
      <c r="V2160" s="2">
        <v>8.1999999999999993</v>
      </c>
      <c r="W2160" t="str">
        <f>IF(V2160 &lt; 3,"Very Low", IF(V2160 &gt;= 3, IF(V2160 &lt; 4, "Low", IF(V2160 &gt;= 4, IF(V2160 &lt; 6, "Medium", IF(V2160 &gt;= 6, IF(V2160 &lt; 8, "High", "Very High")))))))</f>
        <v>Very High</v>
      </c>
    </row>
    <row r="2161" spans="1:23" x14ac:dyDescent="0.2">
      <c r="A2161" t="s">
        <v>444</v>
      </c>
      <c r="B2161" s="2">
        <v>97</v>
      </c>
      <c r="C2161" s="4" t="str">
        <f>IF(B2161 &lt;= ($Z$9-$Z$11), "Short", IF(B2161 &gt;= ($Z$9+$Z$11), "Long", "Medium"))</f>
        <v>Medium</v>
      </c>
      <c r="D2161" t="s">
        <v>445</v>
      </c>
      <c r="E2161" t="s">
        <v>426</v>
      </c>
      <c r="F2161" t="s">
        <v>3871</v>
      </c>
      <c r="G2161" t="s">
        <v>5982</v>
      </c>
      <c r="H2161" t="s">
        <v>539</v>
      </c>
      <c r="M2161">
        <f>COUNTA(Table1[[#This Row],[genre_1]:[genre_8]])</f>
        <v>4</v>
      </c>
      <c r="N2161" t="s">
        <v>120</v>
      </c>
      <c r="O2161" t="s">
        <v>8591</v>
      </c>
      <c r="P2161">
        <v>123553</v>
      </c>
      <c r="Q2161" t="s">
        <v>446</v>
      </c>
      <c r="R2161">
        <v>174</v>
      </c>
      <c r="S2161" t="s">
        <v>16</v>
      </c>
      <c r="T2161" t="s">
        <v>17</v>
      </c>
      <c r="U2161" s="3">
        <v>40909</v>
      </c>
      <c r="V2161" s="2">
        <v>7.3</v>
      </c>
      <c r="W2161" t="str">
        <f>IF(V2161 &lt; 3,"Very Low", IF(V2161 &gt;= 3, IF(V2161 &lt; 4, "Low", IF(V2161 &gt;= 4, IF(V2161 &lt; 6, "Medium", IF(V2161 &gt;= 6, IF(V2161 &lt; 8, "High", "Very High")))))))</f>
        <v>High</v>
      </c>
    </row>
    <row r="2162" spans="1:23" x14ac:dyDescent="0.2">
      <c r="A2162" t="s">
        <v>827</v>
      </c>
      <c r="B2162" s="2">
        <v>105</v>
      </c>
      <c r="C2162" s="4" t="str">
        <f>IF(B2162 &lt;= ($Z$9-$Z$11), "Short", IF(B2162 &gt;= ($Z$9+$Z$11), "Long", "Medium"))</f>
        <v>Medium</v>
      </c>
      <c r="D2162" t="s">
        <v>828</v>
      </c>
      <c r="E2162" t="s">
        <v>562</v>
      </c>
      <c r="F2162" t="s">
        <v>1302</v>
      </c>
      <c r="G2162" t="s">
        <v>4130</v>
      </c>
      <c r="H2162" t="s">
        <v>3538</v>
      </c>
      <c r="M2162">
        <f>COUNTA(Table1[[#This Row],[genre_1]:[genre_8]])</f>
        <v>4</v>
      </c>
      <c r="N2162" t="s">
        <v>37</v>
      </c>
      <c r="O2162" t="s">
        <v>8771</v>
      </c>
      <c r="P2162">
        <v>403836</v>
      </c>
      <c r="Q2162" t="s">
        <v>124</v>
      </c>
      <c r="R2162">
        <v>646</v>
      </c>
      <c r="S2162" t="s">
        <v>16</v>
      </c>
      <c r="T2162" t="s">
        <v>17</v>
      </c>
      <c r="U2162" s="3">
        <v>40544</v>
      </c>
      <c r="V2162" s="2">
        <v>7.6</v>
      </c>
      <c r="W2162" t="str">
        <f>IF(V2162 &lt; 3,"Very Low", IF(V2162 &gt;= 3, IF(V2162 &lt; 4, "Low", IF(V2162 &gt;= 4, IF(V2162 &lt; 6, "Medium", IF(V2162 &gt;= 6, IF(V2162 &lt; 8, "High", "Very High")))))))</f>
        <v>High</v>
      </c>
    </row>
    <row r="2163" spans="1:23" x14ac:dyDescent="0.2">
      <c r="A2163" t="s">
        <v>243</v>
      </c>
      <c r="B2163" s="2">
        <v>107</v>
      </c>
      <c r="C2163" s="4" t="str">
        <f>IF(B2163 &lt;= ($Z$9-$Z$11), "Short", IF(B2163 &gt;= ($Z$9+$Z$11), "Long", "Medium"))</f>
        <v>Medium</v>
      </c>
      <c r="D2163" t="s">
        <v>3676</v>
      </c>
      <c r="E2163" t="s">
        <v>562</v>
      </c>
      <c r="F2163" t="s">
        <v>426</v>
      </c>
      <c r="G2163" t="s">
        <v>1302</v>
      </c>
      <c r="H2163" t="s">
        <v>13204</v>
      </c>
      <c r="M2163">
        <f>COUNTA(Table1[[#This Row],[genre_1]:[genre_8]])</f>
        <v>4</v>
      </c>
      <c r="N2163" t="s">
        <v>3372</v>
      </c>
      <c r="O2163" t="s">
        <v>10568</v>
      </c>
      <c r="P2163">
        <v>12276</v>
      </c>
      <c r="Q2163" t="s">
        <v>3677</v>
      </c>
      <c r="R2163">
        <v>117</v>
      </c>
      <c r="S2163" t="s">
        <v>16</v>
      </c>
      <c r="T2163" t="s">
        <v>17</v>
      </c>
      <c r="U2163" s="3">
        <v>42370</v>
      </c>
      <c r="V2163" s="2">
        <v>6.3</v>
      </c>
      <c r="W2163" t="str">
        <f>IF(V2163 &lt; 3,"Very Low", IF(V2163 &gt;= 3, IF(V2163 &lt; 4, "Low", IF(V2163 &gt;= 4, IF(V2163 &lt; 6, "Medium", IF(V2163 &gt;= 6, IF(V2163 &lt; 8, "High", "Very High")))))))</f>
        <v>High</v>
      </c>
    </row>
    <row r="2164" spans="1:23" x14ac:dyDescent="0.2">
      <c r="A2164" t="s">
        <v>6902</v>
      </c>
      <c r="B2164" s="2">
        <v>99</v>
      </c>
      <c r="C2164" s="4" t="str">
        <f>IF(B2164 &lt;= ($Z$9-$Z$11), "Short", IF(B2164 &gt;= ($Z$9+$Z$11), "Long", "Medium"))</f>
        <v>Medium</v>
      </c>
      <c r="D2164" t="s">
        <v>2163</v>
      </c>
      <c r="E2164" t="s">
        <v>13206</v>
      </c>
      <c r="F2164" t="s">
        <v>1302</v>
      </c>
      <c r="M2164">
        <f>COUNTA(Table1[[#This Row],[genre_1]:[genre_8]])</f>
        <v>2</v>
      </c>
      <c r="N2164" t="s">
        <v>269</v>
      </c>
      <c r="O2164" t="s">
        <v>12561</v>
      </c>
      <c r="P2164">
        <v>11763</v>
      </c>
      <c r="Q2164" t="s">
        <v>2354</v>
      </c>
      <c r="R2164">
        <v>111</v>
      </c>
      <c r="S2164" t="s">
        <v>16</v>
      </c>
      <c r="T2164" t="s">
        <v>17</v>
      </c>
      <c r="U2164" s="3">
        <v>31413</v>
      </c>
      <c r="V2164" s="2">
        <v>7.1</v>
      </c>
      <c r="W2164" t="str">
        <f>IF(V2164 &lt; 3,"Very Low", IF(V2164 &gt;= 3, IF(V2164 &lt; 4, "Low", IF(V2164 &gt;= 4, IF(V2164 &lt; 6, "Medium", IF(V2164 &gt;= 6, IF(V2164 &lt; 8, "High", "Very High")))))))</f>
        <v>High</v>
      </c>
    </row>
    <row r="2165" spans="1:23" x14ac:dyDescent="0.2">
      <c r="A2165" t="s">
        <v>7589</v>
      </c>
      <c r="B2165" s="2">
        <v>86</v>
      </c>
      <c r="C2165" s="4" t="str">
        <f>IF(B2165 &lt;= ($Z$9-$Z$11), "Short", IF(B2165 &gt;= ($Z$9+$Z$11), "Long", "Medium"))</f>
        <v>Medium</v>
      </c>
      <c r="D2165" t="s">
        <v>7590</v>
      </c>
      <c r="E2165" t="s">
        <v>31</v>
      </c>
      <c r="F2165" t="s">
        <v>4034</v>
      </c>
      <c r="M2165">
        <f>COUNTA(Table1[[#This Row],[genre_1]:[genre_8]])</f>
        <v>2</v>
      </c>
      <c r="N2165" t="s">
        <v>7591</v>
      </c>
      <c r="O2165" t="s">
        <v>12879</v>
      </c>
      <c r="P2165">
        <v>2877</v>
      </c>
      <c r="Q2165" t="s">
        <v>7592</v>
      </c>
      <c r="R2165">
        <v>46</v>
      </c>
      <c r="S2165" t="s">
        <v>16</v>
      </c>
      <c r="T2165" t="s">
        <v>17</v>
      </c>
      <c r="U2165" s="3">
        <v>38353</v>
      </c>
      <c r="V2165" s="2">
        <v>7.1</v>
      </c>
      <c r="W2165" t="str">
        <f>IF(V2165 &lt; 3,"Very Low", IF(V2165 &gt;= 3, IF(V2165 &lt; 4, "Low", IF(V2165 &gt;= 4, IF(V2165 &lt; 6, "Medium", IF(V2165 &gt;= 6, IF(V2165 &lt; 8, "High", "Very High")))))))</f>
        <v>High</v>
      </c>
    </row>
    <row r="2166" spans="1:23" x14ac:dyDescent="0.2">
      <c r="A2166" t="s">
        <v>7060</v>
      </c>
      <c r="B2166" s="2">
        <v>98</v>
      </c>
      <c r="C2166" s="4" t="str">
        <f>IF(B2166 &lt;= ($Z$9-$Z$11), "Short", IF(B2166 &gt;= ($Z$9+$Z$11), "Long", "Medium"))</f>
        <v>Medium</v>
      </c>
      <c r="D2166" t="s">
        <v>7061</v>
      </c>
      <c r="E2166" t="s">
        <v>691</v>
      </c>
      <c r="M2166">
        <f>COUNTA(Table1[[#This Row],[genre_1]:[genre_8]])</f>
        <v>1</v>
      </c>
      <c r="N2166" t="s">
        <v>1943</v>
      </c>
      <c r="O2166" t="s">
        <v>12642</v>
      </c>
      <c r="P2166">
        <v>1351</v>
      </c>
      <c r="Q2166" t="s">
        <v>5619</v>
      </c>
      <c r="R2166">
        <v>11</v>
      </c>
      <c r="S2166" t="s">
        <v>16</v>
      </c>
      <c r="T2166" t="s">
        <v>17</v>
      </c>
      <c r="U2166" s="3">
        <v>42005</v>
      </c>
      <c r="V2166" s="2">
        <v>6.1</v>
      </c>
      <c r="W2166" t="str">
        <f>IF(V2166 &lt; 3,"Very Low", IF(V2166 &gt;= 3, IF(V2166 &lt; 4, "Low", IF(V2166 &gt;= 4, IF(V2166 &lt; 6, "Medium", IF(V2166 &gt;= 6, IF(V2166 &lt; 8, "High", "Very High")))))))</f>
        <v>High</v>
      </c>
    </row>
    <row r="2167" spans="1:23" x14ac:dyDescent="0.2">
      <c r="A2167" t="s">
        <v>4115</v>
      </c>
      <c r="B2167" s="2">
        <v>114</v>
      </c>
      <c r="C2167" s="4" t="str">
        <f>IF(B2167 &lt;= ($Z$9-$Z$11), "Short", IF(B2167 &gt;= ($Z$9+$Z$11), "Long", "Medium"))</f>
        <v>Medium</v>
      </c>
      <c r="D2167" t="s">
        <v>4820</v>
      </c>
      <c r="E2167" t="s">
        <v>562</v>
      </c>
      <c r="F2167" t="s">
        <v>3538</v>
      </c>
      <c r="M2167">
        <f>COUNTA(Table1[[#This Row],[genre_1]:[genre_8]])</f>
        <v>2</v>
      </c>
      <c r="N2167" t="s">
        <v>788</v>
      </c>
      <c r="O2167" t="s">
        <v>11425</v>
      </c>
      <c r="P2167">
        <v>42987</v>
      </c>
      <c r="Q2167" t="s">
        <v>859</v>
      </c>
      <c r="R2167">
        <v>201</v>
      </c>
      <c r="S2167" t="s">
        <v>16</v>
      </c>
      <c r="T2167" t="s">
        <v>17</v>
      </c>
      <c r="U2167" s="3">
        <v>32509</v>
      </c>
      <c r="V2167" s="2">
        <v>6.5</v>
      </c>
      <c r="W2167" t="str">
        <f>IF(V2167 &lt; 3,"Very Low", IF(V2167 &gt;= 3, IF(V2167 &lt; 4, "Low", IF(V2167 &gt;= 4, IF(V2167 &lt; 6, "Medium", IF(V2167 &gt;= 6, IF(V2167 &lt; 8, "High", "Very High")))))))</f>
        <v>High</v>
      </c>
    </row>
    <row r="2168" spans="1:23" x14ac:dyDescent="0.2">
      <c r="A2168" t="s">
        <v>22</v>
      </c>
      <c r="B2168" s="2">
        <v>117</v>
      </c>
      <c r="C2168" s="4" t="str">
        <f>IF(B2168 &lt;= ($Z$9-$Z$11), "Short", IF(B2168 &gt;= ($Z$9+$Z$11), "Long", "Medium"))</f>
        <v>Medium</v>
      </c>
      <c r="D2168" t="s">
        <v>1034</v>
      </c>
      <c r="E2168" t="s">
        <v>13206</v>
      </c>
      <c r="F2168" t="s">
        <v>1302</v>
      </c>
      <c r="G2168" t="s">
        <v>3538</v>
      </c>
      <c r="M2168">
        <f>COUNTA(Table1[[#This Row],[genre_1]:[genre_8]])</f>
        <v>3</v>
      </c>
      <c r="N2168" t="s">
        <v>149</v>
      </c>
      <c r="O2168" t="s">
        <v>8880</v>
      </c>
      <c r="P2168">
        <v>200359</v>
      </c>
      <c r="Q2168" t="s">
        <v>1035</v>
      </c>
      <c r="R2168">
        <v>1009</v>
      </c>
      <c r="S2168" t="s">
        <v>16</v>
      </c>
      <c r="T2168" t="s">
        <v>17</v>
      </c>
      <c r="U2168" s="3">
        <v>37257</v>
      </c>
      <c r="V2168" s="2">
        <v>7.7</v>
      </c>
      <c r="W2168" t="str">
        <f>IF(V2168 &lt; 3,"Very Low", IF(V2168 &gt;= 3, IF(V2168 &lt; 4, "Low", IF(V2168 &gt;= 4, IF(V2168 &lt; 6, "Medium", IF(V2168 &gt;= 6, IF(V2168 &lt; 8, "High", "Very High")))))))</f>
        <v>High</v>
      </c>
    </row>
    <row r="2169" spans="1:23" x14ac:dyDescent="0.2">
      <c r="A2169" t="s">
        <v>1012</v>
      </c>
      <c r="B2169" s="2">
        <v>94</v>
      </c>
      <c r="C2169" s="4" t="str">
        <f>IF(B2169 &lt;= ($Z$9-$Z$11), "Short", IF(B2169 &gt;= ($Z$9+$Z$11), "Long", "Medium"))</f>
        <v>Medium</v>
      </c>
      <c r="D2169" t="s">
        <v>2758</v>
      </c>
      <c r="E2169" t="s">
        <v>691</v>
      </c>
      <c r="M2169">
        <f>COUNTA(Table1[[#This Row],[genre_1]:[genre_8]])</f>
        <v>1</v>
      </c>
      <c r="N2169" t="s">
        <v>843</v>
      </c>
      <c r="O2169" t="s">
        <v>10883</v>
      </c>
      <c r="P2169">
        <v>132963</v>
      </c>
      <c r="Q2169" t="s">
        <v>3548</v>
      </c>
      <c r="R2169">
        <v>302</v>
      </c>
      <c r="S2169" t="s">
        <v>16</v>
      </c>
      <c r="T2169" t="s">
        <v>17</v>
      </c>
      <c r="U2169" s="3">
        <v>36526</v>
      </c>
      <c r="V2169" s="2">
        <v>6.5</v>
      </c>
      <c r="W2169" t="str">
        <f>IF(V2169 &lt; 3,"Very Low", IF(V2169 &gt;= 3, IF(V2169 &lt; 4, "Low", IF(V2169 &gt;= 4, IF(V2169 &lt; 6, "Medium", IF(V2169 &gt;= 6, IF(V2169 &lt; 8, "High", "Very High")))))))</f>
        <v>High</v>
      </c>
    </row>
    <row r="2170" spans="1:23" x14ac:dyDescent="0.2">
      <c r="A2170" t="s">
        <v>7829</v>
      </c>
      <c r="B2170" s="2">
        <v>81</v>
      </c>
      <c r="C2170" s="4" t="str">
        <f>IF(B2170 &lt;= ($Z$9-$Z$11), "Short", IF(B2170 &gt;= ($Z$9+$Z$11), "Long", "Medium"))</f>
        <v>Short</v>
      </c>
      <c r="D2170" t="s">
        <v>7830</v>
      </c>
      <c r="E2170" t="s">
        <v>1302</v>
      </c>
      <c r="F2170" t="s">
        <v>2287</v>
      </c>
      <c r="G2170" t="s">
        <v>13204</v>
      </c>
      <c r="H2170" t="s">
        <v>3538</v>
      </c>
      <c r="M2170">
        <f>COUNTA(Table1[[#This Row],[genre_1]:[genre_8]])</f>
        <v>4</v>
      </c>
      <c r="N2170" t="s">
        <v>7831</v>
      </c>
      <c r="O2170" t="s">
        <v>12974</v>
      </c>
      <c r="P2170">
        <v>268</v>
      </c>
      <c r="Q2170" t="s">
        <v>7561</v>
      </c>
      <c r="R2170">
        <v>6</v>
      </c>
      <c r="S2170" t="s">
        <v>16</v>
      </c>
      <c r="T2170" t="s">
        <v>17</v>
      </c>
      <c r="U2170" s="3">
        <v>41275</v>
      </c>
      <c r="V2170" s="2">
        <v>4.0999999999999996</v>
      </c>
      <c r="W2170" t="str">
        <f>IF(V2170 &lt; 3,"Very Low", IF(V2170 &gt;= 3, IF(V2170 &lt; 4, "Low", IF(V2170 &gt;= 4, IF(V2170 &lt; 6, "Medium", IF(V2170 &gt;= 6, IF(V2170 &lt; 8, "High", "Very High")))))))</f>
        <v>Medium</v>
      </c>
    </row>
    <row r="2171" spans="1:23" x14ac:dyDescent="0.2">
      <c r="A2171" t="s">
        <v>4119</v>
      </c>
      <c r="B2171" s="2">
        <v>102</v>
      </c>
      <c r="C2171" s="4" t="str">
        <f>IF(B2171 &lt;= ($Z$9-$Z$11), "Short", IF(B2171 &gt;= ($Z$9+$Z$11), "Long", "Medium"))</f>
        <v>Medium</v>
      </c>
      <c r="D2171" t="s">
        <v>585</v>
      </c>
      <c r="E2171" t="s">
        <v>426</v>
      </c>
      <c r="F2171" t="s">
        <v>2287</v>
      </c>
      <c r="G2171" t="s">
        <v>3538</v>
      </c>
      <c r="M2171">
        <f>COUNTA(Table1[[#This Row],[genre_1]:[genre_8]])</f>
        <v>3</v>
      </c>
      <c r="N2171" t="s">
        <v>4120</v>
      </c>
      <c r="O2171" t="s">
        <v>10865</v>
      </c>
      <c r="P2171">
        <v>1275</v>
      </c>
      <c r="Q2171" t="s">
        <v>246</v>
      </c>
      <c r="R2171">
        <v>27</v>
      </c>
      <c r="S2171" t="s">
        <v>16</v>
      </c>
      <c r="T2171" t="s">
        <v>17</v>
      </c>
      <c r="U2171" s="3">
        <v>29587</v>
      </c>
      <c r="V2171" s="2">
        <v>6.4</v>
      </c>
      <c r="W2171" t="str">
        <f>IF(V2171 &lt; 3,"Very Low", IF(V2171 &gt;= 3, IF(V2171 &lt; 4, "Low", IF(V2171 &gt;= 4, IF(V2171 &lt; 6, "Medium", IF(V2171 &gt;= 6, IF(V2171 &lt; 8, "High", "Very High")))))))</f>
        <v>High</v>
      </c>
    </row>
    <row r="2172" spans="1:23" x14ac:dyDescent="0.2">
      <c r="A2172" t="s">
        <v>1340</v>
      </c>
      <c r="B2172" s="2">
        <v>139</v>
      </c>
      <c r="C2172" s="4" t="str">
        <f>IF(B2172 &lt;= ($Z$9-$Z$11), "Short", IF(B2172 &gt;= ($Z$9+$Z$11), "Long", "Medium"))</f>
        <v>Long</v>
      </c>
      <c r="D2172" t="s">
        <v>312</v>
      </c>
      <c r="E2172" t="s">
        <v>426</v>
      </c>
      <c r="F2172" t="s">
        <v>4426</v>
      </c>
      <c r="M2172">
        <f>COUNTA(Table1[[#This Row],[genre_1]:[genre_8]])</f>
        <v>2</v>
      </c>
      <c r="N2172" t="s">
        <v>105</v>
      </c>
      <c r="O2172" t="s">
        <v>10153</v>
      </c>
      <c r="P2172">
        <v>34427</v>
      </c>
      <c r="Q2172" t="s">
        <v>2087</v>
      </c>
      <c r="R2172">
        <v>126</v>
      </c>
      <c r="S2172" t="s">
        <v>16</v>
      </c>
      <c r="T2172" t="s">
        <v>17</v>
      </c>
      <c r="U2172" s="3">
        <v>34700</v>
      </c>
      <c r="V2172" s="2">
        <v>6.9</v>
      </c>
      <c r="W2172" t="str">
        <f>IF(V2172 &lt; 3,"Very Low", IF(V2172 &gt;= 3, IF(V2172 &lt; 4, "Low", IF(V2172 &gt;= 4, IF(V2172 &lt; 6, "Medium", IF(V2172 &gt;= 6, IF(V2172 &lt; 8, "High", "Very High")))))))</f>
        <v>High</v>
      </c>
    </row>
    <row r="2173" spans="1:23" x14ac:dyDescent="0.2">
      <c r="A2173" t="s">
        <v>1800</v>
      </c>
      <c r="B2173" s="2">
        <v>106</v>
      </c>
      <c r="C2173" s="4" t="str">
        <f>IF(B2173 &lt;= ($Z$9-$Z$11), "Short", IF(B2173 &gt;= ($Z$9+$Z$11), "Long", "Medium"))</f>
        <v>Medium</v>
      </c>
      <c r="D2173" t="s">
        <v>5143</v>
      </c>
      <c r="E2173" t="s">
        <v>426</v>
      </c>
      <c r="F2173" t="s">
        <v>1302</v>
      </c>
      <c r="G2173" t="s">
        <v>6549</v>
      </c>
      <c r="M2173">
        <f>COUNTA(Table1[[#This Row],[genre_1]:[genre_8]])</f>
        <v>3</v>
      </c>
      <c r="N2173" t="s">
        <v>4635</v>
      </c>
      <c r="O2173" t="s">
        <v>12028</v>
      </c>
      <c r="P2173">
        <v>8930</v>
      </c>
      <c r="Q2173" t="s">
        <v>5885</v>
      </c>
      <c r="R2173">
        <v>90</v>
      </c>
      <c r="S2173" t="s">
        <v>16</v>
      </c>
      <c r="T2173" t="s">
        <v>17</v>
      </c>
      <c r="U2173" s="3">
        <v>27760</v>
      </c>
      <c r="V2173" s="2">
        <v>6.6</v>
      </c>
      <c r="W2173" t="str">
        <f>IF(V2173 &lt; 3,"Very Low", IF(V2173 &gt;= 3, IF(V2173 &lt; 4, "Low", IF(V2173 &gt;= 4, IF(V2173 &lt; 6, "Medium", IF(V2173 &gt;= 6, IF(V2173 &lt; 8, "High", "Very High")))))))</f>
        <v>High</v>
      </c>
    </row>
    <row r="2174" spans="1:23" x14ac:dyDescent="0.2">
      <c r="A2174" t="s">
        <v>87</v>
      </c>
      <c r="B2174" s="2">
        <v>156</v>
      </c>
      <c r="C2174" s="4" t="str">
        <f>IF(B2174 &lt;= ($Z$9-$Z$11), "Short", IF(B2174 &gt;= ($Z$9+$Z$11), "Long", "Medium"))</f>
        <v>Long</v>
      </c>
      <c r="D2174" t="s">
        <v>88</v>
      </c>
      <c r="E2174" t="s">
        <v>562</v>
      </c>
      <c r="F2174" t="s">
        <v>426</v>
      </c>
      <c r="G2174" t="s">
        <v>1302</v>
      </c>
      <c r="H2174" t="s">
        <v>7772</v>
      </c>
      <c r="M2174">
        <f>COUNTA(Table1[[#This Row],[genre_1]:[genre_8]])</f>
        <v>4</v>
      </c>
      <c r="N2174" t="s">
        <v>89</v>
      </c>
      <c r="O2174" t="s">
        <v>8459</v>
      </c>
      <c r="P2174">
        <v>211765</v>
      </c>
      <c r="Q2174" t="s">
        <v>90</v>
      </c>
      <c r="R2174">
        <v>546</v>
      </c>
      <c r="S2174" t="s">
        <v>16</v>
      </c>
      <c r="T2174" t="s">
        <v>17</v>
      </c>
      <c r="U2174" s="3">
        <v>40179</v>
      </c>
      <c r="V2174" s="2">
        <v>6.7</v>
      </c>
      <c r="W2174" t="str">
        <f>IF(V2174 &lt; 3,"Very Low", IF(V2174 &gt;= 3, IF(V2174 &lt; 4, "Low", IF(V2174 &gt;= 4, IF(V2174 &lt; 6, "Medium", IF(V2174 &gt;= 6, IF(V2174 &lt; 8, "High", "Very High")))))))</f>
        <v>High</v>
      </c>
    </row>
    <row r="2175" spans="1:23" x14ac:dyDescent="0.2">
      <c r="A2175" t="s">
        <v>243</v>
      </c>
      <c r="B2175" s="2">
        <v>155</v>
      </c>
      <c r="C2175" s="4" t="str">
        <f>IF(B2175 &lt;= ($Z$9-$Z$11), "Short", IF(B2175 &gt;= ($Z$9+$Z$11), "Long", "Medium"))</f>
        <v>Long</v>
      </c>
      <c r="D2175" t="s">
        <v>217</v>
      </c>
      <c r="E2175" t="s">
        <v>562</v>
      </c>
      <c r="F2175" t="s">
        <v>426</v>
      </c>
      <c r="G2175" t="s">
        <v>1302</v>
      </c>
      <c r="H2175" t="s">
        <v>6549</v>
      </c>
      <c r="M2175">
        <f>COUNTA(Table1[[#This Row],[genre_1]:[genre_8]])</f>
        <v>4</v>
      </c>
      <c r="N2175" t="s">
        <v>50</v>
      </c>
      <c r="O2175" t="s">
        <v>9335</v>
      </c>
      <c r="P2175">
        <v>145257</v>
      </c>
      <c r="Q2175" t="s">
        <v>765</v>
      </c>
      <c r="R2175">
        <v>322</v>
      </c>
      <c r="S2175" t="s">
        <v>16</v>
      </c>
      <c r="T2175" t="s">
        <v>17</v>
      </c>
      <c r="U2175" s="3">
        <v>33239</v>
      </c>
      <c r="V2175" s="2">
        <v>6.9</v>
      </c>
      <c r="W2175" t="str">
        <f>IF(V2175 &lt; 3,"Very Low", IF(V2175 &gt;= 3, IF(V2175 &lt; 4, "Low", IF(V2175 &gt;= 4, IF(V2175 &lt; 6, "Medium", IF(V2175 &gt;= 6, IF(V2175 &lt; 8, "High", "Very High")))))))</f>
        <v>High</v>
      </c>
    </row>
    <row r="2176" spans="1:23" x14ac:dyDescent="0.2">
      <c r="A2176" t="s">
        <v>589</v>
      </c>
      <c r="B2176" s="2">
        <v>117</v>
      </c>
      <c r="C2176" s="4" t="str">
        <f>IF(B2176 &lt;= ($Z$9-$Z$11), "Short", IF(B2176 &gt;= ($Z$9+$Z$11), "Long", "Medium"))</f>
        <v>Medium</v>
      </c>
      <c r="D2176" t="s">
        <v>590</v>
      </c>
      <c r="E2176" t="s">
        <v>562</v>
      </c>
      <c r="F2176" t="s">
        <v>13206</v>
      </c>
      <c r="G2176" t="s">
        <v>4130</v>
      </c>
      <c r="H2176" t="s">
        <v>3538</v>
      </c>
      <c r="M2176">
        <f>COUNTA(Table1[[#This Row],[genre_1]:[genre_8]])</f>
        <v>4</v>
      </c>
      <c r="N2176" t="s">
        <v>207</v>
      </c>
      <c r="O2176" t="s">
        <v>8660</v>
      </c>
      <c r="P2176">
        <v>182899</v>
      </c>
      <c r="Q2176" t="s">
        <v>591</v>
      </c>
      <c r="R2176">
        <v>630</v>
      </c>
      <c r="S2176" t="s">
        <v>16</v>
      </c>
      <c r="T2176" t="s">
        <v>17</v>
      </c>
      <c r="U2176" s="3">
        <v>41640</v>
      </c>
      <c r="V2176" s="2">
        <v>6.2</v>
      </c>
      <c r="W2176" t="str">
        <f>IF(V2176 &lt; 3,"Very Low", IF(V2176 &gt;= 3, IF(V2176 &lt; 4, "Low", IF(V2176 &gt;= 4, IF(V2176 &lt; 6, "Medium", IF(V2176 &gt;= 6, IF(V2176 &lt; 8, "High", "Very High")))))))</f>
        <v>High</v>
      </c>
    </row>
    <row r="2177" spans="1:23" x14ac:dyDescent="0.2">
      <c r="A2177" t="s">
        <v>3551</v>
      </c>
      <c r="B2177" s="2">
        <v>104</v>
      </c>
      <c r="C2177" s="4" t="str">
        <f>IF(B2177 &lt;= ($Z$9-$Z$11), "Short", IF(B2177 &gt;= ($Z$9+$Z$11), "Long", "Medium"))</f>
        <v>Medium</v>
      </c>
      <c r="D2177" t="s">
        <v>404</v>
      </c>
      <c r="E2177" t="s">
        <v>562</v>
      </c>
      <c r="F2177" t="s">
        <v>13206</v>
      </c>
      <c r="G2177" t="s">
        <v>4130</v>
      </c>
      <c r="H2177" t="s">
        <v>3538</v>
      </c>
      <c r="M2177">
        <f>COUNTA(Table1[[#This Row],[genre_1]:[genre_8]])</f>
        <v>4</v>
      </c>
      <c r="N2177" t="s">
        <v>14</v>
      </c>
      <c r="O2177" t="s">
        <v>10472</v>
      </c>
      <c r="P2177">
        <v>35018</v>
      </c>
      <c r="Q2177" t="s">
        <v>342</v>
      </c>
      <c r="R2177">
        <v>180</v>
      </c>
      <c r="S2177" t="s">
        <v>16</v>
      </c>
      <c r="T2177" t="s">
        <v>17</v>
      </c>
      <c r="U2177" s="3">
        <v>33970</v>
      </c>
      <c r="V2177" s="2">
        <v>3.9</v>
      </c>
      <c r="W2177" t="str">
        <f>IF(V2177 &lt; 3,"Very Low", IF(V2177 &gt;= 3, IF(V2177 &lt; 4, "Low", IF(V2177 &gt;= 4, IF(V2177 &lt; 6, "Medium", IF(V2177 &gt;= 6, IF(V2177 &lt; 8, "High", "Very High")))))))</f>
        <v>Low</v>
      </c>
    </row>
    <row r="2178" spans="1:23" x14ac:dyDescent="0.2">
      <c r="A2178" t="s">
        <v>4681</v>
      </c>
      <c r="B2178" s="2">
        <v>89</v>
      </c>
      <c r="C2178" s="4" t="str">
        <f>IF(B2178 &lt;= ($Z$9-$Z$11), "Short", IF(B2178 &gt;= ($Z$9+$Z$11), "Long", "Medium"))</f>
        <v>Medium</v>
      </c>
      <c r="D2178" t="s">
        <v>6616</v>
      </c>
      <c r="E2178" t="s">
        <v>691</v>
      </c>
      <c r="F2178" t="s">
        <v>13206</v>
      </c>
      <c r="G2178" t="s">
        <v>1302</v>
      </c>
      <c r="H2178" t="s">
        <v>4130</v>
      </c>
      <c r="M2178">
        <f>COUNTA(Table1[[#This Row],[genre_1]:[genre_8]])</f>
        <v>4</v>
      </c>
      <c r="N2178" t="s">
        <v>59</v>
      </c>
      <c r="O2178" t="s">
        <v>12424</v>
      </c>
      <c r="P2178">
        <v>52509</v>
      </c>
      <c r="Q2178" t="s">
        <v>6617</v>
      </c>
      <c r="R2178">
        <v>84</v>
      </c>
      <c r="S2178" t="s">
        <v>16</v>
      </c>
      <c r="T2178" t="s">
        <v>17</v>
      </c>
      <c r="U2178" s="3">
        <v>40909</v>
      </c>
      <c r="V2178" s="2">
        <v>7.1</v>
      </c>
      <c r="W2178" t="str">
        <f>IF(V2178 &lt; 3,"Very Low", IF(V2178 &gt;= 3, IF(V2178 &lt; 4, "Low", IF(V2178 &gt;= 4, IF(V2178 &lt; 6, "Medium", IF(V2178 &gt;= 6, IF(V2178 &lt; 8, "High", "Very High")))))))</f>
        <v>High</v>
      </c>
    </row>
    <row r="2179" spans="1:23" x14ac:dyDescent="0.2">
      <c r="A2179" t="s">
        <v>744</v>
      </c>
      <c r="B2179" s="2">
        <v>91</v>
      </c>
      <c r="C2179" s="4" t="str">
        <f>IF(B2179 &lt;= ($Z$9-$Z$11), "Short", IF(B2179 &gt;= ($Z$9+$Z$11), "Long", "Medium"))</f>
        <v>Medium</v>
      </c>
      <c r="D2179" t="s">
        <v>1029</v>
      </c>
      <c r="E2179" t="s">
        <v>426</v>
      </c>
      <c r="F2179" t="s">
        <v>3871</v>
      </c>
      <c r="G2179" t="s">
        <v>691</v>
      </c>
      <c r="H2179" t="s">
        <v>5982</v>
      </c>
      <c r="I2179" t="s">
        <v>4130</v>
      </c>
      <c r="M2179">
        <f>COUNTA(Table1[[#This Row],[genre_1]:[genre_8]])</f>
        <v>5</v>
      </c>
      <c r="N2179" t="s">
        <v>184</v>
      </c>
      <c r="O2179" t="s">
        <v>8877</v>
      </c>
      <c r="P2179">
        <v>103022</v>
      </c>
      <c r="Q2179" t="s">
        <v>1030</v>
      </c>
      <c r="R2179">
        <v>269</v>
      </c>
      <c r="S2179" t="s">
        <v>16</v>
      </c>
      <c r="T2179" t="s">
        <v>17</v>
      </c>
      <c r="U2179" s="3">
        <v>38353</v>
      </c>
      <c r="V2179" s="2">
        <v>6.3</v>
      </c>
      <c r="W2179" t="str">
        <f>IF(V2179 &lt; 3,"Very Low", IF(V2179 &gt;= 3, IF(V2179 &lt; 4, "Low", IF(V2179 &gt;= 4, IF(V2179 &lt; 6, "Medium", IF(V2179 &gt;= 6, IF(V2179 &lt; 8, "High", "Very High")))))))</f>
        <v>High</v>
      </c>
    </row>
    <row r="2180" spans="1:23" x14ac:dyDescent="0.2">
      <c r="A2180" t="s">
        <v>1031</v>
      </c>
      <c r="B2180" s="2">
        <v>136</v>
      </c>
      <c r="C2180" s="4" t="str">
        <f>IF(B2180 &lt;= ($Z$9-$Z$11), "Short", IF(B2180 &gt;= ($Z$9+$Z$11), "Long", "Medium"))</f>
        <v>Long</v>
      </c>
      <c r="D2180" t="s">
        <v>1321</v>
      </c>
      <c r="E2180" t="s">
        <v>691</v>
      </c>
      <c r="F2180" t="s">
        <v>1302</v>
      </c>
      <c r="G2180" t="s">
        <v>5727</v>
      </c>
      <c r="H2180" t="s">
        <v>6549</v>
      </c>
      <c r="M2180">
        <f>COUNTA(Table1[[#This Row],[genre_1]:[genre_8]])</f>
        <v>4</v>
      </c>
      <c r="N2180" t="s">
        <v>1322</v>
      </c>
      <c r="O2180" t="s">
        <v>9033</v>
      </c>
      <c r="P2180">
        <v>61995</v>
      </c>
      <c r="Q2180" t="s">
        <v>1323</v>
      </c>
      <c r="R2180">
        <v>356</v>
      </c>
      <c r="S2180" t="s">
        <v>16</v>
      </c>
      <c r="T2180" t="s">
        <v>17</v>
      </c>
      <c r="U2180" s="3">
        <v>40909</v>
      </c>
      <c r="V2180" s="2">
        <v>5.9</v>
      </c>
      <c r="W2180" t="str">
        <f>IF(V2180 &lt; 3,"Very Low", IF(V2180 &gt;= 3, IF(V2180 &lt; 4, "Low", IF(V2180 &gt;= 4, IF(V2180 &lt; 6, "Medium", IF(V2180 &gt;= 6, IF(V2180 &lt; 8, "High", "Very High")))))))</f>
        <v>Medium</v>
      </c>
    </row>
    <row r="2181" spans="1:23" x14ac:dyDescent="0.2">
      <c r="A2181" t="s">
        <v>1659</v>
      </c>
      <c r="B2181" s="2">
        <v>105</v>
      </c>
      <c r="C2181" s="4" t="str">
        <f>IF(B2181 &lt;= ($Z$9-$Z$11), "Short", IF(B2181 &gt;= ($Z$9+$Z$11), "Long", "Medium"))</f>
        <v>Medium</v>
      </c>
      <c r="D2181" t="s">
        <v>2491</v>
      </c>
      <c r="E2181" t="s">
        <v>1302</v>
      </c>
      <c r="F2181" t="s">
        <v>4034</v>
      </c>
      <c r="M2181">
        <f>COUNTA(Table1[[#This Row],[genre_1]:[genre_8]])</f>
        <v>2</v>
      </c>
      <c r="N2181" t="s">
        <v>2492</v>
      </c>
      <c r="O2181" t="s">
        <v>9747</v>
      </c>
      <c r="P2181">
        <v>34592</v>
      </c>
      <c r="Q2181" t="s">
        <v>2493</v>
      </c>
      <c r="R2181">
        <v>191</v>
      </c>
      <c r="S2181" t="s">
        <v>16</v>
      </c>
      <c r="T2181" t="s">
        <v>17</v>
      </c>
      <c r="U2181" s="3">
        <v>36892</v>
      </c>
      <c r="V2181" s="2">
        <v>6.2</v>
      </c>
      <c r="W2181" t="str">
        <f>IF(V2181 &lt; 3,"Very Low", IF(V2181 &gt;= 3, IF(V2181 &lt; 4, "Low", IF(V2181 &gt;= 4, IF(V2181 &lt; 6, "Medium", IF(V2181 &gt;= 6, IF(V2181 &lt; 8, "High", "Very High")))))))</f>
        <v>High</v>
      </c>
    </row>
    <row r="2182" spans="1:23" x14ac:dyDescent="0.2">
      <c r="A2182" t="s">
        <v>6867</v>
      </c>
      <c r="B2182" s="2">
        <v>90</v>
      </c>
      <c r="C2182" s="4" t="str">
        <f>IF(B2182 &lt;= ($Z$9-$Z$11), "Short", IF(B2182 &gt;= ($Z$9+$Z$11), "Long", "Medium"))</f>
        <v>Medium</v>
      </c>
      <c r="D2182" t="s">
        <v>6868</v>
      </c>
      <c r="E2182" t="s">
        <v>562</v>
      </c>
      <c r="F2182" t="s">
        <v>13206</v>
      </c>
      <c r="G2182" t="s">
        <v>1302</v>
      </c>
      <c r="H2182" t="s">
        <v>3538</v>
      </c>
      <c r="M2182">
        <f>COUNTA(Table1[[#This Row],[genre_1]:[genre_8]])</f>
        <v>4</v>
      </c>
      <c r="N2182" t="s">
        <v>3294</v>
      </c>
      <c r="O2182" t="s">
        <v>12545</v>
      </c>
      <c r="P2182">
        <v>355</v>
      </c>
      <c r="Q2182" t="s">
        <v>6869</v>
      </c>
      <c r="R2182">
        <v>6</v>
      </c>
      <c r="S2182" t="s">
        <v>16</v>
      </c>
      <c r="T2182" t="s">
        <v>17</v>
      </c>
      <c r="U2182" s="3">
        <v>39083</v>
      </c>
      <c r="V2182" s="2">
        <v>4.5999999999999996</v>
      </c>
      <c r="W2182" t="str">
        <f>IF(V2182 &lt; 3,"Very Low", IF(V2182 &gt;= 3, IF(V2182 &lt; 4, "Low", IF(V2182 &gt;= 4, IF(V2182 &lt; 6, "Medium", IF(V2182 &gt;= 6, IF(V2182 &lt; 8, "High", "Very High")))))))</f>
        <v>Medium</v>
      </c>
    </row>
    <row r="2183" spans="1:23" x14ac:dyDescent="0.2">
      <c r="A2183" t="s">
        <v>2241</v>
      </c>
      <c r="B2183" s="2">
        <v>145</v>
      </c>
      <c r="C2183" s="4" t="str">
        <f>IF(B2183 &lt;= ($Z$9-$Z$11), "Short", IF(B2183 &gt;= ($Z$9+$Z$11), "Long", "Medium"))</f>
        <v>Long</v>
      </c>
      <c r="D2183" t="s">
        <v>7126</v>
      </c>
      <c r="E2183" t="s">
        <v>1302</v>
      </c>
      <c r="F2183" t="s">
        <v>13205</v>
      </c>
      <c r="M2183">
        <f>COUNTA(Table1[[#This Row],[genre_1]:[genre_8]])</f>
        <v>2</v>
      </c>
      <c r="N2183" t="s">
        <v>734</v>
      </c>
      <c r="O2183" t="s">
        <v>12733</v>
      </c>
      <c r="P2183">
        <v>375240</v>
      </c>
      <c r="Q2183" t="s">
        <v>3948</v>
      </c>
      <c r="R2183">
        <v>542</v>
      </c>
      <c r="S2183" t="s">
        <v>16</v>
      </c>
      <c r="T2183" t="s">
        <v>17</v>
      </c>
      <c r="U2183" s="3">
        <v>27760</v>
      </c>
      <c r="V2183" s="2">
        <v>8.1</v>
      </c>
      <c r="W2183" t="str">
        <f>IF(V2183 &lt; 3,"Very Low", IF(V2183 &gt;= 3, IF(V2183 &lt; 4, "Low", IF(V2183 &gt;= 4, IF(V2183 &lt; 6, "Medium", IF(V2183 &gt;= 6, IF(V2183 &lt; 8, "High", "Very High")))))))</f>
        <v>Very High</v>
      </c>
    </row>
    <row r="2184" spans="1:23" x14ac:dyDescent="0.2">
      <c r="A2184" t="s">
        <v>734</v>
      </c>
      <c r="B2184" s="2">
        <v>139</v>
      </c>
      <c r="C2184" s="4" t="str">
        <f>IF(B2184 &lt;= ($Z$9-$Z$11), "Short", IF(B2184 &gt;= ($Z$9+$Z$11), "Long", "Medium"))</f>
        <v>Long</v>
      </c>
      <c r="D2184" t="s">
        <v>779</v>
      </c>
      <c r="E2184" t="s">
        <v>1302</v>
      </c>
      <c r="F2184" t="s">
        <v>13205</v>
      </c>
      <c r="M2184">
        <f>COUNTA(Table1[[#This Row],[genre_1]:[genre_8]])</f>
        <v>2</v>
      </c>
      <c r="N2184" t="s">
        <v>734</v>
      </c>
      <c r="O2184" t="s">
        <v>10387</v>
      </c>
      <c r="P2184">
        <v>162130</v>
      </c>
      <c r="Q2184" t="s">
        <v>1014</v>
      </c>
      <c r="R2184">
        <v>962</v>
      </c>
      <c r="S2184" t="s">
        <v>16</v>
      </c>
      <c r="T2184" t="s">
        <v>17</v>
      </c>
      <c r="U2184" s="3">
        <v>38718</v>
      </c>
      <c r="V2184" s="2">
        <v>7.2</v>
      </c>
      <c r="W2184" t="str">
        <f>IF(V2184 &lt; 3,"Very Low", IF(V2184 &gt;= 3, IF(V2184 &lt; 4, "Low", IF(V2184 &gt;= 4, IF(V2184 &lt; 6, "Medium", IF(V2184 &gt;= 6, IF(V2184 &lt; 8, "High", "Very High")))))))</f>
        <v>High</v>
      </c>
    </row>
    <row r="2185" spans="1:23" x14ac:dyDescent="0.2">
      <c r="A2185" t="s">
        <v>7789</v>
      </c>
      <c r="B2185" s="2">
        <v>108</v>
      </c>
      <c r="C2185" s="4" t="str">
        <f>IF(B2185 &lt;= ($Z$9-$Z$11), "Short", IF(B2185 &gt;= ($Z$9+$Z$11), "Long", "Medium"))</f>
        <v>Medium</v>
      </c>
      <c r="D2185" t="s">
        <v>7789</v>
      </c>
      <c r="E2185" t="s">
        <v>5982</v>
      </c>
      <c r="M2185">
        <f>COUNTA(Table1[[#This Row],[genre_1]:[genre_8]])</f>
        <v>1</v>
      </c>
      <c r="N2185" t="s">
        <v>7790</v>
      </c>
      <c r="O2185" t="s">
        <v>12960</v>
      </c>
      <c r="P2185">
        <v>62</v>
      </c>
      <c r="Q2185" t="s">
        <v>7791</v>
      </c>
      <c r="R2185">
        <v>4</v>
      </c>
      <c r="S2185" t="s">
        <v>16</v>
      </c>
      <c r="T2185" t="s">
        <v>17</v>
      </c>
      <c r="U2185" s="3">
        <v>42370</v>
      </c>
      <c r="V2185" s="2">
        <v>5.7</v>
      </c>
      <c r="W2185" t="str">
        <f>IF(V2185 &lt; 3,"Very Low", IF(V2185 &gt;= 3, IF(V2185 &lt; 4, "Low", IF(V2185 &gt;= 4, IF(V2185 &lt; 6, "Medium", IF(V2185 &gt;= 6, IF(V2185 &lt; 8, "High", "Very High")))))))</f>
        <v>Medium</v>
      </c>
    </row>
    <row r="2186" spans="1:23" x14ac:dyDescent="0.2">
      <c r="A2186" t="s">
        <v>1441</v>
      </c>
      <c r="B2186" s="2">
        <v>91</v>
      </c>
      <c r="C2186" s="4" t="str">
        <f>IF(B2186 &lt;= ($Z$9-$Z$11), "Short", IF(B2186 &gt;= ($Z$9+$Z$11), "Long", "Medium"))</f>
        <v>Medium</v>
      </c>
      <c r="D2186" t="s">
        <v>8196</v>
      </c>
      <c r="E2186" t="s">
        <v>31</v>
      </c>
      <c r="M2186">
        <f>COUNTA(Table1[[#This Row],[genre_1]:[genre_8]])</f>
        <v>1</v>
      </c>
      <c r="N2186" t="s">
        <v>1441</v>
      </c>
      <c r="O2186" t="s">
        <v>13111</v>
      </c>
      <c r="P2186">
        <v>22800</v>
      </c>
      <c r="Q2186" t="s">
        <v>8197</v>
      </c>
      <c r="R2186">
        <v>133</v>
      </c>
      <c r="S2186" t="s">
        <v>16</v>
      </c>
      <c r="T2186" t="s">
        <v>17</v>
      </c>
      <c r="U2186" s="3">
        <v>32509</v>
      </c>
      <c r="V2186" s="2">
        <v>7.5</v>
      </c>
      <c r="W2186" t="str">
        <f>IF(V2186 &lt; 3,"Very Low", IF(V2186 &gt;= 3, IF(V2186 &lt; 4, "Low", IF(V2186 &gt;= 4, IF(V2186 &lt; 6, "Medium", IF(V2186 &gt;= 6, IF(V2186 &lt; 8, "High", "Very High")))))))</f>
        <v>High</v>
      </c>
    </row>
    <row r="2187" spans="1:23" x14ac:dyDescent="0.2">
      <c r="A2187" t="s">
        <v>2415</v>
      </c>
      <c r="B2187" s="2">
        <v>112</v>
      </c>
      <c r="C2187" s="4" t="str">
        <f>IF(B2187 &lt;= ($Z$9-$Z$11), "Short", IF(B2187 &gt;= ($Z$9+$Z$11), "Long", "Medium"))</f>
        <v>Medium</v>
      </c>
      <c r="D2187" t="s">
        <v>863</v>
      </c>
      <c r="E2187" t="s">
        <v>691</v>
      </c>
      <c r="F2187" t="s">
        <v>1302</v>
      </c>
      <c r="G2187" t="s">
        <v>4034</v>
      </c>
      <c r="H2187" t="s">
        <v>6549</v>
      </c>
      <c r="M2187">
        <f>COUNTA(Table1[[#This Row],[genre_1]:[genre_8]])</f>
        <v>4</v>
      </c>
      <c r="N2187" t="s">
        <v>2921</v>
      </c>
      <c r="O2187" t="s">
        <v>11439</v>
      </c>
      <c r="P2187">
        <v>5585</v>
      </c>
      <c r="Q2187" t="s">
        <v>4088</v>
      </c>
      <c r="R2187">
        <v>75</v>
      </c>
      <c r="S2187" t="s">
        <v>16</v>
      </c>
      <c r="T2187" t="s">
        <v>17</v>
      </c>
      <c r="U2187" s="3">
        <v>38353</v>
      </c>
      <c r="V2187" s="2">
        <v>6</v>
      </c>
      <c r="W2187" t="str">
        <f>IF(V2187 &lt; 3,"Very Low", IF(V2187 &gt;= 3, IF(V2187 &lt; 4, "Low", IF(V2187 &gt;= 4, IF(V2187 &lt; 6, "Medium", IF(V2187 &gt;= 6, IF(V2187 &lt; 8, "High", "Very High")))))))</f>
        <v>High</v>
      </c>
    </row>
    <row r="2188" spans="1:23" x14ac:dyDescent="0.2">
      <c r="A2188" t="s">
        <v>555</v>
      </c>
      <c r="B2188" s="2">
        <v>98</v>
      </c>
      <c r="C2188" s="4" t="str">
        <f>IF(B2188 &lt;= ($Z$9-$Z$11), "Short", IF(B2188 &gt;= ($Z$9+$Z$11), "Long", "Medium"))</f>
        <v>Medium</v>
      </c>
      <c r="D2188" t="s">
        <v>1290</v>
      </c>
      <c r="E2188" t="s">
        <v>562</v>
      </c>
      <c r="F2188" t="s">
        <v>4130</v>
      </c>
      <c r="G2188" t="s">
        <v>13205</v>
      </c>
      <c r="M2188">
        <f>COUNTA(Table1[[#This Row],[genre_1]:[genre_8]])</f>
        <v>3</v>
      </c>
      <c r="N2188" t="s">
        <v>858</v>
      </c>
      <c r="O2188" t="s">
        <v>9036</v>
      </c>
      <c r="P2188">
        <v>22264</v>
      </c>
      <c r="Q2188" t="s">
        <v>1015</v>
      </c>
      <c r="R2188">
        <v>289</v>
      </c>
      <c r="S2188" t="s">
        <v>16</v>
      </c>
      <c r="T2188" t="s">
        <v>17</v>
      </c>
      <c r="U2188" s="3">
        <v>37257</v>
      </c>
      <c r="V2188" s="2">
        <v>3</v>
      </c>
      <c r="W2188" t="str">
        <f>IF(V2188 &lt; 3,"Very Low", IF(V2188 &gt;= 3, IF(V2188 &lt; 4, "Low", IF(V2188 &gt;= 4, IF(V2188 &lt; 6, "Medium", IF(V2188 &gt;= 6, IF(V2188 &lt; 8, "High", "Very High")))))))</f>
        <v>Low</v>
      </c>
    </row>
    <row r="2189" spans="1:23" x14ac:dyDescent="0.2">
      <c r="A2189" t="s">
        <v>4831</v>
      </c>
      <c r="B2189" s="2">
        <v>105</v>
      </c>
      <c r="C2189" s="4" t="str">
        <f>IF(B2189 &lt;= ($Z$9-$Z$11), "Short", IF(B2189 &gt;= ($Z$9+$Z$11), "Long", "Medium"))</f>
        <v>Medium</v>
      </c>
      <c r="D2189" t="s">
        <v>125</v>
      </c>
      <c r="E2189" t="s">
        <v>691</v>
      </c>
      <c r="F2189" t="s">
        <v>5727</v>
      </c>
      <c r="G2189" t="s">
        <v>6549</v>
      </c>
      <c r="M2189">
        <f>COUNTA(Table1[[#This Row],[genre_1]:[genre_8]])</f>
        <v>3</v>
      </c>
      <c r="N2189" t="s">
        <v>98</v>
      </c>
      <c r="O2189" t="s">
        <v>11374</v>
      </c>
      <c r="P2189">
        <v>10052</v>
      </c>
      <c r="Q2189" t="s">
        <v>142</v>
      </c>
      <c r="R2189">
        <v>69</v>
      </c>
      <c r="S2189" t="s">
        <v>16</v>
      </c>
      <c r="T2189" t="s">
        <v>17</v>
      </c>
      <c r="U2189" s="3">
        <v>38353</v>
      </c>
      <c r="V2189" s="2">
        <v>6.3</v>
      </c>
      <c r="W2189" t="str">
        <f>IF(V2189 &lt; 3,"Very Low", IF(V2189 &gt;= 3, IF(V2189 &lt; 4, "Low", IF(V2189 &gt;= 4, IF(V2189 &lt; 6, "Medium", IF(V2189 &gt;= 6, IF(V2189 &lt; 8, "High", "Very High")))))))</f>
        <v>High</v>
      </c>
    </row>
    <row r="2190" spans="1:23" x14ac:dyDescent="0.2">
      <c r="A2190" t="s">
        <v>168</v>
      </c>
      <c r="B2190" s="2">
        <v>120</v>
      </c>
      <c r="C2190" s="4" t="str">
        <f>IF(B2190 &lt;= ($Z$9-$Z$11), "Short", IF(B2190 &gt;= ($Z$9+$Z$11), "Long", "Medium"))</f>
        <v>Medium</v>
      </c>
      <c r="D2190" t="s">
        <v>1100</v>
      </c>
      <c r="E2190" t="s">
        <v>1302</v>
      </c>
      <c r="F2190" t="s">
        <v>6549</v>
      </c>
      <c r="M2190">
        <f>COUNTA(Table1[[#This Row],[genre_1]:[genre_8]])</f>
        <v>2</v>
      </c>
      <c r="N2190" t="s">
        <v>99</v>
      </c>
      <c r="O2190" t="s">
        <v>11084</v>
      </c>
      <c r="P2190">
        <v>167750</v>
      </c>
      <c r="Q2190" t="s">
        <v>356</v>
      </c>
      <c r="R2190">
        <v>506</v>
      </c>
      <c r="S2190" t="s">
        <v>16</v>
      </c>
      <c r="T2190" t="s">
        <v>17</v>
      </c>
      <c r="U2190" s="3">
        <v>35065</v>
      </c>
      <c r="V2190" s="2">
        <v>6.8</v>
      </c>
      <c r="W2190" t="str">
        <f>IF(V2190 &lt; 3,"Very Low", IF(V2190 &gt;= 3, IF(V2190 &lt; 4, "Low", IF(V2190 &gt;= 4, IF(V2190 &lt; 6, "Medium", IF(V2190 &gt;= 6, IF(V2190 &lt; 8, "High", "Very High")))))))</f>
        <v>High</v>
      </c>
    </row>
    <row r="2191" spans="1:23" x14ac:dyDescent="0.2">
      <c r="A2191" t="s">
        <v>1313</v>
      </c>
      <c r="B2191" s="2">
        <v>115</v>
      </c>
      <c r="C2191" s="4" t="str">
        <f>IF(B2191 &lt;= ($Z$9-$Z$11), "Short", IF(B2191 &gt;= ($Z$9+$Z$11), "Long", "Medium"))</f>
        <v>Medium</v>
      </c>
      <c r="D2191" t="s">
        <v>219</v>
      </c>
      <c r="E2191" t="s">
        <v>562</v>
      </c>
      <c r="F2191" t="s">
        <v>13206</v>
      </c>
      <c r="G2191" t="s">
        <v>3538</v>
      </c>
      <c r="M2191">
        <f>COUNTA(Table1[[#This Row],[genre_1]:[genre_8]])</f>
        <v>3</v>
      </c>
      <c r="N2191" t="s">
        <v>231</v>
      </c>
      <c r="O2191" t="s">
        <v>10264</v>
      </c>
      <c r="P2191">
        <v>57040</v>
      </c>
      <c r="Q2191" t="s">
        <v>2635</v>
      </c>
      <c r="R2191">
        <v>365</v>
      </c>
      <c r="S2191" t="s">
        <v>16</v>
      </c>
      <c r="T2191" t="s">
        <v>17</v>
      </c>
      <c r="U2191" s="3">
        <v>36526</v>
      </c>
      <c r="V2191" s="2">
        <v>6.1</v>
      </c>
      <c r="W2191" t="str">
        <f>IF(V2191 &lt; 3,"Very Low", IF(V2191 &gt;= 3, IF(V2191 &lt; 4, "Low", IF(V2191 &gt;= 4, IF(V2191 &lt; 6, "Medium", IF(V2191 &gt;= 6, IF(V2191 &lt; 8, "High", "Very High")))))))</f>
        <v>High</v>
      </c>
    </row>
    <row r="2192" spans="1:23" x14ac:dyDescent="0.2">
      <c r="A2192" t="s">
        <v>1445</v>
      </c>
      <c r="B2192" s="2">
        <v>136</v>
      </c>
      <c r="C2192" s="4" t="str">
        <f>IF(B2192 &lt;= ($Z$9-$Z$11), "Short", IF(B2192 &gt;= ($Z$9+$Z$11), "Long", "Medium"))</f>
        <v>Long</v>
      </c>
      <c r="D2192" t="s">
        <v>1133</v>
      </c>
      <c r="E2192" t="s">
        <v>1302</v>
      </c>
      <c r="F2192" t="s">
        <v>2287</v>
      </c>
      <c r="M2192">
        <f>COUNTA(Table1[[#This Row],[genre_1]:[genre_8]])</f>
        <v>2</v>
      </c>
      <c r="N2192" t="s">
        <v>4840</v>
      </c>
      <c r="O2192" t="s">
        <v>12281</v>
      </c>
      <c r="P2192">
        <v>140527</v>
      </c>
      <c r="Q2192" t="s">
        <v>6342</v>
      </c>
      <c r="R2192">
        <v>447</v>
      </c>
      <c r="S2192" t="s">
        <v>16</v>
      </c>
      <c r="T2192" t="s">
        <v>17</v>
      </c>
      <c r="U2192" s="3">
        <v>24838</v>
      </c>
      <c r="V2192" s="2">
        <v>8</v>
      </c>
      <c r="W2192" t="str">
        <f>IF(V2192 &lt; 3,"Very Low", IF(V2192 &gt;= 3, IF(V2192 &lt; 4, "Low", IF(V2192 &gt;= 4, IF(V2192 &lt; 6, "Medium", IF(V2192 &gt;= 6, IF(V2192 &lt; 8, "High", "Very High")))))))</f>
        <v>Very High</v>
      </c>
    </row>
    <row r="2193" spans="1:23" x14ac:dyDescent="0.2">
      <c r="A2193" t="s">
        <v>1844</v>
      </c>
      <c r="B2193" s="2">
        <v>103</v>
      </c>
      <c r="C2193" s="4" t="str">
        <f>IF(B2193 &lt;= ($Z$9-$Z$11), "Short", IF(B2193 &gt;= ($Z$9+$Z$11), "Long", "Medium"))</f>
        <v>Medium</v>
      </c>
      <c r="D2193" t="s">
        <v>5020</v>
      </c>
      <c r="E2193" t="s">
        <v>4426</v>
      </c>
      <c r="F2193" t="s">
        <v>1302</v>
      </c>
      <c r="M2193">
        <f>COUNTA(Table1[[#This Row],[genre_1]:[genre_8]])</f>
        <v>2</v>
      </c>
      <c r="N2193" t="s">
        <v>5021</v>
      </c>
      <c r="O2193" t="s">
        <v>11519</v>
      </c>
      <c r="P2193">
        <v>8307</v>
      </c>
      <c r="Q2193" t="s">
        <v>5022</v>
      </c>
      <c r="R2193">
        <v>37</v>
      </c>
      <c r="S2193" t="s">
        <v>16</v>
      </c>
      <c r="T2193" t="s">
        <v>17</v>
      </c>
      <c r="U2193" s="3">
        <v>41640</v>
      </c>
      <c r="V2193" s="2">
        <v>6.6</v>
      </c>
      <c r="W2193" t="str">
        <f>IF(V2193 &lt; 3,"Very Low", IF(V2193 &gt;= 3, IF(V2193 &lt; 4, "Low", IF(V2193 &gt;= 4, IF(V2193 &lt; 6, "Medium", IF(V2193 &gt;= 6, IF(V2193 &lt; 8, "High", "Very High")))))))</f>
        <v>High</v>
      </c>
    </row>
    <row r="2194" spans="1:23" x14ac:dyDescent="0.2">
      <c r="A2194" t="s">
        <v>7898</v>
      </c>
      <c r="B2194" s="2">
        <v>98</v>
      </c>
      <c r="C2194" s="4" t="str">
        <f>IF(B2194 &lt;= ($Z$9-$Z$11), "Short", IF(B2194 &gt;= ($Z$9+$Z$11), "Long", "Medium"))</f>
        <v>Medium</v>
      </c>
      <c r="D2194" t="s">
        <v>7899</v>
      </c>
      <c r="E2194" t="s">
        <v>5982</v>
      </c>
      <c r="F2194" t="s">
        <v>4130</v>
      </c>
      <c r="M2194">
        <f>COUNTA(Table1[[#This Row],[genre_1]:[genre_8]])</f>
        <v>2</v>
      </c>
      <c r="N2194" t="s">
        <v>7900</v>
      </c>
      <c r="O2194" t="s">
        <v>13000</v>
      </c>
      <c r="P2194">
        <v>209</v>
      </c>
      <c r="Q2194" t="s">
        <v>7901</v>
      </c>
      <c r="R2194">
        <v>8</v>
      </c>
      <c r="S2194" t="s">
        <v>16</v>
      </c>
      <c r="T2194" t="s">
        <v>17</v>
      </c>
      <c r="U2194" s="3">
        <v>42005</v>
      </c>
      <c r="V2194" s="2">
        <v>3.4</v>
      </c>
      <c r="W2194" t="str">
        <f>IF(V2194 &lt; 3,"Very Low", IF(V2194 &gt;= 3, IF(V2194 &lt; 4, "Low", IF(V2194 &gt;= 4, IF(V2194 &lt; 6, "Medium", IF(V2194 &gt;= 6, IF(V2194 &lt; 8, "High", "Very High")))))))</f>
        <v>Low</v>
      </c>
    </row>
    <row r="2195" spans="1:23" x14ac:dyDescent="0.2">
      <c r="A2195" t="s">
        <v>1652</v>
      </c>
      <c r="B2195" s="2">
        <v>121</v>
      </c>
      <c r="C2195" s="4" t="str">
        <f>IF(B2195 &lt;= ($Z$9-$Z$11), "Short", IF(B2195 &gt;= ($Z$9+$Z$11), "Long", "Medium"))</f>
        <v>Medium</v>
      </c>
      <c r="D2195" t="s">
        <v>1256</v>
      </c>
      <c r="E2195" t="s">
        <v>13206</v>
      </c>
      <c r="F2195" t="s">
        <v>1302</v>
      </c>
      <c r="M2195">
        <f>COUNTA(Table1[[#This Row],[genre_1]:[genre_8]])</f>
        <v>2</v>
      </c>
      <c r="N2195" t="s">
        <v>502</v>
      </c>
      <c r="O2195" t="s">
        <v>11260</v>
      </c>
      <c r="P2195">
        <v>121676</v>
      </c>
      <c r="Q2195" t="s">
        <v>2023</v>
      </c>
      <c r="R2195">
        <v>290</v>
      </c>
      <c r="S2195" t="s">
        <v>16</v>
      </c>
      <c r="T2195" t="s">
        <v>17</v>
      </c>
      <c r="U2195" s="3">
        <v>35796</v>
      </c>
      <c r="V2195" s="2">
        <v>7.4</v>
      </c>
      <c r="W2195" t="str">
        <f>IF(V2195 &lt; 3,"Very Low", IF(V2195 &gt;= 3, IF(V2195 &lt; 4, "Low", IF(V2195 &gt;= 4, IF(V2195 &lt; 6, "Medium", IF(V2195 &gt;= 6, IF(V2195 &lt; 8, "High", "Very High")))))))</f>
        <v>High</v>
      </c>
    </row>
    <row r="2196" spans="1:23" x14ac:dyDescent="0.2">
      <c r="A2196" t="s">
        <v>7937</v>
      </c>
      <c r="B2196" s="2">
        <v>90</v>
      </c>
      <c r="C2196" s="4" t="str">
        <f>IF(B2196 &lt;= ($Z$9-$Z$11), "Short", IF(B2196 &gt;= ($Z$9+$Z$11), "Long", "Medium"))</f>
        <v>Medium</v>
      </c>
      <c r="D2196" t="s">
        <v>7938</v>
      </c>
      <c r="E2196" t="s">
        <v>562</v>
      </c>
      <c r="F2196" t="s">
        <v>3538</v>
      </c>
      <c r="M2196">
        <f>COUNTA(Table1[[#This Row],[genre_1]:[genre_8]])</f>
        <v>2</v>
      </c>
      <c r="N2196" t="s">
        <v>7939</v>
      </c>
      <c r="O2196" t="s">
        <v>13020</v>
      </c>
      <c r="P2196">
        <v>476</v>
      </c>
      <c r="Q2196" t="s">
        <v>7940</v>
      </c>
      <c r="R2196">
        <v>18</v>
      </c>
      <c r="S2196" t="s">
        <v>16</v>
      </c>
      <c r="T2196" t="s">
        <v>17</v>
      </c>
      <c r="U2196" s="3">
        <v>39814</v>
      </c>
      <c r="V2196" s="2">
        <v>3.2</v>
      </c>
      <c r="W2196" t="str">
        <f>IF(V2196 &lt; 3,"Very Low", IF(V2196 &gt;= 3, IF(V2196 &lt; 4, "Low", IF(V2196 &gt;= 4, IF(V2196 &lt; 6, "Medium", IF(V2196 &gt;= 6, IF(V2196 &lt; 8, "High", "Very High")))))))</f>
        <v>Low</v>
      </c>
    </row>
    <row r="2197" spans="1:23" x14ac:dyDescent="0.2">
      <c r="A2197" t="s">
        <v>6542</v>
      </c>
      <c r="B2197" s="2">
        <v>114</v>
      </c>
      <c r="C2197" s="4" t="str">
        <f>IF(B2197 &lt;= ($Z$9-$Z$11), "Short", IF(B2197 &gt;= ($Z$9+$Z$11), "Long", "Medium"))</f>
        <v>Medium</v>
      </c>
      <c r="D2197" t="s">
        <v>4483</v>
      </c>
      <c r="E2197" t="s">
        <v>1302</v>
      </c>
      <c r="F2197" t="s">
        <v>6549</v>
      </c>
      <c r="M2197">
        <f>COUNTA(Table1[[#This Row],[genre_1]:[genre_8]])</f>
        <v>2</v>
      </c>
      <c r="N2197" t="s">
        <v>7534</v>
      </c>
      <c r="O2197" t="s">
        <v>12853</v>
      </c>
      <c r="P2197">
        <v>2039</v>
      </c>
      <c r="Q2197" t="s">
        <v>7535</v>
      </c>
      <c r="R2197">
        <v>28</v>
      </c>
      <c r="S2197" t="s">
        <v>16</v>
      </c>
      <c r="T2197" t="s">
        <v>17</v>
      </c>
      <c r="U2197" s="3">
        <v>33970</v>
      </c>
      <c r="V2197" s="2">
        <v>7.2</v>
      </c>
      <c r="W2197" t="str">
        <f>IF(V2197 &lt; 3,"Very Low", IF(V2197 &gt;= 3, IF(V2197 &lt; 4, "Low", IF(V2197 &gt;= 4, IF(V2197 &lt; 6, "Medium", IF(V2197 &gt;= 6, IF(V2197 &lt; 8, "High", "Very High")))))))</f>
        <v>High</v>
      </c>
    </row>
    <row r="2198" spans="1:23" x14ac:dyDescent="0.2">
      <c r="A2198" t="s">
        <v>5970</v>
      </c>
      <c r="B2198" s="2">
        <v>105</v>
      </c>
      <c r="C2198" s="4" t="str">
        <f>IF(B2198 &lt;= ($Z$9-$Z$11), "Short", IF(B2198 &gt;= ($Z$9+$Z$11), "Long", "Medium"))</f>
        <v>Medium</v>
      </c>
      <c r="D2198" t="s">
        <v>787</v>
      </c>
      <c r="E2198" t="s">
        <v>691</v>
      </c>
      <c r="F2198" t="s">
        <v>1302</v>
      </c>
      <c r="G2198" t="s">
        <v>4034</v>
      </c>
      <c r="M2198">
        <f>COUNTA(Table1[[#This Row],[genre_1]:[genre_8]])</f>
        <v>3</v>
      </c>
      <c r="N2198" t="s">
        <v>463</v>
      </c>
      <c r="O2198" t="s">
        <v>12074</v>
      </c>
      <c r="P2198">
        <v>12672</v>
      </c>
      <c r="Q2198" t="s">
        <v>5971</v>
      </c>
      <c r="R2198">
        <v>60</v>
      </c>
      <c r="S2198" t="s">
        <v>16</v>
      </c>
      <c r="T2198" t="s">
        <v>17</v>
      </c>
      <c r="U2198" s="3">
        <v>41640</v>
      </c>
      <c r="V2198" s="2">
        <v>7.5</v>
      </c>
      <c r="W2198" t="str">
        <f>IF(V2198 &lt; 3,"Very Low", IF(V2198 &gt;= 3, IF(V2198 &lt; 4, "Low", IF(V2198 &gt;= 4, IF(V2198 &lt; 6, "Medium", IF(V2198 &gt;= 6, IF(V2198 &lt; 8, "High", "Very High")))))))</f>
        <v>High</v>
      </c>
    </row>
    <row r="2199" spans="1:23" x14ac:dyDescent="0.2">
      <c r="A2199" t="s">
        <v>3270</v>
      </c>
      <c r="B2199" s="2">
        <v>80</v>
      </c>
      <c r="C2199" s="4" t="str">
        <f>IF(B2199 &lt;= ($Z$9-$Z$11), "Short", IF(B2199 &gt;= ($Z$9+$Z$11), "Long", "Medium"))</f>
        <v>Short</v>
      </c>
      <c r="D2199" t="s">
        <v>871</v>
      </c>
      <c r="E2199" t="s">
        <v>426</v>
      </c>
      <c r="F2199" t="s">
        <v>3871</v>
      </c>
      <c r="G2199" t="s">
        <v>691</v>
      </c>
      <c r="H2199" t="s">
        <v>5982</v>
      </c>
      <c r="I2199" t="s">
        <v>539</v>
      </c>
      <c r="J2199" t="s">
        <v>5727</v>
      </c>
      <c r="M2199">
        <f>COUNTA(Table1[[#This Row],[genre_1]:[genre_8]])</f>
        <v>6</v>
      </c>
      <c r="N2199" t="s">
        <v>929</v>
      </c>
      <c r="O2199" t="s">
        <v>10284</v>
      </c>
      <c r="P2199">
        <v>5674</v>
      </c>
      <c r="Q2199" t="s">
        <v>3271</v>
      </c>
      <c r="R2199">
        <v>35</v>
      </c>
      <c r="S2199" t="s">
        <v>16</v>
      </c>
      <c r="T2199" t="s">
        <v>17</v>
      </c>
      <c r="U2199" s="3">
        <v>37622</v>
      </c>
      <c r="V2199" s="2">
        <v>5.6</v>
      </c>
      <c r="W2199" t="str">
        <f>IF(V2199 &lt; 3,"Very Low", IF(V2199 &gt;= 3, IF(V2199 &lt; 4, "Low", IF(V2199 &gt;= 4, IF(V2199 &lt; 6, "Medium", IF(V2199 &gt;= 6, IF(V2199 &lt; 8, "High", "Very High")))))))</f>
        <v>Medium</v>
      </c>
    </row>
    <row r="2200" spans="1:23" x14ac:dyDescent="0.2">
      <c r="A2200" t="s">
        <v>1874</v>
      </c>
      <c r="B2200" s="2">
        <v>114</v>
      </c>
      <c r="C2200" s="4" t="str">
        <f>IF(B2200 &lt;= ($Z$9-$Z$11), "Short", IF(B2200 &gt;= ($Z$9+$Z$11), "Long", "Medium"))</f>
        <v>Medium</v>
      </c>
      <c r="D2200" t="s">
        <v>152</v>
      </c>
      <c r="E2200" t="s">
        <v>562</v>
      </c>
      <c r="F2200" t="s">
        <v>13206</v>
      </c>
      <c r="G2200" t="s">
        <v>1302</v>
      </c>
      <c r="H2200" t="s">
        <v>3538</v>
      </c>
      <c r="M2200">
        <f>COUNTA(Table1[[#This Row],[genre_1]:[genre_8]])</f>
        <v>4</v>
      </c>
      <c r="N2200" t="s">
        <v>105</v>
      </c>
      <c r="O2200" t="s">
        <v>9416</v>
      </c>
      <c r="P2200">
        <v>76010</v>
      </c>
      <c r="Q2200" t="s">
        <v>917</v>
      </c>
      <c r="R2200">
        <v>205</v>
      </c>
      <c r="S2200" t="s">
        <v>16</v>
      </c>
      <c r="T2200" t="s">
        <v>17</v>
      </c>
      <c r="U2200" s="3">
        <v>42005</v>
      </c>
      <c r="V2200" s="2">
        <v>6.6</v>
      </c>
      <c r="W2200" t="str">
        <f>IF(V2200 &lt; 3,"Very Low", IF(V2200 &gt;= 3, IF(V2200 &lt; 4, "Low", IF(V2200 &gt;= 4, IF(V2200 &lt; 6, "Medium", IF(V2200 &gt;= 6, IF(V2200 &lt; 8, "High", "Very High")))))))</f>
        <v>High</v>
      </c>
    </row>
    <row r="2201" spans="1:23" x14ac:dyDescent="0.2">
      <c r="A2201" t="s">
        <v>8331</v>
      </c>
      <c r="B2201" s="2">
        <v>75</v>
      </c>
      <c r="C2201" s="4" t="str">
        <f>IF(B2201 &lt;= ($Z$9-$Z$11), "Short", IF(B2201 &gt;= ($Z$9+$Z$11), "Long", "Medium"))</f>
        <v>Short</v>
      </c>
      <c r="D2201" t="s">
        <v>8332</v>
      </c>
      <c r="E2201" t="s">
        <v>2287</v>
      </c>
      <c r="F2201" t="s">
        <v>3538</v>
      </c>
      <c r="M2201">
        <f>COUNTA(Table1[[#This Row],[genre_1]:[genre_8]])</f>
        <v>2</v>
      </c>
      <c r="N2201" t="s">
        <v>8333</v>
      </c>
      <c r="O2201" t="s">
        <v>13165</v>
      </c>
      <c r="P2201">
        <v>106</v>
      </c>
      <c r="Q2201" t="s">
        <v>8334</v>
      </c>
      <c r="R2201">
        <v>5</v>
      </c>
      <c r="S2201" t="s">
        <v>16</v>
      </c>
      <c r="T2201" t="s">
        <v>17</v>
      </c>
      <c r="U2201" s="3">
        <v>40909</v>
      </c>
      <c r="V2201" s="2">
        <v>3.7</v>
      </c>
      <c r="W2201" t="str">
        <f>IF(V2201 &lt; 3,"Very Low", IF(V2201 &gt;= 3, IF(V2201 &lt; 4, "Low", IF(V2201 &gt;= 4, IF(V2201 &lt; 6, "Medium", IF(V2201 &gt;= 6, IF(V2201 &lt; 8, "High", "Very High")))))))</f>
        <v>Low</v>
      </c>
    </row>
    <row r="2202" spans="1:23" x14ac:dyDescent="0.2">
      <c r="A2202" t="s">
        <v>1271</v>
      </c>
      <c r="B2202" s="2">
        <v>116</v>
      </c>
      <c r="C2202" s="4" t="str">
        <f>IF(B2202 &lt;= ($Z$9-$Z$11), "Short", IF(B2202 &gt;= ($Z$9+$Z$11), "Long", "Medium"))</f>
        <v>Medium</v>
      </c>
      <c r="D2202" t="s">
        <v>65</v>
      </c>
      <c r="E2202" t="s">
        <v>691</v>
      </c>
      <c r="F2202" t="s">
        <v>6549</v>
      </c>
      <c r="M2202">
        <f>COUNTA(Table1[[#This Row],[genre_1]:[genre_8]])</f>
        <v>2</v>
      </c>
      <c r="N2202" t="s">
        <v>640</v>
      </c>
      <c r="O2202" t="s">
        <v>9002</v>
      </c>
      <c r="P2202">
        <v>74274</v>
      </c>
      <c r="Q2202" t="s">
        <v>1272</v>
      </c>
      <c r="R2202">
        <v>255</v>
      </c>
      <c r="S2202" t="s">
        <v>16</v>
      </c>
      <c r="T2202" t="s">
        <v>17</v>
      </c>
      <c r="U2202" s="3">
        <v>36161</v>
      </c>
      <c r="V2202" s="2">
        <v>5.5</v>
      </c>
      <c r="W2202" t="str">
        <f>IF(V2202 &lt; 3,"Very Low", IF(V2202 &gt;= 3, IF(V2202 &lt; 4, "Low", IF(V2202 &gt;= 4, IF(V2202 &lt; 6, "Medium", IF(V2202 &gt;= 6, IF(V2202 &lt; 8, "High", "Very High")))))))</f>
        <v>Medium</v>
      </c>
    </row>
    <row r="2203" spans="1:23" x14ac:dyDescent="0.2">
      <c r="A2203" t="s">
        <v>2056</v>
      </c>
      <c r="B2203" s="2">
        <v>88</v>
      </c>
      <c r="C2203" s="4" t="str">
        <f>IF(B2203 &lt;= ($Z$9-$Z$11), "Short", IF(B2203 &gt;= ($Z$9+$Z$11), "Long", "Medium"))</f>
        <v>Medium</v>
      </c>
      <c r="D2203" t="s">
        <v>1231</v>
      </c>
      <c r="E2203" t="s">
        <v>13206</v>
      </c>
      <c r="F2203" t="s">
        <v>3538</v>
      </c>
      <c r="M2203">
        <f>COUNTA(Table1[[#This Row],[genre_1]:[genre_8]])</f>
        <v>2</v>
      </c>
      <c r="N2203" t="s">
        <v>328</v>
      </c>
      <c r="O2203" t="s">
        <v>10088</v>
      </c>
      <c r="P2203">
        <v>52069</v>
      </c>
      <c r="Q2203" t="s">
        <v>1902</v>
      </c>
      <c r="R2203">
        <v>95</v>
      </c>
      <c r="S2203" t="s">
        <v>16</v>
      </c>
      <c r="T2203" t="s">
        <v>17</v>
      </c>
      <c r="U2203" s="3">
        <v>41275</v>
      </c>
      <c r="V2203" s="2">
        <v>5.6</v>
      </c>
      <c r="W2203" t="str">
        <f>IF(V2203 &lt; 3,"Very Low", IF(V2203 &gt;= 3, IF(V2203 &lt; 4, "Low", IF(V2203 &gt;= 4, IF(V2203 &lt; 6, "Medium", IF(V2203 &gt;= 6, IF(V2203 &lt; 8, "High", "Very High")))))))</f>
        <v>Medium</v>
      </c>
    </row>
    <row r="2204" spans="1:23" x14ac:dyDescent="0.2">
      <c r="A2204" t="s">
        <v>5980</v>
      </c>
      <c r="B2204" s="2">
        <v>88</v>
      </c>
      <c r="C2204" s="4" t="str">
        <f>IF(B2204 &lt;= ($Z$9-$Z$11), "Short", IF(B2204 &gt;= ($Z$9+$Z$11), "Long", "Medium"))</f>
        <v>Medium</v>
      </c>
      <c r="D2204" t="s">
        <v>5981</v>
      </c>
      <c r="E2204" t="s">
        <v>5982</v>
      </c>
      <c r="M2204">
        <f>COUNTA(Table1[[#This Row],[genre_1]:[genre_8]])</f>
        <v>1</v>
      </c>
      <c r="N2204" t="s">
        <v>5983</v>
      </c>
      <c r="O2204" t="s">
        <v>12081</v>
      </c>
      <c r="P2204">
        <v>8</v>
      </c>
      <c r="Q2204" t="s">
        <v>2165</v>
      </c>
      <c r="S2204" t="s">
        <v>16</v>
      </c>
      <c r="T2204" t="s">
        <v>17</v>
      </c>
      <c r="U2204" s="3">
        <v>42005</v>
      </c>
      <c r="V2204" s="2">
        <v>8.6</v>
      </c>
      <c r="W2204" t="str">
        <f>IF(V2204 &lt; 3,"Very Low", IF(V2204 &gt;= 3, IF(V2204 &lt; 4, "Low", IF(V2204 &gt;= 4, IF(V2204 &lt; 6, "Medium", IF(V2204 &gt;= 6, IF(V2204 &lt; 8, "High", "Very High")))))))</f>
        <v>Very High</v>
      </c>
    </row>
    <row r="2205" spans="1:23" x14ac:dyDescent="0.2">
      <c r="A2205" t="s">
        <v>1518</v>
      </c>
      <c r="B2205" s="2">
        <v>122</v>
      </c>
      <c r="C2205" s="4" t="str">
        <f>IF(B2205 &lt;= ($Z$9-$Z$11), "Short", IF(B2205 &gt;= ($Z$9+$Z$11), "Long", "Medium"))</f>
        <v>Medium</v>
      </c>
      <c r="D2205" t="s">
        <v>2638</v>
      </c>
      <c r="E2205" t="s">
        <v>691</v>
      </c>
      <c r="F2205" t="s">
        <v>1302</v>
      </c>
      <c r="M2205">
        <f>COUNTA(Table1[[#This Row],[genre_1]:[genre_8]])</f>
        <v>2</v>
      </c>
      <c r="N2205" t="s">
        <v>4706</v>
      </c>
      <c r="O2205" t="s">
        <v>11292</v>
      </c>
      <c r="P2205">
        <v>20000</v>
      </c>
      <c r="Q2205" t="s">
        <v>2491</v>
      </c>
      <c r="R2205">
        <v>188</v>
      </c>
      <c r="S2205" t="s">
        <v>16</v>
      </c>
      <c r="T2205" t="s">
        <v>17</v>
      </c>
      <c r="U2205" s="3">
        <v>38718</v>
      </c>
      <c r="V2205" s="2">
        <v>6.2</v>
      </c>
      <c r="W2205" t="str">
        <f>IF(V2205 &lt; 3,"Very Low", IF(V2205 &gt;= 3, IF(V2205 &lt; 4, "Low", IF(V2205 &gt;= 4, IF(V2205 &lt; 6, "Medium", IF(V2205 &gt;= 6, IF(V2205 &lt; 8, "High", "Very High")))))))</f>
        <v>High</v>
      </c>
    </row>
    <row r="2206" spans="1:23" x14ac:dyDescent="0.2">
      <c r="A2206" t="s">
        <v>118</v>
      </c>
      <c r="B2206" s="2">
        <v>90</v>
      </c>
      <c r="C2206" s="4" t="str">
        <f>IF(B2206 &lt;= ($Z$9-$Z$11), "Short", IF(B2206 &gt;= ($Z$9+$Z$11), "Long", "Medium"))</f>
        <v>Medium</v>
      </c>
      <c r="D2206" t="s">
        <v>844</v>
      </c>
      <c r="E2206" t="s">
        <v>562</v>
      </c>
      <c r="F2206" t="s">
        <v>691</v>
      </c>
      <c r="G2206" t="s">
        <v>13206</v>
      </c>
      <c r="H2206" t="s">
        <v>3538</v>
      </c>
      <c r="M2206">
        <f>COUNTA(Table1[[#This Row],[genre_1]:[genre_8]])</f>
        <v>4</v>
      </c>
      <c r="N2206" t="s">
        <v>845</v>
      </c>
      <c r="O2206" t="s">
        <v>8781</v>
      </c>
      <c r="P2206">
        <v>160440</v>
      </c>
      <c r="Q2206" t="s">
        <v>846</v>
      </c>
      <c r="R2206">
        <v>394</v>
      </c>
      <c r="S2206" t="s">
        <v>16</v>
      </c>
      <c r="T2206" t="s">
        <v>17</v>
      </c>
      <c r="U2206" s="3">
        <v>36892</v>
      </c>
      <c r="V2206" s="2">
        <v>6.6</v>
      </c>
      <c r="W2206" t="str">
        <f>IF(V2206 &lt; 3,"Very Low", IF(V2206 &gt;= 3, IF(V2206 &lt; 4, "Low", IF(V2206 &gt;= 4, IF(V2206 &lt; 6, "Medium", IF(V2206 &gt;= 6, IF(V2206 &lt; 8, "High", "Very High")))))))</f>
        <v>High</v>
      </c>
    </row>
    <row r="2207" spans="1:23" x14ac:dyDescent="0.2">
      <c r="A2207" t="s">
        <v>118</v>
      </c>
      <c r="B2207" s="2">
        <v>91</v>
      </c>
      <c r="C2207" s="4" t="str">
        <f>IF(B2207 &lt;= ($Z$9-$Z$11), "Short", IF(B2207 &gt;= ($Z$9+$Z$11), "Long", "Medium"))</f>
        <v>Medium</v>
      </c>
      <c r="D2207" t="s">
        <v>197</v>
      </c>
      <c r="E2207" t="s">
        <v>562</v>
      </c>
      <c r="F2207" t="s">
        <v>691</v>
      </c>
      <c r="G2207" t="s">
        <v>13206</v>
      </c>
      <c r="H2207" t="s">
        <v>3538</v>
      </c>
      <c r="M2207">
        <f>COUNTA(Table1[[#This Row],[genre_1]:[genre_8]])</f>
        <v>4</v>
      </c>
      <c r="N2207" t="s">
        <v>198</v>
      </c>
      <c r="O2207" t="s">
        <v>8496</v>
      </c>
      <c r="P2207">
        <v>121084</v>
      </c>
      <c r="Q2207" t="s">
        <v>199</v>
      </c>
      <c r="R2207">
        <v>221</v>
      </c>
      <c r="S2207" t="s">
        <v>16</v>
      </c>
      <c r="T2207" t="s">
        <v>17</v>
      </c>
      <c r="U2207" s="3">
        <v>39083</v>
      </c>
      <c r="V2207" s="2">
        <v>6.2</v>
      </c>
      <c r="W2207" t="str">
        <f>IF(V2207 &lt; 3,"Very Low", IF(V2207 &gt;= 3, IF(V2207 &lt; 4, "Low", IF(V2207 &gt;= 4, IF(V2207 &lt; 6, "Medium", IF(V2207 &gt;= 6, IF(V2207 &lt; 8, "High", "Very High")))))))</f>
        <v>High</v>
      </c>
    </row>
    <row r="2208" spans="1:23" x14ac:dyDescent="0.2">
      <c r="A2208" t="s">
        <v>1964</v>
      </c>
      <c r="B2208" s="2">
        <v>93</v>
      </c>
      <c r="C2208" s="4" t="str">
        <f>IF(B2208 &lt;= ($Z$9-$Z$11), "Short", IF(B2208 &gt;= ($Z$9+$Z$11), "Long", "Medium"))</f>
        <v>Medium</v>
      </c>
      <c r="D2208" t="s">
        <v>698</v>
      </c>
      <c r="E2208" t="s">
        <v>691</v>
      </c>
      <c r="F2208" t="s">
        <v>1302</v>
      </c>
      <c r="M2208">
        <f>COUNTA(Table1[[#This Row],[genre_1]:[genre_8]])</f>
        <v>2</v>
      </c>
      <c r="N2208" t="s">
        <v>252</v>
      </c>
      <c r="O2208" t="s">
        <v>11440</v>
      </c>
      <c r="P2208">
        <v>134458</v>
      </c>
      <c r="Q2208" t="s">
        <v>821</v>
      </c>
      <c r="R2208">
        <v>640</v>
      </c>
      <c r="S2208" t="s">
        <v>16</v>
      </c>
      <c r="T2208" t="s">
        <v>17</v>
      </c>
      <c r="U2208" s="3">
        <v>35796</v>
      </c>
      <c r="V2208" s="2">
        <v>7.7</v>
      </c>
      <c r="W2208" t="str">
        <f>IF(V2208 &lt; 3,"Very Low", IF(V2208 &gt;= 3, IF(V2208 &lt; 4, "Low", IF(V2208 &gt;= 4, IF(V2208 &lt; 6, "Medium", IF(V2208 &gt;= 6, IF(V2208 &lt; 8, "High", "Very High")))))))</f>
        <v>High</v>
      </c>
    </row>
    <row r="2209" spans="1:23" x14ac:dyDescent="0.2">
      <c r="A2209" t="s">
        <v>1280</v>
      </c>
      <c r="B2209" s="2">
        <v>117</v>
      </c>
      <c r="C2209" s="4" t="str">
        <f>IF(B2209 &lt;= ($Z$9-$Z$11), "Short", IF(B2209 &gt;= ($Z$9+$Z$11), "Long", "Medium"))</f>
        <v>Medium</v>
      </c>
      <c r="D2209" t="s">
        <v>1281</v>
      </c>
      <c r="E2209" t="s">
        <v>562</v>
      </c>
      <c r="F2209" t="s">
        <v>426</v>
      </c>
      <c r="G2209" t="s">
        <v>13206</v>
      </c>
      <c r="H2209" t="s">
        <v>3538</v>
      </c>
      <c r="M2209">
        <f>COUNTA(Table1[[#This Row],[genre_1]:[genre_8]])</f>
        <v>4</v>
      </c>
      <c r="N2209" t="s">
        <v>395</v>
      </c>
      <c r="O2209" t="s">
        <v>9009</v>
      </c>
      <c r="P2209">
        <v>119807</v>
      </c>
      <c r="Q2209" t="s">
        <v>858</v>
      </c>
      <c r="R2209">
        <v>340</v>
      </c>
      <c r="S2209" t="s">
        <v>16</v>
      </c>
      <c r="T2209" t="s">
        <v>17</v>
      </c>
      <c r="U2209" s="3">
        <v>37622</v>
      </c>
      <c r="V2209" s="2">
        <v>6</v>
      </c>
      <c r="W2209" t="str">
        <f>IF(V2209 &lt; 3,"Very Low", IF(V2209 &gt;= 3, IF(V2209 &lt; 4, "Low", IF(V2209 &gt;= 4, IF(V2209 &lt; 6, "Medium", IF(V2209 &gt;= 6, IF(V2209 &lt; 8, "High", "Very High")))))))</f>
        <v>High</v>
      </c>
    </row>
    <row r="2210" spans="1:23" x14ac:dyDescent="0.2">
      <c r="A2210" t="s">
        <v>233</v>
      </c>
      <c r="B2210" s="2">
        <v>109</v>
      </c>
      <c r="C2210" s="4" t="str">
        <f>IF(B2210 &lt;= ($Z$9-$Z$11), "Short", IF(B2210 &gt;= ($Z$9+$Z$11), "Long", "Medium"))</f>
        <v>Medium</v>
      </c>
      <c r="D2210" t="s">
        <v>1594</v>
      </c>
      <c r="E2210" t="s">
        <v>562</v>
      </c>
      <c r="F2210" t="s">
        <v>13206</v>
      </c>
      <c r="G2210" t="s">
        <v>1302</v>
      </c>
      <c r="H2210" t="s">
        <v>3538</v>
      </c>
      <c r="M2210">
        <f>COUNTA(Table1[[#This Row],[genre_1]:[genre_8]])</f>
        <v>4</v>
      </c>
      <c r="N2210" t="s">
        <v>159</v>
      </c>
      <c r="O2210" t="s">
        <v>9879</v>
      </c>
      <c r="P2210">
        <v>47498</v>
      </c>
      <c r="Q2210" t="s">
        <v>2698</v>
      </c>
      <c r="R2210">
        <v>212</v>
      </c>
      <c r="S2210" t="s">
        <v>16</v>
      </c>
      <c r="T2210" t="s">
        <v>17</v>
      </c>
      <c r="U2210" s="3">
        <v>41640</v>
      </c>
      <c r="V2210" s="2">
        <v>5.7</v>
      </c>
      <c r="W2210" t="str">
        <f>IF(V2210 &lt; 3,"Very Low", IF(V2210 &gt;= 3, IF(V2210 &lt; 4, "Low", IF(V2210 &gt;= 4, IF(V2210 &lt; 6, "Medium", IF(V2210 &gt;= 6, IF(V2210 &lt; 8, "High", "Very High")))))))</f>
        <v>Medium</v>
      </c>
    </row>
    <row r="2211" spans="1:23" x14ac:dyDescent="0.2">
      <c r="A2211" t="s">
        <v>2765</v>
      </c>
      <c r="B2211" s="2">
        <v>94</v>
      </c>
      <c r="C2211" s="4" t="str">
        <f>IF(B2211 &lt;= ($Z$9-$Z$11), "Short", IF(B2211 &gt;= ($Z$9+$Z$11), "Long", "Medium"))</f>
        <v>Medium</v>
      </c>
      <c r="D2211" t="s">
        <v>2199</v>
      </c>
      <c r="E2211" t="s">
        <v>562</v>
      </c>
      <c r="F2211" t="s">
        <v>13206</v>
      </c>
      <c r="G2211" t="s">
        <v>3538</v>
      </c>
      <c r="M2211">
        <f>COUNTA(Table1[[#This Row],[genre_1]:[genre_8]])</f>
        <v>3</v>
      </c>
      <c r="N2211" t="s">
        <v>155</v>
      </c>
      <c r="O2211" t="s">
        <v>9918</v>
      </c>
      <c r="P2211">
        <v>83097</v>
      </c>
      <c r="Q2211" t="s">
        <v>2766</v>
      </c>
      <c r="R2211">
        <v>134</v>
      </c>
      <c r="S2211" t="s">
        <v>16</v>
      </c>
      <c r="T2211" t="s">
        <v>17</v>
      </c>
      <c r="U2211" s="3">
        <v>40909</v>
      </c>
      <c r="V2211" s="2">
        <v>6.5</v>
      </c>
      <c r="W2211" t="str">
        <f>IF(V2211 &lt; 3,"Very Low", IF(V2211 &gt;= 3, IF(V2211 &lt; 4, "Low", IF(V2211 &gt;= 4, IF(V2211 &lt; 6, "Medium", IF(V2211 &gt;= 6, IF(V2211 &lt; 8, "High", "Very High")))))))</f>
        <v>High</v>
      </c>
    </row>
    <row r="2212" spans="1:23" x14ac:dyDescent="0.2">
      <c r="A2212" t="s">
        <v>2687</v>
      </c>
      <c r="B2212" s="2">
        <v>115</v>
      </c>
      <c r="C2212" s="4" t="str">
        <f>IF(B2212 &lt;= ($Z$9-$Z$11), "Short", IF(B2212 &gt;= ($Z$9+$Z$11), "Long", "Medium"))</f>
        <v>Medium</v>
      </c>
      <c r="D2212" t="s">
        <v>3077</v>
      </c>
      <c r="E2212" t="s">
        <v>1302</v>
      </c>
      <c r="F2212" t="s">
        <v>6549</v>
      </c>
      <c r="G2212" t="s">
        <v>3538</v>
      </c>
      <c r="M2212">
        <f>COUNTA(Table1[[#This Row],[genre_1]:[genre_8]])</f>
        <v>3</v>
      </c>
      <c r="N2212" t="s">
        <v>3078</v>
      </c>
      <c r="O2212" t="s">
        <v>10144</v>
      </c>
      <c r="P2212">
        <v>78008</v>
      </c>
      <c r="Q2212" t="s">
        <v>3079</v>
      </c>
      <c r="R2212">
        <v>160</v>
      </c>
      <c r="S2212" t="s">
        <v>16</v>
      </c>
      <c r="T2212" t="s">
        <v>17</v>
      </c>
      <c r="U2212" s="3">
        <v>41275</v>
      </c>
      <c r="V2212" s="2">
        <v>6.7</v>
      </c>
      <c r="W2212" t="str">
        <f>IF(V2212 &lt; 3,"Very Low", IF(V2212 &gt;= 3, IF(V2212 &lt; 4, "Low", IF(V2212 &gt;= 4, IF(V2212 &lt; 6, "Medium", IF(V2212 &gt;= 6, IF(V2212 &lt; 8, "High", "Very High")))))))</f>
        <v>High</v>
      </c>
    </row>
    <row r="2213" spans="1:23" x14ac:dyDescent="0.2">
      <c r="A2213" t="s">
        <v>941</v>
      </c>
      <c r="B2213" s="2">
        <v>115</v>
      </c>
      <c r="C2213" s="4" t="str">
        <f>IF(B2213 &lt;= ($Z$9-$Z$11), "Short", IF(B2213 &gt;= ($Z$9+$Z$11), "Long", "Medium"))</f>
        <v>Medium</v>
      </c>
      <c r="D2213" t="s">
        <v>145</v>
      </c>
      <c r="E2213" t="s">
        <v>562</v>
      </c>
      <c r="F2213" t="s">
        <v>13206</v>
      </c>
      <c r="G2213" t="s">
        <v>13204</v>
      </c>
      <c r="H2213" t="s">
        <v>3538</v>
      </c>
      <c r="M2213">
        <f>COUNTA(Table1[[#This Row],[genre_1]:[genre_8]])</f>
        <v>4</v>
      </c>
      <c r="N2213" t="s">
        <v>709</v>
      </c>
      <c r="O2213" t="s">
        <v>8828</v>
      </c>
      <c r="P2213">
        <v>166693</v>
      </c>
      <c r="Q2213" t="s">
        <v>461</v>
      </c>
      <c r="R2213">
        <v>276</v>
      </c>
      <c r="S2213" t="s">
        <v>16</v>
      </c>
      <c r="T2213" t="s">
        <v>17</v>
      </c>
      <c r="U2213" s="3">
        <v>40909</v>
      </c>
      <c r="V2213" s="2">
        <v>6.8</v>
      </c>
      <c r="W2213" t="str">
        <f>IF(V2213 &lt; 3,"Very Low", IF(V2213 &gt;= 3, IF(V2213 &lt; 4, "Low", IF(V2213 &gt;= 4, IF(V2213 &lt; 6, "Medium", IF(V2213 &gt;= 6, IF(V2213 &lt; 8, "High", "Very High")))))))</f>
        <v>High</v>
      </c>
    </row>
    <row r="2214" spans="1:23" x14ac:dyDescent="0.2">
      <c r="A2214" t="s">
        <v>2191</v>
      </c>
      <c r="B2214" s="2">
        <v>88</v>
      </c>
      <c r="C2214" s="4" t="str">
        <f>IF(B2214 &lt;= ($Z$9-$Z$11), "Short", IF(B2214 &gt;= ($Z$9+$Z$11), "Long", "Medium"))</f>
        <v>Medium</v>
      </c>
      <c r="D2214" t="s">
        <v>1591</v>
      </c>
      <c r="E2214" t="s">
        <v>691</v>
      </c>
      <c r="F2214" t="s">
        <v>13206</v>
      </c>
      <c r="M2214">
        <f>COUNTA(Table1[[#This Row],[genre_1]:[genre_8]])</f>
        <v>2</v>
      </c>
      <c r="N2214" t="s">
        <v>861</v>
      </c>
      <c r="O2214" t="s">
        <v>12793</v>
      </c>
      <c r="P2214">
        <v>2735</v>
      </c>
      <c r="Q2214" t="s">
        <v>5281</v>
      </c>
      <c r="R2214">
        <v>52</v>
      </c>
      <c r="S2214" t="s">
        <v>16</v>
      </c>
      <c r="T2214" t="s">
        <v>17</v>
      </c>
      <c r="U2214" s="3">
        <v>35796</v>
      </c>
      <c r="V2214" s="2">
        <v>6.1</v>
      </c>
      <c r="W2214" t="str">
        <f>IF(V2214 &lt; 3,"Very Low", IF(V2214 &gt;= 3, IF(V2214 &lt; 4, "Low", IF(V2214 &gt;= 4, IF(V2214 &lt; 6, "Medium", IF(V2214 &gt;= 6, IF(V2214 &lt; 8, "High", "Very High")))))))</f>
        <v>High</v>
      </c>
    </row>
    <row r="2215" spans="1:23" x14ac:dyDescent="0.2">
      <c r="A2215" t="s">
        <v>107</v>
      </c>
      <c r="B2215" s="2">
        <v>86</v>
      </c>
      <c r="C2215" s="4" t="str">
        <f>IF(B2215 &lt;= ($Z$9-$Z$11), "Short", IF(B2215 &gt;= ($Z$9+$Z$11), "Long", "Medium"))</f>
        <v>Medium</v>
      </c>
      <c r="D2215" t="s">
        <v>3614</v>
      </c>
      <c r="E2215" t="s">
        <v>691</v>
      </c>
      <c r="F2215" t="s">
        <v>1302</v>
      </c>
      <c r="G2215" t="s">
        <v>6549</v>
      </c>
      <c r="M2215">
        <f>COUNTA(Table1[[#This Row],[genre_1]:[genre_8]])</f>
        <v>3</v>
      </c>
      <c r="N2215" t="s">
        <v>1906</v>
      </c>
      <c r="O2215" t="s">
        <v>12868</v>
      </c>
      <c r="P2215">
        <v>101287</v>
      </c>
      <c r="Q2215" t="s">
        <v>196</v>
      </c>
      <c r="R2215">
        <v>260</v>
      </c>
      <c r="S2215" t="s">
        <v>16</v>
      </c>
      <c r="T2215" t="s">
        <v>17</v>
      </c>
      <c r="U2215" s="3">
        <v>40909</v>
      </c>
      <c r="V2215" s="2">
        <v>7</v>
      </c>
      <c r="W2215" t="str">
        <f>IF(V2215 &lt; 3,"Very Low", IF(V2215 &gt;= 3, IF(V2215 &lt; 4, "Low", IF(V2215 &gt;= 4, IF(V2215 &lt; 6, "Medium", IF(V2215 &gt;= 6, IF(V2215 &lt; 8, "High", "Very High")))))))</f>
        <v>High</v>
      </c>
    </row>
    <row r="2216" spans="1:23" x14ac:dyDescent="0.2">
      <c r="A2216" t="s">
        <v>6820</v>
      </c>
      <c r="B2216" s="2">
        <v>85</v>
      </c>
      <c r="C2216" s="4" t="str">
        <f>IF(B2216 &lt;= ($Z$9-$Z$11), "Short", IF(B2216 &gt;= ($Z$9+$Z$11), "Long", "Medium"))</f>
        <v>Short</v>
      </c>
      <c r="D2216" t="s">
        <v>125</v>
      </c>
      <c r="E2216" t="s">
        <v>691</v>
      </c>
      <c r="F2216" t="s">
        <v>1302</v>
      </c>
      <c r="M2216">
        <f>COUNTA(Table1[[#This Row],[genre_1]:[genre_8]])</f>
        <v>2</v>
      </c>
      <c r="N2216" t="s">
        <v>69</v>
      </c>
      <c r="O2216" t="s">
        <v>12522</v>
      </c>
      <c r="P2216">
        <v>2522</v>
      </c>
      <c r="Q2216" t="s">
        <v>1475</v>
      </c>
      <c r="R2216">
        <v>11</v>
      </c>
      <c r="S2216" t="s">
        <v>16</v>
      </c>
      <c r="T2216" t="s">
        <v>17</v>
      </c>
      <c r="U2216" s="3">
        <v>39814</v>
      </c>
      <c r="V2216" s="2">
        <v>5.8</v>
      </c>
      <c r="W2216" t="str">
        <f>IF(V2216 &lt; 3,"Very Low", IF(V2216 &gt;= 3, IF(V2216 &lt; 4, "Low", IF(V2216 &gt;= 4, IF(V2216 &lt; 6, "Medium", IF(V2216 &gt;= 6, IF(V2216 &lt; 8, "High", "Very High")))))))</f>
        <v>Medium</v>
      </c>
    </row>
    <row r="2217" spans="1:23" x14ac:dyDescent="0.2">
      <c r="A2217" t="s">
        <v>7558</v>
      </c>
      <c r="B2217" s="2">
        <v>90</v>
      </c>
      <c r="C2217" s="4" t="str">
        <f>IF(B2217 &lt;= ($Z$9-$Z$11), "Short", IF(B2217 &gt;= ($Z$9+$Z$11), "Long", "Medium"))</f>
        <v>Medium</v>
      </c>
      <c r="D2217" t="s">
        <v>3081</v>
      </c>
      <c r="E2217" t="s">
        <v>562</v>
      </c>
      <c r="F2217" t="s">
        <v>426</v>
      </c>
      <c r="G2217" t="s">
        <v>1302</v>
      </c>
      <c r="H2217" t="s">
        <v>10321</v>
      </c>
      <c r="M2217">
        <f>COUNTA(Table1[[#This Row],[genre_1]:[genre_8]])</f>
        <v>4</v>
      </c>
      <c r="N2217" t="s">
        <v>7559</v>
      </c>
      <c r="O2217" t="s">
        <v>12863</v>
      </c>
      <c r="P2217">
        <v>17725</v>
      </c>
      <c r="Q2217" t="s">
        <v>6788</v>
      </c>
      <c r="R2217">
        <v>157</v>
      </c>
      <c r="S2217" t="s">
        <v>16</v>
      </c>
      <c r="T2217" t="s">
        <v>17</v>
      </c>
      <c r="U2217" s="3">
        <v>37622</v>
      </c>
      <c r="V2217" s="2">
        <v>6.8</v>
      </c>
      <c r="W2217" t="str">
        <f>IF(V2217 &lt; 3,"Very Low", IF(V2217 &gt;= 3, IF(V2217 &lt; 4, "Low", IF(V2217 &gt;= 4, IF(V2217 &lt; 6, "Medium", IF(V2217 &gt;= 6, IF(V2217 &lt; 8, "High", "Very High")))))))</f>
        <v>High</v>
      </c>
    </row>
    <row r="2218" spans="1:23" x14ac:dyDescent="0.2">
      <c r="A2218" t="s">
        <v>517</v>
      </c>
      <c r="B2218" s="2">
        <v>101</v>
      </c>
      <c r="C2218" s="4" t="str">
        <f>IF(B2218 &lt;= ($Z$9-$Z$11), "Short", IF(B2218 &gt;= ($Z$9+$Z$11), "Long", "Medium"))</f>
        <v>Medium</v>
      </c>
      <c r="D2218" t="s">
        <v>324</v>
      </c>
      <c r="E2218" t="s">
        <v>562</v>
      </c>
      <c r="F2218" t="s">
        <v>13206</v>
      </c>
      <c r="G2218" t="s">
        <v>13204</v>
      </c>
      <c r="H2218" t="s">
        <v>3538</v>
      </c>
      <c r="M2218">
        <f>COUNTA(Table1[[#This Row],[genre_1]:[genre_8]])</f>
        <v>4</v>
      </c>
      <c r="N2218" t="s">
        <v>258</v>
      </c>
      <c r="O2218" t="s">
        <v>8625</v>
      </c>
      <c r="P2218">
        <v>245621</v>
      </c>
      <c r="Q2218" t="s">
        <v>518</v>
      </c>
      <c r="R2218">
        <v>514</v>
      </c>
      <c r="S2218" t="s">
        <v>16</v>
      </c>
      <c r="T2218" t="s">
        <v>17</v>
      </c>
      <c r="U2218" s="3">
        <v>40179</v>
      </c>
      <c r="V2218" s="2">
        <v>6.4</v>
      </c>
      <c r="W2218" t="str">
        <f>IF(V2218 &lt; 3,"Very Low", IF(V2218 &gt;= 3, IF(V2218 &lt; 4, "Low", IF(V2218 &gt;= 4, IF(V2218 &lt; 6, "Medium", IF(V2218 &gt;= 6, IF(V2218 &lt; 8, "High", "Very High")))))))</f>
        <v>High</v>
      </c>
    </row>
    <row r="2219" spans="1:23" x14ac:dyDescent="0.2">
      <c r="A2219" t="s">
        <v>5761</v>
      </c>
      <c r="B2219" s="2">
        <v>96</v>
      </c>
      <c r="C2219" s="4" t="str">
        <f>IF(B2219 &lt;= ($Z$9-$Z$11), "Short", IF(B2219 &gt;= ($Z$9+$Z$11), "Long", "Medium"))</f>
        <v>Medium</v>
      </c>
      <c r="D2219" t="s">
        <v>5762</v>
      </c>
      <c r="E2219" t="s">
        <v>562</v>
      </c>
      <c r="F2219" t="s">
        <v>691</v>
      </c>
      <c r="G2219" t="s">
        <v>1302</v>
      </c>
      <c r="H2219" t="s">
        <v>3538</v>
      </c>
      <c r="M2219">
        <f>COUNTA(Table1[[#This Row],[genre_1]:[genre_8]])</f>
        <v>4</v>
      </c>
      <c r="N2219" t="s">
        <v>2671</v>
      </c>
      <c r="O2219" t="s">
        <v>11957</v>
      </c>
      <c r="P2219">
        <v>3788</v>
      </c>
      <c r="Q2219" t="s">
        <v>5763</v>
      </c>
      <c r="R2219">
        <v>31</v>
      </c>
      <c r="S2219" t="s">
        <v>16</v>
      </c>
      <c r="T2219" t="s">
        <v>17</v>
      </c>
      <c r="U2219" s="3">
        <v>40544</v>
      </c>
      <c r="V2219" s="2">
        <v>5.3</v>
      </c>
      <c r="W2219" t="str">
        <f>IF(V2219 &lt; 3,"Very Low", IF(V2219 &gt;= 3, IF(V2219 &lt; 4, "Low", IF(V2219 &gt;= 4, IF(V2219 &lt; 6, "Medium", IF(V2219 &gt;= 6, IF(V2219 &lt; 8, "High", "Very High")))))))</f>
        <v>Medium</v>
      </c>
    </row>
    <row r="2220" spans="1:23" x14ac:dyDescent="0.2">
      <c r="A2220" t="s">
        <v>633</v>
      </c>
      <c r="B2220" s="2">
        <v>114</v>
      </c>
      <c r="C2220" s="4" t="str">
        <f>IF(B2220 &lt;= ($Z$9-$Z$11), "Short", IF(B2220 &gt;= ($Z$9+$Z$11), "Long", "Medium"))</f>
        <v>Medium</v>
      </c>
      <c r="D2220" t="s">
        <v>574</v>
      </c>
      <c r="E2220" t="s">
        <v>562</v>
      </c>
      <c r="F2220" t="s">
        <v>426</v>
      </c>
      <c r="G2220" t="s">
        <v>1302</v>
      </c>
      <c r="H2220" t="s">
        <v>3538</v>
      </c>
      <c r="M2220">
        <f>COUNTA(Table1[[#This Row],[genre_1]:[genre_8]])</f>
        <v>4</v>
      </c>
      <c r="N2220" t="s">
        <v>474</v>
      </c>
      <c r="O2220" t="s">
        <v>8680</v>
      </c>
      <c r="P2220">
        <v>147497</v>
      </c>
      <c r="Q2220" t="s">
        <v>634</v>
      </c>
      <c r="R2220">
        <v>499</v>
      </c>
      <c r="S2220" t="s">
        <v>16</v>
      </c>
      <c r="T2220" t="s">
        <v>17</v>
      </c>
      <c r="U2220" s="3">
        <v>42005</v>
      </c>
      <c r="V2220" s="2">
        <v>6.1</v>
      </c>
      <c r="W2220" t="str">
        <f>IF(V2220 &lt; 3,"Very Low", IF(V2220 &gt;= 3, IF(V2220 &lt; 4, "Low", IF(V2220 &gt;= 4, IF(V2220 &lt; 6, "Medium", IF(V2220 &gt;= 6, IF(V2220 &lt; 8, "High", "Very High")))))))</f>
        <v>High</v>
      </c>
    </row>
    <row r="2221" spans="1:23" x14ac:dyDescent="0.2">
      <c r="A2221" t="s">
        <v>8405</v>
      </c>
      <c r="B2221" s="2">
        <v>82</v>
      </c>
      <c r="C2221" s="4" t="str">
        <f>IF(B2221 &lt;= ($Z$9-$Z$11), "Short", IF(B2221 &gt;= ($Z$9+$Z$11), "Long", "Medium"))</f>
        <v>Short</v>
      </c>
      <c r="D2221" t="s">
        <v>8406</v>
      </c>
      <c r="E2221" t="s">
        <v>691</v>
      </c>
      <c r="F2221" t="s">
        <v>2287</v>
      </c>
      <c r="G2221" t="s">
        <v>3538</v>
      </c>
      <c r="M2221">
        <f>COUNTA(Table1[[#This Row],[genre_1]:[genre_8]])</f>
        <v>3</v>
      </c>
      <c r="N2221" t="s">
        <v>8407</v>
      </c>
      <c r="O2221" t="s">
        <v>13193</v>
      </c>
      <c r="P2221">
        <v>133</v>
      </c>
      <c r="Q2221" t="s">
        <v>8408</v>
      </c>
      <c r="R2221">
        <v>8</v>
      </c>
      <c r="S2221" t="s">
        <v>16</v>
      </c>
      <c r="T2221" t="s">
        <v>17</v>
      </c>
      <c r="U2221" s="3">
        <v>40909</v>
      </c>
      <c r="V2221" s="2">
        <v>5.4</v>
      </c>
      <c r="W2221" t="str">
        <f>IF(V2221 &lt; 3,"Very Low", IF(V2221 &gt;= 3, IF(V2221 &lt; 4, "Low", IF(V2221 &gt;= 4, IF(V2221 &lt; 6, "Medium", IF(V2221 &gt;= 6, IF(V2221 &lt; 8, "High", "Very High")))))))</f>
        <v>Medium</v>
      </c>
    </row>
    <row r="2222" spans="1:23" x14ac:dyDescent="0.2">
      <c r="A2222" t="s">
        <v>2939</v>
      </c>
      <c r="B2222" s="2">
        <v>108</v>
      </c>
      <c r="C2222" s="4" t="str">
        <f>IF(B2222 &lt;= ($Z$9-$Z$11), "Short", IF(B2222 &gt;= ($Z$9+$Z$11), "Long", "Medium"))</f>
        <v>Medium</v>
      </c>
      <c r="D2222" t="s">
        <v>2940</v>
      </c>
      <c r="E2222" t="s">
        <v>426</v>
      </c>
      <c r="F2222" t="s">
        <v>1302</v>
      </c>
      <c r="G2222" t="s">
        <v>3538</v>
      </c>
      <c r="M2222">
        <f>COUNTA(Table1[[#This Row],[genre_1]:[genre_8]])</f>
        <v>3</v>
      </c>
      <c r="N2222" t="s">
        <v>574</v>
      </c>
      <c r="O2222" t="s">
        <v>10056</v>
      </c>
      <c r="P2222">
        <v>47003</v>
      </c>
      <c r="Q2222" t="s">
        <v>462</v>
      </c>
      <c r="R2222">
        <v>215</v>
      </c>
      <c r="S2222" t="s">
        <v>16</v>
      </c>
      <c r="T2222" t="s">
        <v>17</v>
      </c>
      <c r="U2222" s="3">
        <v>40544</v>
      </c>
      <c r="V2222" s="2">
        <v>5.9</v>
      </c>
      <c r="W2222" t="str">
        <f>IF(V2222 &lt; 3,"Very Low", IF(V2222 &gt;= 3, IF(V2222 &lt; 4, "Low", IF(V2222 &gt;= 4, IF(V2222 &lt; 6, "Medium", IF(V2222 &gt;= 6, IF(V2222 &lt; 8, "High", "Very High")))))))</f>
        <v>Medium</v>
      </c>
    </row>
    <row r="2223" spans="1:23" x14ac:dyDescent="0.2">
      <c r="A2223" t="s">
        <v>7301</v>
      </c>
      <c r="B2223" s="2">
        <v>109</v>
      </c>
      <c r="C2223" s="4" t="str">
        <f>IF(B2223 &lt;= ($Z$9-$Z$11), "Short", IF(B2223 &gt;= ($Z$9+$Z$11), "Long", "Medium"))</f>
        <v>Medium</v>
      </c>
      <c r="D2223" t="s">
        <v>7302</v>
      </c>
      <c r="E2223" t="s">
        <v>562</v>
      </c>
      <c r="F2223" t="s">
        <v>1302</v>
      </c>
      <c r="G2223" t="s">
        <v>6549</v>
      </c>
      <c r="H2223" t="s">
        <v>10321</v>
      </c>
      <c r="M2223">
        <f>COUNTA(Table1[[#This Row],[genre_1]:[genre_8]])</f>
        <v>4</v>
      </c>
      <c r="N2223" t="s">
        <v>7303</v>
      </c>
      <c r="O2223" t="s">
        <v>12751</v>
      </c>
      <c r="P2223">
        <v>7346</v>
      </c>
      <c r="Q2223" t="s">
        <v>7304</v>
      </c>
      <c r="R2223">
        <v>69</v>
      </c>
      <c r="S2223" t="s">
        <v>16</v>
      </c>
      <c r="T2223" t="s">
        <v>17</v>
      </c>
      <c r="U2223" s="3">
        <v>17899</v>
      </c>
      <c r="V2223" s="2">
        <v>7.2</v>
      </c>
      <c r="W2223" t="str">
        <f>IF(V2223 &lt; 3,"Very Low", IF(V2223 &gt;= 3, IF(V2223 &lt; 4, "Low", IF(V2223 &gt;= 4, IF(V2223 &lt; 6, "Medium", IF(V2223 &gt;= 6, IF(V2223 &lt; 8, "High", "Very High")))))))</f>
        <v>High</v>
      </c>
    </row>
    <row r="2224" spans="1:23" x14ac:dyDescent="0.2">
      <c r="A2224" t="s">
        <v>3033</v>
      </c>
      <c r="B2224" s="2">
        <v>89</v>
      </c>
      <c r="C2224" s="4" t="str">
        <f>IF(B2224 &lt;= ($Z$9-$Z$11), "Short", IF(B2224 &gt;= ($Z$9+$Z$11), "Long", "Medium"))</f>
        <v>Medium</v>
      </c>
      <c r="D2224" t="s">
        <v>227</v>
      </c>
      <c r="E2224" t="s">
        <v>426</v>
      </c>
      <c r="F2224" t="s">
        <v>3871</v>
      </c>
      <c r="G2224" t="s">
        <v>691</v>
      </c>
      <c r="H2224" t="s">
        <v>539</v>
      </c>
      <c r="M2224">
        <f>COUNTA(Table1[[#This Row],[genre_1]:[genre_8]])</f>
        <v>4</v>
      </c>
      <c r="N2224" t="s">
        <v>37</v>
      </c>
      <c r="O2224" t="s">
        <v>10109</v>
      </c>
      <c r="P2224">
        <v>3302</v>
      </c>
      <c r="Q2224" t="s">
        <v>2222</v>
      </c>
      <c r="R2224">
        <v>14</v>
      </c>
      <c r="S2224" t="s">
        <v>16</v>
      </c>
      <c r="T2224" t="s">
        <v>17</v>
      </c>
      <c r="U2224" s="3">
        <v>42370</v>
      </c>
      <c r="V2224" s="2">
        <v>7.5</v>
      </c>
      <c r="W2224" t="str">
        <f>IF(V2224 &lt; 3,"Very Low", IF(V2224 &gt;= 3, IF(V2224 &lt; 4, "Low", IF(V2224 &gt;= 4, IF(V2224 &lt; 6, "Medium", IF(V2224 &gt;= 6, IF(V2224 &lt; 8, "High", "Very High")))))))</f>
        <v>High</v>
      </c>
    </row>
    <row r="2225" spans="1:23" x14ac:dyDescent="0.2">
      <c r="A2225" t="s">
        <v>345</v>
      </c>
      <c r="B2225" s="2">
        <v>141</v>
      </c>
      <c r="C2225" s="4" t="str">
        <f>IF(B2225 &lt;= ($Z$9-$Z$11), "Short", IF(B2225 &gt;= ($Z$9+$Z$11), "Long", "Medium"))</f>
        <v>Long</v>
      </c>
      <c r="D2225" t="s">
        <v>2108</v>
      </c>
      <c r="E2225" t="s">
        <v>13206</v>
      </c>
      <c r="F2225" t="s">
        <v>1302</v>
      </c>
      <c r="G2225" t="s">
        <v>3538</v>
      </c>
      <c r="M2225">
        <f>COUNTA(Table1[[#This Row],[genre_1]:[genre_8]])</f>
        <v>3</v>
      </c>
      <c r="N2225" t="s">
        <v>2109</v>
      </c>
      <c r="O2225" t="s">
        <v>9509</v>
      </c>
      <c r="P2225">
        <v>104301</v>
      </c>
      <c r="Q2225" t="s">
        <v>2110</v>
      </c>
      <c r="R2225">
        <v>269</v>
      </c>
      <c r="S2225" t="s">
        <v>16</v>
      </c>
      <c r="T2225" t="s">
        <v>17</v>
      </c>
      <c r="U2225" s="3">
        <v>40909</v>
      </c>
      <c r="V2225" s="2">
        <v>6.5</v>
      </c>
      <c r="W2225" t="str">
        <f>IF(V2225 &lt; 3,"Very Low", IF(V2225 &gt;= 3, IF(V2225 &lt; 4, "Low", IF(V2225 &gt;= 4, IF(V2225 &lt; 6, "Medium", IF(V2225 &gt;= 6, IF(V2225 &lt; 8, "High", "Very High")))))))</f>
        <v>High</v>
      </c>
    </row>
    <row r="2226" spans="1:23" x14ac:dyDescent="0.2">
      <c r="A2226" t="s">
        <v>2081</v>
      </c>
      <c r="B2226" s="2">
        <v>112</v>
      </c>
      <c r="C2226" s="4" t="str">
        <f>IF(B2226 &lt;= ($Z$9-$Z$11), "Short", IF(B2226 &gt;= ($Z$9+$Z$11), "Long", "Medium"))</f>
        <v>Medium</v>
      </c>
      <c r="D2226" t="s">
        <v>2270</v>
      </c>
      <c r="E2226" t="s">
        <v>1302</v>
      </c>
      <c r="F2226" t="s">
        <v>4034</v>
      </c>
      <c r="G2226" t="s">
        <v>6549</v>
      </c>
      <c r="M2226">
        <f>COUNTA(Table1[[#This Row],[genre_1]:[genre_8]])</f>
        <v>3</v>
      </c>
      <c r="N2226" t="s">
        <v>3943</v>
      </c>
      <c r="O2226" t="s">
        <v>11155</v>
      </c>
      <c r="P2226">
        <v>47876</v>
      </c>
      <c r="Q2226" t="s">
        <v>4525</v>
      </c>
      <c r="R2226">
        <v>320</v>
      </c>
      <c r="S2226" t="s">
        <v>16</v>
      </c>
      <c r="T2226" t="s">
        <v>17</v>
      </c>
      <c r="U2226" s="3">
        <v>36892</v>
      </c>
      <c r="V2226" s="2">
        <v>6.1</v>
      </c>
      <c r="W2226" t="str">
        <f>IF(V2226 &lt; 3,"Very Low", IF(V2226 &gt;= 3, IF(V2226 &lt; 4, "Low", IF(V2226 &gt;= 4, IF(V2226 &lt; 6, "Medium", IF(V2226 &gt;= 6, IF(V2226 &lt; 8, "High", "Very High")))))))</f>
        <v>High</v>
      </c>
    </row>
    <row r="2227" spans="1:23" x14ac:dyDescent="0.2">
      <c r="A2227" t="s">
        <v>5881</v>
      </c>
      <c r="B2227" s="2">
        <v>92</v>
      </c>
      <c r="C2227" s="4" t="str">
        <f>IF(B2227 &lt;= ($Z$9-$Z$11), "Short", IF(B2227 &gt;= ($Z$9+$Z$11), "Long", "Medium"))</f>
        <v>Medium</v>
      </c>
      <c r="D2227" t="s">
        <v>1491</v>
      </c>
      <c r="E2227" t="s">
        <v>691</v>
      </c>
      <c r="F2227" t="s">
        <v>1302</v>
      </c>
      <c r="M2227">
        <f>COUNTA(Table1[[#This Row],[genre_1]:[genre_8]])</f>
        <v>2</v>
      </c>
      <c r="N2227" t="s">
        <v>2333</v>
      </c>
      <c r="O2227" t="s">
        <v>12026</v>
      </c>
      <c r="P2227">
        <v>40274</v>
      </c>
      <c r="Q2227" t="s">
        <v>3482</v>
      </c>
      <c r="R2227">
        <v>324</v>
      </c>
      <c r="S2227" t="s">
        <v>16</v>
      </c>
      <c r="T2227" t="s">
        <v>17</v>
      </c>
      <c r="U2227" s="3">
        <v>37987</v>
      </c>
      <c r="V2227" s="2">
        <v>6.9</v>
      </c>
      <c r="W2227" t="str">
        <f>IF(V2227 &lt; 3,"Very Low", IF(V2227 &gt;= 3, IF(V2227 &lt; 4, "Low", IF(V2227 &gt;= 4, IF(V2227 &lt; 6, "Medium", IF(V2227 &gt;= 6, IF(V2227 &lt; 8, "High", "Very High")))))))</f>
        <v>High</v>
      </c>
    </row>
    <row r="2228" spans="1:23" x14ac:dyDescent="0.2">
      <c r="A2228" t="s">
        <v>6610</v>
      </c>
      <c r="B2228" s="2">
        <v>96</v>
      </c>
      <c r="C2228" s="4" t="str">
        <f>IF(B2228 &lt;= ($Z$9-$Z$11), "Short", IF(B2228 &gt;= ($Z$9+$Z$11), "Long", "Medium"))</f>
        <v>Medium</v>
      </c>
      <c r="D2228" t="s">
        <v>581</v>
      </c>
      <c r="E2228" t="s">
        <v>691</v>
      </c>
      <c r="F2228" t="s">
        <v>1302</v>
      </c>
      <c r="G2228" t="s">
        <v>6549</v>
      </c>
      <c r="M2228">
        <f>COUNTA(Table1[[#This Row],[genre_1]:[genre_8]])</f>
        <v>3</v>
      </c>
      <c r="N2228" t="s">
        <v>1931</v>
      </c>
      <c r="O2228" t="s">
        <v>12422</v>
      </c>
      <c r="P2228">
        <v>7776</v>
      </c>
      <c r="Q2228" t="s">
        <v>6611</v>
      </c>
      <c r="R2228">
        <v>84</v>
      </c>
      <c r="S2228" t="s">
        <v>16</v>
      </c>
      <c r="T2228" t="s">
        <v>17</v>
      </c>
      <c r="U2228" s="3">
        <v>37987</v>
      </c>
      <c r="V2228" s="2">
        <v>7.6</v>
      </c>
      <c r="W2228" t="str">
        <f>IF(V2228 &lt; 3,"Very Low", IF(V2228 &gt;= 3, IF(V2228 &lt; 4, "Low", IF(V2228 &gt;= 4, IF(V2228 &lt; 6, "Medium", IF(V2228 &gt;= 6, IF(V2228 &lt; 8, "High", "Very High")))))))</f>
        <v>High</v>
      </c>
    </row>
    <row r="2229" spans="1:23" x14ac:dyDescent="0.2">
      <c r="A2229" t="s">
        <v>835</v>
      </c>
      <c r="B2229" s="2">
        <v>125</v>
      </c>
      <c r="C2229" s="4" t="str">
        <f>IF(B2229 &lt;= ($Z$9-$Z$11), "Short", IF(B2229 &gt;= ($Z$9+$Z$11), "Long", "Medium"))</f>
        <v>Medium</v>
      </c>
      <c r="D2229" t="s">
        <v>63</v>
      </c>
      <c r="E2229" t="s">
        <v>4426</v>
      </c>
      <c r="F2229" t="s">
        <v>691</v>
      </c>
      <c r="G2229" t="s">
        <v>1302</v>
      </c>
      <c r="H2229" t="s">
        <v>7772</v>
      </c>
      <c r="I2229" t="s">
        <v>4034</v>
      </c>
      <c r="M2229">
        <f>COUNTA(Table1[[#This Row],[genre_1]:[genre_8]])</f>
        <v>5</v>
      </c>
      <c r="N2229" t="s">
        <v>149</v>
      </c>
      <c r="O2229" t="s">
        <v>9817</v>
      </c>
      <c r="P2229">
        <v>117719</v>
      </c>
      <c r="Q2229" t="s">
        <v>135</v>
      </c>
      <c r="R2229">
        <v>306</v>
      </c>
      <c r="S2229" t="s">
        <v>16</v>
      </c>
      <c r="T2229" t="s">
        <v>17</v>
      </c>
      <c r="U2229" s="3">
        <v>41275</v>
      </c>
      <c r="V2229" s="2">
        <v>7.5</v>
      </c>
      <c r="W2229" t="str">
        <f>IF(V2229 &lt; 3,"Very Low", IF(V2229 &gt;= 3, IF(V2229 &lt; 4, "Low", IF(V2229 &gt;= 4, IF(V2229 &lt; 6, "Medium", IF(V2229 &gt;= 6, IF(V2229 &lt; 8, "High", "Very High")))))))</f>
        <v>High</v>
      </c>
    </row>
    <row r="2230" spans="1:23" x14ac:dyDescent="0.2">
      <c r="A2230" t="s">
        <v>181</v>
      </c>
      <c r="B2230" s="2">
        <v>169</v>
      </c>
      <c r="C2230" s="4" t="str">
        <f>IF(B2230 &lt;= ($Z$9-$Z$11), "Short", IF(B2230 &gt;= ($Z$9+$Z$11), "Long", "Medium"))</f>
        <v>Long</v>
      </c>
      <c r="D2230" t="s">
        <v>156</v>
      </c>
      <c r="E2230" t="s">
        <v>562</v>
      </c>
      <c r="F2230" t="s">
        <v>1302</v>
      </c>
      <c r="G2230" t="s">
        <v>10321</v>
      </c>
      <c r="M2230">
        <f>COUNTA(Table1[[#This Row],[genre_1]:[genre_8]])</f>
        <v>3</v>
      </c>
      <c r="N2230" t="s">
        <v>149</v>
      </c>
      <c r="O2230" t="s">
        <v>9063</v>
      </c>
      <c r="P2230">
        <v>881236</v>
      </c>
      <c r="Q2230" t="s">
        <v>502</v>
      </c>
      <c r="R2230">
        <v>2277</v>
      </c>
      <c r="S2230" t="s">
        <v>16</v>
      </c>
      <c r="T2230" t="s">
        <v>17</v>
      </c>
      <c r="U2230" s="3">
        <v>35796</v>
      </c>
      <c r="V2230" s="2">
        <v>8.6</v>
      </c>
      <c r="W2230" t="str">
        <f>IF(V2230 &lt; 3,"Very Low", IF(V2230 &gt;= 3, IF(V2230 &lt; 4, "Low", IF(V2230 &gt;= 4, IF(V2230 &lt; 6, "Medium", IF(V2230 &gt;= 6, IF(V2230 &lt; 8, "High", "Very High")))))))</f>
        <v>Very High</v>
      </c>
    </row>
    <row r="2231" spans="1:23" x14ac:dyDescent="0.2">
      <c r="A2231" t="s">
        <v>876</v>
      </c>
      <c r="B2231" s="2">
        <v>96</v>
      </c>
      <c r="C2231" s="4" t="str">
        <f>IF(B2231 &lt;= ($Z$9-$Z$11), "Short", IF(B2231 &gt;= ($Z$9+$Z$11), "Long", "Medium"))</f>
        <v>Medium</v>
      </c>
      <c r="D2231" t="s">
        <v>3541</v>
      </c>
      <c r="E2231" t="s">
        <v>691</v>
      </c>
      <c r="F2231" t="s">
        <v>13206</v>
      </c>
      <c r="G2231" t="s">
        <v>6549</v>
      </c>
      <c r="M2231">
        <f>COUNTA(Table1[[#This Row],[genre_1]:[genre_8]])</f>
        <v>3</v>
      </c>
      <c r="N2231" t="s">
        <v>1799</v>
      </c>
      <c r="O2231" t="s">
        <v>10462</v>
      </c>
      <c r="P2231">
        <v>33287</v>
      </c>
      <c r="Q2231" t="s">
        <v>3542</v>
      </c>
      <c r="R2231">
        <v>201</v>
      </c>
      <c r="S2231" t="s">
        <v>16</v>
      </c>
      <c r="T2231" t="s">
        <v>17</v>
      </c>
      <c r="U2231" s="3">
        <v>36892</v>
      </c>
      <c r="V2231" s="2">
        <v>5.9</v>
      </c>
      <c r="W2231" t="str">
        <f>IF(V2231 &lt; 3,"Very Low", IF(V2231 &gt;= 3, IF(V2231 &lt; 4, "Low", IF(V2231 &gt;= 4, IF(V2231 &lt; 6, "Medium", IF(V2231 &gt;= 6, IF(V2231 &lt; 8, "High", "Very High")))))))</f>
        <v>Medium</v>
      </c>
    </row>
    <row r="2232" spans="1:23" x14ac:dyDescent="0.2">
      <c r="A2232" t="s">
        <v>153</v>
      </c>
      <c r="B2232" s="2">
        <v>103</v>
      </c>
      <c r="C2232" s="4" t="str">
        <f>IF(B2232 &lt;= ($Z$9-$Z$11), "Short", IF(B2232 &gt;= ($Z$9+$Z$11), "Long", "Medium"))</f>
        <v>Medium</v>
      </c>
      <c r="D2232" t="s">
        <v>1038</v>
      </c>
      <c r="E2232" t="s">
        <v>2287</v>
      </c>
      <c r="F2232" t="s">
        <v>13204</v>
      </c>
      <c r="G2232" t="s">
        <v>3538</v>
      </c>
      <c r="M2232">
        <f>COUNTA(Table1[[#This Row],[genre_1]:[genre_8]])</f>
        <v>3</v>
      </c>
      <c r="N2232" t="s">
        <v>1087</v>
      </c>
      <c r="O2232" t="s">
        <v>12691</v>
      </c>
      <c r="P2232">
        <v>299127</v>
      </c>
      <c r="Q2232" t="s">
        <v>4798</v>
      </c>
      <c r="R2232">
        <v>1509</v>
      </c>
      <c r="S2232" t="s">
        <v>16</v>
      </c>
      <c r="T2232" t="s">
        <v>17</v>
      </c>
      <c r="U2232" s="3">
        <v>37987</v>
      </c>
      <c r="V2232" s="2">
        <v>7.7</v>
      </c>
      <c r="W2232" t="str">
        <f>IF(V2232 &lt; 3,"Very Low", IF(V2232 &gt;= 3, IF(V2232 &lt; 4, "Low", IF(V2232 &gt;= 4, IF(V2232 &lt; 6, "Medium", IF(V2232 &gt;= 6, IF(V2232 &lt; 8, "High", "Very High")))))))</f>
        <v>High</v>
      </c>
    </row>
    <row r="2233" spans="1:23" x14ac:dyDescent="0.2">
      <c r="A2233" t="s">
        <v>4878</v>
      </c>
      <c r="B2233" s="2">
        <v>95</v>
      </c>
      <c r="C2233" s="4" t="str">
        <f>IF(B2233 &lt;= ($Z$9-$Z$11), "Short", IF(B2233 &gt;= ($Z$9+$Z$11), "Long", "Medium"))</f>
        <v>Medium</v>
      </c>
      <c r="D2233" t="s">
        <v>2857</v>
      </c>
      <c r="E2233" t="s">
        <v>2287</v>
      </c>
      <c r="F2233" t="s">
        <v>13204</v>
      </c>
      <c r="M2233">
        <f>COUNTA(Table1[[#This Row],[genre_1]:[genre_8]])</f>
        <v>2</v>
      </c>
      <c r="N2233" t="s">
        <v>2898</v>
      </c>
      <c r="O2233" t="s">
        <v>11967</v>
      </c>
      <c r="P2233">
        <v>188679</v>
      </c>
      <c r="Q2233" t="s">
        <v>4798</v>
      </c>
      <c r="R2233">
        <v>864</v>
      </c>
      <c r="S2233" t="s">
        <v>16</v>
      </c>
      <c r="T2233" t="s">
        <v>17</v>
      </c>
      <c r="U2233" s="3">
        <v>38353</v>
      </c>
      <c r="V2233" s="2">
        <v>6.6</v>
      </c>
      <c r="W2233" t="str">
        <f>IF(V2233 &lt; 3,"Very Low", IF(V2233 &gt;= 3, IF(V2233 &lt; 4, "Low", IF(V2233 &gt;= 4, IF(V2233 &lt; 6, "Medium", IF(V2233 &gt;= 6, IF(V2233 &lt; 8, "High", "Very High")))))))</f>
        <v>High</v>
      </c>
    </row>
    <row r="2234" spans="1:23" x14ac:dyDescent="0.2">
      <c r="A2234" t="s">
        <v>4878</v>
      </c>
      <c r="B2234" s="2">
        <v>121</v>
      </c>
      <c r="C2234" s="4" t="str">
        <f>IF(B2234 &lt;= ($Z$9-$Z$11), "Short", IF(B2234 &gt;= ($Z$9+$Z$11), "Long", "Medium"))</f>
        <v>Medium</v>
      </c>
      <c r="D2234" t="s">
        <v>4798</v>
      </c>
      <c r="E2234" t="s">
        <v>2287</v>
      </c>
      <c r="F2234" t="s">
        <v>13204</v>
      </c>
      <c r="M2234">
        <f>COUNTA(Table1[[#This Row],[genre_1]:[genre_8]])</f>
        <v>2</v>
      </c>
      <c r="N2234" t="s">
        <v>2135</v>
      </c>
      <c r="O2234" t="s">
        <v>11395</v>
      </c>
      <c r="P2234">
        <v>142115</v>
      </c>
      <c r="Q2234" t="s">
        <v>4879</v>
      </c>
      <c r="R2234">
        <v>614</v>
      </c>
      <c r="S2234" t="s">
        <v>16</v>
      </c>
      <c r="T2234" t="s">
        <v>17</v>
      </c>
      <c r="U2234" s="3">
        <v>38718</v>
      </c>
      <c r="V2234" s="2">
        <v>6.2</v>
      </c>
      <c r="W2234" t="str">
        <f>IF(V2234 &lt; 3,"Very Low", IF(V2234 &gt;= 3, IF(V2234 &lt; 4, "Low", IF(V2234 &gt;= 4, IF(V2234 &lt; 6, "Medium", IF(V2234 &gt;= 6, IF(V2234 &lt; 8, "High", "Very High")))))))</f>
        <v>High</v>
      </c>
    </row>
    <row r="2235" spans="1:23" x14ac:dyDescent="0.2">
      <c r="A2235" t="s">
        <v>4878</v>
      </c>
      <c r="B2235" s="2">
        <v>96</v>
      </c>
      <c r="C2235" s="4" t="str">
        <f>IF(B2235 &lt;= ($Z$9-$Z$11), "Short", IF(B2235 &gt;= ($Z$9+$Z$11), "Long", "Medium"))</f>
        <v>Medium</v>
      </c>
      <c r="D2235" t="s">
        <v>4798</v>
      </c>
      <c r="E2235" t="s">
        <v>2287</v>
      </c>
      <c r="F2235" t="s">
        <v>13204</v>
      </c>
      <c r="M2235">
        <f>COUNTA(Table1[[#This Row],[genre_1]:[genre_8]])</f>
        <v>2</v>
      </c>
      <c r="N2235" t="s">
        <v>2135</v>
      </c>
      <c r="O2235" t="s">
        <v>11400</v>
      </c>
      <c r="P2235">
        <v>111087</v>
      </c>
      <c r="Q2235" t="s">
        <v>2706</v>
      </c>
      <c r="R2235">
        <v>319</v>
      </c>
      <c r="S2235" t="s">
        <v>16</v>
      </c>
      <c r="T2235" t="s">
        <v>17</v>
      </c>
      <c r="U2235" s="3">
        <v>39083</v>
      </c>
      <c r="V2235" s="2">
        <v>5.9</v>
      </c>
      <c r="W2235" t="str">
        <f>IF(V2235 &lt; 3,"Very Low", IF(V2235 &gt;= 3, IF(V2235 &lt; 4, "Low", IF(V2235 &gt;= 4, IF(V2235 &lt; 6, "Medium", IF(V2235 &gt;= 6, IF(V2235 &lt; 8, "High", "Very High")))))))</f>
        <v>Medium</v>
      </c>
    </row>
    <row r="2236" spans="1:23" x14ac:dyDescent="0.2">
      <c r="A2236" t="s">
        <v>4837</v>
      </c>
      <c r="B2236" s="2">
        <v>95</v>
      </c>
      <c r="C2236" s="4" t="str">
        <f>IF(B2236 &lt;= ($Z$9-$Z$11), "Short", IF(B2236 &gt;= ($Z$9+$Z$11), "Long", "Medium"))</f>
        <v>Medium</v>
      </c>
      <c r="D2236" t="s">
        <v>2135</v>
      </c>
      <c r="E2236" t="s">
        <v>2287</v>
      </c>
      <c r="F2236" t="s">
        <v>13204</v>
      </c>
      <c r="M2236">
        <f>COUNTA(Table1[[#This Row],[genre_1]:[genre_8]])</f>
        <v>2</v>
      </c>
      <c r="N2236" t="s">
        <v>1981</v>
      </c>
      <c r="O2236" t="s">
        <v>11377</v>
      </c>
      <c r="P2236">
        <v>88529</v>
      </c>
      <c r="Q2236" t="s">
        <v>4838</v>
      </c>
      <c r="R2236">
        <v>262</v>
      </c>
      <c r="S2236" t="s">
        <v>16</v>
      </c>
      <c r="T2236" t="s">
        <v>17</v>
      </c>
      <c r="U2236" s="3">
        <v>39448</v>
      </c>
      <c r="V2236" s="2">
        <v>5.8</v>
      </c>
      <c r="W2236" t="str">
        <f>IF(V2236 &lt; 3,"Very Low", IF(V2236 &gt;= 3, IF(V2236 &lt; 4, "Low", IF(V2236 &gt;= 4, IF(V2236 &lt; 6, "Medium", IF(V2236 &gt;= 6, IF(V2236 &lt; 8, "High", "Very High")))))))</f>
        <v>Medium</v>
      </c>
    </row>
    <row r="2237" spans="1:23" x14ac:dyDescent="0.2">
      <c r="A2237" t="s">
        <v>2823</v>
      </c>
      <c r="B2237" s="2">
        <v>95</v>
      </c>
      <c r="C2237" s="4" t="str">
        <f>IF(B2237 &lt;= ($Z$9-$Z$11), "Short", IF(B2237 &gt;= ($Z$9+$Z$11), "Long", "Medium"))</f>
        <v>Medium</v>
      </c>
      <c r="D2237" t="s">
        <v>1290</v>
      </c>
      <c r="E2237" t="s">
        <v>691</v>
      </c>
      <c r="F2237" t="s">
        <v>6549</v>
      </c>
      <c r="M2237">
        <f>COUNTA(Table1[[#This Row],[genre_1]:[genre_8]])</f>
        <v>2</v>
      </c>
      <c r="N2237" t="s">
        <v>2966</v>
      </c>
      <c r="O2237" t="s">
        <v>10361</v>
      </c>
      <c r="P2237">
        <v>11375</v>
      </c>
      <c r="Q2237" t="s">
        <v>3405</v>
      </c>
      <c r="R2237">
        <v>91</v>
      </c>
      <c r="S2237" t="s">
        <v>16</v>
      </c>
      <c r="T2237" t="s">
        <v>17</v>
      </c>
      <c r="U2237" s="3">
        <v>36892</v>
      </c>
      <c r="V2237" s="2">
        <v>4.9000000000000004</v>
      </c>
      <c r="W2237" t="str">
        <f>IF(V2237 &lt; 3,"Very Low", IF(V2237 &gt;= 3, IF(V2237 &lt; 4, "Low", IF(V2237 &gt;= 4, IF(V2237 &lt; 6, "Medium", IF(V2237 &gt;= 6, IF(V2237 &lt; 8, "High", "Very High")))))))</f>
        <v>Medium</v>
      </c>
    </row>
    <row r="2238" spans="1:23" x14ac:dyDescent="0.2">
      <c r="A2238" t="s">
        <v>902</v>
      </c>
      <c r="B2238" s="2">
        <v>142</v>
      </c>
      <c r="C2238" s="4" t="str">
        <f>IF(B2238 &lt;= ($Z$9-$Z$11), "Short", IF(B2238 &gt;= ($Z$9+$Z$11), "Long", "Medium"))</f>
        <v>Long</v>
      </c>
      <c r="D2238" t="s">
        <v>960</v>
      </c>
      <c r="E2238" t="s">
        <v>13206</v>
      </c>
      <c r="F2238" t="s">
        <v>1302</v>
      </c>
      <c r="M2238">
        <f>COUNTA(Table1[[#This Row],[genre_1]:[genre_8]])</f>
        <v>2</v>
      </c>
      <c r="N2238" t="s">
        <v>950</v>
      </c>
      <c r="O2238" t="s">
        <v>10277</v>
      </c>
      <c r="P2238">
        <v>537442</v>
      </c>
      <c r="Q2238" t="s">
        <v>570</v>
      </c>
      <c r="R2238">
        <v>851</v>
      </c>
      <c r="S2238" t="s">
        <v>16</v>
      </c>
      <c r="T2238" t="s">
        <v>17</v>
      </c>
      <c r="U2238" s="3">
        <v>30317</v>
      </c>
      <c r="V2238" s="2">
        <v>8.3000000000000007</v>
      </c>
      <c r="W2238" t="str">
        <f>IF(V2238 &lt; 3,"Very Low", IF(V2238 &gt;= 3, IF(V2238 &lt; 4, "Low", IF(V2238 &gt;= 4, IF(V2238 &lt; 6, "Medium", IF(V2238 &gt;= 6, IF(V2238 &lt; 8, "High", "Very High")))))))</f>
        <v>Very High</v>
      </c>
    </row>
    <row r="2239" spans="1:23" x14ac:dyDescent="0.2">
      <c r="A2239" t="s">
        <v>1468</v>
      </c>
      <c r="B2239" s="2">
        <v>83</v>
      </c>
      <c r="C2239" s="4" t="str">
        <f>IF(B2239 &lt;= ($Z$9-$Z$11), "Short", IF(B2239 &gt;= ($Z$9+$Z$11), "Long", "Medium"))</f>
        <v>Short</v>
      </c>
      <c r="D2239" t="s">
        <v>1156</v>
      </c>
      <c r="E2239" t="s">
        <v>691</v>
      </c>
      <c r="M2239">
        <f>COUNTA(Table1[[#This Row],[genre_1]:[genre_8]])</f>
        <v>1</v>
      </c>
      <c r="N2239" t="s">
        <v>1423</v>
      </c>
      <c r="O2239" t="s">
        <v>9488</v>
      </c>
      <c r="P2239">
        <v>119590</v>
      </c>
      <c r="Q2239" t="s">
        <v>500</v>
      </c>
      <c r="R2239">
        <v>548</v>
      </c>
      <c r="S2239" t="s">
        <v>16</v>
      </c>
      <c r="T2239" t="s">
        <v>17</v>
      </c>
      <c r="U2239" s="3">
        <v>36892</v>
      </c>
      <c r="V2239" s="2">
        <v>5.2</v>
      </c>
      <c r="W2239" t="str">
        <f>IF(V2239 &lt; 3,"Very Low", IF(V2239 &gt;= 3, IF(V2239 &lt; 4, "Low", IF(V2239 &gt;= 4, IF(V2239 &lt; 6, "Medium", IF(V2239 &gt;= 6, IF(V2239 &lt; 8, "High", "Very High")))))))</f>
        <v>Medium</v>
      </c>
    </row>
    <row r="2240" spans="1:23" x14ac:dyDescent="0.2">
      <c r="A2240" t="s">
        <v>2063</v>
      </c>
      <c r="B2240" s="2">
        <v>84</v>
      </c>
      <c r="C2240" s="4" t="str">
        <f>IF(B2240 &lt;= ($Z$9-$Z$11), "Short", IF(B2240 &gt;= ($Z$9+$Z$11), "Long", "Medium"))</f>
        <v>Short</v>
      </c>
      <c r="D2240" t="s">
        <v>2064</v>
      </c>
      <c r="E2240" t="s">
        <v>691</v>
      </c>
      <c r="M2240">
        <f>COUNTA(Table1[[#This Row],[genre_1]:[genre_8]])</f>
        <v>1</v>
      </c>
      <c r="N2240" t="s">
        <v>2065</v>
      </c>
      <c r="O2240" t="s">
        <v>9476</v>
      </c>
      <c r="P2240">
        <v>111526</v>
      </c>
      <c r="Q2240" t="s">
        <v>2066</v>
      </c>
      <c r="R2240">
        <v>347</v>
      </c>
      <c r="S2240" t="s">
        <v>16</v>
      </c>
      <c r="T2240" t="s">
        <v>17</v>
      </c>
      <c r="U2240" s="3">
        <v>37622</v>
      </c>
      <c r="V2240" s="2">
        <v>5.5</v>
      </c>
      <c r="W2240" t="str">
        <f>IF(V2240 &lt; 3,"Very Low", IF(V2240 &gt;= 3, IF(V2240 &lt; 4, "Low", IF(V2240 &gt;= 4, IF(V2240 &lt; 6, "Medium", IF(V2240 &gt;= 6, IF(V2240 &lt; 8, "High", "Very High")))))))</f>
        <v>Medium</v>
      </c>
    </row>
    <row r="2241" spans="1:23" x14ac:dyDescent="0.2">
      <c r="A2241" t="s">
        <v>2063</v>
      </c>
      <c r="B2241" s="2">
        <v>89</v>
      </c>
      <c r="C2241" s="4" t="str">
        <f>IF(B2241 &lt;= ($Z$9-$Z$11), "Short", IF(B2241 &gt;= ($Z$9+$Z$11), "Long", "Medium"))</f>
        <v>Medium</v>
      </c>
      <c r="D2241" t="s">
        <v>1032</v>
      </c>
      <c r="E2241" t="s">
        <v>691</v>
      </c>
      <c r="M2241">
        <f>COUNTA(Table1[[#This Row],[genre_1]:[genre_8]])</f>
        <v>1</v>
      </c>
      <c r="N2241" t="s">
        <v>2263</v>
      </c>
      <c r="O2241" t="s">
        <v>9596</v>
      </c>
      <c r="P2241">
        <v>93748</v>
      </c>
      <c r="Q2241" t="s">
        <v>2065</v>
      </c>
      <c r="R2241">
        <v>410</v>
      </c>
      <c r="S2241" t="s">
        <v>16</v>
      </c>
      <c r="T2241" t="s">
        <v>17</v>
      </c>
      <c r="U2241" s="3">
        <v>38718</v>
      </c>
      <c r="V2241" s="2">
        <v>5.0999999999999996</v>
      </c>
      <c r="W2241" t="str">
        <f>IF(V2241 &lt; 3,"Very Low", IF(V2241 &gt;= 3, IF(V2241 &lt; 4, "Low", IF(V2241 &gt;= 4, IF(V2241 &lt; 6, "Medium", IF(V2241 &gt;= 6, IF(V2241 &lt; 8, "High", "Very High")))))))</f>
        <v>Medium</v>
      </c>
    </row>
    <row r="2242" spans="1:23" x14ac:dyDescent="0.2">
      <c r="A2242" t="s">
        <v>2415</v>
      </c>
      <c r="B2242" s="2">
        <v>88</v>
      </c>
      <c r="C2242" s="4" t="str">
        <f>IF(B2242 &lt;= ($Z$9-$Z$11), "Short", IF(B2242 &gt;= ($Z$9+$Z$11), "Long", "Medium"))</f>
        <v>Medium</v>
      </c>
      <c r="D2242" t="s">
        <v>496</v>
      </c>
      <c r="E2242" t="s">
        <v>691</v>
      </c>
      <c r="M2242">
        <f>COUNTA(Table1[[#This Row],[genre_1]:[genre_8]])</f>
        <v>1</v>
      </c>
      <c r="N2242" t="s">
        <v>3672</v>
      </c>
      <c r="O2242" t="s">
        <v>10565</v>
      </c>
      <c r="P2242">
        <v>50337</v>
      </c>
      <c r="Q2242" t="s">
        <v>567</v>
      </c>
      <c r="R2242">
        <v>177</v>
      </c>
      <c r="S2242" t="s">
        <v>16</v>
      </c>
      <c r="T2242" t="s">
        <v>17</v>
      </c>
      <c r="U2242" s="3">
        <v>41275</v>
      </c>
      <c r="V2242" s="2">
        <v>3.5</v>
      </c>
      <c r="W2242" t="str">
        <f>IF(V2242 &lt; 3,"Very Low", IF(V2242 &gt;= 3, IF(V2242 &lt; 4, "Low", IF(V2242 &gt;= 4, IF(V2242 &lt; 6, "Medium", IF(V2242 &gt;= 6, IF(V2242 &lt; 8, "High", "Very High")))))))</f>
        <v>Low</v>
      </c>
    </row>
    <row r="2243" spans="1:23" x14ac:dyDescent="0.2">
      <c r="A2243" t="s">
        <v>181</v>
      </c>
      <c r="B2243" s="2">
        <v>185</v>
      </c>
      <c r="C2243" s="4" t="str">
        <f>IF(B2243 &lt;= ($Z$9-$Z$11), "Short", IF(B2243 &gt;= ($Z$9+$Z$11), "Long", "Medium"))</f>
        <v>Long</v>
      </c>
      <c r="D2243" t="s">
        <v>3222</v>
      </c>
      <c r="E2243" t="s">
        <v>4426</v>
      </c>
      <c r="F2243" t="s">
        <v>1302</v>
      </c>
      <c r="G2243" t="s">
        <v>7772</v>
      </c>
      <c r="M2243">
        <f>COUNTA(Table1[[#This Row],[genre_1]:[genre_8]])</f>
        <v>3</v>
      </c>
      <c r="N2243" t="s">
        <v>105</v>
      </c>
      <c r="O2243" t="s">
        <v>10245</v>
      </c>
      <c r="P2243">
        <v>865020</v>
      </c>
      <c r="Q2243" t="s">
        <v>3223</v>
      </c>
      <c r="R2243">
        <v>1273</v>
      </c>
      <c r="S2243" t="s">
        <v>16</v>
      </c>
      <c r="T2243" t="s">
        <v>17</v>
      </c>
      <c r="U2243" s="3">
        <v>33970</v>
      </c>
      <c r="V2243" s="2">
        <v>8.9</v>
      </c>
      <c r="W2243" t="str">
        <f>IF(V2243 &lt; 3,"Very Low", IF(V2243 &gt;= 3, IF(V2243 &lt; 4, "Low", IF(V2243 &gt;= 4, IF(V2243 &lt; 6, "Medium", IF(V2243 &gt;= 6, IF(V2243 &lt; 8, "High", "Very High")))))))</f>
        <v>Very High</v>
      </c>
    </row>
    <row r="2244" spans="1:23" x14ac:dyDescent="0.2">
      <c r="A2244" t="s">
        <v>1859</v>
      </c>
      <c r="B2244" s="2">
        <v>121</v>
      </c>
      <c r="C2244" s="4" t="str">
        <f>IF(B2244 &lt;= ($Z$9-$Z$11), "Short", IF(B2244 &gt;= ($Z$9+$Z$11), "Long", "Medium"))</f>
        <v>Medium</v>
      </c>
      <c r="D2244" t="s">
        <v>5613</v>
      </c>
      <c r="E2244" t="s">
        <v>691</v>
      </c>
      <c r="F2244" t="s">
        <v>1302</v>
      </c>
      <c r="G2244" t="s">
        <v>5727</v>
      </c>
      <c r="M2244">
        <f>COUNTA(Table1[[#This Row],[genre_1]:[genre_8]])</f>
        <v>3</v>
      </c>
      <c r="N2244" t="s">
        <v>2911</v>
      </c>
      <c r="O2244" t="s">
        <v>11875</v>
      </c>
      <c r="P2244">
        <v>4756</v>
      </c>
      <c r="Q2244" t="s">
        <v>2490</v>
      </c>
      <c r="R2244">
        <v>38</v>
      </c>
      <c r="S2244" t="s">
        <v>16</v>
      </c>
      <c r="T2244" t="s">
        <v>17</v>
      </c>
      <c r="U2244" s="3">
        <v>32143</v>
      </c>
      <c r="V2244" s="2">
        <v>5.8</v>
      </c>
      <c r="W2244" t="str">
        <f>IF(V2244 &lt; 3,"Very Low", IF(V2244 &gt;= 3, IF(V2244 &lt; 4, "Low", IF(V2244 &gt;= 4, IF(V2244 &lt; 6, "Medium", IF(V2244 &gt;= 6, IF(V2244 &lt; 8, "High", "Very High")))))))</f>
        <v>Medium</v>
      </c>
    </row>
    <row r="2245" spans="1:23" x14ac:dyDescent="0.2">
      <c r="A2245" t="s">
        <v>1012</v>
      </c>
      <c r="B2245" s="2">
        <v>108</v>
      </c>
      <c r="C2245" s="4" t="str">
        <f>IF(B2245 &lt;= ($Z$9-$Z$11), "Short", IF(B2245 &gt;= ($Z$9+$Z$11), "Long", "Medium"))</f>
        <v>Medium</v>
      </c>
      <c r="D2245" t="s">
        <v>284</v>
      </c>
      <c r="E2245" t="s">
        <v>691</v>
      </c>
      <c r="M2245">
        <f>COUNTA(Table1[[#This Row],[genre_1]:[genre_8]])</f>
        <v>1</v>
      </c>
      <c r="N2245" t="s">
        <v>797</v>
      </c>
      <c r="O2245" t="s">
        <v>10605</v>
      </c>
      <c r="P2245">
        <v>26100</v>
      </c>
      <c r="Q2245" t="s">
        <v>1524</v>
      </c>
      <c r="R2245">
        <v>97</v>
      </c>
      <c r="S2245" t="s">
        <v>16</v>
      </c>
      <c r="T2245" t="s">
        <v>17</v>
      </c>
      <c r="U2245" s="3">
        <v>38718</v>
      </c>
      <c r="V2245" s="2">
        <v>5.9</v>
      </c>
      <c r="W2245" t="str">
        <f>IF(V2245 &lt; 3,"Very Low", IF(V2245 &gt;= 3, IF(V2245 &lt; 4, "Low", IF(V2245 &gt;= 4, IF(V2245 &lt; 6, "Medium", IF(V2245 &gt;= 6, IF(V2245 &lt; 8, "High", "Very High")))))))</f>
        <v>Medium</v>
      </c>
    </row>
    <row r="2246" spans="1:23" x14ac:dyDescent="0.2">
      <c r="A2246" t="s">
        <v>3155</v>
      </c>
      <c r="B2246" s="2">
        <v>108</v>
      </c>
      <c r="C2246" s="4" t="str">
        <f>IF(B2246 &lt;= ($Z$9-$Z$11), "Short", IF(B2246 &gt;= ($Z$9+$Z$11), "Long", "Medium"))</f>
        <v>Medium</v>
      </c>
      <c r="D2246" t="s">
        <v>284</v>
      </c>
      <c r="E2246" t="s">
        <v>691</v>
      </c>
      <c r="F2246" t="s">
        <v>4034</v>
      </c>
      <c r="M2246">
        <f>COUNTA(Table1[[#This Row],[genre_1]:[genre_8]])</f>
        <v>2</v>
      </c>
      <c r="N2246" t="s">
        <v>1166</v>
      </c>
      <c r="O2246" t="s">
        <v>10525</v>
      </c>
      <c r="P2246">
        <v>210680</v>
      </c>
      <c r="Q2246" t="s">
        <v>3615</v>
      </c>
      <c r="R2246">
        <v>479</v>
      </c>
      <c r="S2246" t="s">
        <v>16</v>
      </c>
      <c r="T2246" t="s">
        <v>17</v>
      </c>
      <c r="U2246" s="3">
        <v>37622</v>
      </c>
      <c r="V2246" s="2">
        <v>7.1</v>
      </c>
      <c r="W2246" t="str">
        <f>IF(V2246 &lt; 3,"Very Low", IF(V2246 &gt;= 3, IF(V2246 &lt; 4, "Low", IF(V2246 &gt;= 4, IF(V2246 &lt; 6, "Medium", IF(V2246 &gt;= 6, IF(V2246 &lt; 8, "High", "Very High")))))))</f>
        <v>High</v>
      </c>
    </row>
    <row r="2247" spans="1:23" x14ac:dyDescent="0.2">
      <c r="A2247" t="s">
        <v>655</v>
      </c>
      <c r="B2247" s="2">
        <v>86</v>
      </c>
      <c r="C2247" s="4" t="str">
        <f>IF(B2247 &lt;= ($Z$9-$Z$11), "Short", IF(B2247 &gt;= ($Z$9+$Z$11), "Long", "Medium"))</f>
        <v>Medium</v>
      </c>
      <c r="D2247" t="s">
        <v>990</v>
      </c>
      <c r="E2247" t="s">
        <v>426</v>
      </c>
      <c r="F2247" t="s">
        <v>691</v>
      </c>
      <c r="G2247" t="s">
        <v>13204</v>
      </c>
      <c r="M2247">
        <f>COUNTA(Table1[[#This Row],[genre_1]:[genre_8]])</f>
        <v>3</v>
      </c>
      <c r="N2247" t="s">
        <v>991</v>
      </c>
      <c r="O2247" t="s">
        <v>8850</v>
      </c>
      <c r="P2247">
        <v>71424</v>
      </c>
      <c r="Q2247" t="s">
        <v>992</v>
      </c>
      <c r="R2247">
        <v>521</v>
      </c>
      <c r="S2247" t="s">
        <v>16</v>
      </c>
      <c r="T2247" t="s">
        <v>17</v>
      </c>
      <c r="U2247" s="3">
        <v>37257</v>
      </c>
      <c r="V2247" s="2">
        <v>4.9000000000000004</v>
      </c>
      <c r="W2247" t="str">
        <f>IF(V2247 &lt; 3,"Very Low", IF(V2247 &gt;= 3, IF(V2247 &lt; 4, "Low", IF(V2247 &gt;= 4, IF(V2247 &lt; 6, "Medium", IF(V2247 &gt;= 6, IF(V2247 &lt; 8, "High", "Very High")))))))</f>
        <v>Medium</v>
      </c>
    </row>
    <row r="2248" spans="1:23" x14ac:dyDescent="0.2">
      <c r="A2248" t="s">
        <v>655</v>
      </c>
      <c r="B2248" s="2">
        <v>93</v>
      </c>
      <c r="C2248" s="4" t="str">
        <f>IF(B2248 &lt;= ($Z$9-$Z$11), "Short", IF(B2248 &gt;= ($Z$9+$Z$11), "Long", "Medium"))</f>
        <v>Medium</v>
      </c>
      <c r="D2248" t="s">
        <v>990</v>
      </c>
      <c r="E2248" t="s">
        <v>426</v>
      </c>
      <c r="F2248" t="s">
        <v>691</v>
      </c>
      <c r="G2248" t="s">
        <v>5982</v>
      </c>
      <c r="H2248" t="s">
        <v>539</v>
      </c>
      <c r="I2248" t="s">
        <v>2287</v>
      </c>
      <c r="J2248" t="s">
        <v>13204</v>
      </c>
      <c r="M2248">
        <f>COUNTA(Table1[[#This Row],[genre_1]:[genre_8]])</f>
        <v>6</v>
      </c>
      <c r="N2248" t="s">
        <v>991</v>
      </c>
      <c r="O2248" t="s">
        <v>10248</v>
      </c>
      <c r="P2248">
        <v>33180</v>
      </c>
      <c r="Q2248" t="s">
        <v>631</v>
      </c>
      <c r="R2248">
        <v>149</v>
      </c>
      <c r="S2248" t="s">
        <v>16</v>
      </c>
      <c r="T2248" t="s">
        <v>17</v>
      </c>
      <c r="U2248" s="3">
        <v>37987</v>
      </c>
      <c r="V2248" s="2">
        <v>4.9000000000000004</v>
      </c>
      <c r="W2248" t="str">
        <f>IF(V2248 &lt; 3,"Very Low", IF(V2248 &gt;= 3, IF(V2248 &lt; 4, "Low", IF(V2248 &gt;= 4, IF(V2248 &lt; 6, "Medium", IF(V2248 &gt;= 6, IF(V2248 &lt; 8, "High", "Very High")))))))</f>
        <v>Medium</v>
      </c>
    </row>
    <row r="2249" spans="1:23" x14ac:dyDescent="0.2">
      <c r="A2249" t="s">
        <v>979</v>
      </c>
      <c r="B2249" s="2">
        <v>112</v>
      </c>
      <c r="C2249" s="4" t="str">
        <f>IF(B2249 &lt;= ($Z$9-$Z$11), "Short", IF(B2249 &gt;= ($Z$9+$Z$11), "Long", "Medium"))</f>
        <v>Medium</v>
      </c>
      <c r="D2249" t="s">
        <v>980</v>
      </c>
      <c r="E2249" t="s">
        <v>562</v>
      </c>
      <c r="F2249" t="s">
        <v>691</v>
      </c>
      <c r="G2249" t="s">
        <v>539</v>
      </c>
      <c r="H2249" t="s">
        <v>6549</v>
      </c>
      <c r="M2249">
        <f>COUNTA(Table1[[#This Row],[genre_1]:[genre_8]])</f>
        <v>4</v>
      </c>
      <c r="N2249" t="s">
        <v>981</v>
      </c>
      <c r="O2249" t="s">
        <v>8847</v>
      </c>
      <c r="P2249">
        <v>273921</v>
      </c>
      <c r="Q2249" t="s">
        <v>982</v>
      </c>
      <c r="R2249">
        <v>522</v>
      </c>
      <c r="S2249" t="s">
        <v>16</v>
      </c>
      <c r="T2249" t="s">
        <v>17</v>
      </c>
      <c r="U2249" s="3">
        <v>40179</v>
      </c>
      <c r="V2249" s="2">
        <v>7.5</v>
      </c>
      <c r="W2249" t="str">
        <f>IF(V2249 &lt; 3,"Very Low", IF(V2249 &gt;= 3, IF(V2249 &lt; 4, "Low", IF(V2249 &gt;= 4, IF(V2249 &lt; 6, "Medium", IF(V2249 &gt;= 6, IF(V2249 &lt; 8, "High", "Very High")))))))</f>
        <v>High</v>
      </c>
    </row>
    <row r="2250" spans="1:23" x14ac:dyDescent="0.2">
      <c r="A2250" t="s">
        <v>2264</v>
      </c>
      <c r="B2250" s="2">
        <v>103</v>
      </c>
      <c r="C2250" s="4" t="str">
        <f>IF(B2250 &lt;= ($Z$9-$Z$11), "Short", IF(B2250 &gt;= ($Z$9+$Z$11), "Long", "Medium"))</f>
        <v>Medium</v>
      </c>
      <c r="D2250" t="s">
        <v>3882</v>
      </c>
      <c r="E2250" t="s">
        <v>2287</v>
      </c>
      <c r="F2250" t="s">
        <v>13204</v>
      </c>
      <c r="M2250">
        <f>COUNTA(Table1[[#This Row],[genre_1]:[genre_8]])</f>
        <v>2</v>
      </c>
      <c r="N2250" t="s">
        <v>3453</v>
      </c>
      <c r="O2250" t="s">
        <v>10709</v>
      </c>
      <c r="P2250">
        <v>222018</v>
      </c>
      <c r="Q2250" t="s">
        <v>2265</v>
      </c>
      <c r="R2250">
        <v>869</v>
      </c>
      <c r="S2250" t="s">
        <v>16</v>
      </c>
      <c r="T2250" t="s">
        <v>17</v>
      </c>
      <c r="U2250" s="3">
        <v>35065</v>
      </c>
      <c r="V2250" s="2">
        <v>7.2</v>
      </c>
      <c r="W2250" t="str">
        <f>IF(V2250 &lt; 3,"Very Low", IF(V2250 &gt;= 3, IF(V2250 &lt; 4, "Low", IF(V2250 &gt;= 4, IF(V2250 &lt; 6, "Medium", IF(V2250 &gt;= 6, IF(V2250 &lt; 8, "High", "Very High")))))))</f>
        <v>High</v>
      </c>
    </row>
    <row r="2251" spans="1:23" x14ac:dyDescent="0.2">
      <c r="A2251" t="s">
        <v>2264</v>
      </c>
      <c r="B2251" s="2">
        <v>120</v>
      </c>
      <c r="C2251" s="4" t="str">
        <f>IF(B2251 &lt;= ($Z$9-$Z$11), "Short", IF(B2251 &gt;= ($Z$9+$Z$11), "Long", "Medium"))</f>
        <v>Medium</v>
      </c>
      <c r="D2251" t="s">
        <v>358</v>
      </c>
      <c r="E2251" t="s">
        <v>2287</v>
      </c>
      <c r="F2251" t="s">
        <v>13204</v>
      </c>
      <c r="M2251">
        <f>COUNTA(Table1[[#This Row],[genre_1]:[genre_8]])</f>
        <v>2</v>
      </c>
      <c r="N2251" t="s">
        <v>2149</v>
      </c>
      <c r="O2251" t="s">
        <v>10388</v>
      </c>
      <c r="P2251">
        <v>124941</v>
      </c>
      <c r="Q2251" t="s">
        <v>3443</v>
      </c>
      <c r="R2251">
        <v>488</v>
      </c>
      <c r="S2251" t="s">
        <v>16</v>
      </c>
      <c r="T2251" t="s">
        <v>17</v>
      </c>
      <c r="U2251" s="3">
        <v>35431</v>
      </c>
      <c r="V2251" s="2">
        <v>6.1</v>
      </c>
      <c r="W2251" t="str">
        <f>IF(V2251 &lt; 3,"Very Low", IF(V2251 &gt;= 3, IF(V2251 &lt; 4, "Low", IF(V2251 &gt;= 4, IF(V2251 &lt; 6, "Medium", IF(V2251 &gt;= 6, IF(V2251 &lt; 8, "High", "Very High")))))))</f>
        <v>High</v>
      </c>
    </row>
    <row r="2252" spans="1:23" x14ac:dyDescent="0.2">
      <c r="A2252" t="s">
        <v>2264</v>
      </c>
      <c r="B2252" s="2">
        <v>116</v>
      </c>
      <c r="C2252" s="4" t="str">
        <f>IF(B2252 &lt;= ($Z$9-$Z$11), "Short", IF(B2252 &gt;= ($Z$9+$Z$11), "Long", "Medium"))</f>
        <v>Medium</v>
      </c>
      <c r="D2252" t="s">
        <v>2265</v>
      </c>
      <c r="E2252" t="s">
        <v>2287</v>
      </c>
      <c r="F2252" t="s">
        <v>13204</v>
      </c>
      <c r="M2252">
        <f>COUNTA(Table1[[#This Row],[genre_1]:[genre_8]])</f>
        <v>2</v>
      </c>
      <c r="N2252" t="s">
        <v>2266</v>
      </c>
      <c r="O2252" t="s">
        <v>9597</v>
      </c>
      <c r="P2252">
        <v>98535</v>
      </c>
      <c r="Q2252" t="s">
        <v>664</v>
      </c>
      <c r="R2252">
        <v>734</v>
      </c>
      <c r="S2252" t="s">
        <v>16</v>
      </c>
      <c r="T2252" t="s">
        <v>17</v>
      </c>
      <c r="U2252" s="3">
        <v>36526</v>
      </c>
      <c r="V2252" s="2">
        <v>5.5</v>
      </c>
      <c r="W2252" t="str">
        <f>IF(V2252 &lt; 3,"Very Low", IF(V2252 &gt;= 3, IF(V2252 &lt; 4, "Low", IF(V2252 &gt;= 4, IF(V2252 &lt; 6, "Medium", IF(V2252 &gt;= 6, IF(V2252 &lt; 8, "High", "Very High")))))))</f>
        <v>Medium</v>
      </c>
    </row>
    <row r="2253" spans="1:23" x14ac:dyDescent="0.2">
      <c r="A2253" t="s">
        <v>2264</v>
      </c>
      <c r="B2253" s="2">
        <v>111</v>
      </c>
      <c r="C2253" s="4" t="str">
        <f>IF(B2253 &lt;= ($Z$9-$Z$11), "Short", IF(B2253 &gt;= ($Z$9+$Z$11), "Long", "Medium"))</f>
        <v>Medium</v>
      </c>
      <c r="D2253" t="s">
        <v>2341</v>
      </c>
      <c r="E2253" t="s">
        <v>2287</v>
      </c>
      <c r="F2253" t="s">
        <v>13204</v>
      </c>
      <c r="M2253">
        <f>COUNTA(Table1[[#This Row],[genre_1]:[genre_8]])</f>
        <v>2</v>
      </c>
      <c r="N2253" t="s">
        <v>1575</v>
      </c>
      <c r="O2253" t="s">
        <v>9651</v>
      </c>
      <c r="P2253">
        <v>104119</v>
      </c>
      <c r="Q2253" t="s">
        <v>2342</v>
      </c>
      <c r="R2253">
        <v>518</v>
      </c>
      <c r="S2253" t="s">
        <v>16</v>
      </c>
      <c r="T2253" t="s">
        <v>17</v>
      </c>
      <c r="U2253" s="3">
        <v>40544</v>
      </c>
      <c r="V2253" s="2">
        <v>6.2</v>
      </c>
      <c r="W2253" t="str">
        <f>IF(V2253 &lt; 3,"Very Low", IF(V2253 &gt;= 3, IF(V2253 &lt; 4, "Low", IF(V2253 &gt;= 4, IF(V2253 &lt; 6, "Medium", IF(V2253 &gt;= 6, IF(V2253 &lt; 8, "High", "Very High")))))))</f>
        <v>High</v>
      </c>
    </row>
    <row r="2254" spans="1:23" x14ac:dyDescent="0.2">
      <c r="A2254" t="s">
        <v>4702</v>
      </c>
      <c r="B2254" s="2">
        <v>81</v>
      </c>
      <c r="C2254" s="4" t="str">
        <f>IF(B2254 &lt;= ($Z$9-$Z$11), "Short", IF(B2254 &gt;= ($Z$9+$Z$11), "Long", "Medium"))</f>
        <v>Short</v>
      </c>
      <c r="D2254" t="s">
        <v>1039</v>
      </c>
      <c r="E2254" t="s">
        <v>691</v>
      </c>
      <c r="F2254" t="s">
        <v>13206</v>
      </c>
      <c r="M2254">
        <f>COUNTA(Table1[[#This Row],[genre_1]:[genre_8]])</f>
        <v>2</v>
      </c>
      <c r="N2254" t="s">
        <v>284</v>
      </c>
      <c r="O2254" t="s">
        <v>11288</v>
      </c>
      <c r="P2254">
        <v>6965</v>
      </c>
      <c r="Q2254" t="s">
        <v>4703</v>
      </c>
      <c r="R2254">
        <v>69</v>
      </c>
      <c r="S2254" t="s">
        <v>16</v>
      </c>
      <c r="T2254" t="s">
        <v>17</v>
      </c>
      <c r="U2254" s="3">
        <v>36526</v>
      </c>
      <c r="V2254" s="2">
        <v>5.7</v>
      </c>
      <c r="W2254" t="str">
        <f>IF(V2254 &lt; 3,"Very Low", IF(V2254 &gt;= 3, IF(V2254 &lt; 4, "Low", IF(V2254 &gt;= 4, IF(V2254 &lt; 6, "Medium", IF(V2254 &gt;= 6, IF(V2254 &lt; 8, "High", "Very High")))))))</f>
        <v>Medium</v>
      </c>
    </row>
    <row r="2255" spans="1:23" x14ac:dyDescent="0.2">
      <c r="A2255" t="s">
        <v>466</v>
      </c>
      <c r="B2255" s="2">
        <v>101</v>
      </c>
      <c r="C2255" s="4" t="str">
        <f>IF(B2255 &lt;= ($Z$9-$Z$11), "Short", IF(B2255 &gt;= ($Z$9+$Z$11), "Long", "Medium"))</f>
        <v>Medium</v>
      </c>
      <c r="D2255" t="s">
        <v>529</v>
      </c>
      <c r="E2255" t="s">
        <v>691</v>
      </c>
      <c r="F2255" t="s">
        <v>1302</v>
      </c>
      <c r="G2255" t="s">
        <v>539</v>
      </c>
      <c r="M2255">
        <f>COUNTA(Table1[[#This Row],[genre_1]:[genre_8]])</f>
        <v>3</v>
      </c>
      <c r="N2255" t="s">
        <v>252</v>
      </c>
      <c r="O2255" t="s">
        <v>9927</v>
      </c>
      <c r="P2255">
        <v>61396</v>
      </c>
      <c r="Q2255" t="s">
        <v>2575</v>
      </c>
      <c r="R2255">
        <v>159</v>
      </c>
      <c r="S2255" t="s">
        <v>16</v>
      </c>
      <c r="T2255" t="s">
        <v>17</v>
      </c>
      <c r="U2255" s="3">
        <v>32143</v>
      </c>
      <c r="V2255" s="2">
        <v>7</v>
      </c>
      <c r="W2255" t="str">
        <f>IF(V2255 &lt; 3,"Very Low", IF(V2255 &gt;= 3, IF(V2255 &lt; 4, "Low", IF(V2255 &gt;= 4, IF(V2255 &lt; 6, "Medium", IF(V2255 &gt;= 6, IF(V2255 &lt; 8, "High", "Very High")))))))</f>
        <v>High</v>
      </c>
    </row>
    <row r="2256" spans="1:23" x14ac:dyDescent="0.2">
      <c r="A2256" t="s">
        <v>311</v>
      </c>
      <c r="B2256" s="2">
        <v>127</v>
      </c>
      <c r="C2256" s="4" t="str">
        <f>IF(B2256 &lt;= ($Z$9-$Z$11), "Short", IF(B2256 &gt;= ($Z$9+$Z$11), "Long", "Medium"))</f>
        <v>Medium</v>
      </c>
      <c r="D2256" t="s">
        <v>157</v>
      </c>
      <c r="E2256" t="s">
        <v>13206</v>
      </c>
      <c r="F2256" t="s">
        <v>1302</v>
      </c>
      <c r="G2256" t="s">
        <v>13204</v>
      </c>
      <c r="H2256" t="s">
        <v>3538</v>
      </c>
      <c r="M2256">
        <f>COUNTA(Table1[[#This Row],[genre_1]:[genre_8]])</f>
        <v>4</v>
      </c>
      <c r="N2256" t="s">
        <v>217</v>
      </c>
      <c r="O2256" t="s">
        <v>9982</v>
      </c>
      <c r="P2256">
        <v>1023511</v>
      </c>
      <c r="Q2256" t="s">
        <v>630</v>
      </c>
      <c r="R2256">
        <v>1080</v>
      </c>
      <c r="S2256" t="s">
        <v>16</v>
      </c>
      <c r="T2256" t="s">
        <v>17</v>
      </c>
      <c r="U2256" s="3">
        <v>34700</v>
      </c>
      <c r="V2256" s="2">
        <v>8.6</v>
      </c>
      <c r="W2256" t="str">
        <f>IF(V2256 &lt; 3,"Very Low", IF(V2256 &gt;= 3, IF(V2256 &lt; 4, "Low", IF(V2256 &gt;= 4, IF(V2256 &lt; 6, "Medium", IF(V2256 &gt;= 6, IF(V2256 &lt; 8, "High", "Very High")))))))</f>
        <v>Very High</v>
      </c>
    </row>
    <row r="2257" spans="1:23" x14ac:dyDescent="0.2">
      <c r="A2257" t="s">
        <v>1608</v>
      </c>
      <c r="B2257" s="2">
        <v>113</v>
      </c>
      <c r="C2257" s="4" t="str">
        <f>IF(B2257 &lt;= ($Z$9-$Z$11), "Short", IF(B2257 &gt;= ($Z$9+$Z$11), "Long", "Medium"))</f>
        <v>Medium</v>
      </c>
      <c r="D2257" t="s">
        <v>343</v>
      </c>
      <c r="E2257" t="s">
        <v>13206</v>
      </c>
      <c r="F2257" t="s">
        <v>1302</v>
      </c>
      <c r="G2257" t="s">
        <v>13204</v>
      </c>
      <c r="H2257" t="s">
        <v>3538</v>
      </c>
      <c r="M2257">
        <f>COUNTA(Table1[[#This Row],[genre_1]:[genre_8]])</f>
        <v>4</v>
      </c>
      <c r="N2257" t="s">
        <v>950</v>
      </c>
      <c r="O2257" t="s">
        <v>10707</v>
      </c>
      <c r="P2257">
        <v>30213</v>
      </c>
      <c r="Q2257" t="s">
        <v>1766</v>
      </c>
      <c r="R2257">
        <v>112</v>
      </c>
      <c r="S2257" t="s">
        <v>16</v>
      </c>
      <c r="T2257" t="s">
        <v>17</v>
      </c>
      <c r="U2257" s="3">
        <v>32509</v>
      </c>
      <c r="V2257" s="2">
        <v>6.8</v>
      </c>
      <c r="W2257" t="str">
        <f>IF(V2257 &lt; 3,"Very Low", IF(V2257 &gt;= 3, IF(V2257 &lt; 4, "Low", IF(V2257 &gt;= 4, IF(V2257 &lt; 6, "Medium", IF(V2257 &gt;= 6, IF(V2257 &lt; 8, "High", "Very High")))))))</f>
        <v>High</v>
      </c>
    </row>
    <row r="2258" spans="1:23" x14ac:dyDescent="0.2">
      <c r="A2258" t="s">
        <v>923</v>
      </c>
      <c r="B2258" s="2">
        <v>140</v>
      </c>
      <c r="C2258" s="4" t="str">
        <f>IF(B2258 &lt;= ($Z$9-$Z$11), "Short", IF(B2258 &gt;= ($Z$9+$Z$11), "Long", "Medium"))</f>
        <v>Long</v>
      </c>
      <c r="D2258" t="s">
        <v>924</v>
      </c>
      <c r="E2258" t="s">
        <v>1302</v>
      </c>
      <c r="F2258" t="s">
        <v>7772</v>
      </c>
      <c r="G2258" t="s">
        <v>13205</v>
      </c>
      <c r="M2258">
        <f>COUNTA(Table1[[#This Row],[genre_1]:[genre_8]])</f>
        <v>3</v>
      </c>
      <c r="N2258" t="s">
        <v>138</v>
      </c>
      <c r="O2258" t="s">
        <v>8818</v>
      </c>
      <c r="P2258">
        <v>57661</v>
      </c>
      <c r="Q2258" t="s">
        <v>343</v>
      </c>
      <c r="R2258">
        <v>455</v>
      </c>
      <c r="S2258" t="s">
        <v>16</v>
      </c>
      <c r="T2258" t="s">
        <v>17</v>
      </c>
      <c r="U2258" s="3">
        <v>37622</v>
      </c>
      <c r="V2258" s="2">
        <v>7.3</v>
      </c>
      <c r="W2258" t="str">
        <f>IF(V2258 &lt; 3,"Very Low", IF(V2258 &gt;= 3, IF(V2258 &lt; 4, "Low", IF(V2258 &gt;= 4, IF(V2258 &lt; 6, "Medium", IF(V2258 &gt;= 6, IF(V2258 &lt; 8, "High", "Very High")))))))</f>
        <v>High</v>
      </c>
    </row>
    <row r="2259" spans="1:23" x14ac:dyDescent="0.2">
      <c r="A2259" t="s">
        <v>2897</v>
      </c>
      <c r="B2259" s="2">
        <v>111</v>
      </c>
      <c r="C2259" s="4" t="str">
        <f>IF(B2259 &lt;= ($Z$9-$Z$11), "Short", IF(B2259 &gt;= ($Z$9+$Z$11), "Long", "Medium"))</f>
        <v>Medium</v>
      </c>
      <c r="D2259" t="s">
        <v>697</v>
      </c>
      <c r="E2259" t="s">
        <v>691</v>
      </c>
      <c r="F2259" t="s">
        <v>1302</v>
      </c>
      <c r="G2259" t="s">
        <v>5982</v>
      </c>
      <c r="M2259">
        <f>COUNTA(Table1[[#This Row],[genre_1]:[genre_8]])</f>
        <v>3</v>
      </c>
      <c r="N2259" t="s">
        <v>880</v>
      </c>
      <c r="O2259" t="s">
        <v>10029</v>
      </c>
      <c r="P2259">
        <v>43378</v>
      </c>
      <c r="Q2259" t="s">
        <v>2898</v>
      </c>
      <c r="R2259">
        <v>292</v>
      </c>
      <c r="S2259" t="s">
        <v>16</v>
      </c>
      <c r="T2259" t="s">
        <v>17</v>
      </c>
      <c r="U2259" s="3">
        <v>37622</v>
      </c>
      <c r="V2259" s="2">
        <v>7.6</v>
      </c>
      <c r="W2259" t="str">
        <f>IF(V2259 &lt; 3,"Very Low", IF(V2259 &gt;= 3, IF(V2259 &lt; 4, "Low", IF(V2259 &gt;= 4, IF(V2259 &lt; 6, "Medium", IF(V2259 &gt;= 6, IF(V2259 &lt; 8, "High", "Very High")))))))</f>
        <v>High</v>
      </c>
    </row>
    <row r="2260" spans="1:23" x14ac:dyDescent="0.2">
      <c r="A2260" t="s">
        <v>3754</v>
      </c>
      <c r="B2260" s="2">
        <v>111</v>
      </c>
      <c r="C2260" s="4" t="str">
        <f>IF(B2260 &lt;= ($Z$9-$Z$11), "Short", IF(B2260 &gt;= ($Z$9+$Z$11), "Long", "Medium"))</f>
        <v>Medium</v>
      </c>
      <c r="D2260" t="s">
        <v>1186</v>
      </c>
      <c r="E2260" t="s">
        <v>13206</v>
      </c>
      <c r="F2260" t="s">
        <v>1302</v>
      </c>
      <c r="G2260" t="s">
        <v>13204</v>
      </c>
      <c r="H2260" t="s">
        <v>3538</v>
      </c>
      <c r="M2260">
        <f>COUNTA(Table1[[#This Row],[genre_1]:[genre_8]])</f>
        <v>4</v>
      </c>
      <c r="N2260" t="s">
        <v>640</v>
      </c>
      <c r="O2260" t="s">
        <v>10619</v>
      </c>
      <c r="P2260">
        <v>20186</v>
      </c>
      <c r="Q2260" t="s">
        <v>3755</v>
      </c>
      <c r="R2260">
        <v>81</v>
      </c>
      <c r="S2260" t="s">
        <v>16</v>
      </c>
      <c r="T2260" t="s">
        <v>17</v>
      </c>
      <c r="U2260" s="3">
        <v>42005</v>
      </c>
      <c r="V2260" s="2">
        <v>6.2</v>
      </c>
      <c r="W2260" t="str">
        <f>IF(V2260 &lt; 3,"Very Low", IF(V2260 &gt;= 3, IF(V2260 &lt; 4, "Low", IF(V2260 &gt;= 4, IF(V2260 &lt; 6, "Medium", IF(V2260 &gt;= 6, IF(V2260 &lt; 8, "High", "Very High")))))))</f>
        <v>High</v>
      </c>
    </row>
    <row r="2261" spans="1:23" x14ac:dyDescent="0.2">
      <c r="A2261" t="s">
        <v>1643</v>
      </c>
      <c r="B2261" s="2">
        <v>96</v>
      </c>
      <c r="C2261" s="4" t="str">
        <f>IF(B2261 &lt;= ($Z$9-$Z$11), "Short", IF(B2261 &gt;= ($Z$9+$Z$11), "Long", "Medium"))</f>
        <v>Medium</v>
      </c>
      <c r="D2261" t="s">
        <v>1743</v>
      </c>
      <c r="E2261" t="s">
        <v>13204</v>
      </c>
      <c r="F2261" t="s">
        <v>3538</v>
      </c>
      <c r="M2261">
        <f>COUNTA(Table1[[#This Row],[genre_1]:[genre_8]])</f>
        <v>2</v>
      </c>
      <c r="N2261" t="s">
        <v>20</v>
      </c>
      <c r="O2261" t="s">
        <v>9635</v>
      </c>
      <c r="P2261">
        <v>147504</v>
      </c>
      <c r="Q2261" t="s">
        <v>1495</v>
      </c>
      <c r="R2261">
        <v>531</v>
      </c>
      <c r="S2261" t="s">
        <v>16</v>
      </c>
      <c r="T2261" t="s">
        <v>17</v>
      </c>
      <c r="U2261" s="3">
        <v>37987</v>
      </c>
      <c r="V2261" s="2">
        <v>6.6</v>
      </c>
      <c r="W2261" t="str">
        <f>IF(V2261 &lt; 3,"Very Low", IF(V2261 &gt;= 3, IF(V2261 &lt; 4, "Low", IF(V2261 &gt;= 4, IF(V2261 &lt; 6, "Medium", IF(V2261 &gt;= 6, IF(V2261 &lt; 8, "High", "Very High")))))))</f>
        <v>High</v>
      </c>
    </row>
    <row r="2262" spans="1:23" x14ac:dyDescent="0.2">
      <c r="A2262" t="s">
        <v>1289</v>
      </c>
      <c r="B2262" s="2">
        <v>123</v>
      </c>
      <c r="C2262" s="4" t="str">
        <f>IF(B2262 &lt;= ($Z$9-$Z$11), "Short", IF(B2262 &gt;= ($Z$9+$Z$11), "Long", "Medium"))</f>
        <v>Medium</v>
      </c>
      <c r="D2262" t="s">
        <v>2590</v>
      </c>
      <c r="E2262" t="s">
        <v>4426</v>
      </c>
      <c r="F2262" t="s">
        <v>1302</v>
      </c>
      <c r="G2262" t="s">
        <v>5982</v>
      </c>
      <c r="H2262" t="s">
        <v>7772</v>
      </c>
      <c r="I2262" t="s">
        <v>13205</v>
      </c>
      <c r="M2262">
        <f>COUNTA(Table1[[#This Row],[genre_1]:[genre_8]])</f>
        <v>5</v>
      </c>
      <c r="N2262" t="s">
        <v>559</v>
      </c>
      <c r="O2262" t="s">
        <v>9812</v>
      </c>
      <c r="P2262">
        <v>20827</v>
      </c>
      <c r="Q2262" t="s">
        <v>1865</v>
      </c>
      <c r="R2262">
        <v>136</v>
      </c>
      <c r="S2262" t="s">
        <v>16</v>
      </c>
      <c r="T2262" t="s">
        <v>17</v>
      </c>
      <c r="U2262" s="3">
        <v>40179</v>
      </c>
      <c r="V2262" s="2">
        <v>7.2</v>
      </c>
      <c r="W2262" t="str">
        <f>IF(V2262 &lt; 3,"Very Low", IF(V2262 &gt;= 3, IF(V2262 &lt; 4, "Low", IF(V2262 &gt;= 4, IF(V2262 &lt; 6, "Medium", IF(V2262 &gt;= 6, IF(V2262 &lt; 8, "High", "Very High")))))))</f>
        <v>High</v>
      </c>
    </row>
    <row r="2263" spans="1:23" x14ac:dyDescent="0.2">
      <c r="A2263" t="s">
        <v>4137</v>
      </c>
      <c r="B2263" s="2">
        <v>104</v>
      </c>
      <c r="C2263" s="4" t="str">
        <f>IF(B2263 &lt;= ($Z$9-$Z$11), "Short", IF(B2263 &gt;= ($Z$9+$Z$11), "Long", "Medium"))</f>
        <v>Medium</v>
      </c>
      <c r="D2263" t="s">
        <v>465</v>
      </c>
      <c r="E2263" t="s">
        <v>691</v>
      </c>
      <c r="F2263" t="s">
        <v>1302</v>
      </c>
      <c r="G2263" t="s">
        <v>6549</v>
      </c>
      <c r="M2263">
        <f>COUNTA(Table1[[#This Row],[genre_1]:[genre_8]])</f>
        <v>3</v>
      </c>
      <c r="N2263" t="s">
        <v>4440</v>
      </c>
      <c r="O2263" t="s">
        <v>12175</v>
      </c>
      <c r="P2263">
        <v>67949</v>
      </c>
      <c r="Q2263" t="s">
        <v>4983</v>
      </c>
      <c r="R2263">
        <v>390</v>
      </c>
      <c r="S2263" t="s">
        <v>16</v>
      </c>
      <c r="T2263" t="s">
        <v>17</v>
      </c>
      <c r="U2263" s="3">
        <v>37257</v>
      </c>
      <c r="V2263" s="2">
        <v>7.1</v>
      </c>
      <c r="W2263" t="str">
        <f>IF(V2263 &lt; 3,"Very Low", IF(V2263 &gt;= 3, IF(V2263 &lt; 4, "Low", IF(V2263 &gt;= 4, IF(V2263 &lt; 6, "Medium", IF(V2263 &gt;= 6, IF(V2263 &lt; 8, "High", "Very High")))))))</f>
        <v>High</v>
      </c>
    </row>
    <row r="2264" spans="1:23" x14ac:dyDescent="0.2">
      <c r="A2264" t="s">
        <v>1838</v>
      </c>
      <c r="B2264" s="2">
        <v>94</v>
      </c>
      <c r="C2264" s="4" t="str">
        <f>IF(B2264 &lt;= ($Z$9-$Z$11), "Short", IF(B2264 &gt;= ($Z$9+$Z$11), "Long", "Medium"))</f>
        <v>Medium</v>
      </c>
      <c r="D2264" t="s">
        <v>3518</v>
      </c>
      <c r="E2264" t="s">
        <v>562</v>
      </c>
      <c r="F2264" t="s">
        <v>691</v>
      </c>
      <c r="G2264" t="s">
        <v>13206</v>
      </c>
      <c r="H2264" t="s">
        <v>5982</v>
      </c>
      <c r="M2264">
        <f>COUNTA(Table1[[#This Row],[genre_1]:[genre_8]])</f>
        <v>4</v>
      </c>
      <c r="N2264" t="s">
        <v>1067</v>
      </c>
      <c r="O2264" t="s">
        <v>10892</v>
      </c>
      <c r="P2264">
        <v>7392</v>
      </c>
      <c r="Q2264" t="s">
        <v>2695</v>
      </c>
      <c r="R2264">
        <v>53</v>
      </c>
      <c r="S2264" t="s">
        <v>16</v>
      </c>
      <c r="T2264" t="s">
        <v>17</v>
      </c>
      <c r="U2264" s="3">
        <v>36892</v>
      </c>
      <c r="V2264" s="2">
        <v>5.4</v>
      </c>
      <c r="W2264" t="str">
        <f>IF(V2264 &lt; 3,"Very Low", IF(V2264 &gt;= 3, IF(V2264 &lt; 4, "Low", IF(V2264 &gt;= 4, IF(V2264 &lt; 6, "Medium", IF(V2264 &gt;= 6, IF(V2264 &lt; 8, "High", "Very High")))))))</f>
        <v>Medium</v>
      </c>
    </row>
    <row r="2265" spans="1:23" x14ac:dyDescent="0.2">
      <c r="A2265" t="s">
        <v>4953</v>
      </c>
      <c r="B2265" s="2">
        <v>101</v>
      </c>
      <c r="C2265" s="4" t="str">
        <f>IF(B2265 &lt;= ($Z$9-$Z$11), "Short", IF(B2265 &gt;= ($Z$9+$Z$11), "Long", "Medium"))</f>
        <v>Medium</v>
      </c>
      <c r="D2265" t="s">
        <v>4043</v>
      </c>
      <c r="E2265" t="s">
        <v>426</v>
      </c>
      <c r="F2265" t="s">
        <v>691</v>
      </c>
      <c r="G2265" t="s">
        <v>1302</v>
      </c>
      <c r="H2265" t="s">
        <v>6549</v>
      </c>
      <c r="I2265" t="s">
        <v>4130</v>
      </c>
      <c r="M2265">
        <f>COUNTA(Table1[[#This Row],[genre_1]:[genre_8]])</f>
        <v>5</v>
      </c>
      <c r="N2265" t="s">
        <v>238</v>
      </c>
      <c r="O2265" t="s">
        <v>11472</v>
      </c>
      <c r="P2265">
        <v>87203</v>
      </c>
      <c r="Q2265" t="s">
        <v>4954</v>
      </c>
      <c r="R2265">
        <v>221</v>
      </c>
      <c r="S2265" t="s">
        <v>16</v>
      </c>
      <c r="T2265" t="s">
        <v>17</v>
      </c>
      <c r="U2265" s="3">
        <v>40909</v>
      </c>
      <c r="V2265" s="2">
        <v>6.7</v>
      </c>
      <c r="W2265" t="str">
        <f>IF(V2265 &lt; 3,"Very Low", IF(V2265 &gt;= 3, IF(V2265 &lt; 4, "Low", IF(V2265 &gt;= 4, IF(V2265 &lt; 6, "Medium", IF(V2265 &gt;= 6, IF(V2265 &lt; 8, "High", "Very High")))))))</f>
        <v>High</v>
      </c>
    </row>
    <row r="2266" spans="1:23" x14ac:dyDescent="0.2">
      <c r="A2266" t="s">
        <v>3661</v>
      </c>
      <c r="B2266" s="2">
        <v>127</v>
      </c>
      <c r="C2266" s="4" t="str">
        <f>IF(B2266 &lt;= ($Z$9-$Z$11), "Short", IF(B2266 &gt;= ($Z$9+$Z$11), "Long", "Medium"))</f>
        <v>Medium</v>
      </c>
      <c r="D2266" t="s">
        <v>515</v>
      </c>
      <c r="E2266" t="s">
        <v>4426</v>
      </c>
      <c r="F2266" t="s">
        <v>1302</v>
      </c>
      <c r="G2266" t="s">
        <v>4034</v>
      </c>
      <c r="M2266">
        <f>COUNTA(Table1[[#This Row],[genre_1]:[genre_8]])</f>
        <v>3</v>
      </c>
      <c r="N2266" t="s">
        <v>1795</v>
      </c>
      <c r="O2266" t="s">
        <v>10557</v>
      </c>
      <c r="P2266">
        <v>19126</v>
      </c>
      <c r="Q2266" t="s">
        <v>2001</v>
      </c>
      <c r="R2266">
        <v>155</v>
      </c>
      <c r="S2266" t="s">
        <v>16</v>
      </c>
      <c r="T2266" t="s">
        <v>17</v>
      </c>
      <c r="U2266" s="3">
        <v>35431</v>
      </c>
      <c r="V2266" s="2">
        <v>6.7</v>
      </c>
      <c r="W2266" t="str">
        <f>IF(V2266 &lt; 3,"Very Low", IF(V2266 &gt;= 3, IF(V2266 &lt; 4, "Low", IF(V2266 &gt;= 4, IF(V2266 &lt; 6, "Medium", IF(V2266 &gt;= 6, IF(V2266 &lt; 8, "High", "Very High")))))))</f>
        <v>High</v>
      </c>
    </row>
    <row r="2267" spans="1:23" x14ac:dyDescent="0.2">
      <c r="A2267" t="s">
        <v>978</v>
      </c>
      <c r="B2267" s="2">
        <v>117</v>
      </c>
      <c r="C2267" s="4" t="str">
        <f>IF(B2267 &lt;= ($Z$9-$Z$11), "Short", IF(B2267 &gt;= ($Z$9+$Z$11), "Long", "Medium"))</f>
        <v>Medium</v>
      </c>
      <c r="D2267" t="s">
        <v>2892</v>
      </c>
      <c r="E2267" t="s">
        <v>562</v>
      </c>
      <c r="F2267" t="s">
        <v>13204</v>
      </c>
      <c r="G2267" t="s">
        <v>4130</v>
      </c>
      <c r="H2267" t="s">
        <v>3538</v>
      </c>
      <c r="M2267">
        <f>COUNTA(Table1[[#This Row],[genre_1]:[genre_8]])</f>
        <v>4</v>
      </c>
      <c r="N2267" t="s">
        <v>145</v>
      </c>
      <c r="O2267" t="s">
        <v>10235</v>
      </c>
      <c r="P2267">
        <v>57674</v>
      </c>
      <c r="Q2267" t="s">
        <v>506</v>
      </c>
      <c r="R2267">
        <v>126</v>
      </c>
      <c r="S2267" t="s">
        <v>16</v>
      </c>
      <c r="T2267" t="s">
        <v>17</v>
      </c>
      <c r="U2267" s="3">
        <v>42005</v>
      </c>
      <c r="V2267" s="2">
        <v>6.5</v>
      </c>
      <c r="W2267" t="str">
        <f>IF(V2267 &lt; 3,"Very Low", IF(V2267 &gt;= 3, IF(V2267 &lt; 4, "Low", IF(V2267 &gt;= 4, IF(V2267 &lt; 6, "Medium", IF(V2267 &gt;= 6, IF(V2267 &lt; 8, "High", "Very High")))))))</f>
        <v>High</v>
      </c>
    </row>
    <row r="2268" spans="1:23" x14ac:dyDescent="0.2">
      <c r="A2268" t="s">
        <v>1763</v>
      </c>
      <c r="B2268" s="2">
        <v>99</v>
      </c>
      <c r="C2268" s="4" t="str">
        <f>IF(B2268 &lt;= ($Z$9-$Z$11), "Short", IF(B2268 &gt;= ($Z$9+$Z$11), "Long", "Medium"))</f>
        <v>Medium</v>
      </c>
      <c r="D2268" t="s">
        <v>1427</v>
      </c>
      <c r="E2268" t="s">
        <v>691</v>
      </c>
      <c r="F2268" t="s">
        <v>13205</v>
      </c>
      <c r="M2268">
        <f>COUNTA(Table1[[#This Row],[genre_1]:[genre_8]])</f>
        <v>2</v>
      </c>
      <c r="N2268" t="s">
        <v>534</v>
      </c>
      <c r="O2268" t="s">
        <v>9281</v>
      </c>
      <c r="P2268">
        <v>67005</v>
      </c>
      <c r="Q2268" t="s">
        <v>1397</v>
      </c>
      <c r="R2268">
        <v>119</v>
      </c>
      <c r="S2268" t="s">
        <v>16</v>
      </c>
      <c r="T2268" t="s">
        <v>17</v>
      </c>
      <c r="U2268" s="3">
        <v>39448</v>
      </c>
      <c r="V2268" s="2">
        <v>5.8</v>
      </c>
      <c r="W2268" t="str">
        <f>IF(V2268 &lt; 3,"Very Low", IF(V2268 &gt;= 3, IF(V2268 &lt; 4, "Low", IF(V2268 &gt;= 4, IF(V2268 &lt; 6, "Medium", IF(V2268 &gt;= 6, IF(V2268 &lt; 8, "High", "Very High")))))))</f>
        <v>Medium</v>
      </c>
    </row>
    <row r="2269" spans="1:23" x14ac:dyDescent="0.2">
      <c r="A2269" t="s">
        <v>469</v>
      </c>
      <c r="B2269" s="2">
        <v>136</v>
      </c>
      <c r="C2269" s="4" t="str">
        <f>IF(B2269 &lt;= ($Z$9-$Z$11), "Short", IF(B2269 &gt;= ($Z$9+$Z$11), "Long", "Medium"))</f>
        <v>Long</v>
      </c>
      <c r="D2269" t="s">
        <v>98</v>
      </c>
      <c r="E2269" t="s">
        <v>1302</v>
      </c>
      <c r="F2269" t="s">
        <v>6549</v>
      </c>
      <c r="M2269">
        <f>COUNTA(Table1[[#This Row],[genre_1]:[genre_8]])</f>
        <v>2</v>
      </c>
      <c r="N2269" t="s">
        <v>50</v>
      </c>
      <c r="O2269" t="s">
        <v>10875</v>
      </c>
      <c r="P2269">
        <v>78392</v>
      </c>
      <c r="Q2269" t="s">
        <v>64</v>
      </c>
      <c r="R2269">
        <v>196</v>
      </c>
      <c r="S2269" t="s">
        <v>16</v>
      </c>
      <c r="T2269" t="s">
        <v>17</v>
      </c>
      <c r="U2269" s="3">
        <v>34700</v>
      </c>
      <c r="V2269" s="2">
        <v>7.7</v>
      </c>
      <c r="W2269" t="str">
        <f>IF(V2269 &lt; 3,"Very Low", IF(V2269 &gt;= 3, IF(V2269 &lt; 4, "Low", IF(V2269 &gt;= 4, IF(V2269 &lt; 6, "Medium", IF(V2269 &gt;= 6, IF(V2269 &lt; 8, "High", "Very High")))))))</f>
        <v>High</v>
      </c>
    </row>
    <row r="2270" spans="1:23" x14ac:dyDescent="0.2">
      <c r="A2270" t="s">
        <v>692</v>
      </c>
      <c r="B2270" s="2">
        <v>82</v>
      </c>
      <c r="C2270" s="4" t="str">
        <f>IF(B2270 &lt;= ($Z$9-$Z$11), "Short", IF(B2270 &gt;= ($Z$9+$Z$11), "Long", "Medium"))</f>
        <v>Short</v>
      </c>
      <c r="D2270" t="s">
        <v>3072</v>
      </c>
      <c r="E2270" t="s">
        <v>691</v>
      </c>
      <c r="F2270" t="s">
        <v>6549</v>
      </c>
      <c r="M2270">
        <f>COUNTA(Table1[[#This Row],[genre_1]:[genre_8]])</f>
        <v>2</v>
      </c>
      <c r="N2270" t="s">
        <v>3073</v>
      </c>
      <c r="O2270" t="s">
        <v>10141</v>
      </c>
      <c r="P2270">
        <v>85423</v>
      </c>
      <c r="Q2270" t="s">
        <v>3074</v>
      </c>
      <c r="R2270">
        <v>374</v>
      </c>
      <c r="S2270" t="s">
        <v>16</v>
      </c>
      <c r="T2270" t="s">
        <v>17</v>
      </c>
      <c r="U2270" s="3">
        <v>36892</v>
      </c>
      <c r="V2270" s="2">
        <v>6.9</v>
      </c>
      <c r="W2270" t="str">
        <f>IF(V2270 &lt; 3,"Very Low", IF(V2270 &gt;= 3, IF(V2270 &lt; 4, "Low", IF(V2270 &gt;= 4, IF(V2270 &lt; 6, "Medium", IF(V2270 &gt;= 6, IF(V2270 &lt; 8, "High", "Very High")))))))</f>
        <v>High</v>
      </c>
    </row>
    <row r="2271" spans="1:23" x14ac:dyDescent="0.2">
      <c r="A2271" t="s">
        <v>44</v>
      </c>
      <c r="B2271" s="2">
        <v>119</v>
      </c>
      <c r="C2271" s="4" t="str">
        <f>IF(B2271 &lt;= ($Z$9-$Z$11), "Short", IF(B2271 &gt;= ($Z$9+$Z$11), "Long", "Medium"))</f>
        <v>Medium</v>
      </c>
      <c r="D2271" t="s">
        <v>2461</v>
      </c>
      <c r="E2271" t="s">
        <v>562</v>
      </c>
      <c r="F2271" t="s">
        <v>426</v>
      </c>
      <c r="G2271" t="s">
        <v>4130</v>
      </c>
      <c r="H2271" t="s">
        <v>3538</v>
      </c>
      <c r="M2271">
        <f>COUNTA(Table1[[#This Row],[genre_1]:[genre_8]])</f>
        <v>4</v>
      </c>
      <c r="N2271" t="s">
        <v>638</v>
      </c>
      <c r="O2271" t="s">
        <v>9726</v>
      </c>
      <c r="P2271">
        <v>242599</v>
      </c>
      <c r="Q2271" t="s">
        <v>2462</v>
      </c>
      <c r="R2271">
        <v>1594</v>
      </c>
      <c r="S2271" t="s">
        <v>16</v>
      </c>
      <c r="T2271" t="s">
        <v>17</v>
      </c>
      <c r="U2271" s="3">
        <v>38353</v>
      </c>
      <c r="V2271" s="2">
        <v>8</v>
      </c>
      <c r="W2271" t="str">
        <f>IF(V2271 &lt; 3,"Very Low", IF(V2271 &gt;= 3, IF(V2271 &lt; 4, "Low", IF(V2271 &gt;= 4, IF(V2271 &lt; 6, "Medium", IF(V2271 &gt;= 6, IF(V2271 &lt; 8, "High", "Very High")))))))</f>
        <v>Very High</v>
      </c>
    </row>
    <row r="2272" spans="1:23" x14ac:dyDescent="0.2">
      <c r="A2272" t="s">
        <v>4567</v>
      </c>
      <c r="B2272" s="2">
        <v>95</v>
      </c>
      <c r="C2272" s="4" t="str">
        <f>IF(B2272 &lt;= ($Z$9-$Z$11), "Short", IF(B2272 &gt;= ($Z$9+$Z$11), "Long", "Medium"))</f>
        <v>Medium</v>
      </c>
      <c r="D2272" t="s">
        <v>2155</v>
      </c>
      <c r="E2272" t="s">
        <v>691</v>
      </c>
      <c r="F2272" t="s">
        <v>13206</v>
      </c>
      <c r="G2272" t="s">
        <v>3538</v>
      </c>
      <c r="M2272">
        <f>COUNTA(Table1[[#This Row],[genre_1]:[genre_8]])</f>
        <v>3</v>
      </c>
      <c r="N2272" t="s">
        <v>1485</v>
      </c>
      <c r="O2272" t="s">
        <v>11185</v>
      </c>
      <c r="P2272">
        <v>21212</v>
      </c>
      <c r="Q2272" t="s">
        <v>2080</v>
      </c>
      <c r="R2272">
        <v>107</v>
      </c>
      <c r="S2272" t="s">
        <v>16</v>
      </c>
      <c r="T2272" t="s">
        <v>17</v>
      </c>
      <c r="U2272" s="3">
        <v>34335</v>
      </c>
      <c r="V2272" s="2">
        <v>6.7</v>
      </c>
      <c r="W2272" t="str">
        <f>IF(V2272 &lt; 3,"Very Low", IF(V2272 &gt;= 3, IF(V2272 &lt; 4, "Low", IF(V2272 &gt;= 4, IF(V2272 &lt; 6, "Medium", IF(V2272 &gt;= 6, IF(V2272 &lt; 8, "High", "Very High")))))))</f>
        <v>High</v>
      </c>
    </row>
    <row r="2273" spans="1:23" x14ac:dyDescent="0.2">
      <c r="A2273" t="s">
        <v>4377</v>
      </c>
      <c r="B2273" s="2">
        <v>100</v>
      </c>
      <c r="C2273" s="4" t="str">
        <f>IF(B2273 &lt;= ($Z$9-$Z$11), "Short", IF(B2273 &gt;= ($Z$9+$Z$11), "Long", "Medium"))</f>
        <v>Medium</v>
      </c>
      <c r="D2273" t="s">
        <v>3783</v>
      </c>
      <c r="E2273" t="s">
        <v>2287</v>
      </c>
      <c r="F2273" t="s">
        <v>13204</v>
      </c>
      <c r="M2273">
        <f>COUNTA(Table1[[#This Row],[genre_1]:[genre_8]])</f>
        <v>2</v>
      </c>
      <c r="N2273" t="s">
        <v>1428</v>
      </c>
      <c r="O2273" t="s">
        <v>12634</v>
      </c>
      <c r="P2273">
        <v>43839</v>
      </c>
      <c r="Q2273" t="s">
        <v>5030</v>
      </c>
      <c r="R2273">
        <v>481</v>
      </c>
      <c r="S2273" t="s">
        <v>16</v>
      </c>
      <c r="T2273" t="s">
        <v>17</v>
      </c>
      <c r="U2273" s="3">
        <v>36892</v>
      </c>
      <c r="V2273" s="2">
        <v>6.5</v>
      </c>
      <c r="W2273" t="str">
        <f>IF(V2273 &lt; 3,"Very Low", IF(V2273 &gt;= 3, IF(V2273 &lt; 4, "Low", IF(V2273 &gt;= 4, IF(V2273 &lt; 6, "Medium", IF(V2273 &gt;= 6, IF(V2273 &lt; 8, "High", "Very High")))))))</f>
        <v>High</v>
      </c>
    </row>
    <row r="2274" spans="1:23" x14ac:dyDescent="0.2">
      <c r="A2274" t="s">
        <v>1196</v>
      </c>
      <c r="B2274" s="2">
        <v>123</v>
      </c>
      <c r="C2274" s="4" t="str">
        <f>IF(B2274 &lt;= ($Z$9-$Z$11), "Short", IF(B2274 &gt;= ($Z$9+$Z$11), "Long", "Medium"))</f>
        <v>Medium</v>
      </c>
      <c r="D2274" t="s">
        <v>358</v>
      </c>
      <c r="E2274" t="s">
        <v>562</v>
      </c>
      <c r="F2274" t="s">
        <v>13206</v>
      </c>
      <c r="G2274" t="s">
        <v>1302</v>
      </c>
      <c r="H2274" t="s">
        <v>6549</v>
      </c>
      <c r="I2274" t="s">
        <v>3538</v>
      </c>
      <c r="M2274">
        <f>COUNTA(Table1[[#This Row],[genre_1]:[genre_8]])</f>
        <v>5</v>
      </c>
      <c r="N2274" t="s">
        <v>290</v>
      </c>
      <c r="O2274" t="s">
        <v>11582</v>
      </c>
      <c r="P2274">
        <v>10139</v>
      </c>
      <c r="Q2274" t="s">
        <v>2554</v>
      </c>
      <c r="R2274">
        <v>70</v>
      </c>
      <c r="S2274" t="s">
        <v>16</v>
      </c>
      <c r="T2274" t="s">
        <v>17</v>
      </c>
      <c r="U2274" s="3">
        <v>35065</v>
      </c>
      <c r="V2274" s="2">
        <v>6.8</v>
      </c>
      <c r="W2274" t="str">
        <f>IF(V2274 &lt; 3,"Very Low", IF(V2274 &gt;= 3, IF(V2274 &lt; 4, "Low", IF(V2274 &gt;= 4, IF(V2274 &lt; 6, "Medium", IF(V2274 &gt;= 6, IF(V2274 &lt; 8, "High", "Very High")))))))</f>
        <v>High</v>
      </c>
    </row>
    <row r="2275" spans="1:23" x14ac:dyDescent="0.2">
      <c r="A2275" t="s">
        <v>1720</v>
      </c>
      <c r="B2275" s="2">
        <v>123</v>
      </c>
      <c r="C2275" s="4" t="str">
        <f>IF(B2275 &lt;= ($Z$9-$Z$11), "Short", IF(B2275 &gt;= ($Z$9+$Z$11), "Long", "Medium"))</f>
        <v>Medium</v>
      </c>
      <c r="D2275" t="s">
        <v>439</v>
      </c>
      <c r="E2275" t="s">
        <v>1302</v>
      </c>
      <c r="F2275" t="s">
        <v>6549</v>
      </c>
      <c r="M2275">
        <f>COUNTA(Table1[[#This Row],[genre_1]:[genre_8]])</f>
        <v>2</v>
      </c>
      <c r="N2275" t="s">
        <v>76</v>
      </c>
      <c r="O2275" t="s">
        <v>9299</v>
      </c>
      <c r="P2275">
        <v>232710</v>
      </c>
      <c r="Q2275" t="s">
        <v>1793</v>
      </c>
      <c r="R2275">
        <v>599</v>
      </c>
      <c r="S2275" t="s">
        <v>16</v>
      </c>
      <c r="T2275" t="s">
        <v>17</v>
      </c>
      <c r="U2275" s="3">
        <v>39448</v>
      </c>
      <c r="V2275" s="2">
        <v>7.7</v>
      </c>
      <c r="W2275" t="str">
        <f>IF(V2275 &lt; 3,"Very Low", IF(V2275 &gt;= 3, IF(V2275 &lt; 4, "Low", IF(V2275 &gt;= 4, IF(V2275 &lt; 6, "Medium", IF(V2275 &gt;= 6, IF(V2275 &lt; 8, "High", "Very High")))))))</f>
        <v>High</v>
      </c>
    </row>
    <row r="2276" spans="1:23" x14ac:dyDescent="0.2">
      <c r="A2276" t="s">
        <v>955</v>
      </c>
      <c r="B2276" s="2">
        <v>136</v>
      </c>
      <c r="C2276" s="4" t="str">
        <f>IF(B2276 &lt;= ($Z$9-$Z$11), "Short", IF(B2276 &gt;= ($Z$9+$Z$11), "Long", "Medium"))</f>
        <v>Long</v>
      </c>
      <c r="D2276" t="s">
        <v>342</v>
      </c>
      <c r="E2276" t="s">
        <v>426</v>
      </c>
      <c r="F2276" t="s">
        <v>4426</v>
      </c>
      <c r="G2276" t="s">
        <v>1302</v>
      </c>
      <c r="H2276" t="s">
        <v>7772</v>
      </c>
      <c r="I2276" t="s">
        <v>10321</v>
      </c>
      <c r="M2276">
        <f>COUNTA(Table1[[#This Row],[genre_1]:[genre_8]])</f>
        <v>5</v>
      </c>
      <c r="N2276" t="s">
        <v>157</v>
      </c>
      <c r="O2276" t="s">
        <v>9027</v>
      </c>
      <c r="P2276">
        <v>96385</v>
      </c>
      <c r="Q2276" t="s">
        <v>1309</v>
      </c>
      <c r="R2276">
        <v>119</v>
      </c>
      <c r="S2276" t="s">
        <v>16</v>
      </c>
      <c r="T2276" t="s">
        <v>17</v>
      </c>
      <c r="U2276" s="3">
        <v>35431</v>
      </c>
      <c r="V2276" s="2">
        <v>7</v>
      </c>
      <c r="W2276" t="str">
        <f>IF(V2276 &lt; 3,"Very Low", IF(V2276 &gt;= 3, IF(V2276 &lt; 4, "Low", IF(V2276 &gt;= 4, IF(V2276 &lt; 6, "Medium", IF(V2276 &gt;= 6, IF(V2276 &lt; 8, "High", "Very High")))))))</f>
        <v>High</v>
      </c>
    </row>
    <row r="2277" spans="1:23" x14ac:dyDescent="0.2">
      <c r="A2277" t="s">
        <v>820</v>
      </c>
      <c r="B2277" s="2">
        <v>102</v>
      </c>
      <c r="C2277" s="4" t="str">
        <f>IF(B2277 &lt;= ($Z$9-$Z$11), "Short", IF(B2277 &gt;= ($Z$9+$Z$11), "Long", "Medium"))</f>
        <v>Medium</v>
      </c>
      <c r="D2277" t="s">
        <v>301</v>
      </c>
      <c r="E2277" t="s">
        <v>562</v>
      </c>
      <c r="F2277" t="s">
        <v>426</v>
      </c>
      <c r="G2277" t="s">
        <v>539</v>
      </c>
      <c r="M2277">
        <f>COUNTA(Table1[[#This Row],[genre_1]:[genre_8]])</f>
        <v>3</v>
      </c>
      <c r="N2277" t="s">
        <v>138</v>
      </c>
      <c r="O2277" t="s">
        <v>8767</v>
      </c>
      <c r="P2277">
        <v>54501</v>
      </c>
      <c r="Q2277" t="s">
        <v>821</v>
      </c>
      <c r="R2277">
        <v>154</v>
      </c>
      <c r="S2277" t="s">
        <v>16</v>
      </c>
      <c r="T2277" t="s">
        <v>17</v>
      </c>
      <c r="U2277" s="3">
        <v>41640</v>
      </c>
      <c r="V2277" s="2">
        <v>5.5</v>
      </c>
      <c r="W2277" t="str">
        <f>IF(V2277 &lt; 3,"Very Low", IF(V2277 &gt;= 3, IF(V2277 &lt; 4, "Low", IF(V2277 &gt;= 4, IF(V2277 &lt; 6, "Medium", IF(V2277 &gt;= 6, IF(V2277 &lt; 8, "High", "Very High")))))))</f>
        <v>Medium</v>
      </c>
    </row>
    <row r="2278" spans="1:23" x14ac:dyDescent="0.2">
      <c r="A2278" t="s">
        <v>806</v>
      </c>
      <c r="B2278" s="2">
        <v>146</v>
      </c>
      <c r="C2278" s="4" t="str">
        <f>IF(B2278 &lt;= ($Z$9-$Z$11), "Short", IF(B2278 &gt;= ($Z$9+$Z$11), "Long", "Medium"))</f>
        <v>Long</v>
      </c>
      <c r="D2278" t="s">
        <v>807</v>
      </c>
      <c r="E2278" t="s">
        <v>691</v>
      </c>
      <c r="F2278" t="s">
        <v>1302</v>
      </c>
      <c r="G2278" t="s">
        <v>6549</v>
      </c>
      <c r="M2278">
        <f>COUNTA(Table1[[#This Row],[genre_1]:[genre_8]])</f>
        <v>3</v>
      </c>
      <c r="N2278" t="s">
        <v>808</v>
      </c>
      <c r="O2278" t="s">
        <v>8759</v>
      </c>
      <c r="P2278">
        <v>59581</v>
      </c>
      <c r="Q2278" t="s">
        <v>809</v>
      </c>
      <c r="R2278">
        <v>293</v>
      </c>
      <c r="S2278" t="s">
        <v>16</v>
      </c>
      <c r="T2278" t="s">
        <v>17</v>
      </c>
      <c r="U2278" s="3">
        <v>40179</v>
      </c>
      <c r="V2278" s="2">
        <v>4.3</v>
      </c>
      <c r="W2278" t="str">
        <f>IF(V2278 &lt; 3,"Very Low", IF(V2278 &gt;= 3, IF(V2278 &lt; 4, "Low", IF(V2278 &gt;= 4, IF(V2278 &lt; 6, "Medium", IF(V2278 &gt;= 6, IF(V2278 &lt; 8, "High", "Very High")))))))</f>
        <v>Medium</v>
      </c>
    </row>
    <row r="2279" spans="1:23" x14ac:dyDescent="0.2">
      <c r="A2279" t="s">
        <v>1684</v>
      </c>
      <c r="B2279" s="2">
        <v>129</v>
      </c>
      <c r="C2279" s="4" t="str">
        <f>IF(B2279 &lt;= ($Z$9-$Z$11), "Short", IF(B2279 &gt;= ($Z$9+$Z$11), "Long", "Medium"))</f>
        <v>Medium</v>
      </c>
      <c r="D2279" t="s">
        <v>1914</v>
      </c>
      <c r="E2279" t="s">
        <v>426</v>
      </c>
      <c r="F2279" t="s">
        <v>691</v>
      </c>
      <c r="G2279" t="s">
        <v>6549</v>
      </c>
      <c r="M2279">
        <f>COUNTA(Table1[[#This Row],[genre_1]:[genre_8]])</f>
        <v>3</v>
      </c>
      <c r="N2279" t="s">
        <v>3908</v>
      </c>
      <c r="O2279" t="s">
        <v>10725</v>
      </c>
      <c r="P2279">
        <v>72715</v>
      </c>
      <c r="Q2279" t="s">
        <v>1819</v>
      </c>
      <c r="R2279">
        <v>103</v>
      </c>
      <c r="S2279" t="s">
        <v>16</v>
      </c>
      <c r="T2279" t="s">
        <v>17</v>
      </c>
      <c r="U2279" s="3">
        <v>39448</v>
      </c>
      <c r="V2279" s="2">
        <v>6.5</v>
      </c>
      <c r="W2279" t="str">
        <f>IF(V2279 &lt; 3,"Very Low", IF(V2279 &gt;= 3, IF(V2279 &lt; 4, "Low", IF(V2279 &gt;= 4, IF(V2279 &lt; 6, "Medium", IF(V2279 &gt;= 6, IF(V2279 &lt; 8, "High", "Very High")))))))</f>
        <v>High</v>
      </c>
    </row>
    <row r="2280" spans="1:23" x14ac:dyDescent="0.2">
      <c r="A2280" t="s">
        <v>2344</v>
      </c>
      <c r="B2280" s="2">
        <v>94</v>
      </c>
      <c r="C2280" s="4" t="str">
        <f>IF(B2280 &lt;= ($Z$9-$Z$11), "Short", IF(B2280 &gt;= ($Z$9+$Z$11), "Long", "Medium"))</f>
        <v>Medium</v>
      </c>
      <c r="D2280" t="s">
        <v>2221</v>
      </c>
      <c r="E2280" t="s">
        <v>691</v>
      </c>
      <c r="M2280">
        <f>COUNTA(Table1[[#This Row],[genre_1]:[genre_8]])</f>
        <v>1</v>
      </c>
      <c r="N2280" t="s">
        <v>1716</v>
      </c>
      <c r="O2280" t="s">
        <v>9654</v>
      </c>
      <c r="P2280">
        <v>84382</v>
      </c>
      <c r="Q2280" t="s">
        <v>2345</v>
      </c>
      <c r="R2280">
        <v>158</v>
      </c>
      <c r="S2280" t="s">
        <v>16</v>
      </c>
      <c r="T2280" t="s">
        <v>17</v>
      </c>
      <c r="U2280" s="3">
        <v>41640</v>
      </c>
      <c r="V2280" s="2">
        <v>5.0999999999999996</v>
      </c>
      <c r="W2280" t="str">
        <f>IF(V2280 &lt; 3,"Very Low", IF(V2280 &gt;= 3, IF(V2280 &lt; 4, "Low", IF(V2280 &gt;= 4, IF(V2280 &lt; 6, "Medium", IF(V2280 &gt;= 6, IF(V2280 &lt; 8, "High", "Very High")))))))</f>
        <v>Medium</v>
      </c>
    </row>
    <row r="2281" spans="1:23" x14ac:dyDescent="0.2">
      <c r="A2281" t="s">
        <v>7235</v>
      </c>
      <c r="B2281" s="2">
        <v>105</v>
      </c>
      <c r="C2281" s="4" t="str">
        <f>IF(B2281 &lt;= ($Z$9-$Z$11), "Short", IF(B2281 &gt;= ($Z$9+$Z$11), "Long", "Medium"))</f>
        <v>Medium</v>
      </c>
      <c r="D2281"/>
      <c r="E2281" t="s">
        <v>31</v>
      </c>
      <c r="F2281" t="s">
        <v>1302</v>
      </c>
      <c r="M2281">
        <f>COUNTA(Table1[[#This Row],[genre_1]:[genre_8]])</f>
        <v>2</v>
      </c>
      <c r="O2281" t="s">
        <v>12722</v>
      </c>
      <c r="P2281">
        <v>285</v>
      </c>
      <c r="R2281">
        <v>8</v>
      </c>
      <c r="S2281" t="s">
        <v>16</v>
      </c>
      <c r="T2281" t="s">
        <v>17</v>
      </c>
      <c r="U2281" s="3">
        <v>37257</v>
      </c>
      <c r="V2281" s="2">
        <v>4.7</v>
      </c>
      <c r="W2281" t="str">
        <f>IF(V2281 &lt; 3,"Very Low", IF(V2281 &gt;= 3, IF(V2281 &lt; 4, "Low", IF(V2281 &gt;= 4, IF(V2281 &lt; 6, "Medium", IF(V2281 &gt;= 6, IF(V2281 &lt; 8, "High", "Very High")))))))</f>
        <v>Medium</v>
      </c>
    </row>
    <row r="2282" spans="1:23" x14ac:dyDescent="0.2">
      <c r="A2282" t="s">
        <v>639</v>
      </c>
      <c r="B2282" s="2">
        <v>100</v>
      </c>
      <c r="C2282" s="4" t="str">
        <f>IF(B2282 &lt;= ($Z$9-$Z$11), "Short", IF(B2282 &gt;= ($Z$9+$Z$11), "Long", "Medium"))</f>
        <v>Medium</v>
      </c>
      <c r="D2282" t="s">
        <v>7172</v>
      </c>
      <c r="E2282" t="s">
        <v>1302</v>
      </c>
      <c r="M2282">
        <f>COUNTA(Table1[[#This Row],[genre_1]:[genre_8]])</f>
        <v>1</v>
      </c>
      <c r="N2282" t="s">
        <v>1782</v>
      </c>
      <c r="O2282" t="s">
        <v>12690</v>
      </c>
      <c r="P2282">
        <v>37785</v>
      </c>
      <c r="Q2282" t="s">
        <v>1093</v>
      </c>
      <c r="R2282">
        <v>95</v>
      </c>
      <c r="S2282" t="s">
        <v>16</v>
      </c>
      <c r="T2282" t="s">
        <v>17</v>
      </c>
      <c r="U2282" s="3">
        <v>32509</v>
      </c>
      <c r="V2282" s="2">
        <v>7.2</v>
      </c>
      <c r="W2282" t="str">
        <f>IF(V2282 &lt; 3,"Very Low", IF(V2282 &gt;= 3, IF(V2282 &lt; 4, "Low", IF(V2282 &gt;= 4, IF(V2282 &lt; 6, "Medium", IF(V2282 &gt;= 6, IF(V2282 &lt; 8, "High", "Very High")))))))</f>
        <v>High</v>
      </c>
    </row>
    <row r="2283" spans="1:23" x14ac:dyDescent="0.2">
      <c r="A2283" t="s">
        <v>2468</v>
      </c>
      <c r="B2283" s="2">
        <v>93</v>
      </c>
      <c r="C2283" s="4" t="str">
        <f>IF(B2283 &lt;= ($Z$9-$Z$11), "Short", IF(B2283 &gt;= ($Z$9+$Z$11), "Long", "Medium"))</f>
        <v>Medium</v>
      </c>
      <c r="D2283" t="s">
        <v>2469</v>
      </c>
      <c r="E2283" t="s">
        <v>691</v>
      </c>
      <c r="M2283">
        <f>COUNTA(Table1[[#This Row],[genre_1]:[genre_8]])</f>
        <v>1</v>
      </c>
      <c r="N2283" t="s">
        <v>1147</v>
      </c>
      <c r="O2283" t="s">
        <v>9733</v>
      </c>
      <c r="P2283">
        <v>17810</v>
      </c>
      <c r="Q2283" t="s">
        <v>2470</v>
      </c>
      <c r="R2283">
        <v>73</v>
      </c>
      <c r="S2283" t="s">
        <v>16</v>
      </c>
      <c r="T2283" t="s">
        <v>17</v>
      </c>
      <c r="U2283" s="3">
        <v>35065</v>
      </c>
      <c r="V2283" s="2">
        <v>5.7</v>
      </c>
      <c r="W2283" t="str">
        <f>IF(V2283 &lt; 3,"Very Low", IF(V2283 &gt;= 3, IF(V2283 &lt; 4, "Low", IF(V2283 &gt;= 4, IF(V2283 &lt; 6, "Medium", IF(V2283 &gt;= 6, IF(V2283 &lt; 8, "High", "Very High")))))))</f>
        <v>Medium</v>
      </c>
    </row>
    <row r="2284" spans="1:23" x14ac:dyDescent="0.2">
      <c r="A2284" t="s">
        <v>5531</v>
      </c>
      <c r="B2284" s="2">
        <v>101</v>
      </c>
      <c r="C2284" s="4" t="str">
        <f>IF(B2284 &lt;= ($Z$9-$Z$11), "Short", IF(B2284 &gt;= ($Z$9+$Z$11), "Long", "Medium"))</f>
        <v>Medium</v>
      </c>
      <c r="D2284" t="s">
        <v>5532</v>
      </c>
      <c r="E2284" t="s">
        <v>13206</v>
      </c>
      <c r="F2284" t="s">
        <v>3538</v>
      </c>
      <c r="M2284">
        <f>COUNTA(Table1[[#This Row],[genre_1]:[genre_8]])</f>
        <v>2</v>
      </c>
      <c r="N2284" t="s">
        <v>5055</v>
      </c>
      <c r="O2284" t="s">
        <v>11826</v>
      </c>
      <c r="P2284">
        <v>10771</v>
      </c>
      <c r="Q2284" t="s">
        <v>5533</v>
      </c>
      <c r="R2284">
        <v>65</v>
      </c>
      <c r="S2284" t="s">
        <v>16</v>
      </c>
      <c r="T2284" t="s">
        <v>17</v>
      </c>
      <c r="U2284" s="3">
        <v>37622</v>
      </c>
      <c r="V2284" s="2">
        <v>6.4</v>
      </c>
      <c r="W2284" t="str">
        <f>IF(V2284 &lt; 3,"Very Low", IF(V2284 &gt;= 3, IF(V2284 &lt; 4, "Low", IF(V2284 &gt;= 4, IF(V2284 &lt; 6, "Medium", IF(V2284 &gt;= 6, IF(V2284 &lt; 8, "High", "Very High")))))))</f>
        <v>High</v>
      </c>
    </row>
    <row r="2285" spans="1:23" x14ac:dyDescent="0.2">
      <c r="A2285" t="s">
        <v>2154</v>
      </c>
      <c r="B2285" s="2">
        <v>103</v>
      </c>
      <c r="C2285" s="4" t="str">
        <f>IF(B2285 &lt;= ($Z$9-$Z$11), "Short", IF(B2285 &gt;= ($Z$9+$Z$11), "Long", "Medium"))</f>
        <v>Medium</v>
      </c>
      <c r="D2285" t="s">
        <v>788</v>
      </c>
      <c r="E2285" t="s">
        <v>562</v>
      </c>
      <c r="F2285" t="s">
        <v>3538</v>
      </c>
      <c r="M2285">
        <f>COUNTA(Table1[[#This Row],[genre_1]:[genre_8]])</f>
        <v>2</v>
      </c>
      <c r="N2285" t="s">
        <v>2155</v>
      </c>
      <c r="O2285" t="s">
        <v>9533</v>
      </c>
      <c r="P2285">
        <v>3803</v>
      </c>
      <c r="Q2285" t="s">
        <v>1068</v>
      </c>
      <c r="R2285">
        <v>41</v>
      </c>
      <c r="S2285" t="s">
        <v>16</v>
      </c>
      <c r="T2285" t="s">
        <v>17</v>
      </c>
      <c r="U2285" s="3">
        <v>35431</v>
      </c>
      <c r="V2285" s="2">
        <v>4.9000000000000004</v>
      </c>
      <c r="W2285" t="str">
        <f>IF(V2285 &lt; 3,"Very Low", IF(V2285 &gt;= 3, IF(V2285 &lt; 4, "Low", IF(V2285 &gt;= 4, IF(V2285 &lt; 6, "Medium", IF(V2285 &gt;= 6, IF(V2285 &lt; 8, "High", "Very High")))))))</f>
        <v>Medium</v>
      </c>
    </row>
    <row r="2286" spans="1:23" x14ac:dyDescent="0.2">
      <c r="A2286" t="s">
        <v>1692</v>
      </c>
      <c r="B2286" s="2">
        <v>123</v>
      </c>
      <c r="C2286" s="4" t="str">
        <f>IF(B2286 &lt;= ($Z$9-$Z$11), "Short", IF(B2286 &gt;= ($Z$9+$Z$11), "Long", "Medium"))</f>
        <v>Medium</v>
      </c>
      <c r="D2286" t="s">
        <v>3171</v>
      </c>
      <c r="E2286" t="s">
        <v>691</v>
      </c>
      <c r="F2286" t="s">
        <v>1302</v>
      </c>
      <c r="G2286" t="s">
        <v>6549</v>
      </c>
      <c r="M2286">
        <f>COUNTA(Table1[[#This Row],[genre_1]:[genre_8]])</f>
        <v>3</v>
      </c>
      <c r="N2286" t="s">
        <v>64</v>
      </c>
      <c r="O2286" t="s">
        <v>10207</v>
      </c>
      <c r="P2286">
        <v>175524</v>
      </c>
      <c r="Q2286" t="s">
        <v>2810</v>
      </c>
      <c r="R2286">
        <v>752</v>
      </c>
      <c r="S2286" t="s">
        <v>16</v>
      </c>
      <c r="T2286" t="s">
        <v>17</v>
      </c>
      <c r="U2286" s="3">
        <v>35796</v>
      </c>
      <c r="V2286" s="2">
        <v>7.2</v>
      </c>
      <c r="W2286" t="str">
        <f>IF(V2286 &lt; 3,"Very Low", IF(V2286 &gt;= 3, IF(V2286 &lt; 4, "Low", IF(V2286 &gt;= 4, IF(V2286 &lt; 6, "Medium", IF(V2286 &gt;= 6, IF(V2286 &lt; 8, "High", "Very High")))))))</f>
        <v>High</v>
      </c>
    </row>
    <row r="2287" spans="1:23" x14ac:dyDescent="0.2">
      <c r="A2287" t="s">
        <v>692</v>
      </c>
      <c r="B2287" s="2">
        <v>106</v>
      </c>
      <c r="C2287" s="4" t="str">
        <f>IF(B2287 &lt;= ($Z$9-$Z$11), "Short", IF(B2287 &gt;= ($Z$9+$Z$11), "Long", "Medium"))</f>
        <v>Medium</v>
      </c>
      <c r="D2287" t="s">
        <v>2296</v>
      </c>
      <c r="E2287" t="s">
        <v>691</v>
      </c>
      <c r="F2287" t="s">
        <v>1302</v>
      </c>
      <c r="G2287" t="s">
        <v>6549</v>
      </c>
      <c r="M2287">
        <f>COUNTA(Table1[[#This Row],[genre_1]:[genre_8]])</f>
        <v>3</v>
      </c>
      <c r="N2287" t="s">
        <v>511</v>
      </c>
      <c r="O2287" t="s">
        <v>9622</v>
      </c>
      <c r="P2287">
        <v>35508</v>
      </c>
      <c r="Q2287" t="s">
        <v>319</v>
      </c>
      <c r="R2287">
        <v>211</v>
      </c>
      <c r="S2287" t="s">
        <v>16</v>
      </c>
      <c r="T2287" t="s">
        <v>17</v>
      </c>
      <c r="U2287" s="3">
        <v>37987</v>
      </c>
      <c r="V2287" s="2">
        <v>6.1</v>
      </c>
      <c r="W2287" t="str">
        <f>IF(V2287 &lt; 3,"Very Low", IF(V2287 &gt;= 3, IF(V2287 &lt; 4, "Low", IF(V2287 &gt;= 4, IF(V2287 &lt; 6, "Medium", IF(V2287 &gt;= 6, IF(V2287 &lt; 8, "High", "Very High")))))))</f>
        <v>High</v>
      </c>
    </row>
    <row r="2288" spans="1:23" x14ac:dyDescent="0.2">
      <c r="A2288" t="s">
        <v>1332</v>
      </c>
      <c r="B2288" s="2">
        <v>114</v>
      </c>
      <c r="C2288" s="4" t="str">
        <f>IF(B2288 &lt;= ($Z$9-$Z$11), "Short", IF(B2288 &gt;= ($Z$9+$Z$11), "Long", "Medium"))</f>
        <v>Medium</v>
      </c>
      <c r="D2288" t="s">
        <v>917</v>
      </c>
      <c r="E2288" t="s">
        <v>691</v>
      </c>
      <c r="F2288" t="s">
        <v>1302</v>
      </c>
      <c r="G2288" t="s">
        <v>539</v>
      </c>
      <c r="H2288" t="s">
        <v>6549</v>
      </c>
      <c r="M2288">
        <f>COUNTA(Table1[[#This Row],[genre_1]:[genre_8]])</f>
        <v>4</v>
      </c>
      <c r="N2288" t="s">
        <v>727</v>
      </c>
      <c r="O2288" t="s">
        <v>9612</v>
      </c>
      <c r="P2288">
        <v>109445</v>
      </c>
      <c r="Q2288" t="s">
        <v>2276</v>
      </c>
      <c r="R2288">
        <v>426</v>
      </c>
      <c r="S2288" t="s">
        <v>16</v>
      </c>
      <c r="T2288" t="s">
        <v>17</v>
      </c>
      <c r="U2288" s="3">
        <v>36892</v>
      </c>
      <c r="V2288" s="2">
        <v>5.9</v>
      </c>
      <c r="W2288" t="str">
        <f>IF(V2288 &lt; 3,"Very Low", IF(V2288 &gt;= 3, IF(V2288 &lt; 4, "Low", IF(V2288 &gt;= 4, IF(V2288 &lt; 6, "Medium", IF(V2288 &gt;= 6, IF(V2288 &lt; 8, "High", "Very High")))))))</f>
        <v>Medium</v>
      </c>
    </row>
    <row r="2289" spans="1:23" x14ac:dyDescent="0.2">
      <c r="A2289" t="s">
        <v>8435</v>
      </c>
      <c r="B2289" s="2">
        <v>100</v>
      </c>
      <c r="C2289" s="4" t="str">
        <f>IF(B2289 &lt;= ($Z$9-$Z$11), "Short", IF(B2289 &gt;= ($Z$9+$Z$11), "Long", "Medium"))</f>
        <v>Medium</v>
      </c>
      <c r="D2289" t="s">
        <v>280</v>
      </c>
      <c r="E2289" t="s">
        <v>691</v>
      </c>
      <c r="F2289" t="s">
        <v>1302</v>
      </c>
      <c r="G2289" t="s">
        <v>6549</v>
      </c>
      <c r="M2289">
        <f>COUNTA(Table1[[#This Row],[genre_1]:[genre_8]])</f>
        <v>3</v>
      </c>
      <c r="N2289" t="s">
        <v>925</v>
      </c>
      <c r="O2289" t="s">
        <v>13202</v>
      </c>
      <c r="P2289">
        <v>1255</v>
      </c>
      <c r="Q2289" t="s">
        <v>4472</v>
      </c>
      <c r="R2289">
        <v>9</v>
      </c>
      <c r="S2289" t="s">
        <v>16</v>
      </c>
      <c r="T2289" t="s">
        <v>17</v>
      </c>
      <c r="U2289" s="3">
        <v>40909</v>
      </c>
      <c r="V2289" s="2">
        <v>6.3</v>
      </c>
      <c r="W2289" t="str">
        <f>IF(V2289 &lt; 3,"Very Low", IF(V2289 &gt;= 3, IF(V2289 &lt; 4, "Low", IF(V2289 &gt;= 4, IF(V2289 &lt; 6, "Medium", IF(V2289 &gt;= 6, IF(V2289 &lt; 8, "High", "Very High")))))))</f>
        <v>High</v>
      </c>
    </row>
    <row r="2290" spans="1:23" x14ac:dyDescent="0.2">
      <c r="A2290" t="s">
        <v>1822</v>
      </c>
      <c r="B2290" s="2">
        <v>114</v>
      </c>
      <c r="C2290" s="4" t="str">
        <f>IF(B2290 &lt;= ($Z$9-$Z$11), "Short", IF(B2290 &gt;= ($Z$9+$Z$11), "Long", "Medium"))</f>
        <v>Medium</v>
      </c>
      <c r="D2290" t="s">
        <v>1880</v>
      </c>
      <c r="E2290" t="s">
        <v>562</v>
      </c>
      <c r="F2290" t="s">
        <v>426</v>
      </c>
      <c r="G2290" t="s">
        <v>691</v>
      </c>
      <c r="M2290">
        <f>COUNTA(Table1[[#This Row],[genre_1]:[genre_8]])</f>
        <v>3</v>
      </c>
      <c r="N2290" t="s">
        <v>1881</v>
      </c>
      <c r="O2290" t="s">
        <v>9367</v>
      </c>
      <c r="P2290">
        <v>81444</v>
      </c>
      <c r="Q2290" t="s">
        <v>1882</v>
      </c>
      <c r="R2290">
        <v>192</v>
      </c>
      <c r="S2290" t="s">
        <v>16</v>
      </c>
      <c r="T2290" t="s">
        <v>17</v>
      </c>
      <c r="U2290" s="3">
        <v>37622</v>
      </c>
      <c r="V2290" s="2">
        <v>6.2</v>
      </c>
      <c r="W2290" t="str">
        <f>IF(V2290 &lt; 3,"Very Low", IF(V2290 &gt;= 3, IF(V2290 &lt; 4, "Low", IF(V2290 &gt;= 4, IF(V2290 &lt; 6, "Medium", IF(V2290 &gt;= 6, IF(V2290 &lt; 8, "High", "Very High")))))))</f>
        <v>High</v>
      </c>
    </row>
    <row r="2291" spans="1:23" x14ac:dyDescent="0.2">
      <c r="A2291" t="s">
        <v>1733</v>
      </c>
      <c r="B2291" s="2">
        <v>110</v>
      </c>
      <c r="C2291" s="4" t="str">
        <f>IF(B2291 &lt;= ($Z$9-$Z$11), "Short", IF(B2291 &gt;= ($Z$9+$Z$11), "Long", "Medium"))</f>
        <v>Medium</v>
      </c>
      <c r="D2291" t="s">
        <v>1734</v>
      </c>
      <c r="E2291" t="s">
        <v>562</v>
      </c>
      <c r="F2291" t="s">
        <v>426</v>
      </c>
      <c r="G2291" t="s">
        <v>691</v>
      </c>
      <c r="H2291" t="s">
        <v>4934</v>
      </c>
      <c r="M2291">
        <f>COUNTA(Table1[[#This Row],[genre_1]:[genre_8]])</f>
        <v>4</v>
      </c>
      <c r="N2291" t="s">
        <v>1583</v>
      </c>
      <c r="O2291" t="s">
        <v>9267</v>
      </c>
      <c r="P2291">
        <v>96690</v>
      </c>
      <c r="Q2291" t="s">
        <v>1735</v>
      </c>
      <c r="R2291">
        <v>293</v>
      </c>
      <c r="S2291" t="s">
        <v>16</v>
      </c>
      <c r="T2291" t="s">
        <v>17</v>
      </c>
      <c r="U2291" s="3">
        <v>36526</v>
      </c>
      <c r="V2291" s="2">
        <v>6.6</v>
      </c>
      <c r="W2291" t="str">
        <f>IF(V2291 &lt; 3,"Very Low", IF(V2291 &gt;= 3, IF(V2291 &lt; 4, "Low", IF(V2291 &gt;= 4, IF(V2291 &lt; 6, "Medium", IF(V2291 &gt;= 6, IF(V2291 &lt; 8, "High", "Very High")))))))</f>
        <v>High</v>
      </c>
    </row>
    <row r="2292" spans="1:23" x14ac:dyDescent="0.2">
      <c r="A2292" t="s">
        <v>6898</v>
      </c>
      <c r="B2292" s="2">
        <v>92</v>
      </c>
      <c r="C2292" s="4" t="str">
        <f>IF(B2292 &lt;= ($Z$9-$Z$11), "Short", IF(B2292 &gt;= ($Z$9+$Z$11), "Long", "Medium"))</f>
        <v>Medium</v>
      </c>
      <c r="D2292" t="s">
        <v>6899</v>
      </c>
      <c r="E2292" t="s">
        <v>3538</v>
      </c>
      <c r="M2292">
        <f>COUNTA(Table1[[#This Row],[genre_1]:[genre_8]])</f>
        <v>1</v>
      </c>
      <c r="N2292" t="s">
        <v>6900</v>
      </c>
      <c r="O2292" t="s">
        <v>12560</v>
      </c>
      <c r="P2292">
        <v>838</v>
      </c>
      <c r="Q2292" t="s">
        <v>6901</v>
      </c>
      <c r="R2292">
        <v>17</v>
      </c>
      <c r="S2292" t="s">
        <v>16</v>
      </c>
      <c r="T2292" t="s">
        <v>17</v>
      </c>
      <c r="U2292" s="3">
        <v>42005</v>
      </c>
      <c r="V2292" s="2">
        <v>3.4</v>
      </c>
      <c r="W2292" t="str">
        <f>IF(V2292 &lt; 3,"Very Low", IF(V2292 &gt;= 3, IF(V2292 &lt; 4, "Low", IF(V2292 &gt;= 4, IF(V2292 &lt; 6, "Medium", IF(V2292 &gt;= 6, IF(V2292 &lt; 8, "High", "Very High")))))))</f>
        <v>Low</v>
      </c>
    </row>
    <row r="2293" spans="1:23" x14ac:dyDescent="0.2">
      <c r="A2293" t="s">
        <v>2111</v>
      </c>
      <c r="B2293" s="2">
        <v>90</v>
      </c>
      <c r="C2293" s="4" t="str">
        <f>IF(B2293 &lt;= ($Z$9-$Z$11), "Short", IF(B2293 &gt;= ($Z$9+$Z$11), "Long", "Medium"))</f>
        <v>Medium</v>
      </c>
      <c r="D2293" t="s">
        <v>13</v>
      </c>
      <c r="E2293" t="s">
        <v>2287</v>
      </c>
      <c r="F2293" t="s">
        <v>3538</v>
      </c>
      <c r="M2293">
        <f>COUNTA(Table1[[#This Row],[genre_1]:[genre_8]])</f>
        <v>2</v>
      </c>
      <c r="N2293" t="s">
        <v>86</v>
      </c>
      <c r="O2293" t="s">
        <v>10338</v>
      </c>
      <c r="P2293">
        <v>20823</v>
      </c>
      <c r="Q2293" t="s">
        <v>3275</v>
      </c>
      <c r="R2293">
        <v>130</v>
      </c>
      <c r="S2293" t="s">
        <v>16</v>
      </c>
      <c r="T2293" t="s">
        <v>17</v>
      </c>
      <c r="U2293" s="3">
        <v>40544</v>
      </c>
      <c r="V2293" s="2">
        <v>4</v>
      </c>
      <c r="W2293" t="str">
        <f>IF(V2293 &lt; 3,"Very Low", IF(V2293 &gt;= 3, IF(V2293 &lt; 4, "Low", IF(V2293 &gt;= 4, IF(V2293 &lt; 6, "Medium", IF(V2293 &gt;= 6, IF(V2293 &lt; 8, "High", "Very High")))))))</f>
        <v>Medium</v>
      </c>
    </row>
    <row r="2294" spans="1:23" x14ac:dyDescent="0.2">
      <c r="A2294" t="s">
        <v>810</v>
      </c>
      <c r="B2294" s="2">
        <v>90</v>
      </c>
      <c r="C2294" s="4" t="str">
        <f>IF(B2294 &lt;= ($Z$9-$Z$11), "Short", IF(B2294 &gt;= ($Z$9+$Z$11), "Long", "Medium"))</f>
        <v>Medium</v>
      </c>
      <c r="D2294" t="s">
        <v>225</v>
      </c>
      <c r="E2294" t="s">
        <v>426</v>
      </c>
      <c r="F2294" t="s">
        <v>3871</v>
      </c>
      <c r="G2294" t="s">
        <v>691</v>
      </c>
      <c r="H2294" t="s">
        <v>5982</v>
      </c>
      <c r="M2294">
        <f>COUNTA(Table1[[#This Row],[genre_1]:[genre_8]])</f>
        <v>4</v>
      </c>
      <c r="N2294" t="s">
        <v>718</v>
      </c>
      <c r="O2294" t="s">
        <v>8960</v>
      </c>
      <c r="P2294">
        <v>132415</v>
      </c>
      <c r="Q2294" t="s">
        <v>258</v>
      </c>
      <c r="R2294">
        <v>288</v>
      </c>
      <c r="S2294" t="s">
        <v>16</v>
      </c>
      <c r="T2294" t="s">
        <v>17</v>
      </c>
      <c r="U2294" s="3">
        <v>37987</v>
      </c>
      <c r="V2294" s="2">
        <v>6</v>
      </c>
      <c r="W2294" t="str">
        <f>IF(V2294 &lt; 3,"Very Low", IF(V2294 &gt;= 3, IF(V2294 &lt; 4, "Low", IF(V2294 &gt;= 4, IF(V2294 &lt; 6, "Medium", IF(V2294 &gt;= 6, IF(V2294 &lt; 8, "High", "Very High")))))))</f>
        <v>High</v>
      </c>
    </row>
    <row r="2295" spans="1:23" x14ac:dyDescent="0.2">
      <c r="A2295" t="s">
        <v>6282</v>
      </c>
      <c r="B2295" s="2">
        <v>97</v>
      </c>
      <c r="C2295" s="4" t="str">
        <f>IF(B2295 &lt;= ($Z$9-$Z$11), "Short", IF(B2295 &gt;= ($Z$9+$Z$11), "Long", "Medium"))</f>
        <v>Medium</v>
      </c>
      <c r="D2295" t="s">
        <v>1231</v>
      </c>
      <c r="E2295" t="s">
        <v>2287</v>
      </c>
      <c r="M2295">
        <f>COUNTA(Table1[[#This Row],[genre_1]:[genre_8]])</f>
        <v>1</v>
      </c>
      <c r="N2295" t="s">
        <v>1984</v>
      </c>
      <c r="O2295" t="s">
        <v>12250</v>
      </c>
      <c r="P2295">
        <v>34532</v>
      </c>
      <c r="Q2295" t="s">
        <v>6283</v>
      </c>
      <c r="R2295">
        <v>236</v>
      </c>
      <c r="S2295" t="s">
        <v>16</v>
      </c>
      <c r="T2295" t="s">
        <v>17</v>
      </c>
      <c r="U2295" s="3">
        <v>41275</v>
      </c>
      <c r="V2295" s="2">
        <v>3.3</v>
      </c>
      <c r="W2295" t="str">
        <f>IF(V2295 &lt; 3,"Very Low", IF(V2295 &gt;= 3, IF(V2295 &lt; 4, "Low", IF(V2295 &gt;= 4, IF(V2295 &lt; 6, "Medium", IF(V2295 &gt;= 6, IF(V2295 &lt; 8, "High", "Very High")))))))</f>
        <v>Low</v>
      </c>
    </row>
    <row r="2296" spans="1:23" x14ac:dyDescent="0.2">
      <c r="A2296" t="s">
        <v>6708</v>
      </c>
      <c r="B2296" s="2">
        <v>100</v>
      </c>
      <c r="C2296" s="4" t="str">
        <f>IF(B2296 &lt;= ($Z$9-$Z$11), "Short", IF(B2296 &gt;= ($Z$9+$Z$11), "Long", "Medium"))</f>
        <v>Medium</v>
      </c>
      <c r="D2296" t="s">
        <v>2377</v>
      </c>
      <c r="E2296" t="s">
        <v>691</v>
      </c>
      <c r="F2296" t="s">
        <v>1302</v>
      </c>
      <c r="G2296" t="s">
        <v>13204</v>
      </c>
      <c r="H2296" t="s">
        <v>6549</v>
      </c>
      <c r="I2296" t="s">
        <v>3538</v>
      </c>
      <c r="M2296">
        <f>COUNTA(Table1[[#This Row],[genre_1]:[genre_8]])</f>
        <v>5</v>
      </c>
      <c r="N2296" t="s">
        <v>6709</v>
      </c>
      <c r="O2296" t="s">
        <v>12471</v>
      </c>
      <c r="P2296">
        <v>6</v>
      </c>
      <c r="Q2296" t="s">
        <v>6710</v>
      </c>
      <c r="R2296">
        <v>1</v>
      </c>
      <c r="S2296" t="s">
        <v>16</v>
      </c>
      <c r="T2296" t="s">
        <v>17</v>
      </c>
      <c r="U2296" s="3">
        <v>42005</v>
      </c>
      <c r="V2296" s="2">
        <v>6.7</v>
      </c>
      <c r="W2296" t="str">
        <f>IF(V2296 &lt; 3,"Very Low", IF(V2296 &gt;= 3, IF(V2296 &lt; 4, "Low", IF(V2296 &gt;= 4, IF(V2296 &lt; 6, "Medium", IF(V2296 &gt;= 6, IF(V2296 &lt; 8, "High", "Very High")))))))</f>
        <v>High</v>
      </c>
    </row>
    <row r="2297" spans="1:23" x14ac:dyDescent="0.2">
      <c r="A2297" t="s">
        <v>3754</v>
      </c>
      <c r="B2297" s="2">
        <v>99</v>
      </c>
      <c r="C2297" s="4" t="str">
        <f>IF(B2297 &lt;= ($Z$9-$Z$11), "Short", IF(B2297 &gt;= ($Z$9+$Z$11), "Long", "Medium"))</f>
        <v>Medium</v>
      </c>
      <c r="D2297" t="s">
        <v>439</v>
      </c>
      <c r="E2297" t="s">
        <v>1302</v>
      </c>
      <c r="F2297" t="s">
        <v>7772</v>
      </c>
      <c r="M2297">
        <f>COUNTA(Table1[[#This Row],[genre_1]:[genre_8]])</f>
        <v>2</v>
      </c>
      <c r="N2297" t="s">
        <v>603</v>
      </c>
      <c r="O2297" t="s">
        <v>11901</v>
      </c>
      <c r="P2297">
        <v>28855</v>
      </c>
      <c r="Q2297" t="s">
        <v>2784</v>
      </c>
      <c r="R2297">
        <v>190</v>
      </c>
      <c r="S2297" t="s">
        <v>16</v>
      </c>
      <c r="T2297" t="s">
        <v>17</v>
      </c>
      <c r="U2297" s="3">
        <v>37622</v>
      </c>
      <c r="V2297" s="2">
        <v>7.2</v>
      </c>
      <c r="W2297" t="str">
        <f>IF(V2297 &lt; 3,"Very Low", IF(V2297 &gt;= 3, IF(V2297 &lt; 4, "Low", IF(V2297 &gt;= 4, IF(V2297 &lt; 6, "Medium", IF(V2297 &gt;= 6, IF(V2297 &lt; 8, "High", "Very High")))))))</f>
        <v>High</v>
      </c>
    </row>
    <row r="2298" spans="1:23" x14ac:dyDescent="0.2">
      <c r="A2298" t="s">
        <v>8073</v>
      </c>
      <c r="B2298" s="2">
        <v>66</v>
      </c>
      <c r="C2298" s="4" t="str">
        <f>IF(B2298 &lt;= ($Z$9-$Z$11), "Short", IF(B2298 &gt;= ($Z$9+$Z$11), "Long", "Medium"))</f>
        <v>Short</v>
      </c>
      <c r="D2298" t="s">
        <v>8074</v>
      </c>
      <c r="E2298" t="s">
        <v>691</v>
      </c>
      <c r="F2298" t="s">
        <v>1302</v>
      </c>
      <c r="G2298" t="s">
        <v>7772</v>
      </c>
      <c r="H2298" t="s">
        <v>5727</v>
      </c>
      <c r="I2298" t="s">
        <v>6549</v>
      </c>
      <c r="M2298">
        <f>COUNTA(Table1[[#This Row],[genre_1]:[genre_8]])</f>
        <v>5</v>
      </c>
      <c r="N2298" t="s">
        <v>8075</v>
      </c>
      <c r="O2298" t="s">
        <v>13072</v>
      </c>
      <c r="P2298">
        <v>4152</v>
      </c>
      <c r="Q2298" t="s">
        <v>8076</v>
      </c>
      <c r="R2298">
        <v>59</v>
      </c>
      <c r="S2298" t="s">
        <v>16</v>
      </c>
      <c r="T2298" t="s">
        <v>17</v>
      </c>
      <c r="U2298" s="3">
        <v>12055</v>
      </c>
      <c r="V2298" s="2">
        <v>6.5</v>
      </c>
      <c r="W2298" t="str">
        <f>IF(V2298 &lt; 3,"Very Low", IF(V2298 &gt;= 3, IF(V2298 &lt; 4, "Low", IF(V2298 &gt;= 4, IF(V2298 &lt; 6, "Medium", IF(V2298 &gt;= 6, IF(V2298 &lt; 8, "High", "Very High")))))))</f>
        <v>High</v>
      </c>
    </row>
    <row r="2299" spans="1:23" x14ac:dyDescent="0.2">
      <c r="A2299" t="s">
        <v>6343</v>
      </c>
      <c r="B2299" s="2">
        <v>103</v>
      </c>
      <c r="C2299" s="4" t="str">
        <f>IF(B2299 &lt;= ($Z$9-$Z$11), "Short", IF(B2299 &gt;= ($Z$9+$Z$11), "Long", "Medium"))</f>
        <v>Medium</v>
      </c>
      <c r="D2299" t="s">
        <v>6988</v>
      </c>
      <c r="E2299" t="s">
        <v>4934</v>
      </c>
      <c r="M2299">
        <f>COUNTA(Table1[[#This Row],[genre_1]:[genre_8]])</f>
        <v>1</v>
      </c>
      <c r="N2299" t="s">
        <v>4778</v>
      </c>
      <c r="O2299" t="s">
        <v>12605</v>
      </c>
      <c r="P2299">
        <v>11920</v>
      </c>
      <c r="Q2299" t="s">
        <v>6989</v>
      </c>
      <c r="R2299">
        <v>90</v>
      </c>
      <c r="S2299" t="s">
        <v>16</v>
      </c>
      <c r="T2299" t="s">
        <v>17</v>
      </c>
      <c r="U2299" s="3">
        <v>17899</v>
      </c>
      <c r="V2299" s="2">
        <v>7.4</v>
      </c>
      <c r="W2299" t="str">
        <f>IF(V2299 &lt; 3,"Very Low", IF(V2299 &gt;= 3, IF(V2299 &lt; 4, "Low", IF(V2299 &gt;= 4, IF(V2299 &lt; 6, "Medium", IF(V2299 &gt;= 6, IF(V2299 &lt; 8, "High", "Very High")))))))</f>
        <v>High</v>
      </c>
    </row>
    <row r="2300" spans="1:23" x14ac:dyDescent="0.2">
      <c r="A2300" t="s">
        <v>4174</v>
      </c>
      <c r="B2300" s="2">
        <v>95</v>
      </c>
      <c r="C2300" s="4" t="str">
        <f>IF(B2300 &lt;= ($Z$9-$Z$11), "Short", IF(B2300 &gt;= ($Z$9+$Z$11), "Long", "Medium"))</f>
        <v>Medium</v>
      </c>
      <c r="D2300" t="s">
        <v>2162</v>
      </c>
      <c r="E2300" t="s">
        <v>691</v>
      </c>
      <c r="F2300" t="s">
        <v>6549</v>
      </c>
      <c r="M2300">
        <f>COUNTA(Table1[[#This Row],[genre_1]:[genre_8]])</f>
        <v>2</v>
      </c>
      <c r="N2300" t="s">
        <v>154</v>
      </c>
      <c r="O2300" t="s">
        <v>11399</v>
      </c>
      <c r="P2300">
        <v>67115</v>
      </c>
      <c r="Q2300" t="s">
        <v>980</v>
      </c>
      <c r="R2300">
        <v>389</v>
      </c>
      <c r="S2300" t="s">
        <v>16</v>
      </c>
      <c r="T2300" t="s">
        <v>17</v>
      </c>
      <c r="U2300" s="3">
        <v>36161</v>
      </c>
      <c r="V2300" s="2">
        <v>5.8</v>
      </c>
      <c r="W2300" t="str">
        <f>IF(V2300 &lt; 3,"Very Low", IF(V2300 &gt;= 3, IF(V2300 &lt; 4, "Low", IF(V2300 &gt;= 4, IF(V2300 &lt; 6, "Medium", IF(V2300 &gt;= 6, IF(V2300 &lt; 8, "High", "Very High")))))))</f>
        <v>Medium</v>
      </c>
    </row>
    <row r="2301" spans="1:23" x14ac:dyDescent="0.2">
      <c r="A2301" t="s">
        <v>1859</v>
      </c>
      <c r="B2301" s="2">
        <v>88</v>
      </c>
      <c r="C2301" s="4" t="str">
        <f>IF(B2301 &lt;= ($Z$9-$Z$11), "Short", IF(B2301 &gt;= ($Z$9+$Z$11), "Long", "Medium"))</f>
        <v>Medium</v>
      </c>
      <c r="D2301" t="s">
        <v>8146</v>
      </c>
      <c r="E2301" t="s">
        <v>691</v>
      </c>
      <c r="F2301" t="s">
        <v>6549</v>
      </c>
      <c r="M2301">
        <f>COUNTA(Table1[[#This Row],[genre_1]:[genre_8]])</f>
        <v>2</v>
      </c>
      <c r="N2301" t="s">
        <v>707</v>
      </c>
      <c r="O2301" t="s">
        <v>13095</v>
      </c>
      <c r="P2301">
        <v>4769</v>
      </c>
      <c r="Q2301" t="s">
        <v>8147</v>
      </c>
      <c r="R2301">
        <v>26</v>
      </c>
      <c r="S2301" t="s">
        <v>16</v>
      </c>
      <c r="T2301" t="s">
        <v>17</v>
      </c>
      <c r="U2301" s="3">
        <v>31413</v>
      </c>
      <c r="V2301" s="2">
        <v>6.5</v>
      </c>
      <c r="W2301" t="str">
        <f>IF(V2301 &lt; 3,"Very Low", IF(V2301 &gt;= 3, IF(V2301 &lt; 4, "Low", IF(V2301 &gt;= 4, IF(V2301 &lt; 6, "Medium", IF(V2301 &gt;= 6, IF(V2301 &lt; 8, "High", "Very High")))))))</f>
        <v>High</v>
      </c>
    </row>
    <row r="2302" spans="1:23" x14ac:dyDescent="0.2">
      <c r="A2302" t="s">
        <v>3701</v>
      </c>
      <c r="B2302" s="2">
        <v>104</v>
      </c>
      <c r="C2302" s="4" t="str">
        <f>IF(B2302 &lt;= ($Z$9-$Z$11), "Short", IF(B2302 &gt;= ($Z$9+$Z$11), "Long", "Medium"))</f>
        <v>Medium</v>
      </c>
      <c r="D2302" t="s">
        <v>1675</v>
      </c>
      <c r="E2302" t="s">
        <v>691</v>
      </c>
      <c r="F2302" t="s">
        <v>6549</v>
      </c>
      <c r="M2302">
        <f>COUNTA(Table1[[#This Row],[genre_1]:[genre_8]])</f>
        <v>2</v>
      </c>
      <c r="N2302" t="s">
        <v>323</v>
      </c>
      <c r="O2302" t="s">
        <v>10584</v>
      </c>
      <c r="P2302">
        <v>101730</v>
      </c>
      <c r="Q2302" t="s">
        <v>3702</v>
      </c>
      <c r="R2302">
        <v>131</v>
      </c>
      <c r="S2302" t="s">
        <v>16</v>
      </c>
      <c r="T2302" t="s">
        <v>17</v>
      </c>
      <c r="U2302" s="3">
        <v>40179</v>
      </c>
      <c r="V2302" s="2">
        <v>6.4</v>
      </c>
      <c r="W2302" t="str">
        <f>IF(V2302 &lt; 3,"Very Low", IF(V2302 &gt;= 3, IF(V2302 &lt; 4, "Low", IF(V2302 &gt;= 4, IF(V2302 &lt; 6, "Medium", IF(V2302 &gt;= 6, IF(V2302 &lt; 8, "High", "Very High")))))))</f>
        <v>High</v>
      </c>
    </row>
    <row r="2303" spans="1:23" x14ac:dyDescent="0.2">
      <c r="A2303" t="s">
        <v>1876</v>
      </c>
      <c r="B2303" s="2">
        <v>105</v>
      </c>
      <c r="C2303" s="4" t="str">
        <f>IF(B2303 &lt;= ($Z$9-$Z$11), "Short", IF(B2303 &gt;= ($Z$9+$Z$11), "Long", "Medium"))</f>
        <v>Medium</v>
      </c>
      <c r="D2303" t="s">
        <v>3286</v>
      </c>
      <c r="E2303" t="s">
        <v>691</v>
      </c>
      <c r="F2303" t="s">
        <v>6549</v>
      </c>
      <c r="M2303">
        <f>COUNTA(Table1[[#This Row],[genre_1]:[genre_8]])</f>
        <v>2</v>
      </c>
      <c r="N2303" t="s">
        <v>209</v>
      </c>
      <c r="O2303" t="s">
        <v>10297</v>
      </c>
      <c r="P2303">
        <v>116762</v>
      </c>
      <c r="Q2303" t="s">
        <v>3287</v>
      </c>
      <c r="R2303">
        <v>261</v>
      </c>
      <c r="S2303" t="s">
        <v>16</v>
      </c>
      <c r="T2303" t="s">
        <v>17</v>
      </c>
      <c r="U2303" s="3">
        <v>38718</v>
      </c>
      <c r="V2303" s="2">
        <v>6.4</v>
      </c>
      <c r="W2303" t="str">
        <f>IF(V2303 &lt; 3,"Very Low", IF(V2303 &gt;= 3, IF(V2303 &lt; 4, "Low", IF(V2303 &gt;= 4, IF(V2303 &lt; 6, "Medium", IF(V2303 &gt;= 6, IF(V2303 &lt; 8, "High", "Very High")))))))</f>
        <v>High</v>
      </c>
    </row>
    <row r="2304" spans="1:23" x14ac:dyDescent="0.2">
      <c r="A2304" t="s">
        <v>6203</v>
      </c>
      <c r="B2304" s="2">
        <v>96</v>
      </c>
      <c r="C2304" s="4" t="str">
        <f>IF(B2304 &lt;= ($Z$9-$Z$11), "Short", IF(B2304 &gt;= ($Z$9+$Z$11), "Long", "Medium"))</f>
        <v>Medium</v>
      </c>
      <c r="D2304" t="s">
        <v>3970</v>
      </c>
      <c r="E2304" t="s">
        <v>691</v>
      </c>
      <c r="F2304" t="s">
        <v>1302</v>
      </c>
      <c r="G2304" t="s">
        <v>6549</v>
      </c>
      <c r="M2304">
        <f>COUNTA(Table1[[#This Row],[genre_1]:[genre_8]])</f>
        <v>3</v>
      </c>
      <c r="N2304" t="s">
        <v>2441</v>
      </c>
      <c r="O2304" t="s">
        <v>12244</v>
      </c>
      <c r="P2304">
        <v>13949</v>
      </c>
      <c r="Q2304" t="s">
        <v>6270</v>
      </c>
      <c r="R2304">
        <v>98</v>
      </c>
      <c r="S2304" t="s">
        <v>16</v>
      </c>
      <c r="T2304" t="s">
        <v>17</v>
      </c>
      <c r="U2304" s="3">
        <v>35065</v>
      </c>
      <c r="V2304" s="2">
        <v>6.1</v>
      </c>
      <c r="W2304" t="str">
        <f>IF(V2304 &lt; 3,"Very Low", IF(V2304 &gt;= 3, IF(V2304 &lt; 4, "Low", IF(V2304 &gt;= 4, IF(V2304 &lt; 6, "Medium", IF(V2304 &gt;= 6, IF(V2304 &lt; 8, "High", "Very High")))))))</f>
        <v>High</v>
      </c>
    </row>
    <row r="2305" spans="1:23" x14ac:dyDescent="0.2">
      <c r="A2305" t="s">
        <v>548</v>
      </c>
      <c r="B2305" s="2">
        <v>128</v>
      </c>
      <c r="C2305" s="4" t="str">
        <f>IF(B2305 &lt;= ($Z$9-$Z$11), "Short", IF(B2305 &gt;= ($Z$9+$Z$11), "Long", "Medium"))</f>
        <v>Medium</v>
      </c>
      <c r="D2305" t="s">
        <v>166</v>
      </c>
      <c r="E2305" t="s">
        <v>562</v>
      </c>
      <c r="F2305" t="s">
        <v>426</v>
      </c>
      <c r="G2305" t="s">
        <v>13206</v>
      </c>
      <c r="H2305" t="s">
        <v>13204</v>
      </c>
      <c r="I2305" t="s">
        <v>3538</v>
      </c>
      <c r="M2305">
        <f>COUNTA(Table1[[#This Row],[genre_1]:[genre_8]])</f>
        <v>5</v>
      </c>
      <c r="N2305" t="s">
        <v>45</v>
      </c>
      <c r="O2305" t="s">
        <v>8792</v>
      </c>
      <c r="P2305">
        <v>477300</v>
      </c>
      <c r="Q2305" t="s">
        <v>868</v>
      </c>
      <c r="R2305">
        <v>621</v>
      </c>
      <c r="S2305" t="s">
        <v>16</v>
      </c>
      <c r="T2305" t="s">
        <v>17</v>
      </c>
      <c r="U2305" s="3">
        <v>39814</v>
      </c>
      <c r="V2305" s="2">
        <v>7.6</v>
      </c>
      <c r="W2305" t="str">
        <f>IF(V2305 &lt; 3,"Very Low", IF(V2305 &gt;= 3, IF(V2305 &lt; 4, "Low", IF(V2305 &gt;= 4, IF(V2305 &lt; 6, "Medium", IF(V2305 &gt;= 6, IF(V2305 &lt; 8, "High", "Very High")))))))</f>
        <v>High</v>
      </c>
    </row>
    <row r="2306" spans="1:23" x14ac:dyDescent="0.2">
      <c r="A2306" t="s">
        <v>548</v>
      </c>
      <c r="B2306" s="2">
        <v>129</v>
      </c>
      <c r="C2306" s="4" t="str">
        <f>IF(B2306 &lt;= ($Z$9-$Z$11), "Short", IF(B2306 &gt;= ($Z$9+$Z$11), "Long", "Medium"))</f>
        <v>Medium</v>
      </c>
      <c r="D2306" t="s">
        <v>166</v>
      </c>
      <c r="E2306" t="s">
        <v>562</v>
      </c>
      <c r="F2306" t="s">
        <v>426</v>
      </c>
      <c r="G2306" t="s">
        <v>13206</v>
      </c>
      <c r="H2306" t="s">
        <v>13204</v>
      </c>
      <c r="I2306" t="s">
        <v>3538</v>
      </c>
      <c r="M2306">
        <f>COUNTA(Table1[[#This Row],[genre_1]:[genre_8]])</f>
        <v>5</v>
      </c>
      <c r="N2306" t="s">
        <v>45</v>
      </c>
      <c r="O2306" t="s">
        <v>8641</v>
      </c>
      <c r="P2306">
        <v>338635</v>
      </c>
      <c r="Q2306" t="s">
        <v>549</v>
      </c>
      <c r="R2306">
        <v>412</v>
      </c>
      <c r="S2306" t="s">
        <v>16</v>
      </c>
      <c r="T2306" t="s">
        <v>17</v>
      </c>
      <c r="U2306" s="3">
        <v>40544</v>
      </c>
      <c r="V2306" s="2">
        <v>7.5</v>
      </c>
      <c r="W2306" t="str">
        <f>IF(V2306 &lt; 3,"Very Low", IF(V2306 &gt;= 3, IF(V2306 &lt; 4, "Low", IF(V2306 &gt;= 4, IF(V2306 &lt; 6, "Medium", IF(V2306 &gt;= 6, IF(V2306 &lt; 8, "High", "Very High")))))))</f>
        <v>High</v>
      </c>
    </row>
    <row r="2307" spans="1:23" x14ac:dyDescent="0.2">
      <c r="A2307" t="s">
        <v>6835</v>
      </c>
      <c r="B2307" s="2">
        <v>96</v>
      </c>
      <c r="C2307" s="4" t="str">
        <f>IF(B2307 &lt;= ($Z$9-$Z$11), "Short", IF(B2307 &gt;= ($Z$9+$Z$11), "Long", "Medium"))</f>
        <v>Medium</v>
      </c>
      <c r="D2307" t="s">
        <v>3377</v>
      </c>
      <c r="E2307" t="s">
        <v>1302</v>
      </c>
      <c r="M2307">
        <f>COUNTA(Table1[[#This Row],[genre_1]:[genre_8]])</f>
        <v>1</v>
      </c>
      <c r="N2307" t="s">
        <v>4187</v>
      </c>
      <c r="O2307" t="s">
        <v>12532</v>
      </c>
      <c r="P2307">
        <v>10282</v>
      </c>
      <c r="Q2307" t="s">
        <v>6836</v>
      </c>
      <c r="R2307">
        <v>78</v>
      </c>
      <c r="S2307" t="s">
        <v>16</v>
      </c>
      <c r="T2307" t="s">
        <v>17</v>
      </c>
      <c r="U2307" s="3">
        <v>38718</v>
      </c>
      <c r="V2307" s="2">
        <v>6.6</v>
      </c>
      <c r="W2307" t="str">
        <f>IF(V2307 &lt; 3,"Very Low", IF(V2307 &gt;= 3, IF(V2307 &lt; 4, "Low", IF(V2307 &gt;= 4, IF(V2307 &lt; 6, "Medium", IF(V2307 &gt;= 6, IF(V2307 &lt; 8, "High", "Very High")))))))</f>
        <v>High</v>
      </c>
    </row>
    <row r="2308" spans="1:23" x14ac:dyDescent="0.2">
      <c r="A2308" t="s">
        <v>225</v>
      </c>
      <c r="B2308" s="2">
        <v>122</v>
      </c>
      <c r="C2308" s="4" t="str">
        <f>IF(B2308 &lt;= ($Z$9-$Z$11), "Short", IF(B2308 &gt;= ($Z$9+$Z$11), "Long", "Medium"))</f>
        <v>Medium</v>
      </c>
      <c r="D2308" t="s">
        <v>7305</v>
      </c>
      <c r="E2308" t="s">
        <v>4426</v>
      </c>
      <c r="F2308" t="s">
        <v>31</v>
      </c>
      <c r="G2308" t="s">
        <v>4034</v>
      </c>
      <c r="M2308">
        <f>COUNTA(Table1[[#This Row],[genre_1]:[genre_8]])</f>
        <v>3</v>
      </c>
      <c r="N2308" t="s">
        <v>7306</v>
      </c>
      <c r="O2308" t="s">
        <v>12752</v>
      </c>
      <c r="P2308">
        <v>9638</v>
      </c>
      <c r="Q2308" t="s">
        <v>7307</v>
      </c>
      <c r="R2308">
        <v>67</v>
      </c>
      <c r="S2308" t="s">
        <v>16</v>
      </c>
      <c r="T2308" t="s">
        <v>17</v>
      </c>
      <c r="U2308" s="3">
        <v>39448</v>
      </c>
      <c r="V2308" s="2">
        <v>7.2</v>
      </c>
      <c r="W2308" t="str">
        <f>IF(V2308 &lt; 3,"Very Low", IF(V2308 &gt;= 3, IF(V2308 &lt; 4, "Low", IF(V2308 &gt;= 4, IF(V2308 &lt; 6, "Medium", IF(V2308 &gt;= 6, IF(V2308 &lt; 8, "High", "Very High")))))))</f>
        <v>High</v>
      </c>
    </row>
    <row r="2309" spans="1:23" x14ac:dyDescent="0.2">
      <c r="A2309" t="s">
        <v>7712</v>
      </c>
      <c r="B2309" s="2">
        <v>93</v>
      </c>
      <c r="C2309" s="4" t="str">
        <f>IF(B2309 &lt;= ($Z$9-$Z$11), "Short", IF(B2309 &gt;= ($Z$9+$Z$11), "Long", "Medium"))</f>
        <v>Medium</v>
      </c>
      <c r="D2309" t="s">
        <v>7713</v>
      </c>
      <c r="E2309" t="s">
        <v>31</v>
      </c>
      <c r="M2309">
        <f>COUNTA(Table1[[#This Row],[genre_1]:[genre_8]])</f>
        <v>1</v>
      </c>
      <c r="N2309" t="s">
        <v>4108</v>
      </c>
      <c r="O2309" t="s">
        <v>12923</v>
      </c>
      <c r="P2309">
        <v>154</v>
      </c>
      <c r="Q2309" t="s">
        <v>7714</v>
      </c>
      <c r="R2309">
        <v>5</v>
      </c>
      <c r="S2309" t="s">
        <v>16</v>
      </c>
      <c r="T2309" t="s">
        <v>17</v>
      </c>
      <c r="U2309" s="3">
        <v>40544</v>
      </c>
      <c r="V2309" s="2">
        <v>6.8</v>
      </c>
      <c r="W2309" t="str">
        <f>IF(V2309 &lt; 3,"Very Low", IF(V2309 &gt;= 3, IF(V2309 &lt; 4, "Low", IF(V2309 &gt;= 4, IF(V2309 &lt; 6, "Medium", IF(V2309 &gt;= 6, IF(V2309 &lt; 8, "High", "Very High")))))))</f>
        <v>High</v>
      </c>
    </row>
    <row r="2310" spans="1:23" x14ac:dyDescent="0.2">
      <c r="A2310" t="s">
        <v>1199</v>
      </c>
      <c r="B2310" s="2">
        <v>124</v>
      </c>
      <c r="C2310" s="4" t="str">
        <f>IF(B2310 &lt;= ($Z$9-$Z$11), "Short", IF(B2310 &gt;= ($Z$9+$Z$11), "Long", "Medium"))</f>
        <v>Medium</v>
      </c>
      <c r="D2310" t="s">
        <v>1567</v>
      </c>
      <c r="E2310" t="s">
        <v>562</v>
      </c>
      <c r="F2310" t="s">
        <v>13206</v>
      </c>
      <c r="G2310" t="s">
        <v>1302</v>
      </c>
      <c r="H2310" t="s">
        <v>13204</v>
      </c>
      <c r="I2310" t="s">
        <v>3538</v>
      </c>
      <c r="M2310">
        <f>COUNTA(Table1[[#This Row],[genre_1]:[genre_8]])</f>
        <v>5</v>
      </c>
      <c r="N2310" t="s">
        <v>1568</v>
      </c>
      <c r="O2310" t="s">
        <v>9175</v>
      </c>
      <c r="P2310">
        <v>256213</v>
      </c>
      <c r="Q2310" t="s">
        <v>1569</v>
      </c>
      <c r="R2310">
        <v>338</v>
      </c>
      <c r="S2310" t="s">
        <v>16</v>
      </c>
      <c r="T2310" t="s">
        <v>17</v>
      </c>
      <c r="U2310" s="3">
        <v>39083</v>
      </c>
      <c r="V2310" s="2">
        <v>7.2</v>
      </c>
      <c r="W2310" t="str">
        <f>IF(V2310 &lt; 3,"Very Low", IF(V2310 &gt;= 3, IF(V2310 &lt; 4, "Low", IF(V2310 &gt;= 4, IF(V2310 &lt; 6, "Medium", IF(V2310 &gt;= 6, IF(V2310 &lt; 8, "High", "Very High")))))))</f>
        <v>High</v>
      </c>
    </row>
    <row r="2311" spans="1:23" x14ac:dyDescent="0.2">
      <c r="A2311" t="s">
        <v>4194</v>
      </c>
      <c r="B2311" s="2">
        <v>95</v>
      </c>
      <c r="C2311" s="4" t="str">
        <f>IF(B2311 &lt;= ($Z$9-$Z$11), "Short", IF(B2311 &gt;= ($Z$9+$Z$11), "Long", "Medium"))</f>
        <v>Medium</v>
      </c>
      <c r="D2311" t="s">
        <v>4194</v>
      </c>
      <c r="E2311" t="s">
        <v>691</v>
      </c>
      <c r="F2311" t="s">
        <v>1302</v>
      </c>
      <c r="M2311">
        <f>COUNTA(Table1[[#This Row],[genre_1]:[genre_8]])</f>
        <v>2</v>
      </c>
      <c r="N2311" t="s">
        <v>8099</v>
      </c>
      <c r="O2311" t="s">
        <v>13079</v>
      </c>
      <c r="P2311">
        <v>81</v>
      </c>
      <c r="Q2311" t="s">
        <v>8100</v>
      </c>
      <c r="R2311">
        <v>1</v>
      </c>
      <c r="S2311" t="s">
        <v>16</v>
      </c>
      <c r="T2311" t="s">
        <v>17</v>
      </c>
      <c r="U2311" s="3">
        <v>42005</v>
      </c>
      <c r="V2311" s="2">
        <v>6.2</v>
      </c>
      <c r="W2311" t="str">
        <f>IF(V2311 &lt; 3,"Very Low", IF(V2311 &gt;= 3, IF(V2311 &lt; 4, "Low", IF(V2311 &gt;= 4, IF(V2311 &lt; 6, "Medium", IF(V2311 &gt;= 6, IF(V2311 &lt; 8, "High", "Very High")))))))</f>
        <v>High</v>
      </c>
    </row>
    <row r="2312" spans="1:23" x14ac:dyDescent="0.2">
      <c r="A2312" t="s">
        <v>3909</v>
      </c>
      <c r="B2312" s="2">
        <v>106</v>
      </c>
      <c r="C2312" s="4" t="str">
        <f>IF(B2312 &lt;= ($Z$9-$Z$11), "Short", IF(B2312 &gt;= ($Z$9+$Z$11), "Long", "Medium"))</f>
        <v>Medium</v>
      </c>
      <c r="D2312" t="s">
        <v>2422</v>
      </c>
      <c r="E2312" t="s">
        <v>1302</v>
      </c>
      <c r="F2312" t="s">
        <v>6549</v>
      </c>
      <c r="M2312">
        <f>COUNTA(Table1[[#This Row],[genre_1]:[genre_8]])</f>
        <v>2</v>
      </c>
      <c r="N2312" t="s">
        <v>646</v>
      </c>
      <c r="O2312" t="s">
        <v>11729</v>
      </c>
      <c r="P2312">
        <v>21225</v>
      </c>
      <c r="Q2312" t="s">
        <v>4117</v>
      </c>
      <c r="R2312">
        <v>268</v>
      </c>
      <c r="S2312" t="s">
        <v>16</v>
      </c>
      <c r="T2312" t="s">
        <v>17</v>
      </c>
      <c r="U2312" s="3">
        <v>38353</v>
      </c>
      <c r="V2312" s="2">
        <v>6.4</v>
      </c>
      <c r="W2312" t="str">
        <f>IF(V2312 &lt; 3,"Very Low", IF(V2312 &gt;= 3, IF(V2312 &lt; 4, "Low", IF(V2312 &gt;= 4, IF(V2312 &lt; 6, "Medium", IF(V2312 &gt;= 6, IF(V2312 &lt; 8, "High", "Very High")))))))</f>
        <v>High</v>
      </c>
    </row>
    <row r="2313" spans="1:23" x14ac:dyDescent="0.2">
      <c r="A2313" t="s">
        <v>8077</v>
      </c>
      <c r="B2313" s="2">
        <v>85</v>
      </c>
      <c r="C2313" s="4" t="str">
        <f>IF(B2313 &lt;= ($Z$9-$Z$11), "Short", IF(B2313 &gt;= ($Z$9+$Z$11), "Long", "Medium"))</f>
        <v>Short</v>
      </c>
      <c r="D2313" t="s">
        <v>8078</v>
      </c>
      <c r="E2313" t="s">
        <v>31</v>
      </c>
      <c r="M2313">
        <f>COUNTA(Table1[[#This Row],[genre_1]:[genre_8]])</f>
        <v>1</v>
      </c>
      <c r="N2313" t="s">
        <v>8079</v>
      </c>
      <c r="O2313" t="s">
        <v>13073</v>
      </c>
      <c r="P2313">
        <v>131</v>
      </c>
      <c r="Q2313" t="s">
        <v>8080</v>
      </c>
      <c r="R2313">
        <v>13</v>
      </c>
      <c r="S2313" t="s">
        <v>16</v>
      </c>
      <c r="T2313" t="s">
        <v>17</v>
      </c>
      <c r="U2313" s="3">
        <v>37987</v>
      </c>
      <c r="V2313" s="2">
        <v>7.2</v>
      </c>
      <c r="W2313" t="str">
        <f>IF(V2313 &lt; 3,"Very Low", IF(V2313 &gt;= 3, IF(V2313 &lt; 4, "Low", IF(V2313 &gt;= 4, IF(V2313 &lt; 6, "Medium", IF(V2313 &gt;= 6, IF(V2313 &lt; 8, "High", "Very High")))))))</f>
        <v>High</v>
      </c>
    </row>
    <row r="2314" spans="1:23" x14ac:dyDescent="0.2">
      <c r="A2314" t="s">
        <v>5645</v>
      </c>
      <c r="B2314" s="2">
        <v>101</v>
      </c>
      <c r="C2314" s="4" t="str">
        <f>IF(B2314 &lt;= ($Z$9-$Z$11), "Short", IF(B2314 &gt;= ($Z$9+$Z$11), "Long", "Medium"))</f>
        <v>Medium</v>
      </c>
      <c r="D2314" t="s">
        <v>6780</v>
      </c>
      <c r="E2314" t="s">
        <v>691</v>
      </c>
      <c r="F2314" t="s">
        <v>1302</v>
      </c>
      <c r="G2314" t="s">
        <v>6549</v>
      </c>
      <c r="M2314">
        <f>COUNTA(Table1[[#This Row],[genre_1]:[genre_8]])</f>
        <v>3</v>
      </c>
      <c r="N2314" t="s">
        <v>6781</v>
      </c>
      <c r="O2314" t="s">
        <v>12506</v>
      </c>
      <c r="P2314">
        <v>27346</v>
      </c>
      <c r="Q2314" t="s">
        <v>6782</v>
      </c>
      <c r="R2314">
        <v>206</v>
      </c>
      <c r="S2314" t="s">
        <v>16</v>
      </c>
      <c r="T2314" t="s">
        <v>17</v>
      </c>
      <c r="U2314" s="3">
        <v>38718</v>
      </c>
      <c r="V2314" s="2">
        <v>6.5</v>
      </c>
      <c r="W2314" t="str">
        <f>IF(V2314 &lt; 3,"Very Low", IF(V2314 &gt;= 3, IF(V2314 &lt; 4, "Low", IF(V2314 &gt;= 4, IF(V2314 &lt; 6, "Medium", IF(V2314 &gt;= 6, IF(V2314 &lt; 8, "High", "Very High")))))))</f>
        <v>High</v>
      </c>
    </row>
    <row r="2315" spans="1:23" x14ac:dyDescent="0.2">
      <c r="A2315" t="s">
        <v>1809</v>
      </c>
      <c r="B2315" s="2">
        <v>89</v>
      </c>
      <c r="C2315" s="4" t="str">
        <f>IF(B2315 &lt;= ($Z$9-$Z$11), "Short", IF(B2315 &gt;= ($Z$9+$Z$11), "Long", "Medium"))</f>
        <v>Medium</v>
      </c>
      <c r="D2315" t="s">
        <v>249</v>
      </c>
      <c r="E2315" t="s">
        <v>691</v>
      </c>
      <c r="F2315" t="s">
        <v>5982</v>
      </c>
      <c r="G2315" t="s">
        <v>539</v>
      </c>
      <c r="M2315">
        <f>COUNTA(Table1[[#This Row],[genre_1]:[genre_8]])</f>
        <v>3</v>
      </c>
      <c r="N2315" t="s">
        <v>237</v>
      </c>
      <c r="O2315" t="s">
        <v>10591</v>
      </c>
      <c r="P2315">
        <v>5332</v>
      </c>
      <c r="Q2315" t="s">
        <v>3712</v>
      </c>
      <c r="R2315">
        <v>37</v>
      </c>
      <c r="S2315" t="s">
        <v>16</v>
      </c>
      <c r="T2315" t="s">
        <v>17</v>
      </c>
      <c r="U2315" s="3">
        <v>39814</v>
      </c>
      <c r="V2315" s="2">
        <v>4.9000000000000004</v>
      </c>
      <c r="W2315" t="str">
        <f>IF(V2315 &lt; 3,"Very Low", IF(V2315 &gt;= 3, IF(V2315 &lt; 4, "Low", IF(V2315 &gt;= 4, IF(V2315 &lt; 6, "Medium", IF(V2315 &gt;= 6, IF(V2315 &lt; 8, "High", "Very High")))))))</f>
        <v>Medium</v>
      </c>
    </row>
    <row r="2316" spans="1:23" x14ac:dyDescent="0.2">
      <c r="A2316" t="s">
        <v>4020</v>
      </c>
      <c r="B2316" s="2">
        <v>92</v>
      </c>
      <c r="C2316" s="4" t="str">
        <f>IF(B2316 &lt;= ($Z$9-$Z$11), "Short", IF(B2316 &gt;= ($Z$9+$Z$11), "Long", "Medium"))</f>
        <v>Medium</v>
      </c>
      <c r="D2316" t="s">
        <v>8002</v>
      </c>
      <c r="E2316" t="s">
        <v>1302</v>
      </c>
      <c r="F2316" t="s">
        <v>3538</v>
      </c>
      <c r="M2316">
        <f>COUNTA(Table1[[#This Row],[genre_1]:[genre_8]])</f>
        <v>2</v>
      </c>
      <c r="N2316" t="s">
        <v>8003</v>
      </c>
      <c r="O2316" t="s">
        <v>13048</v>
      </c>
      <c r="P2316">
        <v>7148</v>
      </c>
      <c r="Q2316" t="s">
        <v>8004</v>
      </c>
      <c r="R2316">
        <v>32</v>
      </c>
      <c r="S2316" t="s">
        <v>16</v>
      </c>
      <c r="T2316" t="s">
        <v>17</v>
      </c>
      <c r="U2316" s="3">
        <v>39083</v>
      </c>
      <c r="V2316" s="2">
        <v>7.3</v>
      </c>
      <c r="W2316" t="str">
        <f>IF(V2316 &lt; 3,"Very Low", IF(V2316 &gt;= 3, IF(V2316 &lt; 4, "Low", IF(V2316 &gt;= 4, IF(V2316 &lt; 6, "Medium", IF(V2316 &gt;= 6, IF(V2316 &lt; 8, "High", "Very High")))))))</f>
        <v>High</v>
      </c>
    </row>
    <row r="2317" spans="1:23" x14ac:dyDescent="0.2">
      <c r="A2317" t="s">
        <v>6228</v>
      </c>
      <c r="B2317" s="2">
        <v>108</v>
      </c>
      <c r="C2317" s="4" t="str">
        <f>IF(B2317 &lt;= ($Z$9-$Z$11), "Short", IF(B2317 &gt;= ($Z$9+$Z$11), "Long", "Medium"))</f>
        <v>Medium</v>
      </c>
      <c r="D2317" t="s">
        <v>4102</v>
      </c>
      <c r="E2317" t="s">
        <v>1302</v>
      </c>
      <c r="F2317" t="s">
        <v>5982</v>
      </c>
      <c r="G2317" t="s">
        <v>5727</v>
      </c>
      <c r="H2317" t="s">
        <v>6549</v>
      </c>
      <c r="M2317">
        <f>COUNTA(Table1[[#This Row],[genre_1]:[genre_8]])</f>
        <v>4</v>
      </c>
      <c r="N2317" t="s">
        <v>1077</v>
      </c>
      <c r="O2317" t="s">
        <v>12449</v>
      </c>
      <c r="P2317">
        <v>3538</v>
      </c>
      <c r="Q2317" t="s">
        <v>6229</v>
      </c>
      <c r="R2317">
        <v>46</v>
      </c>
      <c r="S2317" t="s">
        <v>16</v>
      </c>
      <c r="T2317" t="s">
        <v>17</v>
      </c>
      <c r="U2317" s="3">
        <v>18629</v>
      </c>
      <c r="V2317" s="2">
        <v>7</v>
      </c>
      <c r="W2317" t="str">
        <f>IF(V2317 &lt; 3,"Very Low", IF(V2317 &gt;= 3, IF(V2317 &lt; 4, "Low", IF(V2317 &gt;= 4, IF(V2317 &lt; 6, "Medium", IF(V2317 &gt;= 6, IF(V2317 &lt; 8, "High", "Very High")))))))</f>
        <v>High</v>
      </c>
    </row>
    <row r="2318" spans="1:23" x14ac:dyDescent="0.2">
      <c r="A2318" t="s">
        <v>4321</v>
      </c>
      <c r="B2318" s="2">
        <v>79</v>
      </c>
      <c r="C2318" s="4" t="str">
        <f>IF(B2318 &lt;= ($Z$9-$Z$11), "Short", IF(B2318 &gt;= ($Z$9+$Z$11), "Long", "Medium"))</f>
        <v>Short</v>
      </c>
      <c r="D2318" t="s">
        <v>711</v>
      </c>
      <c r="E2318" t="s">
        <v>562</v>
      </c>
      <c r="F2318" t="s">
        <v>691</v>
      </c>
      <c r="G2318" t="s">
        <v>13206</v>
      </c>
      <c r="H2318" t="s">
        <v>3538</v>
      </c>
      <c r="M2318">
        <f>COUNTA(Table1[[#This Row],[genre_1]:[genre_8]])</f>
        <v>4</v>
      </c>
      <c r="N2318" t="s">
        <v>268</v>
      </c>
      <c r="O2318" t="s">
        <v>11690</v>
      </c>
      <c r="P2318">
        <v>12561</v>
      </c>
      <c r="Q2318" t="s">
        <v>5314</v>
      </c>
      <c r="R2318">
        <v>102</v>
      </c>
      <c r="S2318" t="s">
        <v>16</v>
      </c>
      <c r="T2318" t="s">
        <v>17</v>
      </c>
      <c r="U2318" s="3">
        <v>33239</v>
      </c>
      <c r="V2318" s="2">
        <v>6</v>
      </c>
      <c r="W2318" t="str">
        <f>IF(V2318 &lt; 3,"Very Low", IF(V2318 &gt;= 3, IF(V2318 &lt; 4, "Low", IF(V2318 &gt;= 4, IF(V2318 &lt; 6, "Medium", IF(V2318 &gt;= 6, IF(V2318 &lt; 8, "High", "Very High")))))))</f>
        <v>High</v>
      </c>
    </row>
    <row r="2319" spans="1:23" x14ac:dyDescent="0.2">
      <c r="A2319" t="s">
        <v>67</v>
      </c>
      <c r="B2319" s="2">
        <v>90</v>
      </c>
      <c r="C2319" s="4" t="str">
        <f>IF(B2319 &lt;= ($Z$9-$Z$11), "Short", IF(B2319 &gt;= ($Z$9+$Z$11), "Long", "Medium"))</f>
        <v>Medium</v>
      </c>
      <c r="D2319" t="s">
        <v>326</v>
      </c>
      <c r="E2319" t="s">
        <v>426</v>
      </c>
      <c r="F2319" t="s">
        <v>3871</v>
      </c>
      <c r="G2319" t="s">
        <v>691</v>
      </c>
      <c r="H2319" t="s">
        <v>5982</v>
      </c>
      <c r="I2319" t="s">
        <v>539</v>
      </c>
      <c r="M2319">
        <f>COUNTA(Table1[[#This Row],[genre_1]:[genre_8]])</f>
        <v>5</v>
      </c>
      <c r="N2319" t="s">
        <v>1841</v>
      </c>
      <c r="O2319" t="s">
        <v>9333</v>
      </c>
      <c r="P2319">
        <v>467113</v>
      </c>
      <c r="Q2319" t="s">
        <v>1842</v>
      </c>
      <c r="R2319">
        <v>945</v>
      </c>
      <c r="S2319" t="s">
        <v>16</v>
      </c>
      <c r="T2319" t="s">
        <v>17</v>
      </c>
      <c r="U2319" s="3">
        <v>36892</v>
      </c>
      <c r="V2319" s="2">
        <v>7.9</v>
      </c>
      <c r="W2319" t="str">
        <f>IF(V2319 &lt; 3,"Very Low", IF(V2319 &gt;= 3, IF(V2319 &lt; 4, "Low", IF(V2319 &gt;= 4, IF(V2319 &lt; 6, "Medium", IF(V2319 &gt;= 6, IF(V2319 &lt; 8, "High", "Very High")))))))</f>
        <v>High</v>
      </c>
    </row>
    <row r="2320" spans="1:23" x14ac:dyDescent="0.2">
      <c r="A2320" t="s">
        <v>67</v>
      </c>
      <c r="B2320" s="2">
        <v>93</v>
      </c>
      <c r="C2320" s="4" t="str">
        <f>IF(B2320 &lt;= ($Z$9-$Z$11), "Short", IF(B2320 &gt;= ($Z$9+$Z$11), "Long", "Medium"))</f>
        <v>Medium</v>
      </c>
      <c r="D2320" t="s">
        <v>1267</v>
      </c>
      <c r="E2320" t="s">
        <v>426</v>
      </c>
      <c r="F2320" t="s">
        <v>3871</v>
      </c>
      <c r="G2320" t="s">
        <v>691</v>
      </c>
      <c r="H2320" t="s">
        <v>5982</v>
      </c>
      <c r="I2320" t="s">
        <v>539</v>
      </c>
      <c r="J2320" t="s">
        <v>6549</v>
      </c>
      <c r="M2320">
        <f>COUNTA(Table1[[#This Row],[genre_1]:[genre_8]])</f>
        <v>6</v>
      </c>
      <c r="N2320" t="s">
        <v>329</v>
      </c>
      <c r="O2320" t="s">
        <v>9000</v>
      </c>
      <c r="P2320">
        <v>314630</v>
      </c>
      <c r="Q2320" t="s">
        <v>1268</v>
      </c>
      <c r="R2320">
        <v>483</v>
      </c>
      <c r="S2320" t="s">
        <v>16</v>
      </c>
      <c r="T2320" t="s">
        <v>17</v>
      </c>
      <c r="U2320" s="3">
        <v>37987</v>
      </c>
      <c r="V2320" s="2">
        <v>7.2</v>
      </c>
      <c r="W2320" t="str">
        <f>IF(V2320 &lt; 3,"Very Low", IF(V2320 &gt;= 3, IF(V2320 &lt; 4, "Low", IF(V2320 &gt;= 4, IF(V2320 &lt; 6, "Medium", IF(V2320 &gt;= 6, IF(V2320 &lt; 8, "High", "Very High")))))))</f>
        <v>High</v>
      </c>
    </row>
    <row r="2321" spans="1:23" x14ac:dyDescent="0.2">
      <c r="A2321" t="s">
        <v>272</v>
      </c>
      <c r="B2321" s="2">
        <v>93</v>
      </c>
      <c r="C2321" s="4" t="str">
        <f>IF(B2321 &lt;= ($Z$9-$Z$11), "Short", IF(B2321 &gt;= ($Z$9+$Z$11), "Long", "Medium"))</f>
        <v>Medium</v>
      </c>
      <c r="D2321" t="s">
        <v>273</v>
      </c>
      <c r="E2321" t="s">
        <v>426</v>
      </c>
      <c r="F2321" t="s">
        <v>3871</v>
      </c>
      <c r="G2321" t="s">
        <v>691</v>
      </c>
      <c r="H2321" t="s">
        <v>5982</v>
      </c>
      <c r="I2321" t="s">
        <v>539</v>
      </c>
      <c r="M2321">
        <f>COUNTA(Table1[[#This Row],[genre_1]:[genre_8]])</f>
        <v>5</v>
      </c>
      <c r="N2321" t="s">
        <v>274</v>
      </c>
      <c r="O2321" t="s">
        <v>8523</v>
      </c>
      <c r="P2321">
        <v>138661</v>
      </c>
      <c r="Q2321" t="s">
        <v>275</v>
      </c>
      <c r="R2321">
        <v>173</v>
      </c>
      <c r="S2321" t="s">
        <v>16</v>
      </c>
      <c r="T2321" t="s">
        <v>17</v>
      </c>
      <c r="U2321" s="3">
        <v>40179</v>
      </c>
      <c r="V2321" s="2">
        <v>6.4</v>
      </c>
      <c r="W2321" t="str">
        <f>IF(V2321 &lt; 3,"Very Low", IF(V2321 &gt;= 3, IF(V2321 &lt; 4, "Low", IF(V2321 &gt;= 4, IF(V2321 &lt; 6, "Medium", IF(V2321 &gt;= 6, IF(V2321 &lt; 8, "High", "Very High")))))))</f>
        <v>High</v>
      </c>
    </row>
    <row r="2322" spans="1:23" x14ac:dyDescent="0.2">
      <c r="A2322" t="s">
        <v>326</v>
      </c>
      <c r="B2322" s="2">
        <v>93</v>
      </c>
      <c r="C2322" s="4" t="str">
        <f>IF(B2322 &lt;= ($Z$9-$Z$11), "Short", IF(B2322 &gt;= ($Z$9+$Z$11), "Long", "Medium"))</f>
        <v>Medium</v>
      </c>
      <c r="D2322" t="s">
        <v>327</v>
      </c>
      <c r="E2322" t="s">
        <v>426</v>
      </c>
      <c r="F2322" t="s">
        <v>3871</v>
      </c>
      <c r="G2322" t="s">
        <v>691</v>
      </c>
      <c r="H2322" t="s">
        <v>5982</v>
      </c>
      <c r="I2322" t="s">
        <v>539</v>
      </c>
      <c r="M2322">
        <f>COUNTA(Table1[[#This Row],[genre_1]:[genre_8]])</f>
        <v>5</v>
      </c>
      <c r="N2322" t="s">
        <v>328</v>
      </c>
      <c r="O2322" t="s">
        <v>8543</v>
      </c>
      <c r="P2322">
        <v>211971</v>
      </c>
      <c r="Q2322" t="s">
        <v>329</v>
      </c>
      <c r="R2322">
        <v>326</v>
      </c>
      <c r="S2322" t="s">
        <v>16</v>
      </c>
      <c r="T2322" t="s">
        <v>17</v>
      </c>
      <c r="U2322" s="3">
        <v>39083</v>
      </c>
      <c r="V2322" s="2">
        <v>6.1</v>
      </c>
      <c r="W2322" t="str">
        <f>IF(V2322 &lt; 3,"Very Low", IF(V2322 &gt;= 3, IF(V2322 &lt; 4, "Low", IF(V2322 &gt;= 4, IF(V2322 &lt; 6, "Medium", IF(V2322 &gt;= 6, IF(V2322 &lt; 8, "High", "Very High")))))))</f>
        <v>High</v>
      </c>
    </row>
    <row r="2323" spans="1:23" x14ac:dyDescent="0.2">
      <c r="A2323" t="s">
        <v>5274</v>
      </c>
      <c r="B2323" s="2">
        <v>90</v>
      </c>
      <c r="C2323" s="4" t="str">
        <f>IF(B2323 &lt;= ($Z$9-$Z$11), "Short", IF(B2323 &gt;= ($Z$9+$Z$11), "Long", "Medium"))</f>
        <v>Medium</v>
      </c>
      <c r="D2323" t="s">
        <v>5275</v>
      </c>
      <c r="E2323" t="s">
        <v>2287</v>
      </c>
      <c r="F2323" t="s">
        <v>13204</v>
      </c>
      <c r="G2323" t="s">
        <v>3538</v>
      </c>
      <c r="M2323">
        <f>COUNTA(Table1[[#This Row],[genre_1]:[genre_8]])</f>
        <v>3</v>
      </c>
      <c r="N2323" t="s">
        <v>5276</v>
      </c>
      <c r="O2323" t="s">
        <v>11662</v>
      </c>
      <c r="P2323">
        <v>26609</v>
      </c>
      <c r="Q2323" t="s">
        <v>5277</v>
      </c>
      <c r="R2323">
        <v>148</v>
      </c>
      <c r="S2323" t="s">
        <v>16</v>
      </c>
      <c r="T2323" t="s">
        <v>17</v>
      </c>
      <c r="U2323" s="3">
        <v>39448</v>
      </c>
      <c r="V2323" s="2">
        <v>5.2</v>
      </c>
      <c r="W2323" t="str">
        <f>IF(V2323 &lt; 3,"Very Low", IF(V2323 &gt;= 3, IF(V2323 &lt; 4, "Low", IF(V2323 &gt;= 4, IF(V2323 &lt; 6, "Medium", IF(V2323 &gt;= 6, IF(V2323 &lt; 8, "High", "Very High")))))))</f>
        <v>Medium</v>
      </c>
    </row>
    <row r="2324" spans="1:23" x14ac:dyDescent="0.2">
      <c r="A2324" t="s">
        <v>225</v>
      </c>
      <c r="B2324" s="2">
        <v>138</v>
      </c>
      <c r="C2324" s="4" t="str">
        <f>IF(B2324 &lt;= ($Z$9-$Z$11), "Short", IF(B2324 &gt;= ($Z$9+$Z$11), "Long", "Medium"))</f>
        <v>Long</v>
      </c>
      <c r="D2324" t="s">
        <v>1025</v>
      </c>
      <c r="E2324" t="s">
        <v>13204</v>
      </c>
      <c r="F2324" t="s">
        <v>3538</v>
      </c>
      <c r="M2324">
        <f>COUNTA(Table1[[#This Row],[genre_1]:[genre_8]])</f>
        <v>2</v>
      </c>
      <c r="N2324" t="s">
        <v>99</v>
      </c>
      <c r="O2324" t="s">
        <v>8875</v>
      </c>
      <c r="P2324">
        <v>786092</v>
      </c>
      <c r="Q2324" t="s">
        <v>1026</v>
      </c>
      <c r="R2324">
        <v>964</v>
      </c>
      <c r="S2324" t="s">
        <v>16</v>
      </c>
      <c r="T2324" t="s">
        <v>17</v>
      </c>
      <c r="U2324" s="3">
        <v>40179</v>
      </c>
      <c r="V2324" s="2">
        <v>8.1</v>
      </c>
      <c r="W2324" t="str">
        <f>IF(V2324 &lt; 3,"Very Low", IF(V2324 &gt;= 3, IF(V2324 &lt; 4, "Low", IF(V2324 &gt;= 4, IF(V2324 &lt; 6, "Medium", IF(V2324 &gt;= 6, IF(V2324 &lt; 8, "High", "Very High")))))))</f>
        <v>Very High</v>
      </c>
    </row>
    <row r="2325" spans="1:23" x14ac:dyDescent="0.2">
      <c r="A2325" t="s">
        <v>2075</v>
      </c>
      <c r="B2325" s="2">
        <v>121</v>
      </c>
      <c r="C2325" s="4" t="str">
        <f>IF(B2325 &lt;= ($Z$9-$Z$11), "Short", IF(B2325 &gt;= ($Z$9+$Z$11), "Long", "Medium"))</f>
        <v>Medium</v>
      </c>
      <c r="D2325" t="s">
        <v>2893</v>
      </c>
      <c r="E2325" t="s">
        <v>562</v>
      </c>
      <c r="F2325" t="s">
        <v>13206</v>
      </c>
      <c r="G2325" t="s">
        <v>1302</v>
      </c>
      <c r="H2325" t="s">
        <v>13204</v>
      </c>
      <c r="I2325" t="s">
        <v>3538</v>
      </c>
      <c r="M2325">
        <f>COUNTA(Table1[[#This Row],[genre_1]:[genre_8]])</f>
        <v>5</v>
      </c>
      <c r="N2325" t="s">
        <v>2894</v>
      </c>
      <c r="O2325" t="s">
        <v>10025</v>
      </c>
      <c r="P2325">
        <v>196217</v>
      </c>
      <c r="Q2325" t="s">
        <v>2158</v>
      </c>
      <c r="R2325">
        <v>461</v>
      </c>
      <c r="S2325" t="s">
        <v>16</v>
      </c>
      <c r="T2325" t="s">
        <v>17</v>
      </c>
      <c r="U2325" s="3">
        <v>42005</v>
      </c>
      <c r="V2325" s="2">
        <v>7.6</v>
      </c>
      <c r="W2325" t="str">
        <f>IF(V2325 &lt; 3,"Very Low", IF(V2325 &gt;= 3, IF(V2325 &lt; 4, "Low", IF(V2325 &gt;= 4, IF(V2325 &lt; 6, "Medium", IF(V2325 &gt;= 6, IF(V2325 &lt; 8, "High", "Very High")))))))</f>
        <v>High</v>
      </c>
    </row>
    <row r="2326" spans="1:23" x14ac:dyDescent="0.2">
      <c r="A2326" t="s">
        <v>1441</v>
      </c>
      <c r="B2326" s="2">
        <v>123</v>
      </c>
      <c r="C2326" s="4" t="str">
        <f>IF(B2326 &lt;= ($Z$9-$Z$11), "Short", IF(B2326 &gt;= ($Z$9+$Z$11), "Long", "Medium"))</f>
        <v>Medium</v>
      </c>
      <c r="D2326" t="s">
        <v>5138</v>
      </c>
      <c r="E2326" t="s">
        <v>31</v>
      </c>
      <c r="F2326" t="s">
        <v>1302</v>
      </c>
      <c r="M2326">
        <f>COUNTA(Table1[[#This Row],[genre_1]:[genre_8]])</f>
        <v>2</v>
      </c>
      <c r="N2326" t="s">
        <v>1441</v>
      </c>
      <c r="O2326" t="s">
        <v>11585</v>
      </c>
      <c r="P2326">
        <v>66610</v>
      </c>
      <c r="Q2326" t="s">
        <v>5139</v>
      </c>
      <c r="R2326">
        <v>429</v>
      </c>
      <c r="S2326" t="s">
        <v>16</v>
      </c>
      <c r="T2326" t="s">
        <v>17</v>
      </c>
      <c r="U2326" s="3">
        <v>39083</v>
      </c>
      <c r="V2326" s="2">
        <v>8</v>
      </c>
      <c r="W2326" t="str">
        <f>IF(V2326 &lt; 3,"Very Low", IF(V2326 &gt;= 3, IF(V2326 &lt; 4, "Low", IF(V2326 &gt;= 4, IF(V2326 &lt; 6, "Medium", IF(V2326 &gt;= 6, IF(V2326 &lt; 8, "High", "Very High")))))))</f>
        <v>Very High</v>
      </c>
    </row>
    <row r="2327" spans="1:23" x14ac:dyDescent="0.2">
      <c r="A2327" t="s">
        <v>639</v>
      </c>
      <c r="B2327" s="2">
        <v>106</v>
      </c>
      <c r="C2327" s="4" t="str">
        <f>IF(B2327 &lt;= ($Z$9-$Z$11), "Short", IF(B2327 &gt;= ($Z$9+$Z$11), "Long", "Medium"))</f>
        <v>Medium</v>
      </c>
      <c r="D2327" t="s">
        <v>1902</v>
      </c>
      <c r="E2327" t="s">
        <v>13206</v>
      </c>
      <c r="F2327" t="s">
        <v>1302</v>
      </c>
      <c r="G2327" t="s">
        <v>3538</v>
      </c>
      <c r="M2327">
        <f>COUNTA(Table1[[#This Row],[genre_1]:[genre_8]])</f>
        <v>3</v>
      </c>
      <c r="N2327" t="s">
        <v>209</v>
      </c>
      <c r="O2327" t="s">
        <v>10046</v>
      </c>
      <c r="P2327">
        <v>148327</v>
      </c>
      <c r="Q2327" t="s">
        <v>2925</v>
      </c>
      <c r="R2327">
        <v>274</v>
      </c>
      <c r="S2327" t="s">
        <v>16</v>
      </c>
      <c r="T2327" t="s">
        <v>17</v>
      </c>
      <c r="U2327" s="3">
        <v>41275</v>
      </c>
      <c r="V2327" s="2">
        <v>7.1</v>
      </c>
      <c r="W2327" t="str">
        <f>IF(V2327 &lt; 3,"Very Low", IF(V2327 &gt;= 3, IF(V2327 &lt; 4, "Low", IF(V2327 &gt;= 4, IF(V2327 &lt; 6, "Medium", IF(V2327 &gt;= 6, IF(V2327 &lt; 8, "High", "Very High")))))))</f>
        <v>High</v>
      </c>
    </row>
    <row r="2328" spans="1:23" x14ac:dyDescent="0.2">
      <c r="A2328" t="s">
        <v>2843</v>
      </c>
      <c r="B2328" s="2">
        <v>126</v>
      </c>
      <c r="C2328" s="4" t="str">
        <f>IF(B2328 &lt;= ($Z$9-$Z$11), "Short", IF(B2328 &gt;= ($Z$9+$Z$11), "Long", "Medium"))</f>
        <v>Medium</v>
      </c>
      <c r="D2328" t="s">
        <v>4075</v>
      </c>
      <c r="E2328" t="s">
        <v>426</v>
      </c>
      <c r="F2328" t="s">
        <v>691</v>
      </c>
      <c r="G2328" t="s">
        <v>1302</v>
      </c>
      <c r="H2328" t="s">
        <v>6549</v>
      </c>
      <c r="M2328">
        <f>COUNTA(Table1[[#This Row],[genre_1]:[genre_8]])</f>
        <v>4</v>
      </c>
      <c r="N2328" t="s">
        <v>1049</v>
      </c>
      <c r="O2328" t="s">
        <v>10833</v>
      </c>
      <c r="P2328">
        <v>149966</v>
      </c>
      <c r="Q2328" t="s">
        <v>43</v>
      </c>
      <c r="R2328">
        <v>835</v>
      </c>
      <c r="S2328" t="s">
        <v>16</v>
      </c>
      <c r="T2328" t="s">
        <v>17</v>
      </c>
      <c r="U2328" s="3">
        <v>37987</v>
      </c>
      <c r="V2328" s="2">
        <v>7.5</v>
      </c>
      <c r="W2328" t="str">
        <f>IF(V2328 &lt; 3,"Very Low", IF(V2328 &gt;= 3, IF(V2328 &lt; 4, "Low", IF(V2328 &gt;= 4, IF(V2328 &lt; 6, "Medium", IF(V2328 &gt;= 6, IF(V2328 &lt; 8, "High", "Very High")))))))</f>
        <v>High</v>
      </c>
    </row>
    <row r="2329" spans="1:23" x14ac:dyDescent="0.2">
      <c r="A2329" t="s">
        <v>407</v>
      </c>
      <c r="B2329" s="2">
        <v>106</v>
      </c>
      <c r="C2329" s="4" t="str">
        <f>IF(B2329 &lt;= ($Z$9-$Z$11), "Short", IF(B2329 &gt;= ($Z$9+$Z$11), "Long", "Medium"))</f>
        <v>Medium</v>
      </c>
      <c r="D2329" t="s">
        <v>1264</v>
      </c>
      <c r="E2329" t="s">
        <v>1302</v>
      </c>
      <c r="F2329" t="s">
        <v>4130</v>
      </c>
      <c r="G2329" t="s">
        <v>3538</v>
      </c>
      <c r="M2329">
        <f>COUNTA(Table1[[#This Row],[genre_1]:[genre_8]])</f>
        <v>3</v>
      </c>
      <c r="N2329" t="s">
        <v>1265</v>
      </c>
      <c r="O2329" t="s">
        <v>8999</v>
      </c>
      <c r="P2329">
        <v>271592</v>
      </c>
      <c r="Q2329" t="s">
        <v>1266</v>
      </c>
      <c r="R2329">
        <v>2335</v>
      </c>
      <c r="S2329" t="s">
        <v>16</v>
      </c>
      <c r="T2329" t="s">
        <v>17</v>
      </c>
      <c r="U2329" s="3">
        <v>37257</v>
      </c>
      <c r="V2329" s="2">
        <v>6.7</v>
      </c>
      <c r="W2329" t="str">
        <f>IF(V2329 &lt; 3,"Very Low", IF(V2329 &gt;= 3, IF(V2329 &lt; 4, "Low", IF(V2329 &gt;= 4, IF(V2329 &lt; 6, "Medium", IF(V2329 &gt;= 6, IF(V2329 &lt; 8, "High", "Very High")))))))</f>
        <v>High</v>
      </c>
    </row>
    <row r="2330" spans="1:23" x14ac:dyDescent="0.2">
      <c r="A2330" t="s">
        <v>7265</v>
      </c>
      <c r="B2330" s="2">
        <v>89</v>
      </c>
      <c r="C2330" s="4" t="str">
        <f>IF(B2330 &lt;= ($Z$9-$Z$11), "Short", IF(B2330 &gt;= ($Z$9+$Z$11), "Long", "Medium"))</f>
        <v>Medium</v>
      </c>
      <c r="D2330" t="s">
        <v>1298</v>
      </c>
      <c r="E2330" t="s">
        <v>1302</v>
      </c>
      <c r="F2330" t="s">
        <v>4130</v>
      </c>
      <c r="M2330">
        <f>COUNTA(Table1[[#This Row],[genre_1]:[genre_8]])</f>
        <v>2</v>
      </c>
      <c r="N2330" t="s">
        <v>3546</v>
      </c>
      <c r="O2330" t="s">
        <v>12732</v>
      </c>
      <c r="P2330">
        <v>20678</v>
      </c>
      <c r="Q2330" t="s">
        <v>7266</v>
      </c>
      <c r="R2330">
        <v>199</v>
      </c>
      <c r="S2330" t="s">
        <v>16</v>
      </c>
      <c r="T2330" t="s">
        <v>17</v>
      </c>
      <c r="U2330" s="3">
        <v>26299</v>
      </c>
      <c r="V2330" s="2">
        <v>6.7</v>
      </c>
      <c r="W2330" t="str">
        <f>IF(V2330 &lt; 3,"Very Low", IF(V2330 &gt;= 3, IF(V2330 &lt; 4, "Low", IF(V2330 &gt;= 4, IF(V2330 &lt; 6, "Medium", IF(V2330 &gt;= 6, IF(V2330 &lt; 8, "High", "Very High")))))))</f>
        <v>High</v>
      </c>
    </row>
    <row r="2331" spans="1:23" x14ac:dyDescent="0.2">
      <c r="A2331" t="s">
        <v>1562</v>
      </c>
      <c r="B2331" s="2">
        <v>122</v>
      </c>
      <c r="C2331" s="4" t="str">
        <f>IF(B2331 &lt;= ($Z$9-$Z$11), "Short", IF(B2331 &gt;= ($Z$9+$Z$11), "Long", "Medium"))</f>
        <v>Medium</v>
      </c>
      <c r="D2331" t="s">
        <v>718</v>
      </c>
      <c r="E2331" t="s">
        <v>691</v>
      </c>
      <c r="F2331" t="s">
        <v>1302</v>
      </c>
      <c r="G2331" t="s">
        <v>6549</v>
      </c>
      <c r="M2331">
        <f>COUNTA(Table1[[#This Row],[genre_1]:[genre_8]])</f>
        <v>3</v>
      </c>
      <c r="N2331" t="s">
        <v>160</v>
      </c>
      <c r="O2331" t="s">
        <v>10497</v>
      </c>
      <c r="P2331">
        <v>533607</v>
      </c>
      <c r="Q2331" t="s">
        <v>300</v>
      </c>
      <c r="R2331">
        <v>692</v>
      </c>
      <c r="S2331" t="s">
        <v>16</v>
      </c>
      <c r="T2331" t="s">
        <v>17</v>
      </c>
      <c r="U2331" s="3">
        <v>40909</v>
      </c>
      <c r="V2331" s="2">
        <v>7.8</v>
      </c>
      <c r="W2331" t="str">
        <f>IF(V2331 &lt; 3,"Very Low", IF(V2331 &gt;= 3, IF(V2331 &lt; 4, "Low", IF(V2331 &gt;= 4, IF(V2331 &lt; 6, "Medium", IF(V2331 &gt;= 6, IF(V2331 &lt; 8, "High", "Very High")))))))</f>
        <v>High</v>
      </c>
    </row>
    <row r="2332" spans="1:23" x14ac:dyDescent="0.2">
      <c r="A2332" t="s">
        <v>1381</v>
      </c>
      <c r="B2332" s="2">
        <v>133</v>
      </c>
      <c r="C2332" s="4" t="str">
        <f>IF(B2332 &lt;= ($Z$9-$Z$11), "Short", IF(B2332 &gt;= ($Z$9+$Z$11), "Long", "Medium"))</f>
        <v>Long</v>
      </c>
      <c r="D2332" t="s">
        <v>3191</v>
      </c>
      <c r="E2332" t="s">
        <v>562</v>
      </c>
      <c r="F2332" t="s">
        <v>13206</v>
      </c>
      <c r="G2332" t="s">
        <v>1302</v>
      </c>
      <c r="H2332" t="s">
        <v>4934</v>
      </c>
      <c r="M2332">
        <f>COUNTA(Table1[[#This Row],[genre_1]:[genre_8]])</f>
        <v>4</v>
      </c>
      <c r="N2332" t="s">
        <v>559</v>
      </c>
      <c r="O2332" t="s">
        <v>10222</v>
      </c>
      <c r="P2332">
        <v>28247</v>
      </c>
      <c r="Q2332" t="s">
        <v>3192</v>
      </c>
      <c r="R2332">
        <v>149</v>
      </c>
      <c r="S2332" t="s">
        <v>16</v>
      </c>
      <c r="T2332" t="s">
        <v>17</v>
      </c>
      <c r="U2332" s="3">
        <v>31048</v>
      </c>
      <c r="V2332" s="2">
        <v>7.2</v>
      </c>
      <c r="W2332" t="str">
        <f>IF(V2332 &lt; 3,"Very Low", IF(V2332 &gt;= 3, IF(V2332 &lt; 4, "Low", IF(V2332 &gt;= 4, IF(V2332 &lt; 6, "Medium", IF(V2332 &gt;= 6, IF(V2332 &lt; 8, "High", "Very High")))))))</f>
        <v>High</v>
      </c>
    </row>
    <row r="2333" spans="1:23" x14ac:dyDescent="0.2">
      <c r="A2333" t="s">
        <v>577</v>
      </c>
      <c r="B2333" s="2">
        <v>114</v>
      </c>
      <c r="C2333" s="4" t="str">
        <f>IF(B2333 &lt;= ($Z$9-$Z$11), "Short", IF(B2333 &gt;= ($Z$9+$Z$11), "Long", "Medium"))</f>
        <v>Medium</v>
      </c>
      <c r="D2333" t="s">
        <v>3728</v>
      </c>
      <c r="E2333" t="s">
        <v>691</v>
      </c>
      <c r="F2333" t="s">
        <v>1302</v>
      </c>
      <c r="G2333" t="s">
        <v>5982</v>
      </c>
      <c r="M2333">
        <f>COUNTA(Table1[[#This Row],[genre_1]:[genre_8]])</f>
        <v>3</v>
      </c>
      <c r="N2333" t="s">
        <v>202</v>
      </c>
      <c r="O2333" t="s">
        <v>10602</v>
      </c>
      <c r="P2333">
        <v>18366</v>
      </c>
      <c r="Q2333" t="s">
        <v>197</v>
      </c>
      <c r="R2333">
        <v>219</v>
      </c>
      <c r="S2333" t="s">
        <v>16</v>
      </c>
      <c r="T2333" t="s">
        <v>17</v>
      </c>
      <c r="U2333" s="3">
        <v>35796</v>
      </c>
      <c r="V2333" s="2">
        <v>6.9</v>
      </c>
      <c r="W2333" t="str">
        <f>IF(V2333 &lt; 3,"Very Low", IF(V2333 &gt;= 3, IF(V2333 &lt; 4, "Low", IF(V2333 &gt;= 4, IF(V2333 &lt; 6, "Medium", IF(V2333 &gt;= 6, IF(V2333 &lt; 8, "High", "Very High")))))))</f>
        <v>High</v>
      </c>
    </row>
    <row r="2334" spans="1:23" x14ac:dyDescent="0.2">
      <c r="A2334" t="s">
        <v>1449</v>
      </c>
      <c r="B2334" s="2">
        <v>147</v>
      </c>
      <c r="C2334" s="4" t="str">
        <f>IF(B2334 &lt;= ($Z$9-$Z$11), "Short", IF(B2334 &gt;= ($Z$9+$Z$11), "Long", "Medium"))</f>
        <v>Long</v>
      </c>
      <c r="D2334" t="s">
        <v>2273</v>
      </c>
      <c r="E2334" t="s">
        <v>13206</v>
      </c>
      <c r="F2334" t="s">
        <v>3538</v>
      </c>
      <c r="M2334">
        <f>COUNTA(Table1[[#This Row],[genre_1]:[genre_8]])</f>
        <v>2</v>
      </c>
      <c r="N2334" t="s">
        <v>439</v>
      </c>
      <c r="O2334" t="s">
        <v>9609</v>
      </c>
      <c r="P2334">
        <v>656640</v>
      </c>
      <c r="Q2334" t="s">
        <v>2274</v>
      </c>
      <c r="R2334">
        <v>1732</v>
      </c>
      <c r="S2334" t="s">
        <v>16</v>
      </c>
      <c r="T2334" t="s">
        <v>17</v>
      </c>
      <c r="U2334" s="3">
        <v>38353</v>
      </c>
      <c r="V2334" s="2">
        <v>8.1</v>
      </c>
      <c r="W2334" t="str">
        <f>IF(V2334 &lt; 3,"Very Low", IF(V2334 &gt;= 3, IF(V2334 &lt; 4, "Low", IF(V2334 &gt;= 4, IF(V2334 &lt; 6, "Medium", IF(V2334 &gt;= 6, IF(V2334 &lt; 8, "High", "Very High")))))))</f>
        <v>Very High</v>
      </c>
    </row>
    <row r="2335" spans="1:23" x14ac:dyDescent="0.2">
      <c r="A2335" t="s">
        <v>1449</v>
      </c>
      <c r="B2335" s="2">
        <v>102</v>
      </c>
      <c r="C2335" s="4" t="str">
        <f>IF(B2335 &lt;= ($Z$9-$Z$11), "Short", IF(B2335 &gt;= ($Z$9+$Z$11), "Long", "Medium"))</f>
        <v>Medium</v>
      </c>
      <c r="D2335" t="s">
        <v>437</v>
      </c>
      <c r="E2335" t="s">
        <v>562</v>
      </c>
      <c r="F2335" t="s">
        <v>13206</v>
      </c>
      <c r="G2335" t="s">
        <v>3538</v>
      </c>
      <c r="M2335">
        <f>COUNTA(Table1[[#This Row],[genre_1]:[genre_8]])</f>
        <v>3</v>
      </c>
      <c r="N2335" t="s">
        <v>30</v>
      </c>
      <c r="O2335" t="s">
        <v>9104</v>
      </c>
      <c r="P2335">
        <v>111102</v>
      </c>
      <c r="Q2335" t="s">
        <v>92</v>
      </c>
      <c r="R2335">
        <v>239</v>
      </c>
      <c r="S2335" t="s">
        <v>16</v>
      </c>
      <c r="T2335" t="s">
        <v>17</v>
      </c>
      <c r="U2335" s="3">
        <v>41640</v>
      </c>
      <c r="V2335" s="2">
        <v>6.5</v>
      </c>
      <c r="W2335" t="str">
        <f>IF(V2335 &lt; 3,"Very Low", IF(V2335 &gt;= 3, IF(V2335 &lt; 4, "Low", IF(V2335 &gt;= 4, IF(V2335 &lt; 6, "Medium", IF(V2335 &gt;= 6, IF(V2335 &lt; 8, "High", "Very High")))))))</f>
        <v>High</v>
      </c>
    </row>
    <row r="2336" spans="1:23" x14ac:dyDescent="0.2">
      <c r="A2336" t="s">
        <v>1617</v>
      </c>
      <c r="B2336" s="2">
        <v>85</v>
      </c>
      <c r="C2336" s="4" t="str">
        <f>IF(B2336 &lt;= ($Z$9-$Z$11), "Short", IF(B2336 &gt;= ($Z$9+$Z$11), "Long", "Medium"))</f>
        <v>Short</v>
      </c>
      <c r="D2336" t="s">
        <v>1618</v>
      </c>
      <c r="E2336" t="s">
        <v>426</v>
      </c>
      <c r="F2336" t="s">
        <v>3871</v>
      </c>
      <c r="G2336" t="s">
        <v>691</v>
      </c>
      <c r="H2336" t="s">
        <v>1302</v>
      </c>
      <c r="I2336" t="s">
        <v>5982</v>
      </c>
      <c r="J2336" t="s">
        <v>539</v>
      </c>
      <c r="K2336" t="s">
        <v>6549</v>
      </c>
      <c r="M2336">
        <f>COUNTA(Table1[[#This Row],[genre_1]:[genre_8]])</f>
        <v>7</v>
      </c>
      <c r="N2336" t="s">
        <v>157</v>
      </c>
      <c r="O2336" t="s">
        <v>9203</v>
      </c>
      <c r="P2336">
        <v>36144</v>
      </c>
      <c r="Q2336" t="s">
        <v>1619</v>
      </c>
      <c r="R2336">
        <v>91</v>
      </c>
      <c r="S2336" t="s">
        <v>16</v>
      </c>
      <c r="T2336" t="s">
        <v>17</v>
      </c>
      <c r="U2336" s="3">
        <v>37622</v>
      </c>
      <c r="V2336" s="2">
        <v>6.7</v>
      </c>
      <c r="W2336" t="str">
        <f>IF(V2336 &lt; 3,"Very Low", IF(V2336 &gt;= 3, IF(V2336 &lt; 4, "Low", IF(V2336 &gt;= 4, IF(V2336 &lt; 6, "Medium", IF(V2336 &gt;= 6, IF(V2336 &lt; 8, "High", "Very High")))))))</f>
        <v>High</v>
      </c>
    </row>
    <row r="2337" spans="1:23" x14ac:dyDescent="0.2">
      <c r="A2337" t="s">
        <v>6583</v>
      </c>
      <c r="B2337" s="2">
        <v>103</v>
      </c>
      <c r="C2337" s="4" t="str">
        <f>IF(B2337 &lt;= ($Z$9-$Z$11), "Short", IF(B2337 &gt;= ($Z$9+$Z$11), "Long", "Medium"))</f>
        <v>Medium</v>
      </c>
      <c r="D2337" t="s">
        <v>2219</v>
      </c>
      <c r="E2337" t="s">
        <v>691</v>
      </c>
      <c r="F2337" t="s">
        <v>5727</v>
      </c>
      <c r="G2337" t="s">
        <v>6549</v>
      </c>
      <c r="M2337">
        <f>COUNTA(Table1[[#This Row],[genre_1]:[genre_8]])</f>
        <v>3</v>
      </c>
      <c r="N2337" t="s">
        <v>5558</v>
      </c>
      <c r="O2337" t="s">
        <v>12408</v>
      </c>
      <c r="P2337">
        <v>150020</v>
      </c>
      <c r="Q2337" t="s">
        <v>6584</v>
      </c>
      <c r="R2337">
        <v>568</v>
      </c>
      <c r="S2337" t="s">
        <v>16</v>
      </c>
      <c r="T2337" t="s">
        <v>17</v>
      </c>
      <c r="U2337" s="3">
        <v>18994</v>
      </c>
      <c r="V2337" s="2">
        <v>8.3000000000000007</v>
      </c>
      <c r="W2337" t="str">
        <f>IF(V2337 &lt; 3,"Very Low", IF(V2337 &gt;= 3, IF(V2337 &lt; 4, "Low", IF(V2337 &gt;= 4, IF(V2337 &lt; 6, "Medium", IF(V2337 &gt;= 6, IF(V2337 &lt; 8, "High", "Very High")))))))</f>
        <v>Very High</v>
      </c>
    </row>
    <row r="2338" spans="1:23" x14ac:dyDescent="0.2">
      <c r="A2338" t="s">
        <v>1055</v>
      </c>
      <c r="B2338" s="2">
        <v>110</v>
      </c>
      <c r="C2338" s="4" t="str">
        <f>IF(B2338 &lt;= ($Z$9-$Z$11), "Short", IF(B2338 &gt;= ($Z$9+$Z$11), "Long", "Medium"))</f>
        <v>Medium</v>
      </c>
      <c r="D2338" t="s">
        <v>6365</v>
      </c>
      <c r="E2338" t="s">
        <v>2287</v>
      </c>
      <c r="F2338" t="s">
        <v>13204</v>
      </c>
      <c r="M2338">
        <f>COUNTA(Table1[[#This Row],[genre_1]:[genre_8]])</f>
        <v>2</v>
      </c>
      <c r="N2338" t="s">
        <v>6366</v>
      </c>
      <c r="O2338" t="s">
        <v>12300</v>
      </c>
      <c r="P2338">
        <v>155153</v>
      </c>
      <c r="Q2338" t="s">
        <v>1860</v>
      </c>
      <c r="R2338">
        <v>524</v>
      </c>
      <c r="S2338" t="s">
        <v>16</v>
      </c>
      <c r="T2338" t="s">
        <v>17</v>
      </c>
      <c r="U2338" s="3">
        <v>40909</v>
      </c>
      <c r="V2338" s="2">
        <v>6.8</v>
      </c>
      <c r="W2338" t="str">
        <f>IF(V2338 &lt; 3,"Very Low", IF(V2338 &gt;= 3, IF(V2338 &lt; 4, "Low", IF(V2338 &gt;= 4, IF(V2338 &lt; 6, "Medium", IF(V2338 &gt;= 6, IF(V2338 &lt; 8, "High", "Very High")))))))</f>
        <v>High</v>
      </c>
    </row>
    <row r="2339" spans="1:23" x14ac:dyDescent="0.2">
      <c r="A2339" t="s">
        <v>4914</v>
      </c>
      <c r="B2339" s="2">
        <v>97</v>
      </c>
      <c r="C2339" s="4" t="str">
        <f>IF(B2339 &lt;= ($Z$9-$Z$11), "Short", IF(B2339 &gt;= ($Z$9+$Z$11), "Long", "Medium"))</f>
        <v>Medium</v>
      </c>
      <c r="D2339" t="s">
        <v>1860</v>
      </c>
      <c r="E2339" t="s">
        <v>2287</v>
      </c>
      <c r="F2339" t="s">
        <v>13204</v>
      </c>
      <c r="G2339" t="s">
        <v>3538</v>
      </c>
      <c r="M2339">
        <f>COUNTA(Table1[[#This Row],[genre_1]:[genre_8]])</f>
        <v>3</v>
      </c>
      <c r="N2339" t="s">
        <v>4915</v>
      </c>
      <c r="O2339" t="s">
        <v>11433</v>
      </c>
      <c r="P2339">
        <v>25210</v>
      </c>
      <c r="Q2339" t="s">
        <v>4916</v>
      </c>
      <c r="R2339">
        <v>126</v>
      </c>
      <c r="S2339" t="s">
        <v>16</v>
      </c>
      <c r="T2339" t="s">
        <v>17</v>
      </c>
      <c r="U2339" s="3">
        <v>42005</v>
      </c>
      <c r="V2339" s="2">
        <v>5.2</v>
      </c>
      <c r="W2339" t="str">
        <f>IF(V2339 &lt; 3,"Very Low", IF(V2339 &gt;= 3, IF(V2339 &lt; 4, "Low", IF(V2339 &gt;= 4, IF(V2339 &lt; 6, "Medium", IF(V2339 &gt;= 6, IF(V2339 &lt; 8, "High", "Very High")))))))</f>
        <v>Medium</v>
      </c>
    </row>
    <row r="2340" spans="1:23" x14ac:dyDescent="0.2">
      <c r="A2340" t="s">
        <v>1060</v>
      </c>
      <c r="B2340" s="2">
        <v>98</v>
      </c>
      <c r="C2340" s="4" t="str">
        <f>IF(B2340 &lt;= ($Z$9-$Z$11), "Short", IF(B2340 &gt;= ($Z$9+$Z$11), "Long", "Medium"))</f>
        <v>Medium</v>
      </c>
      <c r="D2340" t="s">
        <v>907</v>
      </c>
      <c r="E2340" t="s">
        <v>562</v>
      </c>
      <c r="F2340" t="s">
        <v>426</v>
      </c>
      <c r="G2340" t="s">
        <v>691</v>
      </c>
      <c r="H2340" t="s">
        <v>6549</v>
      </c>
      <c r="M2340">
        <f>COUNTA(Table1[[#This Row],[genre_1]:[genre_8]])</f>
        <v>4</v>
      </c>
      <c r="N2340" t="s">
        <v>183</v>
      </c>
      <c r="O2340" t="s">
        <v>8893</v>
      </c>
      <c r="P2340">
        <v>60910</v>
      </c>
      <c r="Q2340" t="s">
        <v>516</v>
      </c>
      <c r="R2340">
        <v>164</v>
      </c>
      <c r="S2340" t="s">
        <v>16</v>
      </c>
      <c r="T2340" t="s">
        <v>17</v>
      </c>
      <c r="U2340" s="3">
        <v>35796</v>
      </c>
      <c r="V2340" s="2">
        <v>5.7</v>
      </c>
      <c r="W2340" t="str">
        <f>IF(V2340 &lt; 3,"Very Low", IF(V2340 &gt;= 3, IF(V2340 &lt; 4, "Low", IF(V2340 &gt;= 4, IF(V2340 &lt; 6, "Medium", IF(V2340 &gt;= 6, IF(V2340 &lt; 8, "High", "Very High")))))))</f>
        <v>Medium</v>
      </c>
    </row>
    <row r="2341" spans="1:23" x14ac:dyDescent="0.2">
      <c r="A2341" t="s">
        <v>6813</v>
      </c>
      <c r="B2341" s="2">
        <v>91</v>
      </c>
      <c r="C2341" s="4" t="str">
        <f>IF(B2341 &lt;= ($Z$9-$Z$11), "Short", IF(B2341 &gt;= ($Z$9+$Z$11), "Long", "Medium"))</f>
        <v>Medium</v>
      </c>
      <c r="D2341" t="s">
        <v>6814</v>
      </c>
      <c r="E2341" t="s">
        <v>562</v>
      </c>
      <c r="F2341" t="s">
        <v>426</v>
      </c>
      <c r="G2341" t="s">
        <v>691</v>
      </c>
      <c r="H2341" t="s">
        <v>1302</v>
      </c>
      <c r="I2341" t="s">
        <v>4034</v>
      </c>
      <c r="J2341" t="s">
        <v>4130</v>
      </c>
      <c r="M2341">
        <f>COUNTA(Table1[[#This Row],[genre_1]:[genre_8]])</f>
        <v>6</v>
      </c>
      <c r="N2341" t="s">
        <v>6815</v>
      </c>
      <c r="O2341" t="s">
        <v>12520</v>
      </c>
      <c r="P2341">
        <v>5613</v>
      </c>
      <c r="Q2341" t="s">
        <v>6816</v>
      </c>
      <c r="R2341">
        <v>102</v>
      </c>
      <c r="S2341" t="s">
        <v>16</v>
      </c>
      <c r="T2341" t="s">
        <v>17</v>
      </c>
      <c r="U2341" s="3">
        <v>35796</v>
      </c>
      <c r="V2341" s="2">
        <v>6.7</v>
      </c>
      <c r="W2341" t="str">
        <f>IF(V2341 &lt; 3,"Very Low", IF(V2341 &gt;= 3, IF(V2341 &lt; 4, "Low", IF(V2341 &gt;= 4, IF(V2341 &lt; 6, "Medium", IF(V2341 &gt;= 6, IF(V2341 &lt; 8, "High", "Very High")))))))</f>
        <v>High</v>
      </c>
    </row>
    <row r="2342" spans="1:23" x14ac:dyDescent="0.2">
      <c r="A2342" t="s">
        <v>1338</v>
      </c>
      <c r="B2342" s="2">
        <v>106</v>
      </c>
      <c r="C2342" s="4" t="str">
        <f>IF(B2342 &lt;= ($Z$9-$Z$11), "Short", IF(B2342 &gt;= ($Z$9+$Z$11), "Long", "Medium"))</f>
        <v>Medium</v>
      </c>
      <c r="D2342" t="s">
        <v>1339</v>
      </c>
      <c r="E2342" t="s">
        <v>562</v>
      </c>
      <c r="F2342" t="s">
        <v>426</v>
      </c>
      <c r="G2342" t="s">
        <v>13204</v>
      </c>
      <c r="H2342" t="s">
        <v>4130</v>
      </c>
      <c r="I2342" t="s">
        <v>3538</v>
      </c>
      <c r="M2342">
        <f>COUNTA(Table1[[#This Row],[genre_1]:[genre_8]])</f>
        <v>5</v>
      </c>
      <c r="N2342" t="s">
        <v>258</v>
      </c>
      <c r="O2342" t="s">
        <v>9042</v>
      </c>
      <c r="P2342">
        <v>72868</v>
      </c>
      <c r="Q2342" t="s">
        <v>228</v>
      </c>
      <c r="R2342">
        <v>618</v>
      </c>
      <c r="S2342" t="s">
        <v>16</v>
      </c>
      <c r="T2342" t="s">
        <v>17</v>
      </c>
      <c r="U2342" s="3">
        <v>37987</v>
      </c>
      <c r="V2342" s="2">
        <v>6.1</v>
      </c>
      <c r="W2342" t="str">
        <f>IF(V2342 &lt; 3,"Very Low", IF(V2342 &gt;= 3, IF(V2342 &lt; 4, "Low", IF(V2342 &gt;= 4, IF(V2342 &lt; 6, "Medium", IF(V2342 &gt;= 6, IF(V2342 &lt; 8, "High", "Very High")))))))</f>
        <v>High</v>
      </c>
    </row>
    <row r="2343" spans="1:23" x14ac:dyDescent="0.2">
      <c r="A2343" t="s">
        <v>272</v>
      </c>
      <c r="B2343" s="2">
        <v>100</v>
      </c>
      <c r="C2343" s="4" t="str">
        <f>IF(B2343 &lt;= ($Z$9-$Z$11), "Short", IF(B2343 &gt;= ($Z$9+$Z$11), "Long", "Medium"))</f>
        <v>Medium</v>
      </c>
      <c r="D2343" t="s">
        <v>680</v>
      </c>
      <c r="E2343" t="s">
        <v>426</v>
      </c>
      <c r="F2343" t="s">
        <v>691</v>
      </c>
      <c r="G2343" t="s">
        <v>5982</v>
      </c>
      <c r="H2343" t="s">
        <v>4130</v>
      </c>
      <c r="M2343">
        <f>COUNTA(Table1[[#This Row],[genre_1]:[genre_8]])</f>
        <v>4</v>
      </c>
      <c r="N2343" t="s">
        <v>924</v>
      </c>
      <c r="O2343" t="s">
        <v>9806</v>
      </c>
      <c r="P2343">
        <v>61321</v>
      </c>
      <c r="Q2343" t="s">
        <v>1756</v>
      </c>
      <c r="R2343">
        <v>217</v>
      </c>
      <c r="S2343" t="s">
        <v>16</v>
      </c>
      <c r="T2343" t="s">
        <v>17</v>
      </c>
      <c r="U2343" s="3">
        <v>38353</v>
      </c>
      <c r="V2343" s="2">
        <v>6.2</v>
      </c>
      <c r="W2343" t="str">
        <f>IF(V2343 &lt; 3,"Very Low", IF(V2343 &gt;= 3, IF(V2343 &lt; 4, "Low", IF(V2343 &gt;= 4, IF(V2343 &lt; 6, "Medium", IF(V2343 &gt;= 6, IF(V2343 &lt; 8, "High", "Very High")))))))</f>
        <v>High</v>
      </c>
    </row>
    <row r="2344" spans="1:23" x14ac:dyDescent="0.2">
      <c r="A2344" t="s">
        <v>2328</v>
      </c>
      <c r="B2344" s="2">
        <v>97</v>
      </c>
      <c r="C2344" s="4" t="str">
        <f>IF(B2344 &lt;= ($Z$9-$Z$11), "Short", IF(B2344 &gt;= ($Z$9+$Z$11), "Long", "Medium"))</f>
        <v>Medium</v>
      </c>
      <c r="D2344" t="s">
        <v>3115</v>
      </c>
      <c r="E2344" t="s">
        <v>562</v>
      </c>
      <c r="F2344" t="s">
        <v>4130</v>
      </c>
      <c r="G2344" t="s">
        <v>3538</v>
      </c>
      <c r="M2344">
        <f>COUNTA(Table1[[#This Row],[genre_1]:[genre_8]])</f>
        <v>3</v>
      </c>
      <c r="N2344" t="s">
        <v>1417</v>
      </c>
      <c r="O2344" t="s">
        <v>11441</v>
      </c>
      <c r="P2344">
        <v>76199</v>
      </c>
      <c r="Q2344" t="s">
        <v>1469</v>
      </c>
      <c r="R2344">
        <v>944</v>
      </c>
      <c r="S2344" t="s">
        <v>16</v>
      </c>
      <c r="T2344" t="s">
        <v>17</v>
      </c>
      <c r="U2344" s="3">
        <v>40179</v>
      </c>
      <c r="V2344" s="2">
        <v>4.4000000000000004</v>
      </c>
      <c r="W2344" t="str">
        <f>IF(V2344 &lt; 3,"Very Low", IF(V2344 &gt;= 3, IF(V2344 &lt; 4, "Low", IF(V2344 &gt;= 4, IF(V2344 &lt; 6, "Medium", IF(V2344 &gt;= 6, IF(V2344 &lt; 8, "High", "Very High")))))))</f>
        <v>Medium</v>
      </c>
    </row>
    <row r="2345" spans="1:23" x14ac:dyDescent="0.2">
      <c r="A2345" t="s">
        <v>3155</v>
      </c>
      <c r="B2345" s="2">
        <v>100</v>
      </c>
      <c r="C2345" s="4" t="str">
        <f>IF(B2345 &lt;= ($Z$9-$Z$11), "Short", IF(B2345 &gt;= ($Z$9+$Z$11), "Long", "Medium"))</f>
        <v>Medium</v>
      </c>
      <c r="D2345" t="s">
        <v>3155</v>
      </c>
      <c r="E2345" t="s">
        <v>691</v>
      </c>
      <c r="F2345" t="s">
        <v>1302</v>
      </c>
      <c r="M2345">
        <f>COUNTA(Table1[[#This Row],[genre_1]:[genre_8]])</f>
        <v>2</v>
      </c>
      <c r="N2345" t="s">
        <v>8358</v>
      </c>
      <c r="O2345" t="s">
        <v>13177</v>
      </c>
      <c r="P2345">
        <v>15103</v>
      </c>
      <c r="Q2345" t="s">
        <v>8359</v>
      </c>
      <c r="R2345">
        <v>80</v>
      </c>
      <c r="S2345" t="s">
        <v>16</v>
      </c>
      <c r="T2345" t="s">
        <v>17</v>
      </c>
      <c r="U2345" s="3">
        <v>33239</v>
      </c>
      <c r="V2345" s="2">
        <v>7.1</v>
      </c>
      <c r="W2345" t="str">
        <f>IF(V2345 &lt; 3,"Very Low", IF(V2345 &gt;= 3, IF(V2345 &lt; 4, "Low", IF(V2345 &gt;= 4, IF(V2345 &lt; 6, "Medium", IF(V2345 &gt;= 6, IF(V2345 &lt; 8, "High", "Very High")))))))</f>
        <v>High</v>
      </c>
    </row>
    <row r="2346" spans="1:23" x14ac:dyDescent="0.2">
      <c r="A2346" t="s">
        <v>1441</v>
      </c>
      <c r="B2346" s="2">
        <v>102</v>
      </c>
      <c r="C2346" s="4" t="str">
        <f>IF(B2346 &lt;= ($Z$9-$Z$11), "Short", IF(B2346 &gt;= ($Z$9+$Z$11), "Long", "Medium"))</f>
        <v>Medium</v>
      </c>
      <c r="D2346" t="s">
        <v>6890</v>
      </c>
      <c r="E2346" t="s">
        <v>31</v>
      </c>
      <c r="M2346">
        <f>COUNTA(Table1[[#This Row],[genre_1]:[genre_8]])</f>
        <v>1</v>
      </c>
      <c r="N2346" t="s">
        <v>1441</v>
      </c>
      <c r="O2346" t="s">
        <v>12556</v>
      </c>
      <c r="P2346">
        <v>2242</v>
      </c>
      <c r="Q2346" t="s">
        <v>6891</v>
      </c>
      <c r="R2346">
        <v>15</v>
      </c>
      <c r="S2346" t="s">
        <v>16</v>
      </c>
      <c r="T2346" t="s">
        <v>17</v>
      </c>
      <c r="U2346" s="3">
        <v>39083</v>
      </c>
      <c r="V2346" s="2">
        <v>5.3</v>
      </c>
      <c r="W2346" t="str">
        <f>IF(V2346 &lt; 3,"Very Low", IF(V2346 &gt;= 3, IF(V2346 &lt; 4, "Low", IF(V2346 &gt;= 4, IF(V2346 &lt; 6, "Medium", IF(V2346 &gt;= 6, IF(V2346 &lt; 8, "High", "Very High")))))))</f>
        <v>Medium</v>
      </c>
    </row>
    <row r="2347" spans="1:23" x14ac:dyDescent="0.2">
      <c r="A2347" t="s">
        <v>7340</v>
      </c>
      <c r="B2347" s="2">
        <v>100</v>
      </c>
      <c r="C2347" s="4" t="str">
        <f>IF(B2347 &lt;= ($Z$9-$Z$11), "Short", IF(B2347 &gt;= ($Z$9+$Z$11), "Long", "Medium"))</f>
        <v>Medium</v>
      </c>
      <c r="D2347" t="s">
        <v>7341</v>
      </c>
      <c r="E2347" t="s">
        <v>1302</v>
      </c>
      <c r="M2347">
        <f>COUNTA(Table1[[#This Row],[genre_1]:[genre_8]])</f>
        <v>1</v>
      </c>
      <c r="N2347" t="s">
        <v>2801</v>
      </c>
      <c r="O2347" t="s">
        <v>12769</v>
      </c>
      <c r="P2347">
        <v>1976</v>
      </c>
      <c r="Q2347" t="s">
        <v>7342</v>
      </c>
      <c r="R2347">
        <v>51</v>
      </c>
      <c r="S2347" t="s">
        <v>16</v>
      </c>
      <c r="T2347" t="s">
        <v>17</v>
      </c>
      <c r="U2347" s="3">
        <v>35796</v>
      </c>
      <c r="V2347" s="2">
        <v>7.2</v>
      </c>
      <c r="W2347" t="str">
        <f>IF(V2347 &lt; 3,"Very Low", IF(V2347 &gt;= 3, IF(V2347 &lt; 4, "Low", IF(V2347 &gt;= 4, IF(V2347 &lt; 6, "Medium", IF(V2347 &gt;= 6, IF(V2347 &lt; 8, "High", "Very High")))))))</f>
        <v>High</v>
      </c>
    </row>
    <row r="2348" spans="1:23" x14ac:dyDescent="0.2">
      <c r="A2348" t="s">
        <v>6639</v>
      </c>
      <c r="B2348" s="2">
        <v>90</v>
      </c>
      <c r="C2348" s="4" t="str">
        <f>IF(B2348 &lt;= ($Z$9-$Z$11), "Short", IF(B2348 &gt;= ($Z$9+$Z$11), "Long", "Medium"))</f>
        <v>Medium</v>
      </c>
      <c r="D2348" t="s">
        <v>2001</v>
      </c>
      <c r="E2348" t="s">
        <v>1302</v>
      </c>
      <c r="F2348" t="s">
        <v>6549</v>
      </c>
      <c r="G2348" t="s">
        <v>4130</v>
      </c>
      <c r="H2348" t="s">
        <v>3538</v>
      </c>
      <c r="M2348">
        <f>COUNTA(Table1[[#This Row],[genre_1]:[genre_8]])</f>
        <v>4</v>
      </c>
      <c r="N2348" t="s">
        <v>2506</v>
      </c>
      <c r="O2348" t="s">
        <v>12435</v>
      </c>
      <c r="P2348">
        <v>5699</v>
      </c>
      <c r="Q2348" t="s">
        <v>6640</v>
      </c>
      <c r="R2348">
        <v>40</v>
      </c>
      <c r="S2348" t="s">
        <v>1089</v>
      </c>
      <c r="T2348" t="s">
        <v>17</v>
      </c>
      <c r="U2348" s="3">
        <v>39448</v>
      </c>
      <c r="V2348" s="2">
        <v>5.9</v>
      </c>
      <c r="W2348" t="str">
        <f>IF(V2348 &lt; 3,"Very Low", IF(V2348 &gt;= 3, IF(V2348 &lt; 4, "Low", IF(V2348 &gt;= 4, IF(V2348 &lt; 6, "Medium", IF(V2348 &gt;= 6, IF(V2348 &lt; 8, "High", "Very High")))))))</f>
        <v>Medium</v>
      </c>
    </row>
    <row r="2349" spans="1:23" x14ac:dyDescent="0.2">
      <c r="A2349" t="s">
        <v>1509</v>
      </c>
      <c r="B2349" s="2">
        <v>89</v>
      </c>
      <c r="C2349" s="4" t="str">
        <f>IF(B2349 &lt;= ($Z$9-$Z$11), "Short", IF(B2349 &gt;= ($Z$9+$Z$11), "Long", "Medium"))</f>
        <v>Medium</v>
      </c>
      <c r="D2349" t="s">
        <v>6722</v>
      </c>
      <c r="E2349" t="s">
        <v>691</v>
      </c>
      <c r="F2349" t="s">
        <v>4130</v>
      </c>
      <c r="M2349">
        <f>COUNTA(Table1[[#This Row],[genre_1]:[genre_8]])</f>
        <v>2</v>
      </c>
      <c r="N2349" t="s">
        <v>1509</v>
      </c>
      <c r="O2349" t="s">
        <v>12476</v>
      </c>
      <c r="P2349">
        <v>33335</v>
      </c>
      <c r="Q2349" t="s">
        <v>6723</v>
      </c>
      <c r="R2349">
        <v>128</v>
      </c>
      <c r="S2349" t="s">
        <v>16</v>
      </c>
      <c r="T2349" t="s">
        <v>17</v>
      </c>
      <c r="U2349" s="3">
        <v>26665</v>
      </c>
      <c r="V2349" s="2">
        <v>7.3</v>
      </c>
      <c r="W2349" t="str">
        <f>IF(V2349 &lt; 3,"Very Low", IF(V2349 &gt;= 3, IF(V2349 &lt; 4, "Low", IF(V2349 &gt;= 4, IF(V2349 &lt; 6, "Medium", IF(V2349 &gt;= 6, IF(V2349 &lt; 8, "High", "Very High")))))))</f>
        <v>High</v>
      </c>
    </row>
    <row r="2350" spans="1:23" x14ac:dyDescent="0.2">
      <c r="A2350" t="s">
        <v>1206</v>
      </c>
      <c r="B2350" s="2">
        <v>147</v>
      </c>
      <c r="C2350" s="4" t="str">
        <f>IF(B2350 &lt;= ($Z$9-$Z$11), "Short", IF(B2350 &gt;= ($Z$9+$Z$11), "Long", "Medium"))</f>
        <v>Long</v>
      </c>
      <c r="D2350" t="s">
        <v>157</v>
      </c>
      <c r="E2350" t="s">
        <v>13206</v>
      </c>
      <c r="F2350" t="s">
        <v>1302</v>
      </c>
      <c r="G2350" t="s">
        <v>3538</v>
      </c>
      <c r="M2350">
        <f>COUNTA(Table1[[#This Row],[genre_1]:[genre_8]])</f>
        <v>3</v>
      </c>
      <c r="N2350" t="s">
        <v>718</v>
      </c>
      <c r="O2350" t="s">
        <v>9539</v>
      </c>
      <c r="P2350">
        <v>154487</v>
      </c>
      <c r="Q2350" t="s">
        <v>1331</v>
      </c>
      <c r="R2350">
        <v>259</v>
      </c>
      <c r="S2350" t="s">
        <v>16</v>
      </c>
      <c r="T2350" t="s">
        <v>17</v>
      </c>
      <c r="U2350" s="3">
        <v>35065</v>
      </c>
      <c r="V2350" s="2">
        <v>7.5</v>
      </c>
      <c r="W2350" t="str">
        <f>IF(V2350 &lt; 3,"Very Low", IF(V2350 &gt;= 3, IF(V2350 &lt; 4, "Low", IF(V2350 &gt;= 4, IF(V2350 &lt; 6, "Medium", IF(V2350 &gt;= 6, IF(V2350 &lt; 8, "High", "Very High")))))))</f>
        <v>High</v>
      </c>
    </row>
    <row r="2351" spans="1:23" x14ac:dyDescent="0.2">
      <c r="A2351" t="s">
        <v>4142</v>
      </c>
      <c r="B2351" s="2">
        <v>89</v>
      </c>
      <c r="C2351" s="4" t="str">
        <f>IF(B2351 &lt;= ($Z$9-$Z$11), "Short", IF(B2351 &gt;= ($Z$9+$Z$11), "Long", "Medium"))</f>
        <v>Medium</v>
      </c>
      <c r="D2351" t="s">
        <v>2127</v>
      </c>
      <c r="E2351" t="s">
        <v>691</v>
      </c>
      <c r="F2351" t="s">
        <v>6549</v>
      </c>
      <c r="M2351">
        <f>COUNTA(Table1[[#This Row],[genre_1]:[genre_8]])</f>
        <v>2</v>
      </c>
      <c r="N2351" t="s">
        <v>238</v>
      </c>
      <c r="O2351" t="s">
        <v>11466</v>
      </c>
      <c r="P2351">
        <v>12706</v>
      </c>
      <c r="Q2351" t="s">
        <v>947</v>
      </c>
      <c r="R2351">
        <v>75</v>
      </c>
      <c r="S2351" t="s">
        <v>16</v>
      </c>
      <c r="T2351" t="s">
        <v>17</v>
      </c>
      <c r="U2351" s="3">
        <v>37987</v>
      </c>
      <c r="V2351" s="2">
        <v>5.3</v>
      </c>
      <c r="W2351" t="str">
        <f>IF(V2351 &lt; 3,"Very Low", IF(V2351 &gt;= 3, IF(V2351 &lt; 4, "Low", IF(V2351 &gt;= 4, IF(V2351 &lt; 6, "Medium", IF(V2351 &gt;= 6, IF(V2351 &lt; 8, "High", "Very High")))))))</f>
        <v>Medium</v>
      </c>
    </row>
    <row r="2352" spans="1:23" x14ac:dyDescent="0.2">
      <c r="A2352" t="s">
        <v>2140</v>
      </c>
      <c r="B2352" s="2">
        <v>148</v>
      </c>
      <c r="C2352" s="4" t="str">
        <f>IF(B2352 &lt;= ($Z$9-$Z$11), "Short", IF(B2352 &gt;= ($Z$9+$Z$11), "Long", "Medium"))</f>
        <v>Long</v>
      </c>
      <c r="D2352" t="s">
        <v>2007</v>
      </c>
      <c r="E2352" t="s">
        <v>1302</v>
      </c>
      <c r="M2352">
        <f>COUNTA(Table1[[#This Row],[genre_1]:[genre_8]])</f>
        <v>1</v>
      </c>
      <c r="N2352" t="s">
        <v>697</v>
      </c>
      <c r="O2352" t="s">
        <v>12086</v>
      </c>
      <c r="P2352">
        <v>72443</v>
      </c>
      <c r="Q2352" t="s">
        <v>1736</v>
      </c>
      <c r="R2352">
        <v>309</v>
      </c>
      <c r="S2352" t="s">
        <v>16</v>
      </c>
      <c r="T2352" t="s">
        <v>17</v>
      </c>
      <c r="U2352" s="3">
        <v>35065</v>
      </c>
      <c r="V2352" s="2">
        <v>8</v>
      </c>
      <c r="W2352" t="str">
        <f>IF(V2352 &lt; 3,"Very Low", IF(V2352 &gt;= 3, IF(V2352 &lt; 4, "Low", IF(V2352 &gt;= 4, IF(V2352 &lt; 6, "Medium", IF(V2352 &gt;= 6, IF(V2352 &lt; 8, "High", "Very High")))))))</f>
        <v>Very High</v>
      </c>
    </row>
    <row r="2353" spans="1:23" x14ac:dyDescent="0.2">
      <c r="A2353" t="s">
        <v>4224</v>
      </c>
      <c r="B2353" s="2">
        <v>93</v>
      </c>
      <c r="C2353" s="4" t="str">
        <f>IF(B2353 &lt;= ($Z$9-$Z$11), "Short", IF(B2353 &gt;= ($Z$9+$Z$11), "Long", "Medium"))</f>
        <v>Medium</v>
      </c>
      <c r="D2353" t="s">
        <v>858</v>
      </c>
      <c r="E2353" t="s">
        <v>1302</v>
      </c>
      <c r="F2353" t="s">
        <v>13204</v>
      </c>
      <c r="G2353" t="s">
        <v>3538</v>
      </c>
      <c r="M2353">
        <f>COUNTA(Table1[[#This Row],[genre_1]:[genre_8]])</f>
        <v>3</v>
      </c>
      <c r="N2353" t="s">
        <v>644</v>
      </c>
      <c r="O2353" t="s">
        <v>10932</v>
      </c>
      <c r="P2353">
        <v>3299</v>
      </c>
      <c r="Q2353" t="s">
        <v>2213</v>
      </c>
      <c r="R2353">
        <v>24</v>
      </c>
      <c r="S2353" t="s">
        <v>16</v>
      </c>
      <c r="T2353" t="s">
        <v>17</v>
      </c>
      <c r="U2353" s="3">
        <v>38353</v>
      </c>
      <c r="V2353" s="2">
        <v>5.9</v>
      </c>
      <c r="W2353" t="str">
        <f>IF(V2353 &lt; 3,"Very Low", IF(V2353 &gt;= 3, IF(V2353 &lt; 4, "Low", IF(V2353 &gt;= 4, IF(V2353 &lt; 6, "Medium", IF(V2353 &gt;= 6, IF(V2353 &lt; 8, "High", "Very High")))))))</f>
        <v>Medium</v>
      </c>
    </row>
    <row r="2354" spans="1:23" x14ac:dyDescent="0.2">
      <c r="A2354" t="s">
        <v>5149</v>
      </c>
      <c r="B2354" s="2">
        <v>91</v>
      </c>
      <c r="C2354" s="4" t="str">
        <f>IF(B2354 &lt;= ($Z$9-$Z$11), "Short", IF(B2354 &gt;= ($Z$9+$Z$11), "Long", "Medium"))</f>
        <v>Medium</v>
      </c>
      <c r="D2354" t="s">
        <v>1632</v>
      </c>
      <c r="E2354" t="s">
        <v>691</v>
      </c>
      <c r="F2354" t="s">
        <v>1302</v>
      </c>
      <c r="M2354">
        <f>COUNTA(Table1[[#This Row],[genre_1]:[genre_8]])</f>
        <v>2</v>
      </c>
      <c r="N2354" t="s">
        <v>1423</v>
      </c>
      <c r="O2354" t="s">
        <v>12033</v>
      </c>
      <c r="P2354">
        <v>9427</v>
      </c>
      <c r="Q2354" t="s">
        <v>5891</v>
      </c>
      <c r="R2354">
        <v>79</v>
      </c>
      <c r="S2354" t="s">
        <v>16</v>
      </c>
      <c r="T2354" t="s">
        <v>17</v>
      </c>
      <c r="U2354" s="3">
        <v>35796</v>
      </c>
      <c r="V2354" s="2">
        <v>6.6</v>
      </c>
      <c r="W2354" t="str">
        <f>IF(V2354 &lt; 3,"Very Low", IF(V2354 &gt;= 3, IF(V2354 &lt; 4, "Low", IF(V2354 &gt;= 4, IF(V2354 &lt; 6, "Medium", IF(V2354 &gt;= 6, IF(V2354 &lt; 8, "High", "Very High")))))))</f>
        <v>High</v>
      </c>
    </row>
    <row r="2355" spans="1:23" x14ac:dyDescent="0.2">
      <c r="A2355" t="s">
        <v>6053</v>
      </c>
      <c r="B2355" s="2">
        <v>96</v>
      </c>
      <c r="C2355" s="4" t="str">
        <f>IF(B2355 &lt;= ($Z$9-$Z$11), "Short", IF(B2355 &gt;= ($Z$9+$Z$11), "Long", "Medium"))</f>
        <v>Medium</v>
      </c>
      <c r="D2355" t="s">
        <v>1525</v>
      </c>
      <c r="E2355" t="s">
        <v>691</v>
      </c>
      <c r="F2355" t="s">
        <v>13206</v>
      </c>
      <c r="G2355" t="s">
        <v>1302</v>
      </c>
      <c r="M2355">
        <f>COUNTA(Table1[[#This Row],[genre_1]:[genre_8]])</f>
        <v>3</v>
      </c>
      <c r="N2355" t="s">
        <v>2072</v>
      </c>
      <c r="O2355" t="s">
        <v>12549</v>
      </c>
      <c r="P2355">
        <v>5732</v>
      </c>
      <c r="Q2355" t="s">
        <v>1753</v>
      </c>
      <c r="R2355">
        <v>26</v>
      </c>
      <c r="S2355" t="s">
        <v>16</v>
      </c>
      <c r="T2355" t="s">
        <v>17</v>
      </c>
      <c r="U2355" s="3">
        <v>40909</v>
      </c>
      <c r="V2355" s="2">
        <v>6.1</v>
      </c>
      <c r="W2355" t="str">
        <f>IF(V2355 &lt; 3,"Very Low", IF(V2355 &gt;= 3, IF(V2355 &lt; 4, "Low", IF(V2355 &gt;= 4, IF(V2355 &lt; 6, "Medium", IF(V2355 &gt;= 6, IF(V2355 &lt; 8, "High", "Very High")))))))</f>
        <v>High</v>
      </c>
    </row>
    <row r="2356" spans="1:23" x14ac:dyDescent="0.2">
      <c r="A2356" t="s">
        <v>1115</v>
      </c>
      <c r="B2356" s="2">
        <v>108</v>
      </c>
      <c r="C2356" s="4" t="str">
        <f>IF(B2356 &lt;= ($Z$9-$Z$11), "Short", IF(B2356 &gt;= ($Z$9+$Z$11), "Long", "Medium"))</f>
        <v>Medium</v>
      </c>
      <c r="D2356" t="s">
        <v>853</v>
      </c>
      <c r="E2356" t="s">
        <v>562</v>
      </c>
      <c r="F2356" t="s">
        <v>426</v>
      </c>
      <c r="G2356" t="s">
        <v>691</v>
      </c>
      <c r="H2356" t="s">
        <v>5982</v>
      </c>
      <c r="I2356" t="s">
        <v>4130</v>
      </c>
      <c r="M2356">
        <f>COUNTA(Table1[[#This Row],[genre_1]:[genre_8]])</f>
        <v>5</v>
      </c>
      <c r="N2356" t="s">
        <v>39</v>
      </c>
      <c r="O2356" t="s">
        <v>9623</v>
      </c>
      <c r="P2356">
        <v>77415</v>
      </c>
      <c r="Q2356" t="s">
        <v>1921</v>
      </c>
      <c r="R2356">
        <v>139</v>
      </c>
      <c r="S2356" t="s">
        <v>16</v>
      </c>
      <c r="T2356" t="s">
        <v>17</v>
      </c>
      <c r="U2356" s="3">
        <v>35796</v>
      </c>
      <c r="V2356" s="2">
        <v>6.1</v>
      </c>
      <c r="W2356" t="str">
        <f>IF(V2356 &lt; 3,"Very Low", IF(V2356 &gt;= 3, IF(V2356 &lt; 4, "Low", IF(V2356 &gt;= 4, IF(V2356 &lt; 6, "Medium", IF(V2356 &gt;= 6, IF(V2356 &lt; 8, "High", "Very High")))))))</f>
        <v>High</v>
      </c>
    </row>
    <row r="2357" spans="1:23" x14ac:dyDescent="0.2">
      <c r="A2357" t="s">
        <v>1509</v>
      </c>
      <c r="B2357" s="2">
        <v>94</v>
      </c>
      <c r="C2357" s="4" t="str">
        <f>IF(B2357 &lt;= ($Z$9-$Z$11), "Short", IF(B2357 &gt;= ($Z$9+$Z$11), "Long", "Medium"))</f>
        <v>Medium</v>
      </c>
      <c r="D2357" t="s">
        <v>799</v>
      </c>
      <c r="E2357" t="s">
        <v>691</v>
      </c>
      <c r="F2357" t="s">
        <v>13206</v>
      </c>
      <c r="M2357">
        <f>COUNTA(Table1[[#This Row],[genre_1]:[genre_8]])</f>
        <v>2</v>
      </c>
      <c r="N2357" t="s">
        <v>1509</v>
      </c>
      <c r="O2357" t="s">
        <v>10776</v>
      </c>
      <c r="P2357">
        <v>31169</v>
      </c>
      <c r="Q2357" t="s">
        <v>1009</v>
      </c>
      <c r="R2357">
        <v>192</v>
      </c>
      <c r="S2357" t="s">
        <v>16</v>
      </c>
      <c r="T2357" t="s">
        <v>17</v>
      </c>
      <c r="U2357" s="3">
        <v>36526</v>
      </c>
      <c r="V2357" s="2">
        <v>6.7</v>
      </c>
      <c r="W2357" t="str">
        <f>IF(V2357 &lt; 3,"Very Low", IF(V2357 &gt;= 3, IF(V2357 &lt; 4, "Low", IF(V2357 &gt;= 4, IF(V2357 &lt; 6, "Medium", IF(V2357 &gt;= 6, IF(V2357 &lt; 8, "High", "Very High")))))))</f>
        <v>High</v>
      </c>
    </row>
    <row r="2358" spans="1:23" x14ac:dyDescent="0.2">
      <c r="A2358" t="s">
        <v>8322</v>
      </c>
      <c r="B2358" s="2">
        <v>90</v>
      </c>
      <c r="C2358" s="4" t="str">
        <f>IF(B2358 &lt;= ($Z$9-$Z$11), "Short", IF(B2358 &gt;= ($Z$9+$Z$11), "Long", "Medium"))</f>
        <v>Medium</v>
      </c>
      <c r="D2358" t="s">
        <v>8323</v>
      </c>
      <c r="E2358" t="s">
        <v>691</v>
      </c>
      <c r="F2358" t="s">
        <v>6549</v>
      </c>
      <c r="M2358">
        <f>COUNTA(Table1[[#This Row],[genre_1]:[genre_8]])</f>
        <v>2</v>
      </c>
      <c r="N2358" t="s">
        <v>6897</v>
      </c>
      <c r="O2358" t="s">
        <v>13161</v>
      </c>
      <c r="P2358">
        <v>2631</v>
      </c>
      <c r="Q2358" t="s">
        <v>8324</v>
      </c>
      <c r="R2358">
        <v>26</v>
      </c>
      <c r="S2358" t="s">
        <v>16</v>
      </c>
      <c r="T2358" t="s">
        <v>17</v>
      </c>
      <c r="U2358" s="3">
        <v>36161</v>
      </c>
      <c r="V2358" s="2">
        <v>7.6</v>
      </c>
      <c r="W2358" t="str">
        <f>IF(V2358 &lt; 3,"Very Low", IF(V2358 &gt;= 3, IF(V2358 &lt; 4, "Low", IF(V2358 &gt;= 4, IF(V2358 &lt; 6, "Medium", IF(V2358 &gt;= 6, IF(V2358 &lt; 8, "High", "Very High")))))))</f>
        <v>High</v>
      </c>
    </row>
    <row r="2359" spans="1:23" x14ac:dyDescent="0.2">
      <c r="A2359" t="s">
        <v>902</v>
      </c>
      <c r="B2359" s="2">
        <v>98</v>
      </c>
      <c r="C2359" s="4" t="str">
        <f>IF(B2359 &lt;= ($Z$9-$Z$11), "Short", IF(B2359 &gt;= ($Z$9+$Z$11), "Long", "Medium"))</f>
        <v>Medium</v>
      </c>
      <c r="D2359" t="s">
        <v>1230</v>
      </c>
      <c r="E2359" t="s">
        <v>13206</v>
      </c>
      <c r="F2359" t="s">
        <v>13204</v>
      </c>
      <c r="G2359" t="s">
        <v>3538</v>
      </c>
      <c r="M2359">
        <f>COUNTA(Table1[[#This Row],[genre_1]:[genre_8]])</f>
        <v>3</v>
      </c>
      <c r="N2359" t="s">
        <v>320</v>
      </c>
      <c r="O2359" t="s">
        <v>8983</v>
      </c>
      <c r="P2359">
        <v>64121</v>
      </c>
      <c r="Q2359" t="s">
        <v>1231</v>
      </c>
      <c r="R2359">
        <v>241</v>
      </c>
      <c r="S2359" t="s">
        <v>16</v>
      </c>
      <c r="T2359" t="s">
        <v>17</v>
      </c>
      <c r="U2359" s="3">
        <v>35796</v>
      </c>
      <c r="V2359" s="2">
        <v>5.9</v>
      </c>
      <c r="W2359" t="str">
        <f>IF(V2359 &lt; 3,"Very Low", IF(V2359 &gt;= 3, IF(V2359 &lt; 4, "Low", IF(V2359 &gt;= 4, IF(V2359 &lt; 6, "Medium", IF(V2359 &gt;= 6, IF(V2359 &lt; 8, "High", "Very High")))))))</f>
        <v>Medium</v>
      </c>
    </row>
    <row r="2360" spans="1:23" x14ac:dyDescent="0.2">
      <c r="A2360" t="s">
        <v>4263</v>
      </c>
      <c r="B2360" s="2">
        <v>112</v>
      </c>
      <c r="C2360" s="4" t="str">
        <f>IF(B2360 &lt;= ($Z$9-$Z$11), "Short", IF(B2360 &gt;= ($Z$9+$Z$11), "Long", "Medium"))</f>
        <v>Medium</v>
      </c>
      <c r="D2360" t="s">
        <v>1100</v>
      </c>
      <c r="E2360" t="s">
        <v>562</v>
      </c>
      <c r="F2360" t="s">
        <v>1302</v>
      </c>
      <c r="G2360" t="s">
        <v>3538</v>
      </c>
      <c r="M2360">
        <f>COUNTA(Table1[[#This Row],[genre_1]:[genre_8]])</f>
        <v>3</v>
      </c>
      <c r="N2360" t="s">
        <v>474</v>
      </c>
      <c r="O2360" t="s">
        <v>10964</v>
      </c>
      <c r="P2360">
        <v>64747</v>
      </c>
      <c r="Q2360" t="s">
        <v>2269</v>
      </c>
      <c r="R2360">
        <v>122</v>
      </c>
      <c r="S2360" t="s">
        <v>16</v>
      </c>
      <c r="T2360" t="s">
        <v>17</v>
      </c>
      <c r="U2360" s="3">
        <v>41275</v>
      </c>
      <c r="V2360" s="2">
        <v>6.5</v>
      </c>
      <c r="W2360" t="str">
        <f>IF(V2360 &lt; 3,"Very Low", IF(V2360 &gt;= 3, IF(V2360 &lt; 4, "Low", IF(V2360 &gt;= 4, IF(V2360 &lt; 6, "Medium", IF(V2360 &gt;= 6, IF(V2360 &lt; 8, "High", "Very High")))))))</f>
        <v>High</v>
      </c>
    </row>
    <row r="2361" spans="1:23" x14ac:dyDescent="0.2">
      <c r="A2361" t="s">
        <v>1974</v>
      </c>
      <c r="B2361" s="2">
        <v>107</v>
      </c>
      <c r="C2361" s="4" t="str">
        <f>IF(B2361 &lt;= ($Z$9-$Z$11), "Short", IF(B2361 &gt;= ($Z$9+$Z$11), "Long", "Medium"))</f>
        <v>Medium</v>
      </c>
      <c r="D2361" t="s">
        <v>6185</v>
      </c>
      <c r="E2361" t="s">
        <v>1302</v>
      </c>
      <c r="F2361" t="s">
        <v>6549</v>
      </c>
      <c r="M2361">
        <f>COUNTA(Table1[[#This Row],[genre_1]:[genre_8]])</f>
        <v>2</v>
      </c>
      <c r="N2361" t="s">
        <v>924</v>
      </c>
      <c r="O2361" t="s">
        <v>12632</v>
      </c>
      <c r="P2361">
        <v>10896</v>
      </c>
      <c r="Q2361" t="s">
        <v>959</v>
      </c>
      <c r="R2361">
        <v>57</v>
      </c>
      <c r="S2361" t="s">
        <v>16</v>
      </c>
      <c r="T2361" t="s">
        <v>17</v>
      </c>
      <c r="U2361" s="3">
        <v>39083</v>
      </c>
      <c r="V2361" s="2">
        <v>6.9</v>
      </c>
      <c r="W2361" t="str">
        <f>IF(V2361 &lt; 3,"Very Low", IF(V2361 &gt;= 3, IF(V2361 &lt; 4, "Low", IF(V2361 &gt;= 4, IF(V2361 &lt; 6, "Medium", IF(V2361 &gt;= 6, IF(V2361 &lt; 8, "High", "Very High")))))))</f>
        <v>High</v>
      </c>
    </row>
    <row r="2362" spans="1:23" x14ac:dyDescent="0.2">
      <c r="A2362" t="s">
        <v>3746</v>
      </c>
      <c r="B2362" s="2">
        <v>89</v>
      </c>
      <c r="C2362" s="4" t="str">
        <f>IF(B2362 &lt;= ($Z$9-$Z$11), "Short", IF(B2362 &gt;= ($Z$9+$Z$11), "Long", "Medium"))</f>
        <v>Medium</v>
      </c>
      <c r="D2362" t="s">
        <v>3853</v>
      </c>
      <c r="E2362" t="s">
        <v>426</v>
      </c>
      <c r="F2362" t="s">
        <v>691</v>
      </c>
      <c r="G2362" t="s">
        <v>5982</v>
      </c>
      <c r="M2362">
        <f>COUNTA(Table1[[#This Row],[genre_1]:[genre_8]])</f>
        <v>3</v>
      </c>
      <c r="N2362" t="s">
        <v>989</v>
      </c>
      <c r="O2362" t="s">
        <v>11167</v>
      </c>
      <c r="P2362">
        <v>9285</v>
      </c>
      <c r="Q2362" t="s">
        <v>2854</v>
      </c>
      <c r="R2362">
        <v>91</v>
      </c>
      <c r="S2362" t="s">
        <v>16</v>
      </c>
      <c r="T2362" t="s">
        <v>17</v>
      </c>
      <c r="U2362" s="3">
        <v>36526</v>
      </c>
      <c r="V2362" s="2">
        <v>4.9000000000000004</v>
      </c>
      <c r="W2362" t="str">
        <f>IF(V2362 &lt; 3,"Very Low", IF(V2362 &gt;= 3, IF(V2362 &lt; 4, "Low", IF(V2362 &gt;= 4, IF(V2362 &lt; 6, "Medium", IF(V2362 &gt;= 6, IF(V2362 &lt; 8, "High", "Very High")))))))</f>
        <v>Medium</v>
      </c>
    </row>
    <row r="2363" spans="1:23" x14ac:dyDescent="0.2">
      <c r="A2363" t="s">
        <v>2551</v>
      </c>
      <c r="B2363" s="2">
        <v>127</v>
      </c>
      <c r="C2363" s="4" t="str">
        <f>IF(B2363 &lt;= ($Z$9-$Z$11), "Short", IF(B2363 &gt;= ($Z$9+$Z$11), "Long", "Medium"))</f>
        <v>Medium</v>
      </c>
      <c r="D2363" t="s">
        <v>2552</v>
      </c>
      <c r="E2363" t="s">
        <v>1302</v>
      </c>
      <c r="F2363" t="s">
        <v>13204</v>
      </c>
      <c r="G2363" t="s">
        <v>6549</v>
      </c>
      <c r="H2363" t="s">
        <v>3538</v>
      </c>
      <c r="M2363">
        <f>COUNTA(Table1[[#This Row],[genre_1]:[genre_8]])</f>
        <v>4</v>
      </c>
      <c r="N2363" t="s">
        <v>432</v>
      </c>
      <c r="O2363" t="s">
        <v>9782</v>
      </c>
      <c r="P2363">
        <v>12375</v>
      </c>
      <c r="Q2363" t="s">
        <v>1408</v>
      </c>
      <c r="R2363">
        <v>194</v>
      </c>
      <c r="S2363" t="s">
        <v>16</v>
      </c>
      <c r="T2363" t="s">
        <v>17</v>
      </c>
      <c r="U2363" s="3">
        <v>36161</v>
      </c>
      <c r="V2363" s="2">
        <v>6.8</v>
      </c>
      <c r="W2363" t="str">
        <f>IF(V2363 &lt; 3,"Very Low", IF(V2363 &gt;= 3, IF(V2363 &lt; 4, "Low", IF(V2363 &gt;= 4, IF(V2363 &lt; 6, "Medium", IF(V2363 &gt;= 6, IF(V2363 &lt; 8, "High", "Very High")))))))</f>
        <v>High</v>
      </c>
    </row>
    <row r="2364" spans="1:23" x14ac:dyDescent="0.2">
      <c r="A2364" t="s">
        <v>254</v>
      </c>
      <c r="B2364" s="2">
        <v>132</v>
      </c>
      <c r="C2364" s="4" t="str">
        <f>IF(B2364 &lt;= ($Z$9-$Z$11), "Short", IF(B2364 &gt;= ($Z$9+$Z$11), "Long", "Medium"))</f>
        <v>Long</v>
      </c>
      <c r="D2364" t="s">
        <v>255</v>
      </c>
      <c r="E2364" t="s">
        <v>562</v>
      </c>
      <c r="F2364" t="s">
        <v>426</v>
      </c>
      <c r="G2364" t="s">
        <v>1302</v>
      </c>
      <c r="H2364" t="s">
        <v>539</v>
      </c>
      <c r="M2364">
        <f>COUNTA(Table1[[#This Row],[genre_1]:[genre_8]])</f>
        <v>4</v>
      </c>
      <c r="N2364" t="s">
        <v>46</v>
      </c>
      <c r="O2364" t="s">
        <v>8517</v>
      </c>
      <c r="P2364">
        <v>228554</v>
      </c>
      <c r="Q2364" t="s">
        <v>72</v>
      </c>
      <c r="R2364">
        <v>710</v>
      </c>
      <c r="S2364" t="s">
        <v>16</v>
      </c>
      <c r="T2364" t="s">
        <v>17</v>
      </c>
      <c r="U2364" s="3">
        <v>40909</v>
      </c>
      <c r="V2364" s="2">
        <v>6.1</v>
      </c>
      <c r="W2364" t="str">
        <f>IF(V2364 &lt; 3,"Very Low", IF(V2364 &gt;= 3, IF(V2364 &lt; 4, "Low", IF(V2364 &gt;= 4, IF(V2364 &lt; 6, "Medium", IF(V2364 &gt;= 6, IF(V2364 &lt; 8, "High", "Very High")))))))</f>
        <v>High</v>
      </c>
    </row>
    <row r="2365" spans="1:23" x14ac:dyDescent="0.2">
      <c r="A2365" t="s">
        <v>7102</v>
      </c>
      <c r="B2365" s="2">
        <v>83</v>
      </c>
      <c r="C2365" s="4" t="str">
        <f>IF(B2365 &lt;= ($Z$9-$Z$11), "Short", IF(B2365 &gt;= ($Z$9+$Z$11), "Long", "Medium"))</f>
        <v>Short</v>
      </c>
      <c r="D2365" t="s">
        <v>7103</v>
      </c>
      <c r="E2365" t="s">
        <v>3871</v>
      </c>
      <c r="F2365" t="s">
        <v>5982</v>
      </c>
      <c r="G2365" t="s">
        <v>539</v>
      </c>
      <c r="H2365" t="s">
        <v>5727</v>
      </c>
      <c r="M2365">
        <f>COUNTA(Table1[[#This Row],[genre_1]:[genre_8]])</f>
        <v>4</v>
      </c>
      <c r="N2365" t="s">
        <v>7104</v>
      </c>
      <c r="O2365" t="s">
        <v>12659</v>
      </c>
      <c r="P2365">
        <v>133348</v>
      </c>
      <c r="Q2365" t="s">
        <v>7105</v>
      </c>
      <c r="R2365">
        <v>204</v>
      </c>
      <c r="S2365" t="s">
        <v>16</v>
      </c>
      <c r="T2365" t="s">
        <v>17</v>
      </c>
      <c r="U2365" s="3">
        <v>13516</v>
      </c>
      <c r="V2365" s="2">
        <v>7.7</v>
      </c>
      <c r="W2365" t="str">
        <f>IF(V2365 &lt; 3,"Very Low", IF(V2365 &gt;= 3, IF(V2365 &lt; 4, "Low", IF(V2365 &gt;= 4, IF(V2365 &lt; 6, "Medium", IF(V2365 &gt;= 6, IF(V2365 &lt; 8, "High", "Very High")))))))</f>
        <v>High</v>
      </c>
    </row>
    <row r="2366" spans="1:23" x14ac:dyDescent="0.2">
      <c r="A2366" t="s">
        <v>7442</v>
      </c>
      <c r="B2366" s="2">
        <v>83</v>
      </c>
      <c r="C2366" s="4" t="str">
        <f>IF(B2366 &lt;= ($Z$9-$Z$11), "Short", IF(B2366 &gt;= ($Z$9+$Z$11), "Long", "Medium"))</f>
        <v>Short</v>
      </c>
      <c r="D2366" t="s">
        <v>5129</v>
      </c>
      <c r="E2366" t="s">
        <v>2287</v>
      </c>
      <c r="M2366">
        <f>COUNTA(Table1[[#This Row],[genre_1]:[genre_8]])</f>
        <v>1</v>
      </c>
      <c r="N2366" t="s">
        <v>7443</v>
      </c>
      <c r="O2366" t="s">
        <v>12815</v>
      </c>
      <c r="P2366">
        <v>634</v>
      </c>
      <c r="Q2366" t="s">
        <v>7444</v>
      </c>
      <c r="R2366">
        <v>14</v>
      </c>
      <c r="S2366" t="s">
        <v>16</v>
      </c>
      <c r="T2366" t="s">
        <v>17</v>
      </c>
      <c r="U2366" s="3">
        <v>40909</v>
      </c>
      <c r="V2366" s="2">
        <v>2.2000000000000002</v>
      </c>
      <c r="W2366" t="str">
        <f>IF(V2366 &lt; 3,"Very Low", IF(V2366 &gt;= 3, IF(V2366 &lt; 4, "Low", IF(V2366 &gt;= 4, IF(V2366 &lt; 6, "Medium", IF(V2366 &gt;= 6, IF(V2366 &lt; 8, "High", "Very High")))))))</f>
        <v>Very Low</v>
      </c>
    </row>
    <row r="2367" spans="1:23" x14ac:dyDescent="0.2">
      <c r="A2367" t="s">
        <v>3202</v>
      </c>
      <c r="B2367" s="2">
        <v>100</v>
      </c>
      <c r="C2367" s="4" t="str">
        <f>IF(B2367 &lt;= ($Z$9-$Z$11), "Short", IF(B2367 &gt;= ($Z$9+$Z$11), "Long", "Medium"))</f>
        <v>Medium</v>
      </c>
      <c r="D2367" t="s">
        <v>277</v>
      </c>
      <c r="E2367" t="s">
        <v>539</v>
      </c>
      <c r="F2367" t="s">
        <v>2287</v>
      </c>
      <c r="M2367">
        <f>COUNTA(Table1[[#This Row],[genre_1]:[genre_8]])</f>
        <v>2</v>
      </c>
      <c r="N2367" t="s">
        <v>3203</v>
      </c>
      <c r="O2367" t="s">
        <v>10231</v>
      </c>
      <c r="P2367">
        <v>8118</v>
      </c>
      <c r="Q2367" t="s">
        <v>3204</v>
      </c>
      <c r="R2367">
        <v>69</v>
      </c>
      <c r="S2367" t="s">
        <v>16</v>
      </c>
      <c r="T2367" t="s">
        <v>17</v>
      </c>
      <c r="U2367" s="3">
        <v>35431</v>
      </c>
      <c r="V2367" s="2">
        <v>6.3</v>
      </c>
      <c r="W2367" t="str">
        <f>IF(V2367 &lt; 3,"Very Low", IF(V2367 &gt;= 3, IF(V2367 &lt; 4, "Low", IF(V2367 &gt;= 4, IF(V2367 &lt; 6, "Medium", IF(V2367 &gt;= 6, IF(V2367 &lt; 8, "High", "Very High")))))))</f>
        <v>High</v>
      </c>
    </row>
    <row r="2368" spans="1:23" x14ac:dyDescent="0.2">
      <c r="A2368" t="s">
        <v>4339</v>
      </c>
      <c r="B2368" s="2">
        <v>90</v>
      </c>
      <c r="C2368" s="4" t="str">
        <f>IF(B2368 &lt;= ($Z$9-$Z$11), "Short", IF(B2368 &gt;= ($Z$9+$Z$11), "Long", "Medium"))</f>
        <v>Medium</v>
      </c>
      <c r="D2368" t="s">
        <v>1902</v>
      </c>
      <c r="E2368" t="s">
        <v>691</v>
      </c>
      <c r="F2368" t="s">
        <v>1302</v>
      </c>
      <c r="G2368" t="s">
        <v>6549</v>
      </c>
      <c r="M2368">
        <f>COUNTA(Table1[[#This Row],[genre_1]:[genre_8]])</f>
        <v>3</v>
      </c>
      <c r="N2368" t="s">
        <v>1364</v>
      </c>
      <c r="O2368" t="s">
        <v>11223</v>
      </c>
      <c r="P2368">
        <v>13371</v>
      </c>
      <c r="Q2368" t="s">
        <v>1168</v>
      </c>
      <c r="R2368">
        <v>60</v>
      </c>
      <c r="S2368" t="s">
        <v>16</v>
      </c>
      <c r="T2368" t="s">
        <v>17</v>
      </c>
      <c r="U2368" s="3">
        <v>39814</v>
      </c>
      <c r="V2368" s="2">
        <v>6.4</v>
      </c>
      <c r="W2368" t="str">
        <f>IF(V2368 &lt; 3,"Very Low", IF(V2368 &gt;= 3, IF(V2368 &lt; 4, "Low", IF(V2368 &gt;= 4, IF(V2368 &lt; 6, "Medium", IF(V2368 &gt;= 6, IF(V2368 &lt; 8, "High", "Very High")))))))</f>
        <v>High</v>
      </c>
    </row>
    <row r="2369" spans="1:23" x14ac:dyDescent="0.2">
      <c r="A2369" t="s">
        <v>8105</v>
      </c>
      <c r="B2369" s="2">
        <v>89</v>
      </c>
      <c r="C2369" s="4" t="str">
        <f>IF(B2369 &lt;= ($Z$9-$Z$11), "Short", IF(B2369 &gt;= ($Z$9+$Z$11), "Long", "Medium"))</f>
        <v>Medium</v>
      </c>
      <c r="D2369" t="s">
        <v>8106</v>
      </c>
      <c r="E2369" t="s">
        <v>691</v>
      </c>
      <c r="F2369" t="s">
        <v>2287</v>
      </c>
      <c r="G2369" t="s">
        <v>13204</v>
      </c>
      <c r="H2369" t="s">
        <v>3538</v>
      </c>
      <c r="M2369">
        <f>COUNTA(Table1[[#This Row],[genre_1]:[genre_8]])</f>
        <v>4</v>
      </c>
      <c r="N2369" t="s">
        <v>8107</v>
      </c>
      <c r="O2369" t="s">
        <v>13082</v>
      </c>
      <c r="P2369">
        <v>78</v>
      </c>
      <c r="Q2369" t="s">
        <v>8108</v>
      </c>
      <c r="R2369">
        <v>1</v>
      </c>
      <c r="S2369" t="s">
        <v>16</v>
      </c>
      <c r="T2369" t="s">
        <v>17</v>
      </c>
      <c r="U2369" s="3">
        <v>41640</v>
      </c>
      <c r="V2369" s="2">
        <v>6.8</v>
      </c>
      <c r="W2369" t="str">
        <f>IF(V2369 &lt; 3,"Very Low", IF(V2369 &gt;= 3, IF(V2369 &lt; 4, "Low", IF(V2369 &gt;= 4, IF(V2369 &lt; 6, "Medium", IF(V2369 &gt;= 6, IF(V2369 &lt; 8, "High", "Very High")))))))</f>
        <v>High</v>
      </c>
    </row>
    <row r="2370" spans="1:23" x14ac:dyDescent="0.2">
      <c r="A2370" t="s">
        <v>5609</v>
      </c>
      <c r="B2370" s="2">
        <v>141</v>
      </c>
      <c r="C2370" s="4" t="str">
        <f>IF(B2370 &lt;= ($Z$9-$Z$11), "Short", IF(B2370 &gt;= ($Z$9+$Z$11), "Long", "Medium"))</f>
        <v>Long</v>
      </c>
      <c r="D2370" t="s">
        <v>5868</v>
      </c>
      <c r="E2370" t="s">
        <v>1302</v>
      </c>
      <c r="F2370" t="s">
        <v>7772</v>
      </c>
      <c r="G2370" t="s">
        <v>6549</v>
      </c>
      <c r="H2370" t="s">
        <v>10321</v>
      </c>
      <c r="M2370">
        <f>COUNTA(Table1[[#This Row],[genre_1]:[genre_8]])</f>
        <v>4</v>
      </c>
      <c r="N2370" t="s">
        <v>5869</v>
      </c>
      <c r="O2370" t="s">
        <v>12020</v>
      </c>
      <c r="P2370">
        <v>2017</v>
      </c>
      <c r="Q2370" t="s">
        <v>5870</v>
      </c>
      <c r="R2370">
        <v>33</v>
      </c>
      <c r="S2370" t="s">
        <v>16</v>
      </c>
      <c r="T2370" t="s">
        <v>17</v>
      </c>
      <c r="U2370" s="3">
        <v>21551</v>
      </c>
      <c r="V2370" s="2">
        <v>6.2</v>
      </c>
      <c r="W2370" t="str">
        <f>IF(V2370 &lt; 3,"Very Low", IF(V2370 &gt;= 3, IF(V2370 &lt; 4, "Low", IF(V2370 &gt;= 4, IF(V2370 &lt; 6, "Medium", IF(V2370 &gt;= 6, IF(V2370 &lt; 8, "High", "Very High")))))))</f>
        <v>High</v>
      </c>
    </row>
    <row r="2371" spans="1:23" x14ac:dyDescent="0.2">
      <c r="A2371" t="s">
        <v>7960</v>
      </c>
      <c r="B2371" s="2">
        <v>97</v>
      </c>
      <c r="C2371" s="4" t="str">
        <f>IF(B2371 &lt;= ($Z$9-$Z$11), "Short", IF(B2371 &gt;= ($Z$9+$Z$11), "Long", "Medium"))</f>
        <v>Medium</v>
      </c>
      <c r="D2371" t="s">
        <v>3960</v>
      </c>
      <c r="E2371" t="s">
        <v>691</v>
      </c>
      <c r="F2371" t="s">
        <v>13206</v>
      </c>
      <c r="G2371" t="s">
        <v>1302</v>
      </c>
      <c r="H2371" t="s">
        <v>2287</v>
      </c>
      <c r="I2371" t="s">
        <v>13204</v>
      </c>
      <c r="J2371" t="s">
        <v>3538</v>
      </c>
      <c r="M2371">
        <f>COUNTA(Table1[[#This Row],[genre_1]:[genre_8]])</f>
        <v>6</v>
      </c>
      <c r="N2371" t="s">
        <v>1632</v>
      </c>
      <c r="O2371" t="s">
        <v>13028</v>
      </c>
      <c r="P2371">
        <v>4550</v>
      </c>
      <c r="Q2371" t="s">
        <v>7961</v>
      </c>
      <c r="R2371">
        <v>58</v>
      </c>
      <c r="S2371" t="s">
        <v>16</v>
      </c>
      <c r="T2371" t="s">
        <v>17</v>
      </c>
      <c r="U2371" s="3">
        <v>40544</v>
      </c>
      <c r="V2371" s="2">
        <v>6.4</v>
      </c>
      <c r="W2371" t="str">
        <f>IF(V2371 &lt; 3,"Very Low", IF(V2371 &gt;= 3, IF(V2371 &lt; 4, "Low", IF(V2371 &gt;= 4, IF(V2371 &lt; 6, "Medium", IF(V2371 &gt;= 6, IF(V2371 &lt; 8, "High", "Very High")))))))</f>
        <v>High</v>
      </c>
    </row>
    <row r="2372" spans="1:23" x14ac:dyDescent="0.2">
      <c r="A2372" t="s">
        <v>6114</v>
      </c>
      <c r="B2372" s="2">
        <v>120</v>
      </c>
      <c r="C2372" s="4" t="str">
        <f>IF(B2372 &lt;= ($Z$9-$Z$11), "Short", IF(B2372 &gt;= ($Z$9+$Z$11), "Long", "Medium"))</f>
        <v>Medium</v>
      </c>
      <c r="D2372" t="s">
        <v>6530</v>
      </c>
      <c r="E2372" t="s">
        <v>691</v>
      </c>
      <c r="F2372" t="s">
        <v>4034</v>
      </c>
      <c r="G2372" t="s">
        <v>6549</v>
      </c>
      <c r="M2372">
        <f>COUNTA(Table1[[#This Row],[genre_1]:[genre_8]])</f>
        <v>3</v>
      </c>
      <c r="N2372" t="s">
        <v>6531</v>
      </c>
      <c r="O2372" t="s">
        <v>12386</v>
      </c>
      <c r="P2372">
        <v>175196</v>
      </c>
      <c r="Q2372" t="s">
        <v>6532</v>
      </c>
      <c r="R2372">
        <v>350</v>
      </c>
      <c r="S2372" t="s">
        <v>16</v>
      </c>
      <c r="T2372" t="s">
        <v>17</v>
      </c>
      <c r="U2372" s="3">
        <v>21551</v>
      </c>
      <c r="V2372" s="2">
        <v>8.3000000000000007</v>
      </c>
      <c r="W2372" t="str">
        <f>IF(V2372 &lt; 3,"Very Low", IF(V2372 &gt;= 3, IF(V2372 &lt; 4, "Low", IF(V2372 &gt;= 4, IF(V2372 &lt; 6, "Medium", IF(V2372 &gt;= 6, IF(V2372 &lt; 8, "High", "Very High")))))))</f>
        <v>Very High</v>
      </c>
    </row>
    <row r="2373" spans="1:23" x14ac:dyDescent="0.2">
      <c r="A2373" t="s">
        <v>452</v>
      </c>
      <c r="B2373" s="2">
        <v>97</v>
      </c>
      <c r="C2373" s="4" t="str">
        <f>IF(B2373 &lt;= ($Z$9-$Z$11), "Short", IF(B2373 &gt;= ($Z$9+$Z$11), "Long", "Medium"))</f>
        <v>Medium</v>
      </c>
      <c r="D2373" t="s">
        <v>1766</v>
      </c>
      <c r="E2373" t="s">
        <v>691</v>
      </c>
      <c r="F2373" t="s">
        <v>6549</v>
      </c>
      <c r="M2373">
        <f>COUNTA(Table1[[#This Row],[genre_1]:[genre_8]])</f>
        <v>2</v>
      </c>
      <c r="N2373" t="s">
        <v>120</v>
      </c>
      <c r="O2373" t="s">
        <v>10423</v>
      </c>
      <c r="P2373">
        <v>19709</v>
      </c>
      <c r="Q2373" t="s">
        <v>3474</v>
      </c>
      <c r="R2373">
        <v>167</v>
      </c>
      <c r="S2373" t="s">
        <v>16</v>
      </c>
      <c r="T2373" t="s">
        <v>17</v>
      </c>
      <c r="U2373" s="3">
        <v>36892</v>
      </c>
      <c r="V2373" s="2">
        <v>6.1</v>
      </c>
      <c r="W2373" t="str">
        <f>IF(V2373 &lt; 3,"Very Low", IF(V2373 &gt;= 3, IF(V2373 &lt; 4, "Low", IF(V2373 &gt;= 4, IF(V2373 &lt; 6, "Medium", IF(V2373 &gt;= 6, IF(V2373 &lt; 8, "High", "Very High")))))))</f>
        <v>High</v>
      </c>
    </row>
    <row r="2374" spans="1:23" x14ac:dyDescent="0.2">
      <c r="A2374" t="s">
        <v>2611</v>
      </c>
      <c r="B2374" s="2">
        <v>112</v>
      </c>
      <c r="C2374" s="4" t="str">
        <f>IF(B2374 &lt;= ($Z$9-$Z$11), "Short", IF(B2374 &gt;= ($Z$9+$Z$11), "Long", "Medium"))</f>
        <v>Medium</v>
      </c>
      <c r="D2374" t="s">
        <v>2612</v>
      </c>
      <c r="E2374" t="s">
        <v>691</v>
      </c>
      <c r="F2374" t="s">
        <v>1302</v>
      </c>
      <c r="G2374" t="s">
        <v>6549</v>
      </c>
      <c r="M2374">
        <f>COUNTA(Table1[[#This Row],[genre_1]:[genre_8]])</f>
        <v>3</v>
      </c>
      <c r="N2374" t="s">
        <v>2613</v>
      </c>
      <c r="O2374" t="s">
        <v>9832</v>
      </c>
      <c r="P2374">
        <v>48019</v>
      </c>
      <c r="Q2374" t="s">
        <v>2614</v>
      </c>
      <c r="R2374">
        <v>153</v>
      </c>
      <c r="S2374" t="s">
        <v>16</v>
      </c>
      <c r="T2374" t="s">
        <v>17</v>
      </c>
      <c r="U2374" s="3">
        <v>40544</v>
      </c>
      <c r="V2374" s="2">
        <v>5.9</v>
      </c>
      <c r="W2374" t="str">
        <f>IF(V2374 &lt; 3,"Very Low", IF(V2374 &gt;= 3, IF(V2374 &lt; 4, "Low", IF(V2374 &gt;= 4, IF(V2374 &lt; 6, "Medium", IF(V2374 &gt;= 6, IF(V2374 &lt; 8, "High", "Very High")))))))</f>
        <v>Medium</v>
      </c>
    </row>
    <row r="2375" spans="1:23" x14ac:dyDescent="0.2">
      <c r="A2375" t="s">
        <v>6495</v>
      </c>
      <c r="B2375" s="2">
        <v>95</v>
      </c>
      <c r="C2375" s="4" t="str">
        <f>IF(B2375 &lt;= ($Z$9-$Z$11), "Short", IF(B2375 &gt;= ($Z$9+$Z$11), "Long", "Medium"))</f>
        <v>Medium</v>
      </c>
      <c r="D2375" t="s">
        <v>2289</v>
      </c>
      <c r="E2375" t="s">
        <v>1302</v>
      </c>
      <c r="F2375" t="s">
        <v>2287</v>
      </c>
      <c r="G2375" t="s">
        <v>13204</v>
      </c>
      <c r="H2375" t="s">
        <v>3538</v>
      </c>
      <c r="M2375">
        <f>COUNTA(Table1[[#This Row],[genre_1]:[genre_8]])</f>
        <v>4</v>
      </c>
      <c r="N2375" t="s">
        <v>4614</v>
      </c>
      <c r="O2375" t="s">
        <v>12371</v>
      </c>
      <c r="P2375">
        <v>976</v>
      </c>
      <c r="Q2375" t="s">
        <v>6496</v>
      </c>
      <c r="R2375">
        <v>15</v>
      </c>
      <c r="S2375" t="s">
        <v>16</v>
      </c>
      <c r="T2375" t="s">
        <v>17</v>
      </c>
      <c r="U2375" s="3">
        <v>41640</v>
      </c>
      <c r="V2375" s="2">
        <v>4.8</v>
      </c>
      <c r="W2375" t="str">
        <f>IF(V2375 &lt; 3,"Very Low", IF(V2375 &gt;= 3, IF(V2375 &lt; 4, "Low", IF(V2375 &gt;= 4, IF(V2375 &lt; 6, "Medium", IF(V2375 &gt;= 6, IF(V2375 &lt; 8, "High", "Very High")))))))</f>
        <v>Medium</v>
      </c>
    </row>
    <row r="2376" spans="1:23" x14ac:dyDescent="0.2">
      <c r="A2376" t="s">
        <v>944</v>
      </c>
      <c r="B2376" s="2">
        <v>128</v>
      </c>
      <c r="C2376" s="4" t="str">
        <f>IF(B2376 &lt;= ($Z$9-$Z$11), "Short", IF(B2376 &gt;= ($Z$9+$Z$11), "Long", "Medium"))</f>
        <v>Medium</v>
      </c>
      <c r="D2376" t="s">
        <v>114</v>
      </c>
      <c r="E2376" t="s">
        <v>691</v>
      </c>
      <c r="F2376" t="s">
        <v>1302</v>
      </c>
      <c r="G2376" t="s">
        <v>6549</v>
      </c>
      <c r="M2376">
        <f>COUNTA(Table1[[#This Row],[genre_1]:[genre_8]])</f>
        <v>3</v>
      </c>
      <c r="N2376" t="s">
        <v>269</v>
      </c>
      <c r="O2376" t="s">
        <v>8874</v>
      </c>
      <c r="P2376">
        <v>91092</v>
      </c>
      <c r="Q2376" t="s">
        <v>1024</v>
      </c>
      <c r="R2376">
        <v>402</v>
      </c>
      <c r="S2376" t="s">
        <v>16</v>
      </c>
      <c r="T2376" t="s">
        <v>17</v>
      </c>
      <c r="U2376" s="3">
        <v>37622</v>
      </c>
      <c r="V2376" s="2">
        <v>6.7</v>
      </c>
      <c r="W2376" t="str">
        <f>IF(V2376 &lt; 3,"Very Low", IF(V2376 &gt;= 3, IF(V2376 &lt; 4, "Low", IF(V2376 &gt;= 4, IF(V2376 &lt; 6, "Medium", IF(V2376 &gt;= 6, IF(V2376 &lt; 8, "High", "Very High")))))))</f>
        <v>High</v>
      </c>
    </row>
    <row r="2377" spans="1:23" x14ac:dyDescent="0.2">
      <c r="A2377" t="s">
        <v>2392</v>
      </c>
      <c r="B2377" s="2">
        <v>97</v>
      </c>
      <c r="C2377" s="4" t="str">
        <f>IF(B2377 &lt;= ($Z$9-$Z$11), "Short", IF(B2377 &gt;= ($Z$9+$Z$11), "Long", "Medium"))</f>
        <v>Medium</v>
      </c>
      <c r="D2377" t="s">
        <v>3608</v>
      </c>
      <c r="E2377" t="s">
        <v>691</v>
      </c>
      <c r="F2377" t="s">
        <v>1302</v>
      </c>
      <c r="M2377">
        <f>COUNTA(Table1[[#This Row],[genre_1]:[genre_8]])</f>
        <v>2</v>
      </c>
      <c r="N2377" t="s">
        <v>5490</v>
      </c>
      <c r="O2377" t="s">
        <v>11802</v>
      </c>
      <c r="P2377">
        <v>35848</v>
      </c>
      <c r="Q2377" t="s">
        <v>5491</v>
      </c>
      <c r="R2377">
        <v>198</v>
      </c>
      <c r="S2377" t="s">
        <v>16</v>
      </c>
      <c r="T2377" t="s">
        <v>17</v>
      </c>
      <c r="U2377" s="3">
        <v>40179</v>
      </c>
      <c r="V2377" s="2">
        <v>6.3</v>
      </c>
      <c r="W2377" t="str">
        <f>IF(V2377 &lt; 3,"Very Low", IF(V2377 &gt;= 3, IF(V2377 &lt; 4, "Low", IF(V2377 &gt;= 4, IF(V2377 &lt; 6, "Medium", IF(V2377 &gt;= 6, IF(V2377 &lt; 8, "High", "Very High")))))))</f>
        <v>High</v>
      </c>
    </row>
    <row r="2378" spans="1:23" x14ac:dyDescent="0.2">
      <c r="A2378" t="s">
        <v>3609</v>
      </c>
      <c r="B2378" s="2">
        <v>103</v>
      </c>
      <c r="C2378" s="4" t="str">
        <f>IF(B2378 &lt;= ($Z$9-$Z$11), "Short", IF(B2378 &gt;= ($Z$9+$Z$11), "Long", "Medium"))</f>
        <v>Medium</v>
      </c>
      <c r="D2378" t="s">
        <v>4629</v>
      </c>
      <c r="E2378" t="s">
        <v>1302</v>
      </c>
      <c r="F2378" t="s">
        <v>539</v>
      </c>
      <c r="G2378" t="s">
        <v>6549</v>
      </c>
      <c r="M2378">
        <f>COUNTA(Table1[[#This Row],[genre_1]:[genre_8]])</f>
        <v>3</v>
      </c>
      <c r="N2378" t="s">
        <v>5776</v>
      </c>
      <c r="O2378" t="s">
        <v>11964</v>
      </c>
      <c r="P2378">
        <v>21049</v>
      </c>
      <c r="Q2378" t="s">
        <v>5777</v>
      </c>
      <c r="R2378">
        <v>249</v>
      </c>
      <c r="S2378" t="s">
        <v>16</v>
      </c>
      <c r="T2378" t="s">
        <v>17</v>
      </c>
      <c r="U2378" s="3">
        <v>29221</v>
      </c>
      <c r="V2378" s="2">
        <v>7.3</v>
      </c>
      <c r="W2378" t="str">
        <f>IF(V2378 &lt; 3,"Very Low", IF(V2378 &gt;= 3, IF(V2378 &lt; 4, "Low", IF(V2378 &gt;= 4, IF(V2378 &lt; 6, "Medium", IF(V2378 &gt;= 6, IF(V2378 &lt; 8, "High", "Very High")))))))</f>
        <v>High</v>
      </c>
    </row>
    <row r="2379" spans="1:23" x14ac:dyDescent="0.2">
      <c r="A2379" t="s">
        <v>3527</v>
      </c>
      <c r="B2379" s="2">
        <v>170</v>
      </c>
      <c r="C2379" s="4" t="str">
        <f>IF(B2379 &lt;= ($Z$9-$Z$11), "Short", IF(B2379 &gt;= ($Z$9+$Z$11), "Long", "Medium"))</f>
        <v>Long</v>
      </c>
      <c r="D2379" t="s">
        <v>1829</v>
      </c>
      <c r="E2379" t="s">
        <v>4426</v>
      </c>
      <c r="F2379" t="s">
        <v>1302</v>
      </c>
      <c r="G2379" t="s">
        <v>7772</v>
      </c>
      <c r="M2379">
        <f>COUNTA(Table1[[#This Row],[genre_1]:[genre_8]])</f>
        <v>3</v>
      </c>
      <c r="N2379" t="s">
        <v>3528</v>
      </c>
      <c r="O2379" t="s">
        <v>10454</v>
      </c>
      <c r="P2379">
        <v>15448</v>
      </c>
      <c r="Q2379" t="s">
        <v>3529</v>
      </c>
      <c r="R2379">
        <v>174</v>
      </c>
      <c r="S2379" t="s">
        <v>16</v>
      </c>
      <c r="T2379" t="s">
        <v>17</v>
      </c>
      <c r="U2379" s="3">
        <v>41640</v>
      </c>
      <c r="V2379" s="2">
        <v>5.6</v>
      </c>
      <c r="W2379" t="str">
        <f>IF(V2379 &lt; 3,"Very Low", IF(V2379 &gt;= 3, IF(V2379 &lt; 4, "Low", IF(V2379 &gt;= 4, IF(V2379 &lt; 6, "Medium", IF(V2379 &gt;= 6, IF(V2379 &lt; 8, "High", "Very High")))))))</f>
        <v>Medium</v>
      </c>
    </row>
    <row r="2380" spans="1:23" x14ac:dyDescent="0.2">
      <c r="A2380" t="s">
        <v>771</v>
      </c>
      <c r="B2380" s="2">
        <v>94</v>
      </c>
      <c r="C2380" s="4" t="str">
        <f>IF(B2380 &lt;= ($Z$9-$Z$11), "Short", IF(B2380 &gt;= ($Z$9+$Z$11), "Long", "Medium"))</f>
        <v>Medium</v>
      </c>
      <c r="D2380" t="s">
        <v>772</v>
      </c>
      <c r="E2380" t="s">
        <v>691</v>
      </c>
      <c r="F2380" t="s">
        <v>5982</v>
      </c>
      <c r="G2380" t="s">
        <v>539</v>
      </c>
      <c r="M2380">
        <f>COUNTA(Table1[[#This Row],[genre_1]:[genre_8]])</f>
        <v>3</v>
      </c>
      <c r="N2380" t="s">
        <v>773</v>
      </c>
      <c r="O2380" t="s">
        <v>8745</v>
      </c>
      <c r="P2380">
        <v>40751</v>
      </c>
      <c r="Q2380" t="s">
        <v>774</v>
      </c>
      <c r="R2380">
        <v>239</v>
      </c>
      <c r="S2380" t="s">
        <v>16</v>
      </c>
      <c r="T2380" t="s">
        <v>17</v>
      </c>
      <c r="U2380" s="3">
        <v>38353</v>
      </c>
      <c r="V2380" s="2">
        <v>2.2000000000000002</v>
      </c>
      <c r="W2380" t="str">
        <f>IF(V2380 &lt; 3,"Very Low", IF(V2380 &gt;= 3, IF(V2380 &lt; 4, "Low", IF(V2380 &gt;= 4, IF(V2380 &lt; 6, "Medium", IF(V2380 &gt;= 6, IF(V2380 &lt; 8, "High", "Very High")))))))</f>
        <v>Very Low</v>
      </c>
    </row>
    <row r="2381" spans="1:23" x14ac:dyDescent="0.2">
      <c r="A2381" t="s">
        <v>5698</v>
      </c>
      <c r="B2381" s="2">
        <v>86</v>
      </c>
      <c r="C2381" s="4" t="str">
        <f>IF(B2381 &lt;= ($Z$9-$Z$11), "Short", IF(B2381 &gt;= ($Z$9+$Z$11), "Long", "Medium"))</f>
        <v>Medium</v>
      </c>
      <c r="D2381" t="s">
        <v>5699</v>
      </c>
      <c r="E2381" t="s">
        <v>1302</v>
      </c>
      <c r="F2381" t="s">
        <v>4034</v>
      </c>
      <c r="M2381">
        <f>COUNTA(Table1[[#This Row],[genre_1]:[genre_8]])</f>
        <v>2</v>
      </c>
      <c r="N2381" t="s">
        <v>117</v>
      </c>
      <c r="O2381" t="s">
        <v>11925</v>
      </c>
      <c r="P2381">
        <v>6797</v>
      </c>
      <c r="Q2381" t="s">
        <v>5700</v>
      </c>
      <c r="R2381">
        <v>21</v>
      </c>
      <c r="S2381" t="s">
        <v>16</v>
      </c>
      <c r="T2381" t="s">
        <v>17</v>
      </c>
      <c r="U2381" s="3">
        <v>41640</v>
      </c>
      <c r="V2381" s="2">
        <v>5.8</v>
      </c>
      <c r="W2381" t="str">
        <f>IF(V2381 &lt; 3,"Very Low", IF(V2381 &gt;= 3, IF(V2381 &lt; 4, "Low", IF(V2381 &gt;= 4, IF(V2381 &lt; 6, "Medium", IF(V2381 &gt;= 6, IF(V2381 &lt; 8, "High", "Very High")))))))</f>
        <v>Medium</v>
      </c>
    </row>
    <row r="2382" spans="1:23" x14ac:dyDescent="0.2">
      <c r="A2382" t="s">
        <v>6936</v>
      </c>
      <c r="B2382" s="2">
        <v>109</v>
      </c>
      <c r="C2382" s="4" t="str">
        <f>IF(B2382 &lt;= ($Z$9-$Z$11), "Short", IF(B2382 &gt;= ($Z$9+$Z$11), "Long", "Medium"))</f>
        <v>Medium</v>
      </c>
      <c r="D2382" t="s">
        <v>1998</v>
      </c>
      <c r="E2382" t="s">
        <v>1302</v>
      </c>
      <c r="F2382" t="s">
        <v>4034</v>
      </c>
      <c r="M2382">
        <f>COUNTA(Table1[[#This Row],[genre_1]:[genre_8]])</f>
        <v>2</v>
      </c>
      <c r="N2382" t="s">
        <v>2300</v>
      </c>
      <c r="O2382" t="s">
        <v>12579</v>
      </c>
      <c r="P2382">
        <v>2794</v>
      </c>
      <c r="Q2382" t="s">
        <v>4484</v>
      </c>
      <c r="R2382">
        <v>78</v>
      </c>
      <c r="S2382" t="s">
        <v>16</v>
      </c>
      <c r="T2382" t="s">
        <v>17</v>
      </c>
      <c r="U2382" s="3">
        <v>36526</v>
      </c>
      <c r="V2382" s="2">
        <v>7.3</v>
      </c>
      <c r="W2382" t="str">
        <f>IF(V2382 &lt; 3,"Very Low", IF(V2382 &gt;= 3, IF(V2382 &lt; 4, "Low", IF(V2382 &gt;= 4, IF(V2382 &lt; 6, "Medium", IF(V2382 &gt;= 6, IF(V2382 &lt; 8, "High", "Very High")))))))</f>
        <v>High</v>
      </c>
    </row>
    <row r="2383" spans="1:23" x14ac:dyDescent="0.2">
      <c r="A2383" t="s">
        <v>1757</v>
      </c>
      <c r="B2383" s="2">
        <v>92</v>
      </c>
      <c r="C2383" s="4" t="str">
        <f>IF(B2383 &lt;= ($Z$9-$Z$11), "Short", IF(B2383 &gt;= ($Z$9+$Z$11), "Long", "Medium"))</f>
        <v>Medium</v>
      </c>
      <c r="D2383" t="s">
        <v>3567</v>
      </c>
      <c r="E2383" t="s">
        <v>426</v>
      </c>
      <c r="F2383" t="s">
        <v>1302</v>
      </c>
      <c r="G2383" t="s">
        <v>3538</v>
      </c>
      <c r="M2383">
        <f>COUNTA(Table1[[#This Row],[genre_1]:[genre_8]])</f>
        <v>3</v>
      </c>
      <c r="N2383" t="s">
        <v>976</v>
      </c>
      <c r="O2383" t="s">
        <v>10483</v>
      </c>
      <c r="P2383">
        <v>9513</v>
      </c>
      <c r="Q2383" t="s">
        <v>3568</v>
      </c>
      <c r="R2383">
        <v>116</v>
      </c>
      <c r="S2383" t="s">
        <v>16</v>
      </c>
      <c r="T2383" t="s">
        <v>17</v>
      </c>
      <c r="U2383" s="3">
        <v>28126</v>
      </c>
      <c r="V2383" s="2">
        <v>7.7</v>
      </c>
      <c r="W2383" t="str">
        <f>IF(V2383 &lt; 3,"Very Low", IF(V2383 &gt;= 3, IF(V2383 &lt; 4, "Low", IF(V2383 &gt;= 4, IF(V2383 &lt; 6, "Medium", IF(V2383 &gt;= 6, IF(V2383 &lt; 8, "High", "Very High")))))))</f>
        <v>High</v>
      </c>
    </row>
    <row r="2384" spans="1:23" x14ac:dyDescent="0.2">
      <c r="A2384" t="s">
        <v>4691</v>
      </c>
      <c r="B2384" s="2">
        <v>93</v>
      </c>
      <c r="C2384" s="4" t="str">
        <f>IF(B2384 &lt;= ($Z$9-$Z$11), "Short", IF(B2384 &gt;= ($Z$9+$Z$11), "Long", "Medium"))</f>
        <v>Medium</v>
      </c>
      <c r="D2384" t="s">
        <v>3638</v>
      </c>
      <c r="E2384" t="s">
        <v>691</v>
      </c>
      <c r="M2384">
        <f>COUNTA(Table1[[#This Row],[genre_1]:[genre_8]])</f>
        <v>1</v>
      </c>
      <c r="N2384" t="s">
        <v>2829</v>
      </c>
      <c r="O2384" t="s">
        <v>11282</v>
      </c>
      <c r="P2384">
        <v>12007</v>
      </c>
      <c r="Q2384" t="s">
        <v>4107</v>
      </c>
      <c r="R2384">
        <v>105</v>
      </c>
      <c r="S2384" t="s">
        <v>16</v>
      </c>
      <c r="T2384" t="s">
        <v>17</v>
      </c>
      <c r="U2384" s="3">
        <v>37257</v>
      </c>
      <c r="V2384" s="2">
        <v>5.4</v>
      </c>
      <c r="W2384" t="str">
        <f>IF(V2384 &lt; 3,"Very Low", IF(V2384 &gt;= 3, IF(V2384 &lt; 4, "Low", IF(V2384 &gt;= 4, IF(V2384 &lt; 6, "Medium", IF(V2384 &gt;= 6, IF(V2384 &lt; 8, "High", "Very High")))))))</f>
        <v>Medium</v>
      </c>
    </row>
    <row r="2385" spans="1:23" x14ac:dyDescent="0.2">
      <c r="A2385" t="s">
        <v>4612</v>
      </c>
      <c r="B2385" s="2">
        <v>101</v>
      </c>
      <c r="C2385" s="4" t="str">
        <f>IF(B2385 &lt;= ($Z$9-$Z$11), "Short", IF(B2385 &gt;= ($Z$9+$Z$11), "Long", "Medium"))</f>
        <v>Medium</v>
      </c>
      <c r="D2385" t="s">
        <v>4613</v>
      </c>
      <c r="E2385" t="s">
        <v>2287</v>
      </c>
      <c r="F2385" t="s">
        <v>13204</v>
      </c>
      <c r="M2385">
        <f>COUNTA(Table1[[#This Row],[genre_1]:[genre_8]])</f>
        <v>2</v>
      </c>
      <c r="N2385" t="s">
        <v>4614</v>
      </c>
      <c r="O2385" t="s">
        <v>11216</v>
      </c>
      <c r="P2385">
        <v>24012</v>
      </c>
      <c r="Q2385" t="s">
        <v>1942</v>
      </c>
      <c r="R2385">
        <v>126</v>
      </c>
      <c r="S2385" t="s">
        <v>16</v>
      </c>
      <c r="T2385" t="s">
        <v>17</v>
      </c>
      <c r="U2385" s="3">
        <v>39814</v>
      </c>
      <c r="V2385" s="2">
        <v>5.0999999999999996</v>
      </c>
      <c r="W2385" t="str">
        <f>IF(V2385 &lt; 3,"Very Low", IF(V2385 &gt;= 3, IF(V2385 &lt; 4, "Low", IF(V2385 &gt;= 4, IF(V2385 &lt; 6, "Medium", IF(V2385 &gt;= 6, IF(V2385 &lt; 8, "High", "Very High")))))))</f>
        <v>Medium</v>
      </c>
    </row>
    <row r="2386" spans="1:23" x14ac:dyDescent="0.2">
      <c r="A2386" t="s">
        <v>2737</v>
      </c>
      <c r="B2386" s="2">
        <v>115</v>
      </c>
      <c r="C2386" s="4" t="str">
        <f>IF(B2386 &lt;= ($Z$9-$Z$11), "Short", IF(B2386 &gt;= ($Z$9+$Z$11), "Long", "Medium"))</f>
        <v>Medium</v>
      </c>
      <c r="D2386" t="s">
        <v>644</v>
      </c>
      <c r="E2386" t="s">
        <v>691</v>
      </c>
      <c r="F2386" t="s">
        <v>1302</v>
      </c>
      <c r="M2386">
        <f>COUNTA(Table1[[#This Row],[genre_1]:[genre_8]])</f>
        <v>2</v>
      </c>
      <c r="N2386" t="s">
        <v>723</v>
      </c>
      <c r="O2386" t="s">
        <v>11723</v>
      </c>
      <c r="P2386">
        <v>5275</v>
      </c>
      <c r="Q2386" t="s">
        <v>290</v>
      </c>
      <c r="R2386">
        <v>30</v>
      </c>
      <c r="S2386" t="s">
        <v>16</v>
      </c>
      <c r="T2386" t="s">
        <v>17</v>
      </c>
      <c r="U2386" s="3">
        <v>35431</v>
      </c>
      <c r="V2386" s="2">
        <v>6.9</v>
      </c>
      <c r="W2386" t="str">
        <f>IF(V2386 &lt; 3,"Very Low", IF(V2386 &gt;= 3, IF(V2386 &lt; 4, "Low", IF(V2386 &gt;= 4, IF(V2386 &lt; 6, "Medium", IF(V2386 &gt;= 6, IF(V2386 &lt; 8, "High", "Very High")))))))</f>
        <v>High</v>
      </c>
    </row>
    <row r="2387" spans="1:23" x14ac:dyDescent="0.2">
      <c r="A2387" t="s">
        <v>2415</v>
      </c>
      <c r="B2387" s="2">
        <v>100</v>
      </c>
      <c r="C2387" s="4" t="str">
        <f>IF(B2387 &lt;= ($Z$9-$Z$11), "Short", IF(B2387 &gt;= ($Z$9+$Z$11), "Long", "Medium"))</f>
        <v>Medium</v>
      </c>
      <c r="D2387" t="s">
        <v>126</v>
      </c>
      <c r="E2387" t="s">
        <v>691</v>
      </c>
      <c r="F2387" t="s">
        <v>1302</v>
      </c>
      <c r="G2387" t="s">
        <v>4034</v>
      </c>
      <c r="M2387">
        <f>COUNTA(Table1[[#This Row],[genre_1]:[genre_8]])</f>
        <v>3</v>
      </c>
      <c r="N2387" t="s">
        <v>359</v>
      </c>
      <c r="O2387" t="s">
        <v>9700</v>
      </c>
      <c r="P2387">
        <v>7794</v>
      </c>
      <c r="Q2387" t="s">
        <v>1925</v>
      </c>
      <c r="R2387">
        <v>25</v>
      </c>
      <c r="S2387" t="s">
        <v>16</v>
      </c>
      <c r="T2387" t="s">
        <v>17</v>
      </c>
      <c r="U2387" s="3">
        <v>39448</v>
      </c>
      <c r="V2387" s="2">
        <v>6.5</v>
      </c>
      <c r="W2387" t="str">
        <f>IF(V2387 &lt; 3,"Very Low", IF(V2387 &gt;= 3, IF(V2387 &lt; 4, "Low", IF(V2387 &gt;= 4, IF(V2387 &lt; 6, "Medium", IF(V2387 &gt;= 6, IF(V2387 &lt; 8, "High", "Very High")))))))</f>
        <v>High</v>
      </c>
    </row>
    <row r="2388" spans="1:23" x14ac:dyDescent="0.2">
      <c r="A2388" t="s">
        <v>4204</v>
      </c>
      <c r="B2388" s="2">
        <v>92</v>
      </c>
      <c r="C2388" s="4" t="str">
        <f>IF(B2388 &lt;= ($Z$9-$Z$11), "Short", IF(B2388 &gt;= ($Z$9+$Z$11), "Long", "Medium"))</f>
        <v>Medium</v>
      </c>
      <c r="D2388" t="s">
        <v>496</v>
      </c>
      <c r="E2388" t="s">
        <v>691</v>
      </c>
      <c r="M2388">
        <f>COUNTA(Table1[[#This Row],[genre_1]:[genre_8]])</f>
        <v>1</v>
      </c>
      <c r="N2388" t="s">
        <v>1983</v>
      </c>
      <c r="O2388" t="s">
        <v>10922</v>
      </c>
      <c r="P2388">
        <v>18271</v>
      </c>
      <c r="Q2388" t="s">
        <v>713</v>
      </c>
      <c r="R2388">
        <v>150</v>
      </c>
      <c r="S2388" t="s">
        <v>16</v>
      </c>
      <c r="T2388" t="s">
        <v>17</v>
      </c>
      <c r="U2388" s="3">
        <v>37987</v>
      </c>
      <c r="V2388" s="2">
        <v>4.4000000000000004</v>
      </c>
      <c r="W2388" t="str">
        <f>IF(V2388 &lt; 3,"Very Low", IF(V2388 &gt;= 3, IF(V2388 &lt; 4, "Low", IF(V2388 &gt;= 4, IF(V2388 &lt; 6, "Medium", IF(V2388 &gt;= 6, IF(V2388 &lt; 8, "High", "Very High")))))))</f>
        <v>Medium</v>
      </c>
    </row>
    <row r="2389" spans="1:23" x14ac:dyDescent="0.2">
      <c r="A2389" t="s">
        <v>3963</v>
      </c>
      <c r="B2389" s="2">
        <v>106</v>
      </c>
      <c r="C2389" s="4" t="str">
        <f>IF(B2389 &lt;= ($Z$9-$Z$11), "Short", IF(B2389 &gt;= ($Z$9+$Z$11), "Long", "Medium"))</f>
        <v>Medium</v>
      </c>
      <c r="D2389" t="s">
        <v>3964</v>
      </c>
      <c r="E2389" t="s">
        <v>4426</v>
      </c>
      <c r="F2389" t="s">
        <v>1302</v>
      </c>
      <c r="G2389" t="s">
        <v>5982</v>
      </c>
      <c r="H2389" t="s">
        <v>13205</v>
      </c>
      <c r="M2389">
        <f>COUNTA(Table1[[#This Row],[genre_1]:[genre_8]])</f>
        <v>4</v>
      </c>
      <c r="N2389" t="s">
        <v>248</v>
      </c>
      <c r="O2389" t="s">
        <v>10767</v>
      </c>
      <c r="P2389">
        <v>35514</v>
      </c>
      <c r="Q2389" t="s">
        <v>836</v>
      </c>
      <c r="R2389">
        <v>114</v>
      </c>
      <c r="S2389" t="s">
        <v>16</v>
      </c>
      <c r="T2389" t="s">
        <v>17</v>
      </c>
      <c r="U2389" s="3">
        <v>40544</v>
      </c>
      <c r="V2389" s="2">
        <v>7.1</v>
      </c>
      <c r="W2389" t="str">
        <f>IF(V2389 &lt; 3,"Very Low", IF(V2389 &gt;= 3, IF(V2389 &lt; 4, "Low", IF(V2389 &gt;= 4, IF(V2389 &lt; 6, "Medium", IF(V2389 &gt;= 6, IF(V2389 &lt; 8, "High", "Very High")))))))</f>
        <v>High</v>
      </c>
    </row>
    <row r="2390" spans="1:23" x14ac:dyDescent="0.2">
      <c r="A2390" t="s">
        <v>4489</v>
      </c>
      <c r="B2390" s="2">
        <v>84</v>
      </c>
      <c r="C2390" s="4" t="str">
        <f>IF(B2390 &lt;= ($Z$9-$Z$11), "Short", IF(B2390 &gt;= ($Z$9+$Z$11), "Long", "Medium"))</f>
        <v>Short</v>
      </c>
      <c r="D2390" t="s">
        <v>4490</v>
      </c>
      <c r="E2390" t="s">
        <v>1302</v>
      </c>
      <c r="F2390" t="s">
        <v>2287</v>
      </c>
      <c r="G2390" t="s">
        <v>13204</v>
      </c>
      <c r="H2390" t="s">
        <v>3538</v>
      </c>
      <c r="M2390">
        <f>COUNTA(Table1[[#This Row],[genre_1]:[genre_8]])</f>
        <v>4</v>
      </c>
      <c r="N2390" t="s">
        <v>4491</v>
      </c>
      <c r="O2390" t="s">
        <v>11128</v>
      </c>
      <c r="P2390">
        <v>7277</v>
      </c>
      <c r="Q2390" t="s">
        <v>4492</v>
      </c>
      <c r="R2390">
        <v>181</v>
      </c>
      <c r="S2390" t="s">
        <v>16</v>
      </c>
      <c r="T2390" t="s">
        <v>17</v>
      </c>
      <c r="U2390" s="3">
        <v>36892</v>
      </c>
      <c r="V2390" s="2">
        <v>3.9</v>
      </c>
      <c r="W2390" t="str">
        <f>IF(V2390 &lt; 3,"Very Low", IF(V2390 &gt;= 3, IF(V2390 &lt; 4, "Low", IF(V2390 &gt;= 4, IF(V2390 &lt; 6, "Medium", IF(V2390 &gt;= 6, IF(V2390 &lt; 8, "High", "Very High")))))))</f>
        <v>Low</v>
      </c>
    </row>
    <row r="2391" spans="1:23" x14ac:dyDescent="0.2">
      <c r="A2391" t="s">
        <v>5572</v>
      </c>
      <c r="B2391" s="2">
        <v>85</v>
      </c>
      <c r="C2391" s="4" t="str">
        <f>IF(B2391 &lt;= ($Z$9-$Z$11), "Short", IF(B2391 &gt;= ($Z$9+$Z$11), "Long", "Medium"))</f>
        <v>Short</v>
      </c>
      <c r="D2391" t="s">
        <v>6751</v>
      </c>
      <c r="E2391" t="s">
        <v>1302</v>
      </c>
      <c r="F2391" t="s">
        <v>13204</v>
      </c>
      <c r="G2391" t="s">
        <v>4130</v>
      </c>
      <c r="H2391" t="s">
        <v>3538</v>
      </c>
      <c r="M2391">
        <f>COUNTA(Table1[[#This Row],[genre_1]:[genre_8]])</f>
        <v>4</v>
      </c>
      <c r="N2391" t="s">
        <v>7777</v>
      </c>
      <c r="O2391" t="s">
        <v>13113</v>
      </c>
      <c r="P2391">
        <v>15775</v>
      </c>
      <c r="Q2391" t="s">
        <v>8202</v>
      </c>
      <c r="R2391">
        <v>69</v>
      </c>
      <c r="S2391" t="s">
        <v>16</v>
      </c>
      <c r="T2391" t="s">
        <v>17</v>
      </c>
      <c r="U2391" s="3">
        <v>40544</v>
      </c>
      <c r="V2391" s="2">
        <v>6.7</v>
      </c>
      <c r="W2391" t="str">
        <f>IF(V2391 &lt; 3,"Very Low", IF(V2391 &gt;= 3, IF(V2391 &lt; 4, "Low", IF(V2391 &gt;= 4, IF(V2391 &lt; 6, "Medium", IF(V2391 &gt;= 6, IF(V2391 &lt; 8, "High", "Very High")))))))</f>
        <v>High</v>
      </c>
    </row>
    <row r="2392" spans="1:23" x14ac:dyDescent="0.2">
      <c r="A2392" t="s">
        <v>330</v>
      </c>
      <c r="B2392" s="2">
        <v>93</v>
      </c>
      <c r="C2392" s="4" t="str">
        <f>IF(B2392 &lt;= ($Z$9-$Z$11), "Short", IF(B2392 &gt;= ($Z$9+$Z$11), "Long", "Medium"))</f>
        <v>Medium</v>
      </c>
      <c r="D2392" t="s">
        <v>2784</v>
      </c>
      <c r="E2392" t="s">
        <v>13204</v>
      </c>
      <c r="F2392" t="s">
        <v>4130</v>
      </c>
      <c r="G2392" t="s">
        <v>3538</v>
      </c>
      <c r="M2392">
        <f>COUNTA(Table1[[#This Row],[genre_1]:[genre_8]])</f>
        <v>3</v>
      </c>
      <c r="N2392" t="s">
        <v>174</v>
      </c>
      <c r="O2392" t="s">
        <v>9936</v>
      </c>
      <c r="P2392">
        <v>379462</v>
      </c>
      <c r="Q2392" t="s">
        <v>2785</v>
      </c>
      <c r="R2392">
        <v>571</v>
      </c>
      <c r="S2392" t="s">
        <v>16</v>
      </c>
      <c r="T2392" t="s">
        <v>17</v>
      </c>
      <c r="U2392" s="3">
        <v>40544</v>
      </c>
      <c r="V2392" s="2">
        <v>7.5</v>
      </c>
      <c r="W2392" t="str">
        <f>IF(V2392 &lt; 3,"Very Low", IF(V2392 &gt;= 3, IF(V2392 &lt; 4, "Low", IF(V2392 &gt;= 4, IF(V2392 &lt; 6, "Medium", IF(V2392 &gt;= 6, IF(V2392 &lt; 8, "High", "Very High")))))))</f>
        <v>High</v>
      </c>
    </row>
    <row r="2393" spans="1:23" x14ac:dyDescent="0.2">
      <c r="A2393" t="s">
        <v>3582</v>
      </c>
      <c r="B2393" s="2">
        <v>81</v>
      </c>
      <c r="C2393" s="4" t="str">
        <f>IF(B2393 &lt;= ($Z$9-$Z$11), "Short", IF(B2393 &gt;= ($Z$9+$Z$11), "Long", "Medium"))</f>
        <v>Short</v>
      </c>
      <c r="D2393" t="s">
        <v>327</v>
      </c>
      <c r="E2393" t="s">
        <v>3871</v>
      </c>
      <c r="F2393" t="s">
        <v>691</v>
      </c>
      <c r="G2393" t="s">
        <v>539</v>
      </c>
      <c r="H2393" t="s">
        <v>5727</v>
      </c>
      <c r="M2393">
        <f>COUNTA(Table1[[#This Row],[genre_1]:[genre_8]])</f>
        <v>4</v>
      </c>
      <c r="N2393" t="s">
        <v>1331</v>
      </c>
      <c r="O2393" t="s">
        <v>10493</v>
      </c>
      <c r="P2393">
        <v>162037</v>
      </c>
      <c r="Q2393" t="s">
        <v>3582</v>
      </c>
      <c r="R2393">
        <v>928</v>
      </c>
      <c r="S2393" t="s">
        <v>16</v>
      </c>
      <c r="T2393" t="s">
        <v>17</v>
      </c>
      <c r="U2393" s="3">
        <v>36161</v>
      </c>
      <c r="V2393" s="2">
        <v>7.8</v>
      </c>
      <c r="W2393" t="str">
        <f>IF(V2393 &lt; 3,"Very Low", IF(V2393 &gt;= 3, IF(V2393 &lt; 4, "Low", IF(V2393 &gt;= 4, IF(V2393 &lt; 6, "Medium", IF(V2393 &gt;= 6, IF(V2393 &lt; 8, "High", "Very High")))))))</f>
        <v>High</v>
      </c>
    </row>
    <row r="2394" spans="1:23" x14ac:dyDescent="0.2">
      <c r="A2394" t="s">
        <v>1199</v>
      </c>
      <c r="B2394" s="2">
        <v>124</v>
      </c>
      <c r="C2394" s="4" t="str">
        <f>IF(B2394 &lt;= ($Z$9-$Z$11), "Short", IF(B2394 &gt;= ($Z$9+$Z$11), "Long", "Medium"))</f>
        <v>Medium</v>
      </c>
      <c r="D2394" t="s">
        <v>1345</v>
      </c>
      <c r="E2394" t="s">
        <v>1302</v>
      </c>
      <c r="F2394" t="s">
        <v>13205</v>
      </c>
      <c r="M2394">
        <f>COUNTA(Table1[[#This Row],[genre_1]:[genre_8]])</f>
        <v>2</v>
      </c>
      <c r="N2394" t="s">
        <v>174</v>
      </c>
      <c r="O2394" t="s">
        <v>10026</v>
      </c>
      <c r="P2394">
        <v>147128</v>
      </c>
      <c r="Q2394" t="s">
        <v>2895</v>
      </c>
      <c r="R2394">
        <v>277</v>
      </c>
      <c r="S2394" t="s">
        <v>16</v>
      </c>
      <c r="T2394" t="s">
        <v>17</v>
      </c>
      <c r="U2394" s="3">
        <v>42005</v>
      </c>
      <c r="V2394" s="2">
        <v>7.5</v>
      </c>
      <c r="W2394" t="str">
        <f>IF(V2394 &lt; 3,"Very Low", IF(V2394 &gt;= 3, IF(V2394 &lt; 4, "Low", IF(V2394 &gt;= 4, IF(V2394 &lt; 6, "Medium", IF(V2394 &gt;= 6, IF(V2394 &lt; 8, "High", "Very High")))))))</f>
        <v>High</v>
      </c>
    </row>
    <row r="2395" spans="1:23" x14ac:dyDescent="0.2">
      <c r="A2395" t="s">
        <v>608</v>
      </c>
      <c r="B2395" s="2">
        <v>81</v>
      </c>
      <c r="C2395" s="4" t="str">
        <f>IF(B2395 &lt;= ($Z$9-$Z$11), "Short", IF(B2395 &gt;= ($Z$9+$Z$11), "Long", "Medium"))</f>
        <v>Short</v>
      </c>
      <c r="D2395" t="s">
        <v>2556</v>
      </c>
      <c r="E2395" t="s">
        <v>426</v>
      </c>
      <c r="F2395" t="s">
        <v>3871</v>
      </c>
      <c r="G2395" t="s">
        <v>691</v>
      </c>
      <c r="H2395" t="s">
        <v>5982</v>
      </c>
      <c r="I2395" t="s">
        <v>4130</v>
      </c>
      <c r="M2395">
        <f>COUNTA(Table1[[#This Row],[genre_1]:[genre_8]])</f>
        <v>5</v>
      </c>
      <c r="N2395" t="s">
        <v>1885</v>
      </c>
      <c r="O2395" t="s">
        <v>9786</v>
      </c>
      <c r="P2395">
        <v>8860</v>
      </c>
      <c r="Q2395" t="s">
        <v>2557</v>
      </c>
      <c r="R2395">
        <v>45</v>
      </c>
      <c r="S2395" t="s">
        <v>16</v>
      </c>
      <c r="T2395" t="s">
        <v>17</v>
      </c>
      <c r="U2395" s="3">
        <v>39448</v>
      </c>
      <c r="V2395" s="2">
        <v>4.5</v>
      </c>
      <c r="W2395" t="str">
        <f>IF(V2395 &lt; 3,"Very Low", IF(V2395 &gt;= 3, IF(V2395 &lt; 4, "Low", IF(V2395 &gt;= 4, IF(V2395 &lt; 6, "Medium", IF(V2395 &gt;= 6, IF(V2395 &lt; 8, "High", "Very High")))))))</f>
        <v>Medium</v>
      </c>
    </row>
    <row r="2396" spans="1:23" x14ac:dyDescent="0.2">
      <c r="A2396" t="s">
        <v>1401</v>
      </c>
      <c r="B2396" s="2">
        <v>130</v>
      </c>
      <c r="C2396" s="4" t="str">
        <f>IF(B2396 &lt;= ($Z$9-$Z$11), "Short", IF(B2396 &gt;= ($Z$9+$Z$11), "Long", "Medium"))</f>
        <v>Medium</v>
      </c>
      <c r="D2396" t="s">
        <v>1402</v>
      </c>
      <c r="E2396" t="s">
        <v>562</v>
      </c>
      <c r="F2396" t="s">
        <v>426</v>
      </c>
      <c r="G2396" t="s">
        <v>3538</v>
      </c>
      <c r="M2396">
        <f>COUNTA(Table1[[#This Row],[genre_1]:[genre_8]])</f>
        <v>3</v>
      </c>
      <c r="N2396" t="s">
        <v>1401</v>
      </c>
      <c r="O2396" t="s">
        <v>9078</v>
      </c>
      <c r="P2396">
        <v>60165</v>
      </c>
      <c r="Q2396" t="s">
        <v>1403</v>
      </c>
      <c r="R2396">
        <v>326</v>
      </c>
      <c r="S2396" t="s">
        <v>16</v>
      </c>
      <c r="T2396" t="s">
        <v>17</v>
      </c>
      <c r="U2396" s="3">
        <v>36526</v>
      </c>
      <c r="V2396" s="2">
        <v>6.4</v>
      </c>
      <c r="W2396" t="str">
        <f>IF(V2396 &lt; 3,"Very Low", IF(V2396 &gt;= 3, IF(V2396 &lt; 4, "Low", IF(V2396 &gt;= 4, IF(V2396 &lt; 6, "Medium", IF(V2396 &gt;= 6, IF(V2396 &lt; 8, "High", "Very High")))))))</f>
        <v>High</v>
      </c>
    </row>
    <row r="2397" spans="1:23" x14ac:dyDescent="0.2">
      <c r="A2397" t="s">
        <v>1050</v>
      </c>
      <c r="B2397" s="2">
        <v>88</v>
      </c>
      <c r="C2397" s="4" t="str">
        <f>IF(B2397 &lt;= ($Z$9-$Z$11), "Short", IF(B2397 &gt;= ($Z$9+$Z$11), "Long", "Medium"))</f>
        <v>Medium</v>
      </c>
      <c r="D2397" t="s">
        <v>442</v>
      </c>
      <c r="E2397" t="s">
        <v>426</v>
      </c>
      <c r="F2397" t="s">
        <v>3871</v>
      </c>
      <c r="G2397" t="s">
        <v>691</v>
      </c>
      <c r="H2397" t="s">
        <v>5982</v>
      </c>
      <c r="I2397" t="s">
        <v>539</v>
      </c>
      <c r="J2397" t="s">
        <v>4130</v>
      </c>
      <c r="K2397" t="s">
        <v>13205</v>
      </c>
      <c r="M2397">
        <f>COUNTA(Table1[[#This Row],[genre_1]:[genre_8]])</f>
        <v>7</v>
      </c>
      <c r="N2397" t="s">
        <v>252</v>
      </c>
      <c r="O2397" t="s">
        <v>8888</v>
      </c>
      <c r="P2397">
        <v>112167</v>
      </c>
      <c r="Q2397" t="s">
        <v>1051</v>
      </c>
      <c r="R2397">
        <v>123</v>
      </c>
      <c r="S2397" t="s">
        <v>16</v>
      </c>
      <c r="T2397" t="s">
        <v>17</v>
      </c>
      <c r="U2397" s="3">
        <v>35065</v>
      </c>
      <c r="V2397" s="2">
        <v>6.3</v>
      </c>
      <c r="W2397" t="str">
        <f>IF(V2397 &lt; 3,"Very Low", IF(V2397 &gt;= 3, IF(V2397 &lt; 4, "Low", IF(V2397 &gt;= 4, IF(V2397 &lt; 6, "Medium", IF(V2397 &gt;= 6, IF(V2397 &lt; 8, "High", "Very High")))))))</f>
        <v>High</v>
      </c>
    </row>
    <row r="2398" spans="1:23" x14ac:dyDescent="0.2">
      <c r="A2398" t="s">
        <v>3511</v>
      </c>
      <c r="B2398" s="2">
        <v>96</v>
      </c>
      <c r="C2398" s="4" t="str">
        <f>IF(B2398 &lt;= ($Z$9-$Z$11), "Short", IF(B2398 &gt;= ($Z$9+$Z$11), "Long", "Medium"))</f>
        <v>Medium</v>
      </c>
      <c r="D2398" t="s">
        <v>3512</v>
      </c>
      <c r="E2398" t="s">
        <v>426</v>
      </c>
      <c r="F2398" t="s">
        <v>691</v>
      </c>
      <c r="G2398" t="s">
        <v>4130</v>
      </c>
      <c r="M2398">
        <f>COUNTA(Table1[[#This Row],[genre_1]:[genre_8]])</f>
        <v>3</v>
      </c>
      <c r="N2398" t="s">
        <v>3513</v>
      </c>
      <c r="O2398" t="s">
        <v>10441</v>
      </c>
      <c r="P2398">
        <v>136667</v>
      </c>
      <c r="Q2398" t="s">
        <v>3514</v>
      </c>
      <c r="R2398">
        <v>273</v>
      </c>
      <c r="S2398" t="s">
        <v>16</v>
      </c>
      <c r="T2398" t="s">
        <v>17</v>
      </c>
      <c r="U2398" s="3">
        <v>31778</v>
      </c>
      <c r="V2398" s="2">
        <v>7.1</v>
      </c>
      <c r="W2398" t="str">
        <f>IF(V2398 &lt; 3,"Very Low", IF(V2398 &gt;= 3, IF(V2398 &lt; 4, "Low", IF(V2398 &gt;= 4, IF(V2398 &lt; 6, "Medium", IF(V2398 &gt;= 6, IF(V2398 &lt; 8, "High", "Very High")))))))</f>
        <v>High</v>
      </c>
    </row>
    <row r="2399" spans="1:23" x14ac:dyDescent="0.2">
      <c r="A2399" t="s">
        <v>1979</v>
      </c>
      <c r="B2399" s="2">
        <v>100</v>
      </c>
      <c r="C2399" s="4" t="str">
        <f>IF(B2399 &lt;= ($Z$9-$Z$11), "Short", IF(B2399 &gt;= ($Z$9+$Z$11), "Long", "Medium"))</f>
        <v>Medium</v>
      </c>
      <c r="D2399" t="s">
        <v>6027</v>
      </c>
      <c r="E2399" t="s">
        <v>426</v>
      </c>
      <c r="F2399" t="s">
        <v>691</v>
      </c>
      <c r="G2399" t="s">
        <v>4130</v>
      </c>
      <c r="M2399">
        <f>COUNTA(Table1[[#This Row],[genre_1]:[genre_8]])</f>
        <v>3</v>
      </c>
      <c r="N2399" t="s">
        <v>1169</v>
      </c>
      <c r="O2399" t="s">
        <v>12308</v>
      </c>
      <c r="P2399">
        <v>2580</v>
      </c>
      <c r="Q2399" t="s">
        <v>6383</v>
      </c>
      <c r="R2399">
        <v>54</v>
      </c>
      <c r="S2399" t="s">
        <v>16</v>
      </c>
      <c r="T2399" t="s">
        <v>17</v>
      </c>
      <c r="U2399" s="3">
        <v>32874</v>
      </c>
      <c r="V2399" s="2">
        <v>5.3</v>
      </c>
      <c r="W2399" t="str">
        <f>IF(V2399 &lt; 3,"Very Low", IF(V2399 &gt;= 3, IF(V2399 &lt; 4, "Low", IF(V2399 &gt;= 4, IF(V2399 &lt; 6, "Medium", IF(V2399 &gt;= 6, IF(V2399 &lt; 8, "High", "Very High")))))))</f>
        <v>Medium</v>
      </c>
    </row>
    <row r="2400" spans="1:23" x14ac:dyDescent="0.2">
      <c r="A2400" t="s">
        <v>595</v>
      </c>
      <c r="B2400" s="2">
        <v>131</v>
      </c>
      <c r="C2400" s="4" t="str">
        <f>IF(B2400 &lt;= ($Z$9-$Z$11), "Short", IF(B2400 &gt;= ($Z$9+$Z$11), "Long", "Medium"))</f>
        <v>Long</v>
      </c>
      <c r="D2400" t="s">
        <v>1203</v>
      </c>
      <c r="E2400" t="s">
        <v>691</v>
      </c>
      <c r="F2400" t="s">
        <v>1302</v>
      </c>
      <c r="G2400" t="s">
        <v>6549</v>
      </c>
      <c r="M2400">
        <f>COUNTA(Table1[[#This Row],[genre_1]:[genre_8]])</f>
        <v>3</v>
      </c>
      <c r="N2400" t="s">
        <v>878</v>
      </c>
      <c r="O2400" t="s">
        <v>8967</v>
      </c>
      <c r="P2400">
        <v>65668</v>
      </c>
      <c r="Q2400" t="s">
        <v>1204</v>
      </c>
      <c r="R2400">
        <v>342</v>
      </c>
      <c r="S2400" t="s">
        <v>16</v>
      </c>
      <c r="T2400" t="s">
        <v>17</v>
      </c>
      <c r="U2400" s="3">
        <v>37987</v>
      </c>
      <c r="V2400" s="2">
        <v>6.5</v>
      </c>
      <c r="W2400" t="str">
        <f>IF(V2400 &lt; 3,"Very Low", IF(V2400 &gt;= 3, IF(V2400 &lt; 4, "Low", IF(V2400 &gt;= 4, IF(V2400 &lt; 6, "Medium", IF(V2400 &gt;= 6, IF(V2400 &lt; 8, "High", "Very High")))))))</f>
        <v>High</v>
      </c>
    </row>
    <row r="2401" spans="1:23" x14ac:dyDescent="0.2">
      <c r="A2401" t="s">
        <v>4917</v>
      </c>
      <c r="B2401" s="2">
        <v>116</v>
      </c>
      <c r="C2401" s="4" t="str">
        <f>IF(B2401 &lt;= ($Z$9-$Z$11), "Short", IF(B2401 &gt;= ($Z$9+$Z$11), "Long", "Medium"))</f>
        <v>Medium</v>
      </c>
      <c r="D2401" t="s">
        <v>2272</v>
      </c>
      <c r="E2401" t="s">
        <v>1302</v>
      </c>
      <c r="F2401" t="s">
        <v>4034</v>
      </c>
      <c r="M2401">
        <f>COUNTA(Table1[[#This Row],[genre_1]:[genre_8]])</f>
        <v>2</v>
      </c>
      <c r="N2401" t="s">
        <v>2142</v>
      </c>
      <c r="O2401" t="s">
        <v>11434</v>
      </c>
      <c r="P2401">
        <v>5161</v>
      </c>
      <c r="Q2401" t="s">
        <v>1925</v>
      </c>
      <c r="R2401">
        <v>48</v>
      </c>
      <c r="S2401" t="s">
        <v>16</v>
      </c>
      <c r="T2401" t="s">
        <v>17</v>
      </c>
      <c r="U2401" s="3">
        <v>40909</v>
      </c>
      <c r="V2401" s="2">
        <v>5.7</v>
      </c>
      <c r="W2401" t="str">
        <f>IF(V2401 &lt; 3,"Very Low", IF(V2401 &gt;= 3, IF(V2401 &lt; 4, "Low", IF(V2401 &gt;= 4, IF(V2401 &lt; 6, "Medium", IF(V2401 &gt;= 6, IF(V2401 &lt; 8, "High", "Very High")))))))</f>
        <v>Medium</v>
      </c>
    </row>
    <row r="2402" spans="1:23" x14ac:dyDescent="0.2">
      <c r="A2402" t="s">
        <v>6433</v>
      </c>
      <c r="B2402" s="2">
        <v>90</v>
      </c>
      <c r="C2402" s="4" t="str">
        <f>IF(B2402 &lt;= ($Z$9-$Z$11), "Short", IF(B2402 &gt;= ($Z$9+$Z$11), "Long", "Medium"))</f>
        <v>Medium</v>
      </c>
      <c r="D2402" t="s">
        <v>773</v>
      </c>
      <c r="E2402" t="s">
        <v>691</v>
      </c>
      <c r="F2402" t="s">
        <v>1302</v>
      </c>
      <c r="M2402">
        <f>COUNTA(Table1[[#This Row],[genre_1]:[genre_8]])</f>
        <v>2</v>
      </c>
      <c r="N2402" t="s">
        <v>4886</v>
      </c>
      <c r="O2402" t="s">
        <v>12801</v>
      </c>
      <c r="P2402">
        <v>377</v>
      </c>
      <c r="Q2402" t="s">
        <v>1156</v>
      </c>
      <c r="R2402">
        <v>13</v>
      </c>
      <c r="S2402" t="s">
        <v>16</v>
      </c>
      <c r="T2402" t="s">
        <v>17</v>
      </c>
      <c r="U2402" s="3">
        <v>35431</v>
      </c>
      <c r="V2402" s="2">
        <v>5.6</v>
      </c>
      <c r="W2402" t="str">
        <f>IF(V2402 &lt; 3,"Very Low", IF(V2402 &gt;= 3, IF(V2402 &lt; 4, "Low", IF(V2402 &gt;= 4, IF(V2402 &lt; 6, "Medium", IF(V2402 &gt;= 6, IF(V2402 &lt; 8, "High", "Very High")))))))</f>
        <v>Medium</v>
      </c>
    </row>
    <row r="2403" spans="1:23" x14ac:dyDescent="0.2">
      <c r="A2403" t="s">
        <v>2297</v>
      </c>
      <c r="B2403" s="2">
        <v>98</v>
      </c>
      <c r="C2403" s="4" t="str">
        <f>IF(B2403 &lt;= ($Z$9-$Z$11), "Short", IF(B2403 &gt;= ($Z$9+$Z$11), "Long", "Medium"))</f>
        <v>Medium</v>
      </c>
      <c r="D2403" t="s">
        <v>812</v>
      </c>
      <c r="E2403" t="s">
        <v>562</v>
      </c>
      <c r="F2403" t="s">
        <v>2287</v>
      </c>
      <c r="M2403">
        <f>COUNTA(Table1[[#This Row],[genre_1]:[genre_8]])</f>
        <v>2</v>
      </c>
      <c r="N2403" t="s">
        <v>2298</v>
      </c>
      <c r="O2403" t="s">
        <v>9624</v>
      </c>
      <c r="P2403">
        <v>52805</v>
      </c>
      <c r="Q2403" t="s">
        <v>1385</v>
      </c>
      <c r="R2403">
        <v>209</v>
      </c>
      <c r="S2403" t="s">
        <v>16</v>
      </c>
      <c r="T2403" t="s">
        <v>17</v>
      </c>
      <c r="U2403" s="3">
        <v>35431</v>
      </c>
      <c r="V2403" s="2">
        <v>5.2</v>
      </c>
      <c r="W2403" t="str">
        <f>IF(V2403 &lt; 3,"Very Low", IF(V2403 &gt;= 3, IF(V2403 &lt; 4, "Low", IF(V2403 &gt;= 4, IF(V2403 &lt; 6, "Medium", IF(V2403 &gt;= 6, IF(V2403 &lt; 8, "High", "Very High")))))))</f>
        <v>Medium</v>
      </c>
    </row>
    <row r="2404" spans="1:23" x14ac:dyDescent="0.2">
      <c r="A2404" t="s">
        <v>7410</v>
      </c>
      <c r="B2404" s="2">
        <v>81</v>
      </c>
      <c r="C2404" s="4" t="str">
        <f>IF(B2404 &lt;= ($Z$9-$Z$11), "Short", IF(B2404 &gt;= ($Z$9+$Z$11), "Long", "Medium"))</f>
        <v>Short</v>
      </c>
      <c r="D2404" t="s">
        <v>7411</v>
      </c>
      <c r="E2404" t="s">
        <v>691</v>
      </c>
      <c r="F2404" t="s">
        <v>1302</v>
      </c>
      <c r="G2404" t="s">
        <v>4130</v>
      </c>
      <c r="M2404">
        <f>COUNTA(Table1[[#This Row],[genre_1]:[genre_8]])</f>
        <v>3</v>
      </c>
      <c r="N2404" t="s">
        <v>1009</v>
      </c>
      <c r="O2404" t="s">
        <v>12800</v>
      </c>
      <c r="P2404">
        <v>4862</v>
      </c>
      <c r="Q2404" t="s">
        <v>7412</v>
      </c>
      <c r="R2404">
        <v>37</v>
      </c>
      <c r="S2404" t="s">
        <v>16</v>
      </c>
      <c r="T2404" t="s">
        <v>17</v>
      </c>
      <c r="U2404" s="3">
        <v>38718</v>
      </c>
      <c r="V2404" s="2">
        <v>6.9</v>
      </c>
      <c r="W2404" t="str">
        <f>IF(V2404 &lt; 3,"Very Low", IF(V2404 &gt;= 3, IF(V2404 &lt; 4, "Low", IF(V2404 &gt;= 4, IF(V2404 &lt; 6, "Medium", IF(V2404 &gt;= 6, IF(V2404 &lt; 8, "High", "Very High")))))))</f>
        <v>High</v>
      </c>
    </row>
    <row r="2405" spans="1:23" x14ac:dyDescent="0.2">
      <c r="A2405" t="s">
        <v>624</v>
      </c>
      <c r="B2405" s="2">
        <v>108</v>
      </c>
      <c r="C2405" s="4" t="str">
        <f>IF(B2405 &lt;= ($Z$9-$Z$11), "Short", IF(B2405 &gt;= ($Z$9+$Z$11), "Long", "Medium"))</f>
        <v>Medium</v>
      </c>
      <c r="D2405" t="s">
        <v>2583</v>
      </c>
      <c r="E2405" t="s">
        <v>562</v>
      </c>
      <c r="F2405" t="s">
        <v>2287</v>
      </c>
      <c r="G2405" t="s">
        <v>4130</v>
      </c>
      <c r="H2405" t="s">
        <v>3538</v>
      </c>
      <c r="M2405">
        <f>COUNTA(Table1[[#This Row],[genre_1]:[genre_8]])</f>
        <v>4</v>
      </c>
      <c r="N2405" t="s">
        <v>2584</v>
      </c>
      <c r="O2405" t="s">
        <v>9808</v>
      </c>
      <c r="P2405">
        <v>61018</v>
      </c>
      <c r="Q2405" t="s">
        <v>2585</v>
      </c>
      <c r="R2405">
        <v>140</v>
      </c>
      <c r="S2405" t="s">
        <v>16</v>
      </c>
      <c r="T2405" t="s">
        <v>17</v>
      </c>
      <c r="U2405" s="3">
        <v>34700</v>
      </c>
      <c r="V2405" s="2">
        <v>5.8</v>
      </c>
      <c r="W2405" t="str">
        <f>IF(V2405 &lt; 3,"Very Low", IF(V2405 &gt;= 3, IF(V2405 &lt; 4, "Low", IF(V2405 &gt;= 4, IF(V2405 &lt; 6, "Medium", IF(V2405 &gt;= 6, IF(V2405 &lt; 8, "High", "Very High")))))))</f>
        <v>Medium</v>
      </c>
    </row>
    <row r="2406" spans="1:23" x14ac:dyDescent="0.2">
      <c r="A2406" t="s">
        <v>667</v>
      </c>
      <c r="B2406" s="2">
        <v>116</v>
      </c>
      <c r="C2406" s="4" t="str">
        <f>IF(B2406 &lt;= ($Z$9-$Z$11), "Short", IF(B2406 &gt;= ($Z$9+$Z$11), "Long", "Medium"))</f>
        <v>Medium</v>
      </c>
      <c r="D2406" t="s">
        <v>925</v>
      </c>
      <c r="E2406" t="s">
        <v>562</v>
      </c>
      <c r="F2406" t="s">
        <v>426</v>
      </c>
      <c r="G2406" t="s">
        <v>13206</v>
      </c>
      <c r="H2406" t="s">
        <v>3538</v>
      </c>
      <c r="M2406">
        <f>COUNTA(Table1[[#This Row],[genre_1]:[genre_8]])</f>
        <v>4</v>
      </c>
      <c r="N2406" t="s">
        <v>269</v>
      </c>
      <c r="O2406" t="s">
        <v>9971</v>
      </c>
      <c r="P2406">
        <v>260981</v>
      </c>
      <c r="Q2406" t="s">
        <v>460</v>
      </c>
      <c r="R2406">
        <v>373</v>
      </c>
      <c r="S2406" t="s">
        <v>16</v>
      </c>
      <c r="T2406" t="s">
        <v>17</v>
      </c>
      <c r="U2406" s="3">
        <v>34335</v>
      </c>
      <c r="V2406" s="2">
        <v>7.2</v>
      </c>
      <c r="W2406" t="str">
        <f>IF(V2406 &lt; 3,"Very Low", IF(V2406 &gt;= 3, IF(V2406 &lt; 4, "Low", IF(V2406 &gt;= 4, IF(V2406 &lt; 6, "Medium", IF(V2406 &gt;= 6, IF(V2406 &lt; 8, "High", "Very High")))))))</f>
        <v>High</v>
      </c>
    </row>
    <row r="2407" spans="1:23" x14ac:dyDescent="0.2">
      <c r="A2407" t="s">
        <v>667</v>
      </c>
      <c r="B2407" s="2">
        <v>121</v>
      </c>
      <c r="C2407" s="4" t="str">
        <f>IF(B2407 &lt;= ($Z$9-$Z$11), "Short", IF(B2407 &gt;= ($Z$9+$Z$11), "Long", "Medium"))</f>
        <v>Medium</v>
      </c>
      <c r="D2407" t="s">
        <v>144</v>
      </c>
      <c r="E2407" t="s">
        <v>562</v>
      </c>
      <c r="F2407" t="s">
        <v>13206</v>
      </c>
      <c r="G2407" t="s">
        <v>6549</v>
      </c>
      <c r="H2407" t="s">
        <v>3538</v>
      </c>
      <c r="M2407">
        <f>COUNTA(Table1[[#This Row],[genre_1]:[genre_8]])</f>
        <v>4</v>
      </c>
      <c r="N2407" t="s">
        <v>668</v>
      </c>
      <c r="O2407" t="s">
        <v>8695</v>
      </c>
      <c r="P2407">
        <v>60573</v>
      </c>
      <c r="Q2407" t="s">
        <v>669</v>
      </c>
      <c r="R2407">
        <v>248</v>
      </c>
      <c r="S2407" t="s">
        <v>16</v>
      </c>
      <c r="T2407" t="s">
        <v>17</v>
      </c>
      <c r="U2407" s="3">
        <v>35431</v>
      </c>
      <c r="V2407" s="2">
        <v>3.7</v>
      </c>
      <c r="W2407" t="str">
        <f>IF(V2407 &lt; 3,"Very Low", IF(V2407 &gt;= 3, IF(V2407 &lt; 4, "Low", IF(V2407 &gt;= 4, IF(V2407 &lt; 6, "Medium", IF(V2407 &gt;= 6, IF(V2407 &lt; 8, "High", "Very High")))))))</f>
        <v>Low</v>
      </c>
    </row>
    <row r="2408" spans="1:23" x14ac:dyDescent="0.2">
      <c r="A2408" t="s">
        <v>208</v>
      </c>
      <c r="B2408" s="2">
        <v>135</v>
      </c>
      <c r="C2408" s="4" t="str">
        <f>IF(B2408 &lt;= ($Z$9-$Z$11), "Short", IF(B2408 &gt;= ($Z$9+$Z$11), "Long", "Medium"))</f>
        <v>Long</v>
      </c>
      <c r="D2408" t="s">
        <v>592</v>
      </c>
      <c r="E2408" t="s">
        <v>562</v>
      </c>
      <c r="F2408" t="s">
        <v>5982</v>
      </c>
      <c r="G2408" t="s">
        <v>13205</v>
      </c>
      <c r="M2408">
        <f>COUNTA(Table1[[#This Row],[genre_1]:[genre_8]])</f>
        <v>3</v>
      </c>
      <c r="N2408" t="s">
        <v>593</v>
      </c>
      <c r="O2408" t="s">
        <v>8661</v>
      </c>
      <c r="P2408">
        <v>57873</v>
      </c>
      <c r="Q2408" t="s">
        <v>594</v>
      </c>
      <c r="R2408">
        <v>414</v>
      </c>
      <c r="S2408" t="s">
        <v>16</v>
      </c>
      <c r="T2408" t="s">
        <v>17</v>
      </c>
      <c r="U2408" s="3">
        <v>39448</v>
      </c>
      <c r="V2408" s="2">
        <v>6.1</v>
      </c>
      <c r="W2408" t="str">
        <f>IF(V2408 &lt; 3,"Very Low", IF(V2408 &gt;= 3, IF(V2408 &lt; 4, "Low", IF(V2408 &gt;= 4, IF(V2408 &lt; 6, "Medium", IF(V2408 &gt;= 6, IF(V2408 &lt; 8, "High", "Very High")))))))</f>
        <v>High</v>
      </c>
    </row>
    <row r="2409" spans="1:23" x14ac:dyDescent="0.2">
      <c r="A2409" t="s">
        <v>7392</v>
      </c>
      <c r="B2409" s="2">
        <v>105</v>
      </c>
      <c r="C2409" s="4" t="str">
        <f>IF(B2409 &lt;= ($Z$9-$Z$11), "Short", IF(B2409 &gt;= ($Z$9+$Z$11), "Long", "Medium"))</f>
        <v>Medium</v>
      </c>
      <c r="D2409" t="s">
        <v>7393</v>
      </c>
      <c r="E2409" t="s">
        <v>13206</v>
      </c>
      <c r="F2409" t="s">
        <v>1302</v>
      </c>
      <c r="G2409" t="s">
        <v>6549</v>
      </c>
      <c r="M2409">
        <f>COUNTA(Table1[[#This Row],[genre_1]:[genre_8]])</f>
        <v>3</v>
      </c>
      <c r="N2409" t="s">
        <v>7394</v>
      </c>
      <c r="O2409" t="s">
        <v>12794</v>
      </c>
      <c r="P2409">
        <v>1434</v>
      </c>
      <c r="Q2409" t="s">
        <v>7395</v>
      </c>
      <c r="R2409">
        <v>43</v>
      </c>
      <c r="S2409" t="s">
        <v>16</v>
      </c>
      <c r="T2409" t="s">
        <v>17</v>
      </c>
      <c r="U2409" s="3">
        <v>36161</v>
      </c>
      <c r="V2409" s="2">
        <v>5.2</v>
      </c>
      <c r="W2409" t="str">
        <f>IF(V2409 &lt; 3,"Very Low", IF(V2409 &gt;= 3, IF(V2409 &lt; 4, "Low", IF(V2409 &gt;= 4, IF(V2409 &lt; 6, "Medium", IF(V2409 &gt;= 6, IF(V2409 &lt; 8, "High", "Very High")))))))</f>
        <v>Medium</v>
      </c>
    </row>
    <row r="2410" spans="1:23" x14ac:dyDescent="0.2">
      <c r="A2410" t="s">
        <v>3718</v>
      </c>
      <c r="B2410" s="2">
        <v>95</v>
      </c>
      <c r="C2410" s="4" t="str">
        <f>IF(B2410 &lt;= ($Z$9-$Z$11), "Short", IF(B2410 &gt;= ($Z$9+$Z$11), "Long", "Medium"))</f>
        <v>Medium</v>
      </c>
      <c r="D2410" t="s">
        <v>7026</v>
      </c>
      <c r="E2410" t="s">
        <v>13209</v>
      </c>
      <c r="F2410" t="s">
        <v>13204</v>
      </c>
      <c r="G2410" t="s">
        <v>6549</v>
      </c>
      <c r="H2410" t="s">
        <v>3538</v>
      </c>
      <c r="M2410">
        <f>COUNTA(Table1[[#This Row],[genre_1]:[genre_8]])</f>
        <v>4</v>
      </c>
      <c r="N2410" t="s">
        <v>7027</v>
      </c>
      <c r="O2410" t="s">
        <v>12621</v>
      </c>
      <c r="P2410">
        <v>32927</v>
      </c>
      <c r="Q2410" t="s">
        <v>7028</v>
      </c>
      <c r="R2410">
        <v>161</v>
      </c>
      <c r="S2410" t="s">
        <v>16</v>
      </c>
      <c r="T2410" t="s">
        <v>17</v>
      </c>
      <c r="U2410" s="3">
        <v>16438</v>
      </c>
      <c r="V2410" s="2">
        <v>7.6</v>
      </c>
      <c r="W2410" t="str">
        <f>IF(V2410 &lt; 3,"Very Low", IF(V2410 &gt;= 3, IF(V2410 &lt; 4, "Low", IF(V2410 &gt;= 4, IF(V2410 &lt; 6, "Medium", IF(V2410 &gt;= 6, IF(V2410 &lt; 8, "High", "Very High")))))))</f>
        <v>High</v>
      </c>
    </row>
    <row r="2411" spans="1:23" x14ac:dyDescent="0.2">
      <c r="A2411" t="s">
        <v>1206</v>
      </c>
      <c r="B2411" s="2">
        <v>134</v>
      </c>
      <c r="C2411" s="4" t="str">
        <f>IF(B2411 &lt;= ($Z$9-$Z$11), "Short", IF(B2411 &gt;= ($Z$9+$Z$11), "Long", "Medium"))</f>
        <v>Long</v>
      </c>
      <c r="D2411" t="s">
        <v>1232</v>
      </c>
      <c r="E2411" t="s">
        <v>1302</v>
      </c>
      <c r="F2411" t="s">
        <v>13204</v>
      </c>
      <c r="G2411" t="s">
        <v>4130</v>
      </c>
      <c r="H2411" t="s">
        <v>3538</v>
      </c>
      <c r="M2411">
        <f>COUNTA(Table1[[#This Row],[genre_1]:[genre_8]])</f>
        <v>4</v>
      </c>
      <c r="N2411" t="s">
        <v>1233</v>
      </c>
      <c r="O2411" t="s">
        <v>8984</v>
      </c>
      <c r="P2411">
        <v>81611</v>
      </c>
      <c r="Q2411" t="s">
        <v>1234</v>
      </c>
      <c r="R2411">
        <v>274</v>
      </c>
      <c r="S2411" t="s">
        <v>16</v>
      </c>
      <c r="T2411" t="s">
        <v>17</v>
      </c>
      <c r="U2411" s="3">
        <v>35796</v>
      </c>
      <c r="V2411" s="2">
        <v>6</v>
      </c>
      <c r="W2411" t="str">
        <f>IF(V2411 &lt; 3,"Very Low", IF(V2411 &gt;= 3, IF(V2411 &lt; 4, "Low", IF(V2411 &gt;= 4, IF(V2411 &lt; 6, "Medium", IF(V2411 &gt;= 6, IF(V2411 &lt; 8, "High", "Very High")))))))</f>
        <v>High</v>
      </c>
    </row>
    <row r="2412" spans="1:23" x14ac:dyDescent="0.2">
      <c r="A2412" t="s">
        <v>4658</v>
      </c>
      <c r="B2412" s="2">
        <v>118</v>
      </c>
      <c r="C2412" s="4" t="str">
        <f>IF(B2412 &lt;= ($Z$9-$Z$11), "Short", IF(B2412 &gt;= ($Z$9+$Z$11), "Long", "Medium"))</f>
        <v>Medium</v>
      </c>
      <c r="D2412" t="s">
        <v>2563</v>
      </c>
      <c r="E2412" t="s">
        <v>426</v>
      </c>
      <c r="F2412" t="s">
        <v>13204</v>
      </c>
      <c r="G2412" t="s">
        <v>3538</v>
      </c>
      <c r="M2412">
        <f>COUNTA(Table1[[#This Row],[genre_1]:[genre_8]])</f>
        <v>3</v>
      </c>
      <c r="N2412" t="s">
        <v>59</v>
      </c>
      <c r="O2412" t="s">
        <v>11499</v>
      </c>
      <c r="P2412">
        <v>892</v>
      </c>
      <c r="Q2412" t="s">
        <v>1211</v>
      </c>
      <c r="R2412">
        <v>21</v>
      </c>
      <c r="S2412" t="s">
        <v>16</v>
      </c>
      <c r="T2412" t="s">
        <v>17</v>
      </c>
      <c r="U2412" s="3">
        <v>29587</v>
      </c>
      <c r="V2412" s="2">
        <v>5.2</v>
      </c>
      <c r="W2412" t="str">
        <f>IF(V2412 &lt; 3,"Very Low", IF(V2412 &gt;= 3, IF(V2412 &lt; 4, "Low", IF(V2412 &gt;= 4, IF(V2412 &lt; 6, "Medium", IF(V2412 &gt;= 6, IF(V2412 &lt; 8, "High", "Very High")))))))</f>
        <v>Medium</v>
      </c>
    </row>
    <row r="2413" spans="1:23" x14ac:dyDescent="0.2">
      <c r="A2413" t="s">
        <v>36</v>
      </c>
      <c r="B2413" s="2">
        <v>121</v>
      </c>
      <c r="C2413" s="4" t="str">
        <f>IF(B2413 &lt;= ($Z$9-$Z$11), "Short", IF(B2413 &gt;= ($Z$9+$Z$11), "Long", "Medium"))</f>
        <v>Medium</v>
      </c>
      <c r="D2413" t="s">
        <v>37</v>
      </c>
      <c r="E2413" t="s">
        <v>562</v>
      </c>
      <c r="F2413" t="s">
        <v>426</v>
      </c>
      <c r="G2413" t="s">
        <v>539</v>
      </c>
      <c r="H2413" t="s">
        <v>6549</v>
      </c>
      <c r="M2413">
        <f>COUNTA(Table1[[#This Row],[genre_1]:[genre_8]])</f>
        <v>4</v>
      </c>
      <c r="N2413" t="s">
        <v>38</v>
      </c>
      <c r="O2413" t="s">
        <v>8596</v>
      </c>
      <c r="P2413">
        <v>544665</v>
      </c>
      <c r="Q2413" t="s">
        <v>39</v>
      </c>
      <c r="R2413">
        <v>2012</v>
      </c>
      <c r="S2413" t="s">
        <v>16</v>
      </c>
      <c r="T2413" t="s">
        <v>17</v>
      </c>
      <c r="U2413" s="3">
        <v>37257</v>
      </c>
      <c r="V2413" s="2">
        <v>7.3</v>
      </c>
      <c r="W2413" t="str">
        <f>IF(V2413 &lt; 3,"Very Low", IF(V2413 &gt;= 3, IF(V2413 &lt; 4, "Low", IF(V2413 &gt;= 4, IF(V2413 &lt; 6, "Medium", IF(V2413 &gt;= 6, IF(V2413 &lt; 8, "High", "Very High")))))))</f>
        <v>High</v>
      </c>
    </row>
    <row r="2414" spans="1:23" x14ac:dyDescent="0.2">
      <c r="A2414" t="s">
        <v>36</v>
      </c>
      <c r="B2414" s="2">
        <v>135</v>
      </c>
      <c r="C2414" s="4" t="str">
        <f>IF(B2414 &lt;= ($Z$9-$Z$11), "Short", IF(B2414 &gt;= ($Z$9+$Z$11), "Long", "Medium"))</f>
        <v>Long</v>
      </c>
      <c r="D2414" t="s">
        <v>37</v>
      </c>
      <c r="E2414" t="s">
        <v>562</v>
      </c>
      <c r="F2414" t="s">
        <v>426</v>
      </c>
      <c r="G2414" t="s">
        <v>539</v>
      </c>
      <c r="H2414" t="s">
        <v>6549</v>
      </c>
      <c r="M2414">
        <f>COUNTA(Table1[[#This Row],[genre_1]:[genre_8]])</f>
        <v>4</v>
      </c>
      <c r="N2414" t="s">
        <v>38</v>
      </c>
      <c r="O2414" t="s">
        <v>8468</v>
      </c>
      <c r="P2414">
        <v>411164</v>
      </c>
      <c r="Q2414" t="s">
        <v>39</v>
      </c>
      <c r="R2414">
        <v>1303</v>
      </c>
      <c r="S2414" t="s">
        <v>16</v>
      </c>
      <c r="T2414" t="s">
        <v>17</v>
      </c>
      <c r="U2414" s="3">
        <v>37987</v>
      </c>
      <c r="V2414" s="2">
        <v>7.3</v>
      </c>
      <c r="W2414" t="str">
        <f>IF(V2414 &lt; 3,"Very Low", IF(V2414 &gt;= 3, IF(V2414 &lt; 4, "Low", IF(V2414 &gt;= 4, IF(V2414 &lt; 6, "Medium", IF(V2414 &gt;= 6, IF(V2414 &lt; 8, "High", "Very High")))))))</f>
        <v>High</v>
      </c>
    </row>
    <row r="2415" spans="1:23" x14ac:dyDescent="0.2">
      <c r="A2415" t="s">
        <v>36</v>
      </c>
      <c r="B2415" s="2">
        <v>156</v>
      </c>
      <c r="C2415" s="4" t="str">
        <f>IF(B2415 &lt;= ($Z$9-$Z$11), "Short", IF(B2415 &gt;= ($Z$9+$Z$11), "Long", "Medium"))</f>
        <v>Long</v>
      </c>
      <c r="D2415" t="s">
        <v>37</v>
      </c>
      <c r="E2415" t="s">
        <v>562</v>
      </c>
      <c r="F2415" t="s">
        <v>426</v>
      </c>
      <c r="G2415" t="s">
        <v>6549</v>
      </c>
      <c r="M2415">
        <f>COUNTA(Table1[[#This Row],[genre_1]:[genre_8]])</f>
        <v>3</v>
      </c>
      <c r="N2415" t="s">
        <v>38</v>
      </c>
      <c r="O2415" t="s">
        <v>8443</v>
      </c>
      <c r="P2415">
        <v>383056</v>
      </c>
      <c r="Q2415" t="s">
        <v>39</v>
      </c>
      <c r="R2415">
        <v>1902</v>
      </c>
      <c r="S2415" t="s">
        <v>16</v>
      </c>
      <c r="T2415" t="s">
        <v>17</v>
      </c>
      <c r="U2415" s="3">
        <v>39083</v>
      </c>
      <c r="V2415" s="2">
        <v>6.2</v>
      </c>
      <c r="W2415" t="str">
        <f>IF(V2415 &lt; 3,"Very Low", IF(V2415 &gt;= 3, IF(V2415 &lt; 4, "Low", IF(V2415 &gt;= 4, IF(V2415 &lt; 6, "Medium", IF(V2415 &gt;= 6, IF(V2415 &lt; 8, "High", "Very High")))))))</f>
        <v>High</v>
      </c>
    </row>
    <row r="2416" spans="1:23" x14ac:dyDescent="0.2">
      <c r="A2416" t="s">
        <v>1064</v>
      </c>
      <c r="B2416" s="2">
        <v>83</v>
      </c>
      <c r="C2416" s="4" t="str">
        <f>IF(B2416 &lt;= ($Z$9-$Z$11), "Short", IF(B2416 &gt;= ($Z$9+$Z$11), "Long", "Medium"))</f>
        <v>Short</v>
      </c>
      <c r="D2416" t="s">
        <v>1065</v>
      </c>
      <c r="E2416" t="s">
        <v>426</v>
      </c>
      <c r="F2416" t="s">
        <v>3871</v>
      </c>
      <c r="G2416" t="s">
        <v>5982</v>
      </c>
      <c r="H2416" t="s">
        <v>4934</v>
      </c>
      <c r="M2416">
        <f>COUNTA(Table1[[#This Row],[genre_1]:[genre_8]])</f>
        <v>4</v>
      </c>
      <c r="N2416" t="s">
        <v>502</v>
      </c>
      <c r="O2416" t="s">
        <v>8895</v>
      </c>
      <c r="P2416">
        <v>44143</v>
      </c>
      <c r="Q2416" t="s">
        <v>1066</v>
      </c>
      <c r="R2416">
        <v>216</v>
      </c>
      <c r="S2416" t="s">
        <v>16</v>
      </c>
      <c r="T2416" t="s">
        <v>17</v>
      </c>
      <c r="U2416" s="3">
        <v>37257</v>
      </c>
      <c r="V2416" s="2">
        <v>7</v>
      </c>
      <c r="W2416" t="str">
        <f>IF(V2416 &lt; 3,"Very Low", IF(V2416 &gt;= 3, IF(V2416 &lt; 4, "Low", IF(V2416 &gt;= 4, IF(V2416 &lt; 6, "Medium", IF(V2416 &gt;= 6, IF(V2416 &lt; 8, "High", "Very High")))))))</f>
        <v>High</v>
      </c>
    </row>
    <row r="2417" spans="1:23" x14ac:dyDescent="0.2">
      <c r="A2417" t="s">
        <v>380</v>
      </c>
      <c r="B2417" s="2">
        <v>111</v>
      </c>
      <c r="C2417" s="4" t="str">
        <f>IF(B2417 &lt;= ($Z$9-$Z$11), "Short", IF(B2417 &gt;= ($Z$9+$Z$11), "Long", "Medium"))</f>
        <v>Medium</v>
      </c>
      <c r="D2417" t="s">
        <v>5259</v>
      </c>
      <c r="E2417" t="s">
        <v>691</v>
      </c>
      <c r="F2417" t="s">
        <v>539</v>
      </c>
      <c r="G2417" t="s">
        <v>6549</v>
      </c>
      <c r="M2417">
        <f>COUNTA(Table1[[#This Row],[genre_1]:[genre_8]])</f>
        <v>3</v>
      </c>
      <c r="N2417" t="s">
        <v>149</v>
      </c>
      <c r="O2417" t="s">
        <v>11653</v>
      </c>
      <c r="P2417">
        <v>54723</v>
      </c>
      <c r="Q2417" t="s">
        <v>5260</v>
      </c>
      <c r="R2417">
        <v>99</v>
      </c>
      <c r="S2417" t="s">
        <v>16</v>
      </c>
      <c r="T2417" t="s">
        <v>17</v>
      </c>
      <c r="U2417" s="3">
        <v>30682</v>
      </c>
      <c r="V2417" s="2">
        <v>6.2</v>
      </c>
      <c r="W2417" t="str">
        <f>IF(V2417 &lt; 3,"Very Low", IF(V2417 &gt;= 3, IF(V2417 &lt; 4, "Low", IF(V2417 &gt;= 4, IF(V2417 &lt; 6, "Medium", IF(V2417 &gt;= 6, IF(V2417 &lt; 8, "High", "Very High")))))))</f>
        <v>High</v>
      </c>
    </row>
    <row r="2418" spans="1:23" x14ac:dyDescent="0.2">
      <c r="A2418" t="s">
        <v>203</v>
      </c>
      <c r="B2418" s="2">
        <v>128</v>
      </c>
      <c r="C2418" s="4" t="str">
        <f>IF(B2418 &lt;= ($Z$9-$Z$11), "Short", IF(B2418 &gt;= ($Z$9+$Z$11), "Long", "Medium"))</f>
        <v>Medium</v>
      </c>
      <c r="D2418" t="s">
        <v>3649</v>
      </c>
      <c r="E2418" t="s">
        <v>4426</v>
      </c>
      <c r="F2418" t="s">
        <v>13206</v>
      </c>
      <c r="G2418" t="s">
        <v>1302</v>
      </c>
      <c r="H2418" t="s">
        <v>7772</v>
      </c>
      <c r="M2418">
        <f>COUNTA(Table1[[#This Row],[genre_1]:[genre_8]])</f>
        <v>4</v>
      </c>
      <c r="N2418" t="s">
        <v>463</v>
      </c>
      <c r="O2418" t="s">
        <v>10549</v>
      </c>
      <c r="P2418">
        <v>195333</v>
      </c>
      <c r="Q2418" t="s">
        <v>3650</v>
      </c>
      <c r="R2418">
        <v>409</v>
      </c>
      <c r="S2418" t="s">
        <v>16</v>
      </c>
      <c r="T2418" t="s">
        <v>17</v>
      </c>
      <c r="U2418" s="3">
        <v>42005</v>
      </c>
      <c r="V2418" s="2">
        <v>8.1</v>
      </c>
      <c r="W2418" t="str">
        <f>IF(V2418 &lt; 3,"Very Low", IF(V2418 &gt;= 3, IF(V2418 &lt; 4, "Low", IF(V2418 &gt;= 4, IF(V2418 &lt; 6, "Medium", IF(V2418 &gt;= 6, IF(V2418 &lt; 8, "High", "Very High")))))))</f>
        <v>Very High</v>
      </c>
    </row>
    <row r="2419" spans="1:23" x14ac:dyDescent="0.2">
      <c r="A2419" t="s">
        <v>4726</v>
      </c>
      <c r="B2419" s="2">
        <v>94</v>
      </c>
      <c r="C2419" s="4" t="str">
        <f>IF(B2419 &lt;= ($Z$9-$Z$11), "Short", IF(B2419 &gt;= ($Z$9+$Z$11), "Long", "Medium"))</f>
        <v>Medium</v>
      </c>
      <c r="D2419" t="s">
        <v>5166</v>
      </c>
      <c r="E2419" t="s">
        <v>13206</v>
      </c>
      <c r="F2419" t="s">
        <v>1302</v>
      </c>
      <c r="M2419">
        <f>COUNTA(Table1[[#This Row],[genre_1]:[genre_8]])</f>
        <v>2</v>
      </c>
      <c r="N2419" t="s">
        <v>37</v>
      </c>
      <c r="O2419" t="s">
        <v>12006</v>
      </c>
      <c r="P2419">
        <v>108683</v>
      </c>
      <c r="Q2419" t="s">
        <v>5842</v>
      </c>
      <c r="R2419">
        <v>561</v>
      </c>
      <c r="S2419" t="s">
        <v>16</v>
      </c>
      <c r="T2419" t="s">
        <v>17</v>
      </c>
      <c r="U2419" s="3">
        <v>40909</v>
      </c>
      <c r="V2419" s="2">
        <v>5.3</v>
      </c>
      <c r="W2419" t="str">
        <f>IF(V2419 &lt; 3,"Very Low", IF(V2419 &gt;= 3, IF(V2419 &lt; 4, "Low", IF(V2419 &gt;= 4, IF(V2419 &lt; 6, "Medium", IF(V2419 &gt;= 6, IF(V2419 &lt; 8, "High", "Very High")))))))</f>
        <v>Medium</v>
      </c>
    </row>
    <row r="2420" spans="1:23" x14ac:dyDescent="0.2">
      <c r="A2420" t="s">
        <v>6053</v>
      </c>
      <c r="B2420" s="2">
        <v>106</v>
      </c>
      <c r="C2420" s="4" t="str">
        <f>IF(B2420 &lt;= ($Z$9-$Z$11), "Short", IF(B2420 &gt;= ($Z$9+$Z$11), "Long", "Medium"))</f>
        <v>Medium</v>
      </c>
      <c r="D2420" t="s">
        <v>3294</v>
      </c>
      <c r="E2420" t="s">
        <v>691</v>
      </c>
      <c r="F2420" t="s">
        <v>13206</v>
      </c>
      <c r="G2420" t="s">
        <v>1302</v>
      </c>
      <c r="M2420">
        <f>COUNTA(Table1[[#This Row],[genre_1]:[genre_8]])</f>
        <v>3</v>
      </c>
      <c r="N2420" t="s">
        <v>1491</v>
      </c>
      <c r="O2420" t="s">
        <v>12119</v>
      </c>
      <c r="P2420">
        <v>32357</v>
      </c>
      <c r="Q2420" t="s">
        <v>5695</v>
      </c>
      <c r="R2420">
        <v>199</v>
      </c>
      <c r="S2420" t="s">
        <v>16</v>
      </c>
      <c r="T2420" t="s">
        <v>17</v>
      </c>
      <c r="U2420" s="3">
        <v>37257</v>
      </c>
      <c r="V2420" s="2">
        <v>6.8</v>
      </c>
      <c r="W2420" t="str">
        <f>IF(V2420 &lt; 3,"Very Low", IF(V2420 &gt;= 3, IF(V2420 &lt; 4, "Low", IF(V2420 &gt;= 4, IF(V2420 &lt; 6, "Medium", IF(V2420 &gt;= 6, IF(V2420 &lt; 8, "High", "Very High")))))))</f>
        <v>High</v>
      </c>
    </row>
    <row r="2421" spans="1:23" x14ac:dyDescent="0.2">
      <c r="A2421" t="s">
        <v>3959</v>
      </c>
      <c r="B2421" s="2">
        <v>81</v>
      </c>
      <c r="C2421" s="4" t="str">
        <f>IF(B2421 &lt;= ($Z$9-$Z$11), "Short", IF(B2421 &gt;= ($Z$9+$Z$11), "Long", "Medium"))</f>
        <v>Short</v>
      </c>
      <c r="D2421" t="s">
        <v>3960</v>
      </c>
      <c r="E2421" t="s">
        <v>562</v>
      </c>
      <c r="F2421" t="s">
        <v>691</v>
      </c>
      <c r="M2421">
        <f>COUNTA(Table1[[#This Row],[genre_1]:[genre_8]])</f>
        <v>2</v>
      </c>
      <c r="N2421" t="s">
        <v>3961</v>
      </c>
      <c r="O2421" t="s">
        <v>10765</v>
      </c>
      <c r="P2421">
        <v>29621</v>
      </c>
      <c r="Q2421" t="s">
        <v>3962</v>
      </c>
      <c r="R2421">
        <v>76</v>
      </c>
      <c r="S2421" t="s">
        <v>16</v>
      </c>
      <c r="T2421" t="s">
        <v>17</v>
      </c>
      <c r="U2421" s="3">
        <v>35065</v>
      </c>
      <c r="V2421" s="2">
        <v>5.3</v>
      </c>
      <c r="W2421" t="str">
        <f>IF(V2421 &lt; 3,"Very Low", IF(V2421 &gt;= 3, IF(V2421 &lt; 4, "Low", IF(V2421 &gt;= 4, IF(V2421 &lt; 6, "Medium", IF(V2421 &gt;= 6, IF(V2421 &lt; 8, "High", "Very High")))))))</f>
        <v>Medium</v>
      </c>
    </row>
    <row r="2422" spans="1:23" x14ac:dyDescent="0.2">
      <c r="A2422" t="s">
        <v>1809</v>
      </c>
      <c r="B2422" s="2">
        <v>88</v>
      </c>
      <c r="C2422" s="4" t="str">
        <f>IF(B2422 &lt;= ($Z$9-$Z$11), "Short", IF(B2422 &gt;= ($Z$9+$Z$11), "Long", "Medium"))</f>
        <v>Medium</v>
      </c>
      <c r="D2422" t="s">
        <v>1269</v>
      </c>
      <c r="E2422" t="s">
        <v>562</v>
      </c>
      <c r="F2422" t="s">
        <v>426</v>
      </c>
      <c r="G2422" t="s">
        <v>691</v>
      </c>
      <c r="H2422" t="s">
        <v>5982</v>
      </c>
      <c r="I2422" t="s">
        <v>4130</v>
      </c>
      <c r="M2422">
        <f>COUNTA(Table1[[#This Row],[genre_1]:[genre_8]])</f>
        <v>5</v>
      </c>
      <c r="N2422" t="s">
        <v>2127</v>
      </c>
      <c r="O2422" t="s">
        <v>9795</v>
      </c>
      <c r="P2422">
        <v>84325</v>
      </c>
      <c r="Q2422" t="s">
        <v>34</v>
      </c>
      <c r="R2422">
        <v>205</v>
      </c>
      <c r="S2422" t="s">
        <v>16</v>
      </c>
      <c r="T2422" t="s">
        <v>17</v>
      </c>
      <c r="U2422" s="3">
        <v>36892</v>
      </c>
      <c r="V2422" s="2">
        <v>5.4</v>
      </c>
      <c r="W2422" t="str">
        <f>IF(V2422 &lt; 3,"Very Low", IF(V2422 &gt;= 3, IF(V2422 &lt; 4, "Low", IF(V2422 &gt;= 4, IF(V2422 &lt; 6, "Medium", IF(V2422 &gt;= 6, IF(V2422 &lt; 8, "High", "Very High")))))))</f>
        <v>Medium</v>
      </c>
    </row>
    <row r="2423" spans="1:23" x14ac:dyDescent="0.2">
      <c r="A2423" t="s">
        <v>1809</v>
      </c>
      <c r="B2423" s="2">
        <v>100</v>
      </c>
      <c r="C2423" s="4" t="str">
        <f>IF(B2423 &lt;= ($Z$9-$Z$11), "Short", IF(B2423 &gt;= ($Z$9+$Z$11), "Long", "Medium"))</f>
        <v>Medium</v>
      </c>
      <c r="D2423" t="s">
        <v>2127</v>
      </c>
      <c r="E2423" t="s">
        <v>562</v>
      </c>
      <c r="F2423" t="s">
        <v>426</v>
      </c>
      <c r="G2423" t="s">
        <v>691</v>
      </c>
      <c r="H2423" t="s">
        <v>5982</v>
      </c>
      <c r="I2423" t="s">
        <v>4130</v>
      </c>
      <c r="M2423">
        <f>COUNTA(Table1[[#This Row],[genre_1]:[genre_8]])</f>
        <v>5</v>
      </c>
      <c r="N2423" t="s">
        <v>125</v>
      </c>
      <c r="O2423" t="s">
        <v>9734</v>
      </c>
      <c r="P2423">
        <v>44885</v>
      </c>
      <c r="Q2423" t="s">
        <v>2471</v>
      </c>
      <c r="R2423">
        <v>107</v>
      </c>
      <c r="S2423" t="s">
        <v>16</v>
      </c>
      <c r="T2423" t="s">
        <v>17</v>
      </c>
      <c r="U2423" s="3">
        <v>37257</v>
      </c>
      <c r="V2423" s="2">
        <v>5.0999999999999996</v>
      </c>
      <c r="W2423" t="str">
        <f>IF(V2423 &lt; 3,"Very Low", IF(V2423 &gt;= 3, IF(V2423 &lt; 4, "Low", IF(V2423 &gt;= 4, IF(V2423 &lt; 6, "Medium", IF(V2423 &gt;= 6, IF(V2423 &lt; 8, "High", "Very High")))))))</f>
        <v>Medium</v>
      </c>
    </row>
    <row r="2424" spans="1:23" x14ac:dyDescent="0.2">
      <c r="A2424" t="s">
        <v>1809</v>
      </c>
      <c r="B2424" s="2">
        <v>84</v>
      </c>
      <c r="C2424" s="4" t="str">
        <f>IF(B2424 &lt;= ($Z$9-$Z$11), "Short", IF(B2424 &gt;= ($Z$9+$Z$11), "Long", "Medium"))</f>
        <v>Short</v>
      </c>
      <c r="D2424" t="s">
        <v>227</v>
      </c>
      <c r="E2424" t="s">
        <v>562</v>
      </c>
      <c r="F2424" t="s">
        <v>426</v>
      </c>
      <c r="G2424" t="s">
        <v>691</v>
      </c>
      <c r="H2424" t="s">
        <v>5982</v>
      </c>
      <c r="I2424" t="s">
        <v>4130</v>
      </c>
      <c r="M2424">
        <f>COUNTA(Table1[[#This Row],[genre_1]:[genre_8]])</f>
        <v>5</v>
      </c>
      <c r="N2424" t="s">
        <v>734</v>
      </c>
      <c r="O2424" t="s">
        <v>9588</v>
      </c>
      <c r="P2424">
        <v>40227</v>
      </c>
      <c r="Q2424" t="s">
        <v>2127</v>
      </c>
      <c r="R2424">
        <v>188</v>
      </c>
      <c r="S2424" t="s">
        <v>16</v>
      </c>
      <c r="T2424" t="s">
        <v>17</v>
      </c>
      <c r="U2424" s="3">
        <v>37622</v>
      </c>
      <c r="V2424" s="2">
        <v>4.0999999999999996</v>
      </c>
      <c r="W2424" t="str">
        <f>IF(V2424 &lt; 3,"Very Low", IF(V2424 &gt;= 3, IF(V2424 &lt; 4, "Low", IF(V2424 &gt;= 4, IF(V2424 &lt; 6, "Medium", IF(V2424 &gt;= 6, IF(V2424 &lt; 8, "High", "Very High")))))))</f>
        <v>Medium</v>
      </c>
    </row>
    <row r="2425" spans="1:23" x14ac:dyDescent="0.2">
      <c r="A2425" t="s">
        <v>1809</v>
      </c>
      <c r="B2425" s="2">
        <v>89</v>
      </c>
      <c r="C2425" s="4" t="str">
        <f>IF(B2425 &lt;= ($Z$9-$Z$11), "Short", IF(B2425 &gt;= ($Z$9+$Z$11), "Long", "Medium"))</f>
        <v>Medium</v>
      </c>
      <c r="D2425" t="s">
        <v>2105</v>
      </c>
      <c r="E2425" t="s">
        <v>562</v>
      </c>
      <c r="F2425" t="s">
        <v>426</v>
      </c>
      <c r="G2425" t="s">
        <v>691</v>
      </c>
      <c r="H2425" t="s">
        <v>5982</v>
      </c>
      <c r="I2425" t="s">
        <v>4130</v>
      </c>
      <c r="M2425">
        <f>COUNTA(Table1[[#This Row],[genre_1]:[genre_8]])</f>
        <v>5</v>
      </c>
      <c r="N2425" t="s">
        <v>2127</v>
      </c>
      <c r="O2425" t="s">
        <v>10196</v>
      </c>
      <c r="P2425">
        <v>15866</v>
      </c>
      <c r="Q2425" t="s">
        <v>34</v>
      </c>
      <c r="R2425">
        <v>83</v>
      </c>
      <c r="S2425" t="s">
        <v>16</v>
      </c>
      <c r="T2425" t="s">
        <v>17</v>
      </c>
      <c r="U2425" s="3">
        <v>40544</v>
      </c>
      <c r="V2425" s="2">
        <v>3.6</v>
      </c>
      <c r="W2425" t="str">
        <f>IF(V2425 &lt; 3,"Very Low", IF(V2425 &gt;= 3, IF(V2425 &lt; 4, "Low", IF(V2425 &gt;= 4, IF(V2425 &lt; 6, "Medium", IF(V2425 &gt;= 6, IF(V2425 &lt; 8, "High", "Very High")))))))</f>
        <v>Low</v>
      </c>
    </row>
    <row r="2426" spans="1:23" x14ac:dyDescent="0.2">
      <c r="A2426" t="s">
        <v>4533</v>
      </c>
      <c r="B2426" s="2">
        <v>102</v>
      </c>
      <c r="C2426" s="4" t="str">
        <f>IF(B2426 &lt;= ($Z$9-$Z$11), "Short", IF(B2426 &gt;= ($Z$9+$Z$11), "Long", "Medium"))</f>
        <v>Medium</v>
      </c>
      <c r="D2426" t="s">
        <v>96</v>
      </c>
      <c r="E2426" t="s">
        <v>691</v>
      </c>
      <c r="F2426" t="s">
        <v>1302</v>
      </c>
      <c r="M2426">
        <f>COUNTA(Table1[[#This Row],[genre_1]:[genre_8]])</f>
        <v>2</v>
      </c>
      <c r="N2426" t="s">
        <v>252</v>
      </c>
      <c r="O2426" t="s">
        <v>11160</v>
      </c>
      <c r="P2426">
        <v>72803</v>
      </c>
      <c r="Q2426" t="s">
        <v>630</v>
      </c>
      <c r="R2426">
        <v>171</v>
      </c>
      <c r="S2426" t="s">
        <v>16</v>
      </c>
      <c r="T2426" t="s">
        <v>17</v>
      </c>
      <c r="U2426" s="3">
        <v>41640</v>
      </c>
      <c r="V2426" s="2">
        <v>7.3</v>
      </c>
      <c r="W2426" t="str">
        <f>IF(V2426 &lt; 3,"Very Low", IF(V2426 &gt;= 3, IF(V2426 &lt; 4, "Low", IF(V2426 &gt;= 4, IF(V2426 &lt; 6, "Medium", IF(V2426 &gt;= 6, IF(V2426 &lt; 8, "High", "Very High")))))))</f>
        <v>High</v>
      </c>
    </row>
    <row r="2427" spans="1:23" x14ac:dyDescent="0.2">
      <c r="A2427" t="s">
        <v>6183</v>
      </c>
      <c r="B2427" s="2">
        <v>98</v>
      </c>
      <c r="C2427" s="4" t="str">
        <f>IF(B2427 &lt;= ($Z$9-$Z$11), "Short", IF(B2427 &gt;= ($Z$9+$Z$11), "Long", "Medium"))</f>
        <v>Medium</v>
      </c>
      <c r="D2427" t="s">
        <v>6184</v>
      </c>
      <c r="E2427" t="s">
        <v>1302</v>
      </c>
      <c r="F2427" t="s">
        <v>2287</v>
      </c>
      <c r="G2427" t="s">
        <v>4130</v>
      </c>
      <c r="M2427">
        <f>COUNTA(Table1[[#This Row],[genre_1]:[genre_8]])</f>
        <v>3</v>
      </c>
      <c r="N2427" t="s">
        <v>6185</v>
      </c>
      <c r="O2427" t="s">
        <v>12202</v>
      </c>
      <c r="P2427">
        <v>34263</v>
      </c>
      <c r="Q2427" t="s">
        <v>4710</v>
      </c>
      <c r="R2427">
        <v>141</v>
      </c>
      <c r="S2427" t="s">
        <v>16</v>
      </c>
      <c r="T2427" t="s">
        <v>17</v>
      </c>
      <c r="U2427" s="3">
        <v>40179</v>
      </c>
      <c r="V2427" s="2">
        <v>6.5</v>
      </c>
      <c r="W2427" t="str">
        <f>IF(V2427 &lt; 3,"Very Low", IF(V2427 &gt;= 3, IF(V2427 &lt; 4, "Low", IF(V2427 &gt;= 4, IF(V2427 &lt; 6, "Medium", IF(V2427 &gt;= 6, IF(V2427 &lt; 8, "High", "Very High")))))))</f>
        <v>High</v>
      </c>
    </row>
    <row r="2428" spans="1:23" x14ac:dyDescent="0.2">
      <c r="A2428" t="s">
        <v>1472</v>
      </c>
      <c r="B2428" s="2">
        <v>89</v>
      </c>
      <c r="C2428" s="4" t="str">
        <f>IF(B2428 &lt;= ($Z$9-$Z$11), "Short", IF(B2428 &gt;= ($Z$9+$Z$11), "Long", "Medium"))</f>
        <v>Medium</v>
      </c>
      <c r="D2428" t="s">
        <v>5264</v>
      </c>
      <c r="E2428" t="s">
        <v>426</v>
      </c>
      <c r="F2428" t="s">
        <v>1302</v>
      </c>
      <c r="M2428">
        <f>COUNTA(Table1[[#This Row],[genre_1]:[genre_8]])</f>
        <v>2</v>
      </c>
      <c r="N2428" t="s">
        <v>554</v>
      </c>
      <c r="O2428" t="s">
        <v>11655</v>
      </c>
      <c r="P2428">
        <v>271794</v>
      </c>
      <c r="Q2428" t="s">
        <v>5229</v>
      </c>
      <c r="R2428">
        <v>584</v>
      </c>
      <c r="S2428" t="s">
        <v>16</v>
      </c>
      <c r="T2428" t="s">
        <v>17</v>
      </c>
      <c r="U2428" s="3">
        <v>31413</v>
      </c>
      <c r="V2428" s="2">
        <v>8.1</v>
      </c>
      <c r="W2428" t="str">
        <f>IF(V2428 &lt; 3,"Very Low", IF(V2428 &gt;= 3, IF(V2428 &lt; 4, "Low", IF(V2428 &gt;= 4, IF(V2428 &lt; 6, "Medium", IF(V2428 &gt;= 6, IF(V2428 &lt; 8, "High", "Very High")))))))</f>
        <v>Very High</v>
      </c>
    </row>
    <row r="2429" spans="1:23" x14ac:dyDescent="0.2">
      <c r="A2429" t="s">
        <v>5928</v>
      </c>
      <c r="B2429" s="2">
        <v>118</v>
      </c>
      <c r="C2429" s="4" t="str">
        <f>IF(B2429 &lt;= ($Z$9-$Z$11), "Short", IF(B2429 &gt;= ($Z$9+$Z$11), "Long", "Medium"))</f>
        <v>Medium</v>
      </c>
      <c r="D2429" t="s">
        <v>5929</v>
      </c>
      <c r="E2429" t="s">
        <v>13206</v>
      </c>
      <c r="F2429" t="s">
        <v>31</v>
      </c>
      <c r="G2429" t="s">
        <v>10321</v>
      </c>
      <c r="M2429">
        <f>COUNTA(Table1[[#This Row],[genre_1]:[genre_8]])</f>
        <v>3</v>
      </c>
      <c r="N2429" t="s">
        <v>5930</v>
      </c>
      <c r="O2429" t="s">
        <v>12058</v>
      </c>
      <c r="P2429">
        <v>3329</v>
      </c>
      <c r="Q2429" t="s">
        <v>5931</v>
      </c>
      <c r="R2429">
        <v>22</v>
      </c>
      <c r="S2429" t="s">
        <v>16</v>
      </c>
      <c r="T2429" t="s">
        <v>17</v>
      </c>
      <c r="U2429" s="3">
        <v>39448</v>
      </c>
      <c r="V2429" s="2">
        <v>7.5</v>
      </c>
      <c r="W2429" t="str">
        <f>IF(V2429 &lt; 3,"Very Low", IF(V2429 &gt;= 3, IF(V2429 &lt; 4, "Low", IF(V2429 &gt;= 4, IF(V2429 &lt; 6, "Medium", IF(V2429 &gt;= 6, IF(V2429 &lt; 8, "High", "Very High")))))))</f>
        <v>High</v>
      </c>
    </row>
    <row r="2430" spans="1:23" x14ac:dyDescent="0.2">
      <c r="A2430" t="s">
        <v>5157</v>
      </c>
      <c r="B2430" s="2">
        <v>105</v>
      </c>
      <c r="C2430" s="4" t="str">
        <f>IF(B2430 &lt;= ($Z$9-$Z$11), "Short", IF(B2430 &gt;= ($Z$9+$Z$11), "Long", "Medium"))</f>
        <v>Medium</v>
      </c>
      <c r="D2430" t="s">
        <v>5726</v>
      </c>
      <c r="E2430" t="s">
        <v>5727</v>
      </c>
      <c r="M2430">
        <f>COUNTA(Table1[[#This Row],[genre_1]:[genre_8]])</f>
        <v>1</v>
      </c>
      <c r="N2430" t="s">
        <v>5728</v>
      </c>
      <c r="O2430" t="s">
        <v>11937</v>
      </c>
      <c r="P2430">
        <v>548</v>
      </c>
      <c r="Q2430" t="s">
        <v>5729</v>
      </c>
      <c r="R2430">
        <v>6</v>
      </c>
      <c r="S2430" t="s">
        <v>16</v>
      </c>
      <c r="T2430" t="s">
        <v>17</v>
      </c>
      <c r="U2430" s="3">
        <v>40179</v>
      </c>
      <c r="V2430" s="2">
        <v>3.4</v>
      </c>
      <c r="W2430" t="str">
        <f>IF(V2430 &lt; 3,"Very Low", IF(V2430 &gt;= 3, IF(V2430 &lt; 4, "Low", IF(V2430 &gt;= 4, IF(V2430 &lt; 6, "Medium", IF(V2430 &gt;= 6, IF(V2430 &lt; 8, "High", "Very High")))))))</f>
        <v>Low</v>
      </c>
    </row>
    <row r="2431" spans="1:23" x14ac:dyDescent="0.2">
      <c r="A2431" t="s">
        <v>161</v>
      </c>
      <c r="B2431" s="2">
        <v>127</v>
      </c>
      <c r="C2431" s="4" t="str">
        <f>IF(B2431 &lt;= ($Z$9-$Z$11), "Short", IF(B2431 &gt;= ($Z$9+$Z$11), "Long", "Medium"))</f>
        <v>Medium</v>
      </c>
      <c r="D2431" t="s">
        <v>456</v>
      </c>
      <c r="E2431" t="s">
        <v>562</v>
      </c>
      <c r="F2431" t="s">
        <v>426</v>
      </c>
      <c r="G2431" t="s">
        <v>4130</v>
      </c>
      <c r="M2431">
        <f>COUNTA(Table1[[#This Row],[genre_1]:[genre_8]])</f>
        <v>3</v>
      </c>
      <c r="N2431" t="s">
        <v>46</v>
      </c>
      <c r="O2431" t="s">
        <v>8595</v>
      </c>
      <c r="P2431">
        <v>504419</v>
      </c>
      <c r="Q2431" t="s">
        <v>162</v>
      </c>
      <c r="R2431">
        <v>1559</v>
      </c>
      <c r="S2431" t="s">
        <v>16</v>
      </c>
      <c r="T2431" t="s">
        <v>17</v>
      </c>
      <c r="U2431" s="3">
        <v>39814</v>
      </c>
      <c r="V2431" s="2">
        <v>8</v>
      </c>
      <c r="W2431" t="str">
        <f>IF(V2431 &lt; 3,"Very Low", IF(V2431 &gt;= 3, IF(V2431 &lt; 4, "Low", IF(V2431 &gt;= 4, IF(V2431 &lt; 6, "Medium", IF(V2431 &gt;= 6, IF(V2431 &lt; 8, "High", "Very High")))))))</f>
        <v>Very High</v>
      </c>
    </row>
    <row r="2432" spans="1:23" x14ac:dyDescent="0.2">
      <c r="A2432" t="s">
        <v>191</v>
      </c>
      <c r="B2432" s="2">
        <v>122</v>
      </c>
      <c r="C2432" s="4" t="str">
        <f>IF(B2432 &lt;= ($Z$9-$Z$11), "Short", IF(B2432 &gt;= ($Z$9+$Z$11), "Long", "Medium"))</f>
        <v>Medium</v>
      </c>
      <c r="D2432" t="s">
        <v>192</v>
      </c>
      <c r="E2432" t="s">
        <v>562</v>
      </c>
      <c r="F2432" t="s">
        <v>426</v>
      </c>
      <c r="G2432" t="s">
        <v>4130</v>
      </c>
      <c r="H2432" t="s">
        <v>3538</v>
      </c>
      <c r="M2432">
        <f>COUNTA(Table1[[#This Row],[genre_1]:[genre_8]])</f>
        <v>4</v>
      </c>
      <c r="N2432" t="s">
        <v>193</v>
      </c>
      <c r="O2432" t="s">
        <v>8494</v>
      </c>
      <c r="P2432">
        <v>53607</v>
      </c>
      <c r="Q2432" t="s">
        <v>194</v>
      </c>
      <c r="R2432">
        <v>432</v>
      </c>
      <c r="S2432" t="s">
        <v>16</v>
      </c>
      <c r="T2432" t="s">
        <v>17</v>
      </c>
      <c r="U2432" s="3">
        <v>42370</v>
      </c>
      <c r="V2432" s="2">
        <v>7.5</v>
      </c>
      <c r="W2432" t="str">
        <f>IF(V2432 &lt; 3,"Very Low", IF(V2432 &gt;= 3, IF(V2432 &lt; 4, "Low", IF(V2432 &gt;= 4, IF(V2432 &lt; 6, "Medium", IF(V2432 &gt;= 6, IF(V2432 &lt; 8, "High", "Very High")))))))</f>
        <v>High</v>
      </c>
    </row>
    <row r="2433" spans="1:23" x14ac:dyDescent="0.2">
      <c r="A2433" t="s">
        <v>3132</v>
      </c>
      <c r="B2433" s="2">
        <v>116</v>
      </c>
      <c r="C2433" s="4" t="str">
        <f>IF(B2433 &lt;= ($Z$9-$Z$11), "Short", IF(B2433 &gt;= ($Z$9+$Z$11), "Long", "Medium"))</f>
        <v>Medium</v>
      </c>
      <c r="D2433" t="s">
        <v>3205</v>
      </c>
      <c r="E2433" t="s">
        <v>562</v>
      </c>
      <c r="F2433" t="s">
        <v>426</v>
      </c>
      <c r="G2433" t="s">
        <v>4130</v>
      </c>
      <c r="M2433">
        <f>COUNTA(Table1[[#This Row],[genre_1]:[genre_8]])</f>
        <v>3</v>
      </c>
      <c r="N2433" t="s">
        <v>456</v>
      </c>
      <c r="O2433" t="s">
        <v>11236</v>
      </c>
      <c r="P2433">
        <v>91414</v>
      </c>
      <c r="Q2433" t="s">
        <v>2573</v>
      </c>
      <c r="R2433">
        <v>359</v>
      </c>
      <c r="S2433" t="s">
        <v>16</v>
      </c>
      <c r="T2433" t="s">
        <v>17</v>
      </c>
      <c r="U2433" s="3">
        <v>29952</v>
      </c>
      <c r="V2433" s="2">
        <v>7.7</v>
      </c>
      <c r="W2433" t="str">
        <f>IF(V2433 &lt; 3,"Very Low", IF(V2433 &gt;= 3, IF(V2433 &lt; 4, "Low", IF(V2433 &gt;= 4, IF(V2433 &lt; 6, "Medium", IF(V2433 &gt;= 6, IF(V2433 &lt; 8, "High", "Very High")))))))</f>
        <v>High</v>
      </c>
    </row>
    <row r="2434" spans="1:23" x14ac:dyDescent="0.2">
      <c r="A2434" t="s">
        <v>456</v>
      </c>
      <c r="B2434" s="2">
        <v>105</v>
      </c>
      <c r="C2434" s="4" t="str">
        <f>IF(B2434 &lt;= ($Z$9-$Z$11), "Short", IF(B2434 &gt;= ($Z$9+$Z$11), "Long", "Medium"))</f>
        <v>Medium</v>
      </c>
      <c r="D2434" t="s">
        <v>2573</v>
      </c>
      <c r="E2434" t="s">
        <v>562</v>
      </c>
      <c r="F2434" t="s">
        <v>426</v>
      </c>
      <c r="G2434" t="s">
        <v>4130</v>
      </c>
      <c r="M2434">
        <f>COUNTA(Table1[[#This Row],[genre_1]:[genre_8]])</f>
        <v>3</v>
      </c>
      <c r="N2434" t="s">
        <v>456</v>
      </c>
      <c r="O2434" t="s">
        <v>10744</v>
      </c>
      <c r="P2434">
        <v>58743</v>
      </c>
      <c r="Q2434" t="s">
        <v>2574</v>
      </c>
      <c r="R2434">
        <v>192</v>
      </c>
      <c r="S2434" t="s">
        <v>16</v>
      </c>
      <c r="T2434" t="s">
        <v>17</v>
      </c>
      <c r="U2434" s="3">
        <v>30682</v>
      </c>
      <c r="V2434" s="2">
        <v>6.6</v>
      </c>
      <c r="W2434" t="str">
        <f>IF(V2434 &lt; 3,"Very Low", IF(V2434 &gt;= 3, IF(V2434 &lt; 4, "Low", IF(V2434 &gt;= 4, IF(V2434 &lt; 6, "Medium", IF(V2434 &gt;= 6, IF(V2434 &lt; 8, "High", "Very High")))))))</f>
        <v>High</v>
      </c>
    </row>
    <row r="2435" spans="1:23" x14ac:dyDescent="0.2">
      <c r="A2435" t="s">
        <v>161</v>
      </c>
      <c r="B2435" s="2">
        <v>132</v>
      </c>
      <c r="C2435" s="4" t="str">
        <f>IF(B2435 &lt;= ($Z$9-$Z$11), "Short", IF(B2435 &gt;= ($Z$9+$Z$11), "Long", "Medium"))</f>
        <v>Long</v>
      </c>
      <c r="D2435" t="s">
        <v>162</v>
      </c>
      <c r="E2435" t="s">
        <v>562</v>
      </c>
      <c r="F2435" t="s">
        <v>426</v>
      </c>
      <c r="G2435" t="s">
        <v>4130</v>
      </c>
      <c r="M2435">
        <f>COUNTA(Table1[[#This Row],[genre_1]:[genre_8]])</f>
        <v>3</v>
      </c>
      <c r="N2435" t="s">
        <v>163</v>
      </c>
      <c r="O2435" t="s">
        <v>8485</v>
      </c>
      <c r="P2435">
        <v>395573</v>
      </c>
      <c r="Q2435" t="s">
        <v>164</v>
      </c>
      <c r="R2435">
        <v>1171</v>
      </c>
      <c r="S2435" t="s">
        <v>16</v>
      </c>
      <c r="T2435" t="s">
        <v>17</v>
      </c>
      <c r="U2435" s="3">
        <v>41275</v>
      </c>
      <c r="V2435" s="2">
        <v>7.8</v>
      </c>
      <c r="W2435" t="str">
        <f>IF(V2435 &lt; 3,"Very Low", IF(V2435 &gt;= 3, IF(V2435 &lt; 4, "Low", IF(V2435 &gt;= 4, IF(V2435 &lt; 6, "Medium", IF(V2435 &gt;= 6, IF(V2435 &lt; 8, "High", "Very High")))))))</f>
        <v>High</v>
      </c>
    </row>
    <row r="2436" spans="1:23" x14ac:dyDescent="0.2">
      <c r="A2436" t="s">
        <v>456</v>
      </c>
      <c r="B2436" s="2">
        <v>119</v>
      </c>
      <c r="C2436" s="4" t="str">
        <f>IF(B2436 &lt;= ($Z$9-$Z$11), "Short", IF(B2436 &gt;= ($Z$9+$Z$11), "Long", "Medium"))</f>
        <v>Medium</v>
      </c>
      <c r="D2436" t="s">
        <v>2573</v>
      </c>
      <c r="E2436" t="s">
        <v>426</v>
      </c>
      <c r="F2436" t="s">
        <v>691</v>
      </c>
      <c r="G2436" t="s">
        <v>4130</v>
      </c>
      <c r="M2436">
        <f>COUNTA(Table1[[#This Row],[genre_1]:[genre_8]])</f>
        <v>3</v>
      </c>
      <c r="N2436" t="s">
        <v>456</v>
      </c>
      <c r="O2436" t="s">
        <v>10386</v>
      </c>
      <c r="P2436">
        <v>61621</v>
      </c>
      <c r="Q2436" t="s">
        <v>2574</v>
      </c>
      <c r="R2436">
        <v>219</v>
      </c>
      <c r="S2436" t="s">
        <v>16</v>
      </c>
      <c r="T2436" t="s">
        <v>17</v>
      </c>
      <c r="U2436" s="3">
        <v>31413</v>
      </c>
      <c r="V2436" s="2">
        <v>7.3</v>
      </c>
      <c r="W2436" t="str">
        <f>IF(V2436 &lt; 3,"Very Low", IF(V2436 &gt;= 3, IF(V2436 &lt; 4, "Low", IF(V2436 &gt;= 4, IF(V2436 &lt; 6, "Medium", IF(V2436 &gt;= 6, IF(V2436 &lt; 8, "High", "Very High")))))))</f>
        <v>High</v>
      </c>
    </row>
    <row r="2437" spans="1:23" x14ac:dyDescent="0.2">
      <c r="A2437" t="s">
        <v>2871</v>
      </c>
      <c r="B2437" s="2">
        <v>107</v>
      </c>
      <c r="C2437" s="4" t="str">
        <f>IF(B2437 &lt;= ($Z$9-$Z$11), "Short", IF(B2437 &gt;= ($Z$9+$Z$11), "Long", "Medium"))</f>
        <v>Medium</v>
      </c>
      <c r="D2437" t="s">
        <v>2573</v>
      </c>
      <c r="E2437" t="s">
        <v>562</v>
      </c>
      <c r="F2437" t="s">
        <v>426</v>
      </c>
      <c r="G2437" t="s">
        <v>4130</v>
      </c>
      <c r="H2437" t="s">
        <v>3538</v>
      </c>
      <c r="M2437">
        <f>COUNTA(Table1[[#This Row],[genre_1]:[genre_8]])</f>
        <v>4</v>
      </c>
      <c r="N2437" t="s">
        <v>456</v>
      </c>
      <c r="O2437" t="s">
        <v>10012</v>
      </c>
      <c r="P2437">
        <v>43743</v>
      </c>
      <c r="Q2437" t="s">
        <v>2574</v>
      </c>
      <c r="R2437">
        <v>293</v>
      </c>
      <c r="S2437" t="s">
        <v>16</v>
      </c>
      <c r="T2437" t="s">
        <v>17</v>
      </c>
      <c r="U2437" s="3">
        <v>32509</v>
      </c>
      <c r="V2437" s="2">
        <v>5.4</v>
      </c>
      <c r="W2437" t="str">
        <f>IF(V2437 &lt; 3,"Very Low", IF(V2437 &gt;= 3, IF(V2437 &lt; 4, "Low", IF(V2437 &gt;= 4, IF(V2437 &lt; 6, "Medium", IF(V2437 &gt;= 6, IF(V2437 &lt; 8, "High", "Very High")))))))</f>
        <v>Medium</v>
      </c>
    </row>
    <row r="2438" spans="1:23" x14ac:dyDescent="0.2">
      <c r="A2438" t="s">
        <v>3132</v>
      </c>
      <c r="B2438" s="2">
        <v>110</v>
      </c>
      <c r="C2438" s="4" t="str">
        <f>IF(B2438 &lt;= ($Z$9-$Z$11), "Short", IF(B2438 &gt;= ($Z$9+$Z$11), "Long", "Medium"))</f>
        <v>Medium</v>
      </c>
      <c r="D2438" t="s">
        <v>1670</v>
      </c>
      <c r="E2438" t="s">
        <v>562</v>
      </c>
      <c r="F2438" t="s">
        <v>426</v>
      </c>
      <c r="G2438" t="s">
        <v>4130</v>
      </c>
      <c r="H2438" t="s">
        <v>3538</v>
      </c>
      <c r="M2438">
        <f>COUNTA(Table1[[#This Row],[genre_1]:[genre_8]])</f>
        <v>4</v>
      </c>
      <c r="N2438" t="s">
        <v>456</v>
      </c>
      <c r="O2438" t="s">
        <v>10177</v>
      </c>
      <c r="P2438">
        <v>55513</v>
      </c>
      <c r="Q2438" t="s">
        <v>2573</v>
      </c>
      <c r="R2438">
        <v>188</v>
      </c>
      <c r="S2438" t="s">
        <v>16</v>
      </c>
      <c r="T2438" t="s">
        <v>17</v>
      </c>
      <c r="U2438" s="3">
        <v>33239</v>
      </c>
      <c r="V2438" s="2">
        <v>7.2</v>
      </c>
      <c r="W2438" t="str">
        <f>IF(V2438 &lt; 3,"Very Low", IF(V2438 &gt;= 3, IF(V2438 &lt; 4, "Low", IF(V2438 &gt;= 4, IF(V2438 &lt; 6, "Medium", IF(V2438 &gt;= 6, IF(V2438 &lt; 8, "High", "Very High")))))))</f>
        <v>High</v>
      </c>
    </row>
    <row r="2439" spans="1:23" x14ac:dyDescent="0.2">
      <c r="A2439" t="s">
        <v>1292</v>
      </c>
      <c r="B2439" s="2">
        <v>111</v>
      </c>
      <c r="C2439" s="4" t="str">
        <f>IF(B2439 &lt;= ($Z$9-$Z$11), "Short", IF(B2439 &gt;= ($Z$9+$Z$11), "Long", "Medium"))</f>
        <v>Medium</v>
      </c>
      <c r="D2439" t="s">
        <v>529</v>
      </c>
      <c r="E2439" t="s">
        <v>562</v>
      </c>
      <c r="F2439" t="s">
        <v>426</v>
      </c>
      <c r="G2439" t="s">
        <v>1302</v>
      </c>
      <c r="H2439" t="s">
        <v>4130</v>
      </c>
      <c r="I2439" t="s">
        <v>3538</v>
      </c>
      <c r="M2439">
        <f>COUNTA(Table1[[#This Row],[genre_1]:[genre_8]])</f>
        <v>5</v>
      </c>
      <c r="N2439" t="s">
        <v>1293</v>
      </c>
      <c r="O2439" t="s">
        <v>9468</v>
      </c>
      <c r="P2439">
        <v>97838</v>
      </c>
      <c r="Q2439" t="s">
        <v>1292</v>
      </c>
      <c r="R2439">
        <v>286</v>
      </c>
      <c r="S2439" t="s">
        <v>16</v>
      </c>
      <c r="T2439" t="s">
        <v>17</v>
      </c>
      <c r="U2439" s="3">
        <v>35065</v>
      </c>
      <c r="V2439" s="2">
        <v>7.6</v>
      </c>
      <c r="W2439" t="str">
        <f>IF(V2439 &lt; 3,"Very Low", IF(V2439 &gt;= 3, IF(V2439 &lt; 4, "Low", IF(V2439 &gt;= 4, IF(V2439 &lt; 6, "Medium", IF(V2439 &gt;= 6, IF(V2439 &lt; 8, "High", "Very High")))))))</f>
        <v>High</v>
      </c>
    </row>
    <row r="2440" spans="1:23" x14ac:dyDescent="0.2">
      <c r="A2440" t="s">
        <v>2472</v>
      </c>
      <c r="B2440" s="2">
        <v>118</v>
      </c>
      <c r="C2440" s="4" t="str">
        <f>IF(B2440 &lt;= ($Z$9-$Z$11), "Short", IF(B2440 &gt;= ($Z$9+$Z$11), "Long", "Medium"))</f>
        <v>Medium</v>
      </c>
      <c r="D2440" t="s">
        <v>925</v>
      </c>
      <c r="E2440" t="s">
        <v>562</v>
      </c>
      <c r="F2440" t="s">
        <v>426</v>
      </c>
      <c r="G2440" t="s">
        <v>13204</v>
      </c>
      <c r="H2440" t="s">
        <v>4130</v>
      </c>
      <c r="I2440" t="s">
        <v>3538</v>
      </c>
      <c r="M2440">
        <f>COUNTA(Table1[[#This Row],[genre_1]:[genre_8]])</f>
        <v>5</v>
      </c>
      <c r="N2440" t="s">
        <v>1293</v>
      </c>
      <c r="O2440" t="s">
        <v>9735</v>
      </c>
      <c r="P2440">
        <v>60504</v>
      </c>
      <c r="Q2440" t="s">
        <v>1292</v>
      </c>
      <c r="R2440">
        <v>249</v>
      </c>
      <c r="S2440" t="s">
        <v>16</v>
      </c>
      <c r="T2440" t="s">
        <v>17</v>
      </c>
      <c r="U2440" s="3">
        <v>34335</v>
      </c>
      <c r="V2440" s="2">
        <v>6.6</v>
      </c>
      <c r="W2440" t="str">
        <f>IF(V2440 &lt; 3,"Very Low", IF(V2440 &gt;= 3, IF(V2440 &lt; 4, "Low", IF(V2440 &gt;= 4, IF(V2440 &lt; 6, "Medium", IF(V2440 &gt;= 6, IF(V2440 &lt; 8, "High", "Very High")))))))</f>
        <v>High</v>
      </c>
    </row>
    <row r="2441" spans="1:23" x14ac:dyDescent="0.2">
      <c r="A2441" t="s">
        <v>1292</v>
      </c>
      <c r="B2441" s="2">
        <v>103</v>
      </c>
      <c r="C2441" s="4" t="str">
        <f>IF(B2441 &lt;= ($Z$9-$Z$11), "Short", IF(B2441 &gt;= ($Z$9+$Z$11), "Long", "Medium"))</f>
        <v>Medium</v>
      </c>
      <c r="D2441" t="s">
        <v>1292</v>
      </c>
      <c r="E2441" t="s">
        <v>562</v>
      </c>
      <c r="F2441" t="s">
        <v>426</v>
      </c>
      <c r="G2441" t="s">
        <v>4130</v>
      </c>
      <c r="H2441" t="s">
        <v>3538</v>
      </c>
      <c r="M2441">
        <f>COUNTA(Table1[[#This Row],[genre_1]:[genre_8]])</f>
        <v>4</v>
      </c>
      <c r="N2441" t="s">
        <v>1293</v>
      </c>
      <c r="O2441" t="s">
        <v>9016</v>
      </c>
      <c r="P2441">
        <v>56741</v>
      </c>
      <c r="Q2441" t="s">
        <v>1294</v>
      </c>
      <c r="R2441">
        <v>515</v>
      </c>
      <c r="S2441" t="s">
        <v>16</v>
      </c>
      <c r="T2441" t="s">
        <v>17</v>
      </c>
      <c r="U2441" s="3">
        <v>35796</v>
      </c>
      <c r="V2441" s="2">
        <v>6.4</v>
      </c>
      <c r="W2441" t="str">
        <f>IF(V2441 &lt; 3,"Very Low", IF(V2441 &gt;= 3, IF(V2441 &lt; 4, "Low", IF(V2441 &gt;= 4, IF(V2441 &lt; 6, "Medium", IF(V2441 &gt;= 6, IF(V2441 &lt; 8, "High", "Very High")))))))</f>
        <v>High</v>
      </c>
    </row>
    <row r="2442" spans="1:23" x14ac:dyDescent="0.2">
      <c r="A2442" t="s">
        <v>1596</v>
      </c>
      <c r="B2442" s="2">
        <v>116</v>
      </c>
      <c r="C2442" s="4" t="str">
        <f>IF(B2442 &lt;= ($Z$9-$Z$11), "Short", IF(B2442 &gt;= ($Z$9+$Z$11), "Long", "Medium"))</f>
        <v>Medium</v>
      </c>
      <c r="D2442" t="s">
        <v>1293</v>
      </c>
      <c r="E2442" t="s">
        <v>562</v>
      </c>
      <c r="F2442" t="s">
        <v>426</v>
      </c>
      <c r="G2442" t="s">
        <v>4130</v>
      </c>
      <c r="H2442" t="s">
        <v>3538</v>
      </c>
      <c r="M2442">
        <f>COUNTA(Table1[[#This Row],[genre_1]:[genre_8]])</f>
        <v>4</v>
      </c>
      <c r="N2442" t="s">
        <v>29</v>
      </c>
      <c r="O2442" t="s">
        <v>9189</v>
      </c>
      <c r="P2442">
        <v>58450</v>
      </c>
      <c r="Q2442" t="s">
        <v>1292</v>
      </c>
      <c r="R2442">
        <v>842</v>
      </c>
      <c r="S2442" t="s">
        <v>16</v>
      </c>
      <c r="T2442" t="s">
        <v>17</v>
      </c>
      <c r="U2442" s="3">
        <v>37257</v>
      </c>
      <c r="V2442" s="2">
        <v>6.4</v>
      </c>
      <c r="W2442" t="str">
        <f>IF(V2442 &lt; 3,"Very Low", IF(V2442 &gt;= 3, IF(V2442 &lt; 4, "Low", IF(V2442 &gt;= 4, IF(V2442 &lt; 6, "Medium", IF(V2442 &gt;= 6, IF(V2442 &lt; 8, "High", "Very High")))))))</f>
        <v>High</v>
      </c>
    </row>
    <row r="2443" spans="1:23" x14ac:dyDescent="0.2">
      <c r="A2443" t="s">
        <v>2572</v>
      </c>
      <c r="B2443" s="2">
        <v>143</v>
      </c>
      <c r="C2443" s="4" t="str">
        <f>IF(B2443 &lt;= ($Z$9-$Z$11), "Short", IF(B2443 &gt;= ($Z$9+$Z$11), "Long", "Medium"))</f>
        <v>Long</v>
      </c>
      <c r="D2443" t="s">
        <v>2573</v>
      </c>
      <c r="E2443" t="s">
        <v>426</v>
      </c>
      <c r="F2443" t="s">
        <v>13204</v>
      </c>
      <c r="G2443" t="s">
        <v>4130</v>
      </c>
      <c r="M2443">
        <f>COUNTA(Table1[[#This Row],[genre_1]:[genre_8]])</f>
        <v>3</v>
      </c>
      <c r="N2443" t="s">
        <v>456</v>
      </c>
      <c r="O2443" t="s">
        <v>9799</v>
      </c>
      <c r="P2443">
        <v>63330</v>
      </c>
      <c r="Q2443" t="s">
        <v>2574</v>
      </c>
      <c r="R2443">
        <v>405</v>
      </c>
      <c r="S2443" t="s">
        <v>16</v>
      </c>
      <c r="T2443" t="s">
        <v>17</v>
      </c>
      <c r="U2443" s="3">
        <v>28856</v>
      </c>
      <c r="V2443" s="2">
        <v>6.4</v>
      </c>
      <c r="W2443" t="str">
        <f>IF(V2443 &lt; 3,"Very Low", IF(V2443 &gt;= 3, IF(V2443 &lt; 4, "Low", IF(V2443 &gt;= 4, IF(V2443 &lt; 6, "Medium", IF(V2443 &gt;= 6, IF(V2443 &lt; 8, "High", "Very High")))))))</f>
        <v>High</v>
      </c>
    </row>
    <row r="2444" spans="1:23" x14ac:dyDescent="0.2">
      <c r="A2444" t="s">
        <v>602</v>
      </c>
      <c r="B2444" s="2">
        <v>136</v>
      </c>
      <c r="C2444" s="4" t="str">
        <f>IF(B2444 &lt;= ($Z$9-$Z$11), "Short", IF(B2444 &gt;= ($Z$9+$Z$11), "Long", "Medium"))</f>
        <v>Long</v>
      </c>
      <c r="D2444" t="s">
        <v>105</v>
      </c>
      <c r="E2444" t="s">
        <v>562</v>
      </c>
      <c r="F2444" t="s">
        <v>426</v>
      </c>
      <c r="G2444" t="s">
        <v>539</v>
      </c>
      <c r="H2444" t="s">
        <v>4130</v>
      </c>
      <c r="M2444">
        <f>COUNTA(Table1[[#This Row],[genre_1]:[genre_8]])</f>
        <v>4</v>
      </c>
      <c r="N2444" t="s">
        <v>377</v>
      </c>
      <c r="O2444" t="s">
        <v>8669</v>
      </c>
      <c r="P2444">
        <v>534658</v>
      </c>
      <c r="Q2444" t="s">
        <v>607</v>
      </c>
      <c r="R2444">
        <v>3597</v>
      </c>
      <c r="S2444" t="s">
        <v>16</v>
      </c>
      <c r="T2444" t="s">
        <v>17</v>
      </c>
      <c r="U2444" s="3">
        <v>36161</v>
      </c>
      <c r="V2444" s="2">
        <v>6.5</v>
      </c>
      <c r="W2444" t="str">
        <f>IF(V2444 &lt; 3,"Very Low", IF(V2444 &gt;= 3, IF(V2444 &lt; 4, "Low", IF(V2444 &gt;= 4, IF(V2444 &lt; 6, "Medium", IF(V2444 &gt;= 6, IF(V2444 &lt; 8, "High", "Very High")))))))</f>
        <v>High</v>
      </c>
    </row>
    <row r="2445" spans="1:23" x14ac:dyDescent="0.2">
      <c r="A2445" t="s">
        <v>602</v>
      </c>
      <c r="B2445" s="2">
        <v>142</v>
      </c>
      <c r="C2445" s="4" t="str">
        <f>IF(B2445 &lt;= ($Z$9-$Z$11), "Short", IF(B2445 &gt;= ($Z$9+$Z$11), "Long", "Medium"))</f>
        <v>Long</v>
      </c>
      <c r="D2445" t="s">
        <v>93</v>
      </c>
      <c r="E2445" t="s">
        <v>562</v>
      </c>
      <c r="F2445" t="s">
        <v>426</v>
      </c>
      <c r="G2445" t="s">
        <v>539</v>
      </c>
      <c r="H2445" t="s">
        <v>4130</v>
      </c>
      <c r="M2445">
        <f>COUNTA(Table1[[#This Row],[genre_1]:[genre_8]])</f>
        <v>4</v>
      </c>
      <c r="N2445" t="s">
        <v>377</v>
      </c>
      <c r="O2445" t="s">
        <v>8666</v>
      </c>
      <c r="P2445">
        <v>464310</v>
      </c>
      <c r="Q2445" t="s">
        <v>603</v>
      </c>
      <c r="R2445">
        <v>3516</v>
      </c>
      <c r="S2445" t="s">
        <v>16</v>
      </c>
      <c r="T2445" t="s">
        <v>17</v>
      </c>
      <c r="U2445" s="3">
        <v>37257</v>
      </c>
      <c r="V2445" s="2">
        <v>6.7</v>
      </c>
      <c r="W2445" t="str">
        <f>IF(V2445 &lt; 3,"Very Low", IF(V2445 &gt;= 3, IF(V2445 &lt; 4, "Low", IF(V2445 &gt;= 4, IF(V2445 &lt; 6, "Medium", IF(V2445 &gt;= 6, IF(V2445 &lt; 8, "High", "Very High")))))))</f>
        <v>High</v>
      </c>
    </row>
    <row r="2446" spans="1:23" x14ac:dyDescent="0.2">
      <c r="A2446" t="s">
        <v>602</v>
      </c>
      <c r="B2446" s="2">
        <v>140</v>
      </c>
      <c r="C2446" s="4" t="str">
        <f>IF(B2446 &lt;= ($Z$9-$Z$11), "Short", IF(B2446 &gt;= ($Z$9+$Z$11), "Long", "Medium"))</f>
        <v>Long</v>
      </c>
      <c r="D2446" t="s">
        <v>93</v>
      </c>
      <c r="E2446" t="s">
        <v>562</v>
      </c>
      <c r="F2446" t="s">
        <v>426</v>
      </c>
      <c r="G2446" t="s">
        <v>539</v>
      </c>
      <c r="H2446" t="s">
        <v>4130</v>
      </c>
      <c r="M2446">
        <f>COUNTA(Table1[[#This Row],[genre_1]:[genre_8]])</f>
        <v>4</v>
      </c>
      <c r="N2446" t="s">
        <v>377</v>
      </c>
      <c r="O2446" t="s">
        <v>8665</v>
      </c>
      <c r="P2446">
        <v>520104</v>
      </c>
      <c r="Q2446" t="s">
        <v>603</v>
      </c>
      <c r="R2446">
        <v>3286</v>
      </c>
      <c r="S2446" t="s">
        <v>16</v>
      </c>
      <c r="T2446" t="s">
        <v>17</v>
      </c>
      <c r="U2446" s="3">
        <v>38353</v>
      </c>
      <c r="V2446" s="2">
        <v>7.6</v>
      </c>
      <c r="W2446" t="str">
        <f>IF(V2446 &lt; 3,"Very Low", IF(V2446 &gt;= 3, IF(V2446 &lt; 4, "Low", IF(V2446 &gt;= 4, IF(V2446 &lt; 6, "Medium", IF(V2446 &gt;= 6, IF(V2446 &lt; 8, "High", "Very High")))))))</f>
        <v>High</v>
      </c>
    </row>
    <row r="2447" spans="1:23" x14ac:dyDescent="0.2">
      <c r="A2447" t="s">
        <v>602</v>
      </c>
      <c r="B2447" s="2">
        <v>125</v>
      </c>
      <c r="C2447" s="4" t="str">
        <f>IF(B2447 &lt;= ($Z$9-$Z$11), "Short", IF(B2447 &gt;= ($Z$9+$Z$11), "Long", "Medium"))</f>
        <v>Medium</v>
      </c>
      <c r="D2447" t="s">
        <v>4780</v>
      </c>
      <c r="E2447" t="s">
        <v>562</v>
      </c>
      <c r="F2447" t="s">
        <v>426</v>
      </c>
      <c r="G2447" t="s">
        <v>539</v>
      </c>
      <c r="H2447" t="s">
        <v>4130</v>
      </c>
      <c r="M2447">
        <f>COUNTA(Table1[[#This Row],[genre_1]:[genre_8]])</f>
        <v>4</v>
      </c>
      <c r="N2447" t="s">
        <v>183</v>
      </c>
      <c r="O2447" t="s">
        <v>11331</v>
      </c>
      <c r="P2447">
        <v>911097</v>
      </c>
      <c r="Q2447" t="s">
        <v>2768</v>
      </c>
      <c r="R2447">
        <v>1470</v>
      </c>
      <c r="S2447" t="s">
        <v>16</v>
      </c>
      <c r="T2447" t="s">
        <v>17</v>
      </c>
      <c r="U2447" s="3">
        <v>28126</v>
      </c>
      <c r="V2447" s="2">
        <v>8.6999999999999993</v>
      </c>
      <c r="W2447" t="str">
        <f>IF(V2447 &lt; 3,"Very Low", IF(V2447 &gt;= 3, IF(V2447 &lt; 4, "Low", IF(V2447 &gt;= 4, IF(V2447 &lt; 6, "Medium", IF(V2447 &gt;= 6, IF(V2447 &lt; 8, "High", "Very High")))))))</f>
        <v>Very High</v>
      </c>
    </row>
    <row r="2448" spans="1:23" x14ac:dyDescent="0.2">
      <c r="A2448" t="s">
        <v>2543</v>
      </c>
      <c r="B2448" s="2">
        <v>127</v>
      </c>
      <c r="C2448" s="4" t="str">
        <f>IF(B2448 &lt;= ($Z$9-$Z$11), "Short", IF(B2448 &gt;= ($Z$9+$Z$11), "Long", "Medium"))</f>
        <v>Medium</v>
      </c>
      <c r="D2448" t="s">
        <v>2768</v>
      </c>
      <c r="E2448" t="s">
        <v>562</v>
      </c>
      <c r="F2448" t="s">
        <v>426</v>
      </c>
      <c r="G2448" t="s">
        <v>539</v>
      </c>
      <c r="H2448" t="s">
        <v>4130</v>
      </c>
      <c r="M2448">
        <f>COUNTA(Table1[[#This Row],[genre_1]:[genre_8]])</f>
        <v>4</v>
      </c>
      <c r="N2448" t="s">
        <v>183</v>
      </c>
      <c r="O2448" t="s">
        <v>10417</v>
      </c>
      <c r="P2448">
        <v>837759</v>
      </c>
      <c r="Q2448" t="s">
        <v>3469</v>
      </c>
      <c r="R2448">
        <v>900</v>
      </c>
      <c r="S2448" t="s">
        <v>16</v>
      </c>
      <c r="T2448" t="s">
        <v>17</v>
      </c>
      <c r="U2448" s="3">
        <v>29221</v>
      </c>
      <c r="V2448" s="2">
        <v>8.8000000000000007</v>
      </c>
      <c r="W2448" t="str">
        <f>IF(V2448 &lt; 3,"Very Low", IF(V2448 &gt;= 3, IF(V2448 &lt; 4, "Low", IF(V2448 &gt;= 4, IF(V2448 &lt; 6, "Medium", IF(V2448 &gt;= 6, IF(V2448 &lt; 8, "High", "Very High")))))))</f>
        <v>Very High</v>
      </c>
    </row>
    <row r="2449" spans="1:23" x14ac:dyDescent="0.2">
      <c r="A2449" t="s">
        <v>2767</v>
      </c>
      <c r="B2449" s="2">
        <v>134</v>
      </c>
      <c r="C2449" s="4" t="str">
        <f>IF(B2449 &lt;= ($Z$9-$Z$11), "Short", IF(B2449 &gt;= ($Z$9+$Z$11), "Long", "Medium"))</f>
        <v>Long</v>
      </c>
      <c r="D2449" t="s">
        <v>607</v>
      </c>
      <c r="E2449" t="s">
        <v>562</v>
      </c>
      <c r="F2449" t="s">
        <v>426</v>
      </c>
      <c r="G2449" t="s">
        <v>539</v>
      </c>
      <c r="H2449" t="s">
        <v>4130</v>
      </c>
      <c r="M2449">
        <f>COUNTA(Table1[[#This Row],[genre_1]:[genre_8]])</f>
        <v>4</v>
      </c>
      <c r="N2449" t="s">
        <v>183</v>
      </c>
      <c r="O2449" t="s">
        <v>9920</v>
      </c>
      <c r="P2449">
        <v>681857</v>
      </c>
      <c r="Q2449" t="s">
        <v>2768</v>
      </c>
      <c r="R2449">
        <v>647</v>
      </c>
      <c r="S2449" t="s">
        <v>16</v>
      </c>
      <c r="T2449" t="s">
        <v>17</v>
      </c>
      <c r="U2449" s="3">
        <v>30317</v>
      </c>
      <c r="V2449" s="2">
        <v>8.4</v>
      </c>
      <c r="W2449" t="str">
        <f>IF(V2449 &lt; 3,"Very Low", IF(V2449 &gt;= 3, IF(V2449 &lt; 4, "Low", IF(V2449 &gt;= 4, IF(V2449 &lt; 6, "Medium", IF(V2449 &gt;= 6, IF(V2449 &lt; 8, "High", "Very High")))))))</f>
        <v>Very High</v>
      </c>
    </row>
    <row r="2450" spans="1:23" x14ac:dyDescent="0.2">
      <c r="A2450" t="s">
        <v>5516</v>
      </c>
      <c r="B2450" s="2">
        <v>97</v>
      </c>
      <c r="C2450" s="4" t="str">
        <f>IF(B2450 &lt;= ($Z$9-$Z$11), "Short", IF(B2450 &gt;= ($Z$9+$Z$11), "Long", "Medium"))</f>
        <v>Medium</v>
      </c>
      <c r="D2450" t="s">
        <v>1729</v>
      </c>
      <c r="E2450" t="s">
        <v>562</v>
      </c>
      <c r="F2450" t="s">
        <v>426</v>
      </c>
      <c r="G2450" t="s">
        <v>1302</v>
      </c>
      <c r="H2450" t="s">
        <v>539</v>
      </c>
      <c r="I2450" t="s">
        <v>4130</v>
      </c>
      <c r="M2450">
        <f>COUNTA(Table1[[#This Row],[genre_1]:[genre_8]])</f>
        <v>5</v>
      </c>
      <c r="N2450" t="s">
        <v>5517</v>
      </c>
      <c r="O2450" t="s">
        <v>11819</v>
      </c>
      <c r="P2450">
        <v>15862</v>
      </c>
      <c r="Q2450" t="s">
        <v>2235</v>
      </c>
      <c r="R2450">
        <v>42</v>
      </c>
      <c r="S2450" t="s">
        <v>16</v>
      </c>
      <c r="T2450" t="s">
        <v>17</v>
      </c>
      <c r="U2450" s="3">
        <v>39448</v>
      </c>
      <c r="V2450" s="2">
        <v>7.4</v>
      </c>
      <c r="W2450" t="str">
        <f>IF(V2450 &lt; 3,"Very Low", IF(V2450 &gt;= 3, IF(V2450 &lt; 4, "Low", IF(V2450 &gt;= 4, IF(V2450 &lt; 6, "Medium", IF(V2450 &gt;= 6, IF(V2450 &lt; 8, "High", "Very High")))))))</f>
        <v>High</v>
      </c>
    </row>
    <row r="2451" spans="1:23" x14ac:dyDescent="0.2">
      <c r="A2451" t="s">
        <v>551</v>
      </c>
      <c r="B2451" s="2">
        <v>129</v>
      </c>
      <c r="C2451" s="4" t="str">
        <f>IF(B2451 &lt;= ($Z$9-$Z$11), "Short", IF(B2451 &gt;= ($Z$9+$Z$11), "Long", "Medium"))</f>
        <v>Medium</v>
      </c>
      <c r="D2451" t="s">
        <v>755</v>
      </c>
      <c r="E2451" t="s">
        <v>562</v>
      </c>
      <c r="F2451" t="s">
        <v>4130</v>
      </c>
      <c r="G2451" t="s">
        <v>10321</v>
      </c>
      <c r="M2451">
        <f>COUNTA(Table1[[#This Row],[genre_1]:[genre_8]])</f>
        <v>3</v>
      </c>
      <c r="N2451" t="s">
        <v>756</v>
      </c>
      <c r="O2451" t="s">
        <v>8736</v>
      </c>
      <c r="P2451">
        <v>221521</v>
      </c>
      <c r="Q2451" t="s">
        <v>757</v>
      </c>
      <c r="R2451">
        <v>1049</v>
      </c>
      <c r="S2451" t="s">
        <v>16</v>
      </c>
      <c r="T2451" t="s">
        <v>17</v>
      </c>
      <c r="U2451" s="3">
        <v>35431</v>
      </c>
      <c r="V2451" s="2">
        <v>7.2</v>
      </c>
      <c r="W2451" t="str">
        <f>IF(V2451 &lt; 3,"Very Low", IF(V2451 &gt;= 3, IF(V2451 &lt; 4, "Low", IF(V2451 &gt;= 4, IF(V2451 &lt; 6, "Medium", IF(V2451 &gt;= 6, IF(V2451 &lt; 8, "High", "Very High")))))))</f>
        <v>High</v>
      </c>
    </row>
    <row r="2452" spans="1:23" x14ac:dyDescent="0.2">
      <c r="A2452" t="s">
        <v>1012</v>
      </c>
      <c r="B2452" s="2">
        <v>101</v>
      </c>
      <c r="C2452" s="4" t="str">
        <f>IF(B2452 &lt;= ($Z$9-$Z$11), "Short", IF(B2452 &gt;= ($Z$9+$Z$11), "Long", "Medium"))</f>
        <v>Medium</v>
      </c>
      <c r="D2452" t="s">
        <v>1032</v>
      </c>
      <c r="E2452" t="s">
        <v>691</v>
      </c>
      <c r="F2452" t="s">
        <v>13206</v>
      </c>
      <c r="M2452">
        <f>COUNTA(Table1[[#This Row],[genre_1]:[genre_8]])</f>
        <v>2</v>
      </c>
      <c r="N2452" t="s">
        <v>496</v>
      </c>
      <c r="O2452" t="s">
        <v>9160</v>
      </c>
      <c r="P2452">
        <v>120795</v>
      </c>
      <c r="Q2452" t="s">
        <v>1539</v>
      </c>
      <c r="R2452">
        <v>308</v>
      </c>
      <c r="S2452" t="s">
        <v>16</v>
      </c>
      <c r="T2452" t="s">
        <v>17</v>
      </c>
      <c r="U2452" s="3">
        <v>37987</v>
      </c>
      <c r="V2452" s="2">
        <v>6.1</v>
      </c>
      <c r="W2452" t="str">
        <f>IF(V2452 &lt; 3,"Very Low", IF(V2452 &gt;= 3, IF(V2452 &lt; 4, "Low", IF(V2452 &gt;= 4, IF(V2452 &lt; 6, "Medium", IF(V2452 &gt;= 6, IF(V2452 &lt; 8, "High", "Very High")))))))</f>
        <v>High</v>
      </c>
    </row>
    <row r="2453" spans="1:23" x14ac:dyDescent="0.2">
      <c r="A2453" t="s">
        <v>6032</v>
      </c>
      <c r="B2453" s="2">
        <v>100</v>
      </c>
      <c r="C2453" s="4" t="str">
        <f>IF(B2453 &lt;= ($Z$9-$Z$11), "Short", IF(B2453 &gt;= ($Z$9+$Z$11), "Long", "Medium"))</f>
        <v>Medium</v>
      </c>
      <c r="D2453" t="s">
        <v>6033</v>
      </c>
      <c r="E2453" t="s">
        <v>5727</v>
      </c>
      <c r="F2453" t="s">
        <v>6549</v>
      </c>
      <c r="M2453">
        <f>COUNTA(Table1[[#This Row],[genre_1]:[genre_8]])</f>
        <v>2</v>
      </c>
      <c r="N2453" t="s">
        <v>6034</v>
      </c>
      <c r="O2453" t="s">
        <v>12112</v>
      </c>
      <c r="P2453">
        <v>2756</v>
      </c>
      <c r="Q2453" t="s">
        <v>6035</v>
      </c>
      <c r="R2453">
        <v>55</v>
      </c>
      <c r="S2453" t="s">
        <v>16</v>
      </c>
      <c r="T2453" t="s">
        <v>17</v>
      </c>
      <c r="U2453" s="3">
        <v>16438</v>
      </c>
      <c r="V2453" s="2">
        <v>7.1</v>
      </c>
      <c r="W2453" t="str">
        <f>IF(V2453 &lt; 3,"Very Low", IF(V2453 &gt;= 3, IF(V2453 &lt; 4, "Low", IF(V2453 &gt;= 4, IF(V2453 &lt; 6, "Medium", IF(V2453 &gt;= 6, IF(V2453 &lt; 8, "High", "Very High")))))))</f>
        <v>High</v>
      </c>
    </row>
    <row r="2454" spans="1:23" x14ac:dyDescent="0.2">
      <c r="A2454" t="s">
        <v>1585</v>
      </c>
      <c r="B2454" s="2">
        <v>127</v>
      </c>
      <c r="C2454" s="4" t="str">
        <f>IF(B2454 &lt;= ($Z$9-$Z$11), "Short", IF(B2454 &gt;= ($Z$9+$Z$11), "Long", "Medium"))</f>
        <v>Medium</v>
      </c>
      <c r="D2454" t="s">
        <v>66</v>
      </c>
      <c r="E2454" t="s">
        <v>13206</v>
      </c>
      <c r="F2454" t="s">
        <v>1302</v>
      </c>
      <c r="G2454" t="s">
        <v>13204</v>
      </c>
      <c r="H2454" t="s">
        <v>3538</v>
      </c>
      <c r="M2454">
        <f>COUNTA(Table1[[#This Row],[genre_1]:[genre_8]])</f>
        <v>4</v>
      </c>
      <c r="N2454" t="s">
        <v>206</v>
      </c>
      <c r="O2454" t="s">
        <v>9184</v>
      </c>
      <c r="P2454">
        <v>113295</v>
      </c>
      <c r="Q2454" t="s">
        <v>1586</v>
      </c>
      <c r="R2454">
        <v>235</v>
      </c>
      <c r="S2454" t="s">
        <v>16</v>
      </c>
      <c r="T2454" t="s">
        <v>17</v>
      </c>
      <c r="U2454" s="3">
        <v>39814</v>
      </c>
      <c r="V2454" s="2">
        <v>7.1</v>
      </c>
      <c r="W2454" t="str">
        <f>IF(V2454 &lt; 3,"Very Low", IF(V2454 &gt;= 3, IF(V2454 &lt; 4, "Low", IF(V2454 &gt;= 4, IF(V2454 &lt; 6, "Medium", IF(V2454 &gt;= 6, IF(V2454 &lt; 8, "High", "Very High")))))))</f>
        <v>High</v>
      </c>
    </row>
    <row r="2455" spans="1:23" x14ac:dyDescent="0.2">
      <c r="A2455" t="s">
        <v>3706</v>
      </c>
      <c r="B2455" s="2">
        <v>75</v>
      </c>
      <c r="C2455" s="4" t="str">
        <f>IF(B2455 &lt;= ($Z$9-$Z$11), "Short", IF(B2455 &gt;= ($Z$9+$Z$11), "Long", "Medium"))</f>
        <v>Short</v>
      </c>
      <c r="D2455" t="s">
        <v>2882</v>
      </c>
      <c r="E2455" t="s">
        <v>2287</v>
      </c>
      <c r="F2455" t="s">
        <v>3538</v>
      </c>
      <c r="M2455">
        <f>COUNTA(Table1[[#This Row],[genre_1]:[genre_8]])</f>
        <v>2</v>
      </c>
      <c r="N2455" t="s">
        <v>1124</v>
      </c>
      <c r="O2455" t="s">
        <v>10586</v>
      </c>
      <c r="P2455">
        <v>25870</v>
      </c>
      <c r="Q2455" t="s">
        <v>3100</v>
      </c>
      <c r="R2455">
        <v>281</v>
      </c>
      <c r="S2455" t="s">
        <v>16</v>
      </c>
      <c r="T2455" t="s">
        <v>17</v>
      </c>
      <c r="U2455" s="3">
        <v>38718</v>
      </c>
      <c r="V2455" s="2">
        <v>5.0999999999999996</v>
      </c>
      <c r="W2455" t="str">
        <f>IF(V2455 &lt; 3,"Very Low", IF(V2455 &gt;= 3, IF(V2455 &lt; 4, "Low", IF(V2455 &gt;= 4, IF(V2455 &lt; 6, "Medium", IF(V2455 &gt;= 6, IF(V2455 &lt; 8, "High", "Very High")))))))</f>
        <v>Medium</v>
      </c>
    </row>
    <row r="2456" spans="1:23" x14ac:dyDescent="0.2">
      <c r="A2456" t="s">
        <v>3364</v>
      </c>
      <c r="B2456" s="2">
        <v>85</v>
      </c>
      <c r="C2456" s="4" t="str">
        <f>IF(B2456 &lt;= ($Z$9-$Z$11), "Short", IF(B2456 &gt;= ($Z$9+$Z$11), "Long", "Medium"))</f>
        <v>Short</v>
      </c>
      <c r="D2456" t="s">
        <v>1228</v>
      </c>
      <c r="E2456" t="s">
        <v>691</v>
      </c>
      <c r="F2456" t="s">
        <v>13206</v>
      </c>
      <c r="M2456">
        <f>COUNTA(Table1[[#This Row],[genre_1]:[genre_8]])</f>
        <v>2</v>
      </c>
      <c r="N2456" t="s">
        <v>3123</v>
      </c>
      <c r="O2456" t="s">
        <v>10335</v>
      </c>
      <c r="P2456">
        <v>11211</v>
      </c>
      <c r="Q2456" t="s">
        <v>1688</v>
      </c>
      <c r="R2456">
        <v>92</v>
      </c>
      <c r="S2456" t="s">
        <v>16</v>
      </c>
      <c r="T2456" t="s">
        <v>17</v>
      </c>
      <c r="U2456" s="3">
        <v>37257</v>
      </c>
      <c r="V2456" s="2">
        <v>5.0999999999999996</v>
      </c>
      <c r="W2456" t="str">
        <f>IF(V2456 &lt; 3,"Very Low", IF(V2456 &gt;= 3, IF(V2456 &lt; 4, "Low", IF(V2456 &gt;= 4, IF(V2456 &lt; 6, "Medium", IF(V2456 &gt;= 6, IF(V2456 &lt; 8, "High", "Very High")))))))</f>
        <v>Medium</v>
      </c>
    </row>
    <row r="2457" spans="1:23" x14ac:dyDescent="0.2">
      <c r="A2457" t="s">
        <v>229</v>
      </c>
      <c r="B2457" s="2">
        <v>121</v>
      </c>
      <c r="C2457" s="4" t="str">
        <f>IF(B2457 &lt;= ($Z$9-$Z$11), "Short", IF(B2457 &gt;= ($Z$9+$Z$11), "Long", "Medium"))</f>
        <v>Medium</v>
      </c>
      <c r="D2457" t="s">
        <v>460</v>
      </c>
      <c r="E2457" t="s">
        <v>562</v>
      </c>
      <c r="F2457" t="s">
        <v>426</v>
      </c>
      <c r="G2457" t="s">
        <v>4130</v>
      </c>
      <c r="H2457" t="s">
        <v>3538</v>
      </c>
      <c r="M2457">
        <f>COUNTA(Table1[[#This Row],[genre_1]:[genre_8]])</f>
        <v>4</v>
      </c>
      <c r="N2457" t="s">
        <v>461</v>
      </c>
      <c r="O2457" t="s">
        <v>8599</v>
      </c>
      <c r="P2457">
        <v>45455</v>
      </c>
      <c r="Q2457" t="s">
        <v>462</v>
      </c>
      <c r="R2457">
        <v>388</v>
      </c>
      <c r="S2457" t="s">
        <v>16</v>
      </c>
      <c r="T2457" t="s">
        <v>17</v>
      </c>
      <c r="U2457" s="3">
        <v>38353</v>
      </c>
      <c r="V2457" s="2">
        <v>5</v>
      </c>
      <c r="W2457" t="str">
        <f>IF(V2457 &lt; 3,"Very Low", IF(V2457 &gt;= 3, IF(V2457 &lt; 4, "Low", IF(V2457 &gt;= 4, IF(V2457 &lt; 6, "Medium", IF(V2457 &gt;= 6, IF(V2457 &lt; 8, "High", "Very High")))))))</f>
        <v>Medium</v>
      </c>
    </row>
    <row r="2458" spans="1:23" x14ac:dyDescent="0.2">
      <c r="A2458" t="s">
        <v>4199</v>
      </c>
      <c r="B2458" s="2">
        <v>97</v>
      </c>
      <c r="C2458" s="4" t="str">
        <f>IF(B2458 &lt;= ($Z$9-$Z$11), "Short", IF(B2458 &gt;= ($Z$9+$Z$11), "Long", "Medium"))</f>
        <v>Medium</v>
      </c>
      <c r="D2458" t="s">
        <v>2246</v>
      </c>
      <c r="E2458" t="s">
        <v>562</v>
      </c>
      <c r="F2458" t="s">
        <v>13206</v>
      </c>
      <c r="G2458" t="s">
        <v>4130</v>
      </c>
      <c r="M2458">
        <f>COUNTA(Table1[[#This Row],[genre_1]:[genre_8]])</f>
        <v>3</v>
      </c>
      <c r="N2458" t="s">
        <v>1065</v>
      </c>
      <c r="O2458" t="s">
        <v>10918</v>
      </c>
      <c r="P2458">
        <v>8687</v>
      </c>
      <c r="Q2458" t="s">
        <v>1811</v>
      </c>
      <c r="R2458">
        <v>62</v>
      </c>
      <c r="S2458" t="s">
        <v>16</v>
      </c>
      <c r="T2458" t="s">
        <v>17</v>
      </c>
      <c r="U2458" s="3">
        <v>35431</v>
      </c>
      <c r="V2458" s="2">
        <v>2.8</v>
      </c>
      <c r="W2458" t="str">
        <f>IF(V2458 &lt; 3,"Very Low", IF(V2458 &gt;= 3, IF(V2458 &lt; 4, "Low", IF(V2458 &gt;= 4, IF(V2458 &lt; 6, "Medium", IF(V2458 &gt;= 6, IF(V2458 &lt; 8, "High", "Very High")))))))</f>
        <v>Very Low</v>
      </c>
    </row>
    <row r="2459" spans="1:23" x14ac:dyDescent="0.2">
      <c r="A2459" t="s">
        <v>720</v>
      </c>
      <c r="B2459" s="2">
        <v>106</v>
      </c>
      <c r="C2459" s="4" t="str">
        <f>IF(B2459 &lt;= ($Z$9-$Z$11), "Short", IF(B2459 &gt;= ($Z$9+$Z$11), "Long", "Medium"))</f>
        <v>Medium</v>
      </c>
      <c r="D2459" t="s">
        <v>645</v>
      </c>
      <c r="E2459" t="s">
        <v>691</v>
      </c>
      <c r="M2459">
        <f>COUNTA(Table1[[#This Row],[genre_1]:[genre_8]])</f>
        <v>1</v>
      </c>
      <c r="N2459" t="s">
        <v>534</v>
      </c>
      <c r="O2459" t="s">
        <v>9074</v>
      </c>
      <c r="P2459">
        <v>212499</v>
      </c>
      <c r="Q2459" t="s">
        <v>1394</v>
      </c>
      <c r="R2459">
        <v>277</v>
      </c>
      <c r="S2459" t="s">
        <v>16</v>
      </c>
      <c r="T2459" t="s">
        <v>17</v>
      </c>
      <c r="U2459" s="3">
        <v>39448</v>
      </c>
      <c r="V2459" s="2">
        <v>6.9</v>
      </c>
      <c r="W2459" t="str">
        <f>IF(V2459 &lt; 3,"Very Low", IF(V2459 &gt;= 3, IF(V2459 &lt; 4, "Low", IF(V2459 &gt;= 4, IF(V2459 &lt; 6, "Medium", IF(V2459 &gt;= 6, IF(V2459 &lt; 8, "High", "Very High")))))))</f>
        <v>High</v>
      </c>
    </row>
    <row r="2460" spans="1:23" x14ac:dyDescent="0.2">
      <c r="A2460" t="s">
        <v>2244</v>
      </c>
      <c r="B2460" s="2">
        <v>104</v>
      </c>
      <c r="C2460" s="4" t="str">
        <f>IF(B2460 &lt;= ($Z$9-$Z$11), "Short", IF(B2460 &gt;= ($Z$9+$Z$11), "Long", "Medium"))</f>
        <v>Medium</v>
      </c>
      <c r="D2460" t="s">
        <v>1514</v>
      </c>
      <c r="E2460" t="s">
        <v>13206</v>
      </c>
      <c r="F2460" t="s">
        <v>1302</v>
      </c>
      <c r="G2460" t="s">
        <v>4034</v>
      </c>
      <c r="H2460" t="s">
        <v>6549</v>
      </c>
      <c r="M2460">
        <f>COUNTA(Table1[[#This Row],[genre_1]:[genre_8]])</f>
        <v>4</v>
      </c>
      <c r="N2460" t="s">
        <v>209</v>
      </c>
      <c r="O2460" t="s">
        <v>11241</v>
      </c>
      <c r="P2460">
        <v>90938</v>
      </c>
      <c r="Q2460" t="s">
        <v>4645</v>
      </c>
      <c r="R2460">
        <v>271</v>
      </c>
      <c r="S2460" t="s">
        <v>16</v>
      </c>
      <c r="T2460" t="s">
        <v>17</v>
      </c>
      <c r="U2460" s="3">
        <v>38718</v>
      </c>
      <c r="V2460" s="2">
        <v>6.5</v>
      </c>
      <c r="W2460" t="str">
        <f>IF(V2460 &lt; 3,"Very Low", IF(V2460 &gt;= 3, IF(V2460 &lt; 4, "Low", IF(V2460 &gt;= 4, IF(V2460 &lt; 6, "Medium", IF(V2460 &gt;= 6, IF(V2460 &lt; 8, "High", "Very High")))))))</f>
        <v>High</v>
      </c>
    </row>
    <row r="2461" spans="1:23" x14ac:dyDescent="0.2">
      <c r="A2461" t="s">
        <v>473</v>
      </c>
      <c r="B2461" s="2">
        <v>98</v>
      </c>
      <c r="C2461" s="4" t="str">
        <f>IF(B2461 &lt;= ($Z$9-$Z$11), "Short", IF(B2461 &gt;= ($Z$9+$Z$11), "Long", "Medium"))</f>
        <v>Medium</v>
      </c>
      <c r="D2461" t="s">
        <v>4052</v>
      </c>
      <c r="E2461" t="s">
        <v>1302</v>
      </c>
      <c r="F2461" t="s">
        <v>4034</v>
      </c>
      <c r="G2461" t="s">
        <v>5727</v>
      </c>
      <c r="H2461" t="s">
        <v>6549</v>
      </c>
      <c r="M2461">
        <f>COUNTA(Table1[[#This Row],[genre_1]:[genre_8]])</f>
        <v>4</v>
      </c>
      <c r="N2461" t="s">
        <v>4053</v>
      </c>
      <c r="O2461" t="s">
        <v>10821</v>
      </c>
      <c r="P2461">
        <v>67653</v>
      </c>
      <c r="Q2461" t="s">
        <v>4054</v>
      </c>
      <c r="R2461">
        <v>108</v>
      </c>
      <c r="S2461" t="s">
        <v>16</v>
      </c>
      <c r="T2461" t="s">
        <v>17</v>
      </c>
      <c r="U2461" s="3">
        <v>39448</v>
      </c>
      <c r="V2461" s="2">
        <v>6.2</v>
      </c>
      <c r="W2461" t="str">
        <f>IF(V2461 &lt; 3,"Very Low", IF(V2461 &gt;= 3, IF(V2461 &lt; 4, "Low", IF(V2461 &gt;= 4, IF(V2461 &lt; 6, "Medium", IF(V2461 &gt;= 6, IF(V2461 &lt; 8, "High", "Very High")))))))</f>
        <v>High</v>
      </c>
    </row>
    <row r="2462" spans="1:23" x14ac:dyDescent="0.2">
      <c r="A2462" t="s">
        <v>473</v>
      </c>
      <c r="B2462" s="2">
        <v>107</v>
      </c>
      <c r="C2462" s="4" t="str">
        <f>IF(B2462 &lt;= ($Z$9-$Z$11), "Short", IF(B2462 &gt;= ($Z$9+$Z$11), "Long", "Medium"))</f>
        <v>Medium</v>
      </c>
      <c r="D2462" t="s">
        <v>2756</v>
      </c>
      <c r="E2462" t="s">
        <v>1302</v>
      </c>
      <c r="F2462" t="s">
        <v>4034</v>
      </c>
      <c r="G2462" t="s">
        <v>6549</v>
      </c>
      <c r="M2462">
        <f>COUNTA(Table1[[#This Row],[genre_1]:[genre_8]])</f>
        <v>3</v>
      </c>
      <c r="N2462" t="s">
        <v>1514</v>
      </c>
      <c r="O2462" t="s">
        <v>10030</v>
      </c>
      <c r="P2462">
        <v>47297</v>
      </c>
      <c r="Q2462" t="s">
        <v>2899</v>
      </c>
      <c r="R2462">
        <v>86</v>
      </c>
      <c r="S2462" t="s">
        <v>16</v>
      </c>
      <c r="T2462" t="s">
        <v>17</v>
      </c>
      <c r="U2462" s="3">
        <v>40179</v>
      </c>
      <c r="V2462" s="2">
        <v>6.2</v>
      </c>
      <c r="W2462" t="str">
        <f>IF(V2462 &lt; 3,"Very Low", IF(V2462 &gt;= 3, IF(V2462 &lt; 4, "Low", IF(V2462 &gt;= 4, IF(V2462 &lt; 6, "Medium", IF(V2462 &gt;= 6, IF(V2462 &lt; 8, "High", "Very High")))))))</f>
        <v>High</v>
      </c>
    </row>
    <row r="2463" spans="1:23" x14ac:dyDescent="0.2">
      <c r="A2463" t="s">
        <v>2755</v>
      </c>
      <c r="B2463" s="2">
        <v>99</v>
      </c>
      <c r="C2463" s="4" t="str">
        <f>IF(B2463 &lt;= ($Z$9-$Z$11), "Short", IF(B2463 &gt;= ($Z$9+$Z$11), "Long", "Medium"))</f>
        <v>Medium</v>
      </c>
      <c r="D2463" t="s">
        <v>2756</v>
      </c>
      <c r="E2463" t="s">
        <v>1302</v>
      </c>
      <c r="F2463" t="s">
        <v>4034</v>
      </c>
      <c r="G2463" t="s">
        <v>6549</v>
      </c>
      <c r="M2463">
        <f>COUNTA(Table1[[#This Row],[genre_1]:[genre_8]])</f>
        <v>3</v>
      </c>
      <c r="N2463" t="s">
        <v>2757</v>
      </c>
      <c r="O2463" t="s">
        <v>9913</v>
      </c>
      <c r="P2463">
        <v>45394</v>
      </c>
      <c r="Q2463" t="s">
        <v>1528</v>
      </c>
      <c r="R2463">
        <v>72</v>
      </c>
      <c r="S2463" t="s">
        <v>16</v>
      </c>
      <c r="T2463" t="s">
        <v>17</v>
      </c>
      <c r="U2463" s="3">
        <v>40909</v>
      </c>
      <c r="V2463" s="2">
        <v>6.5</v>
      </c>
      <c r="W2463" t="str">
        <f>IF(V2463 &lt; 3,"Very Low", IF(V2463 &gt;= 3, IF(V2463 &lt; 4, "Low", IF(V2463 &gt;= 4, IF(V2463 &lt; 6, "Medium", IF(V2463 &gt;= 6, IF(V2463 &lt; 8, "High", "Very High")))))))</f>
        <v>High</v>
      </c>
    </row>
    <row r="2464" spans="1:23" x14ac:dyDescent="0.2">
      <c r="A2464" t="s">
        <v>535</v>
      </c>
      <c r="B2464" s="2">
        <v>124</v>
      </c>
      <c r="C2464" s="4" t="str">
        <f>IF(B2464 &lt;= ($Z$9-$Z$11), "Short", IF(B2464 &gt;= ($Z$9+$Z$11), "Long", "Medium"))</f>
        <v>Medium</v>
      </c>
      <c r="D2464" t="s">
        <v>1035</v>
      </c>
      <c r="E2464" t="s">
        <v>691</v>
      </c>
      <c r="F2464" t="s">
        <v>1302</v>
      </c>
      <c r="M2464">
        <f>COUNTA(Table1[[#This Row],[genre_1]:[genre_8]])</f>
        <v>2</v>
      </c>
      <c r="N2464" t="s">
        <v>640</v>
      </c>
      <c r="O2464" t="s">
        <v>9349</v>
      </c>
      <c r="P2464">
        <v>46482</v>
      </c>
      <c r="Q2464" t="s">
        <v>1857</v>
      </c>
      <c r="R2464">
        <v>252</v>
      </c>
      <c r="S2464" t="s">
        <v>16</v>
      </c>
      <c r="T2464" t="s">
        <v>17</v>
      </c>
      <c r="U2464" s="3">
        <v>35796</v>
      </c>
      <c r="V2464" s="2">
        <v>6.7</v>
      </c>
      <c r="W2464" t="str">
        <f>IF(V2464 &lt; 3,"Very Low", IF(V2464 &gt;= 3, IF(V2464 &lt; 4, "Low", IF(V2464 &gt;= 4, IF(V2464 &lt; 6, "Medium", IF(V2464 &gt;= 6, IF(V2464 &lt; 8, "High", "Very High")))))))</f>
        <v>High</v>
      </c>
    </row>
    <row r="2465" spans="1:23" x14ac:dyDescent="0.2">
      <c r="A2465" t="s">
        <v>7450</v>
      </c>
      <c r="B2465" s="2">
        <v>138</v>
      </c>
      <c r="C2465" s="4" t="str">
        <f>IF(B2465 &lt;= ($Z$9-$Z$11), "Short", IF(B2465 &gt;= ($Z$9+$Z$11), "Long", "Medium"))</f>
        <v>Long</v>
      </c>
      <c r="D2465" t="s">
        <v>7451</v>
      </c>
      <c r="E2465" t="s">
        <v>691</v>
      </c>
      <c r="F2465" t="s">
        <v>4034</v>
      </c>
      <c r="M2465">
        <f>COUNTA(Table1[[#This Row],[genre_1]:[genre_8]])</f>
        <v>2</v>
      </c>
      <c r="N2465" t="s">
        <v>5717</v>
      </c>
      <c r="O2465" t="s">
        <v>12818</v>
      </c>
      <c r="P2465">
        <v>293</v>
      </c>
      <c r="Q2465" t="s">
        <v>7452</v>
      </c>
      <c r="R2465">
        <v>1</v>
      </c>
      <c r="S2465" t="s">
        <v>16</v>
      </c>
      <c r="T2465" t="s">
        <v>17</v>
      </c>
      <c r="U2465" s="3">
        <v>39814</v>
      </c>
      <c r="V2465" s="2">
        <v>3.4</v>
      </c>
      <c r="W2465" t="str">
        <f>IF(V2465 &lt; 3,"Very Low", IF(V2465 &gt;= 3, IF(V2465 &lt; 4, "Low", IF(V2465 &gt;= 4, IF(V2465 &lt; 6, "Medium", IF(V2465 &gt;= 6, IF(V2465 &lt; 8, "High", "Very High")))))))</f>
        <v>Low</v>
      </c>
    </row>
    <row r="2466" spans="1:23" x14ac:dyDescent="0.2">
      <c r="A2466" t="s">
        <v>2780</v>
      </c>
      <c r="B2466" s="2">
        <v>103</v>
      </c>
      <c r="C2466" s="4" t="str">
        <f>IF(B2466 &lt;= ($Z$9-$Z$11), "Short", IF(B2466 &gt;= ($Z$9+$Z$11), "Long", "Medium"))</f>
        <v>Medium</v>
      </c>
      <c r="D2466" t="s">
        <v>2076</v>
      </c>
      <c r="E2466" t="s">
        <v>2287</v>
      </c>
      <c r="M2466">
        <f>COUNTA(Table1[[#This Row],[genre_1]:[genre_8]])</f>
        <v>1</v>
      </c>
      <c r="N2466" t="s">
        <v>2280</v>
      </c>
      <c r="O2466" t="s">
        <v>9931</v>
      </c>
      <c r="P2466">
        <v>54390</v>
      </c>
      <c r="Q2466" t="s">
        <v>2668</v>
      </c>
      <c r="R2466">
        <v>398</v>
      </c>
      <c r="S2466" t="s">
        <v>16</v>
      </c>
      <c r="T2466" t="s">
        <v>17</v>
      </c>
      <c r="U2466" s="3">
        <v>36161</v>
      </c>
      <c r="V2466" s="2">
        <v>6.2</v>
      </c>
      <c r="W2466" t="str">
        <f>IF(V2466 &lt; 3,"Very Low", IF(V2466 &gt;= 3, IF(V2466 &lt; 4, "Low", IF(V2466 &gt;= 4, IF(V2466 &lt; 6, "Medium", IF(V2466 &gt;= 6, IF(V2466 &lt; 8, "High", "Very High")))))))</f>
        <v>High</v>
      </c>
    </row>
    <row r="2467" spans="1:23" x14ac:dyDescent="0.2">
      <c r="A2467" t="s">
        <v>5833</v>
      </c>
      <c r="B2467" s="2">
        <v>101</v>
      </c>
      <c r="C2467" s="4" t="str">
        <f>IF(B2467 &lt;= ($Z$9-$Z$11), "Short", IF(B2467 &gt;= ($Z$9+$Z$11), "Long", "Medium"))</f>
        <v>Medium</v>
      </c>
      <c r="D2467" t="s">
        <v>947</v>
      </c>
      <c r="E2467" t="s">
        <v>1302</v>
      </c>
      <c r="M2467">
        <f>COUNTA(Table1[[#This Row],[genre_1]:[genre_8]])</f>
        <v>1</v>
      </c>
      <c r="N2467" t="s">
        <v>255</v>
      </c>
      <c r="O2467" t="s">
        <v>12001</v>
      </c>
      <c r="P2467">
        <v>86077</v>
      </c>
      <c r="Q2467" t="s">
        <v>757</v>
      </c>
      <c r="R2467">
        <v>195</v>
      </c>
      <c r="S2467" t="s">
        <v>16</v>
      </c>
      <c r="T2467" t="s">
        <v>17</v>
      </c>
      <c r="U2467" s="3">
        <v>41640</v>
      </c>
      <c r="V2467" s="2">
        <v>7.5</v>
      </c>
      <c r="W2467" t="str">
        <f>IF(V2467 &lt; 3,"Very Low", IF(V2467 &gt;= 3, IF(V2467 &lt; 4, "Low", IF(V2467 &gt;= 4, IF(V2467 &lt; 6, "Medium", IF(V2467 &gt;= 6, IF(V2467 &lt; 8, "High", "Very High")))))))</f>
        <v>High</v>
      </c>
    </row>
    <row r="2468" spans="1:23" x14ac:dyDescent="0.2">
      <c r="A2468" t="s">
        <v>1643</v>
      </c>
      <c r="B2468" s="2">
        <v>99</v>
      </c>
      <c r="C2468" s="4" t="str">
        <f>IF(B2468 &lt;= ($Z$9-$Z$11), "Short", IF(B2468 &gt;= ($Z$9+$Z$11), "Long", "Medium"))</f>
        <v>Medium</v>
      </c>
      <c r="D2468" t="s">
        <v>4674</v>
      </c>
      <c r="E2468" t="s">
        <v>2287</v>
      </c>
      <c r="F2468" t="s">
        <v>13204</v>
      </c>
      <c r="G2468" t="s">
        <v>3538</v>
      </c>
      <c r="M2468">
        <f>COUNTA(Table1[[#This Row],[genre_1]:[genre_8]])</f>
        <v>3</v>
      </c>
      <c r="N2468" t="s">
        <v>2787</v>
      </c>
      <c r="O2468" t="s">
        <v>11263</v>
      </c>
      <c r="P2468">
        <v>62468</v>
      </c>
      <c r="Q2468" t="s">
        <v>4675</v>
      </c>
      <c r="R2468">
        <v>374</v>
      </c>
      <c r="S2468" t="s">
        <v>16</v>
      </c>
      <c r="T2468" t="s">
        <v>17</v>
      </c>
      <c r="U2468" s="3">
        <v>36161</v>
      </c>
      <c r="V2468" s="2">
        <v>7</v>
      </c>
      <c r="W2468" t="str">
        <f>IF(V2468 &lt; 3,"Very Low", IF(V2468 &gt;= 3, IF(V2468 &lt; 4, "Low", IF(V2468 &gt;= 4, IF(V2468 &lt; 6, "Medium", IF(V2468 &gt;= 6, IF(V2468 &lt; 8, "High", "Very High")))))))</f>
        <v>High</v>
      </c>
    </row>
    <row r="2469" spans="1:23" x14ac:dyDescent="0.2">
      <c r="A2469" t="s">
        <v>733</v>
      </c>
      <c r="B2469" s="2">
        <v>96</v>
      </c>
      <c r="C2469" s="4" t="str">
        <f>IF(B2469 &lt;= ($Z$9-$Z$11), "Short", IF(B2469 &gt;= ($Z$9+$Z$11), "Long", "Medium"))</f>
        <v>Medium</v>
      </c>
      <c r="D2469" t="s">
        <v>1307</v>
      </c>
      <c r="E2469" t="s">
        <v>562</v>
      </c>
      <c r="F2469" t="s">
        <v>13206</v>
      </c>
      <c r="G2469" t="s">
        <v>1302</v>
      </c>
      <c r="H2469" t="s">
        <v>3538</v>
      </c>
      <c r="M2469">
        <f>COUNTA(Table1[[#This Row],[genre_1]:[genre_8]])</f>
        <v>4</v>
      </c>
      <c r="N2469" t="s">
        <v>320</v>
      </c>
      <c r="O2469" t="s">
        <v>9900</v>
      </c>
      <c r="P2469">
        <v>36914</v>
      </c>
      <c r="Q2469" t="s">
        <v>2732</v>
      </c>
      <c r="R2469">
        <v>86</v>
      </c>
      <c r="S2469" t="s">
        <v>16</v>
      </c>
      <c r="T2469" t="s">
        <v>17</v>
      </c>
      <c r="U2469" s="3">
        <v>40909</v>
      </c>
      <c r="V2469" s="2">
        <v>5.5</v>
      </c>
      <c r="W2469" t="str">
        <f>IF(V2469 &lt; 3,"Very Low", IF(V2469 &gt;= 3, IF(V2469 &lt; 4, "Low", IF(V2469 &gt;= 4, IF(V2469 &lt; 6, "Medium", IF(V2469 &gt;= 6, IF(V2469 &lt; 8, "High", "Very High")))))))</f>
        <v>Medium</v>
      </c>
    </row>
    <row r="2470" spans="1:23" x14ac:dyDescent="0.2">
      <c r="A2470" t="s">
        <v>7058</v>
      </c>
      <c r="B2470" s="2">
        <v>91</v>
      </c>
      <c r="C2470" s="4" t="str">
        <f>IF(B2470 &lt;= ($Z$9-$Z$11), "Short", IF(B2470 &gt;= ($Z$9+$Z$11), "Long", "Medium"))</f>
        <v>Medium</v>
      </c>
      <c r="D2470" t="s">
        <v>2300</v>
      </c>
      <c r="E2470" t="s">
        <v>1302</v>
      </c>
      <c r="M2470">
        <f>COUNTA(Table1[[#This Row],[genre_1]:[genre_8]])</f>
        <v>1</v>
      </c>
      <c r="N2470" t="s">
        <v>356</v>
      </c>
      <c r="O2470" t="s">
        <v>12639</v>
      </c>
      <c r="P2470">
        <v>2419</v>
      </c>
      <c r="Q2470" t="s">
        <v>1845</v>
      </c>
      <c r="R2470">
        <v>55</v>
      </c>
      <c r="S2470" t="s">
        <v>16</v>
      </c>
      <c r="T2470" t="s">
        <v>17</v>
      </c>
      <c r="U2470" s="3">
        <v>37257</v>
      </c>
      <c r="V2470" s="2">
        <v>6.5</v>
      </c>
      <c r="W2470" t="str">
        <f>IF(V2470 &lt; 3,"Very Low", IF(V2470 &gt;= 3, IF(V2470 &lt; 4, "Low", IF(V2470 &gt;= 4, IF(V2470 &lt; 6, "Medium", IF(V2470 &gt;= 6, IF(V2470 &lt; 8, "High", "Very High")))))))</f>
        <v>High</v>
      </c>
    </row>
    <row r="2471" spans="1:23" x14ac:dyDescent="0.2">
      <c r="A2471" t="s">
        <v>3330</v>
      </c>
      <c r="B2471" s="2">
        <v>109</v>
      </c>
      <c r="C2471" s="4" t="str">
        <f>IF(B2471 &lt;= ($Z$9-$Z$11), "Short", IF(B2471 &gt;= ($Z$9+$Z$11), "Long", "Medium"))</f>
        <v>Medium</v>
      </c>
      <c r="D2471" t="s">
        <v>2143</v>
      </c>
      <c r="E2471" t="s">
        <v>1302</v>
      </c>
      <c r="F2471" t="s">
        <v>4034</v>
      </c>
      <c r="G2471" t="s">
        <v>6549</v>
      </c>
      <c r="M2471">
        <f>COUNTA(Table1[[#This Row],[genre_1]:[genre_8]])</f>
        <v>3</v>
      </c>
      <c r="N2471" t="s">
        <v>3799</v>
      </c>
      <c r="O2471" t="s">
        <v>11097</v>
      </c>
      <c r="P2471">
        <v>19505</v>
      </c>
      <c r="Q2471" t="s">
        <v>66</v>
      </c>
      <c r="R2471">
        <v>162</v>
      </c>
      <c r="S2471" t="s">
        <v>16</v>
      </c>
      <c r="T2471" t="s">
        <v>17</v>
      </c>
      <c r="U2471" s="3">
        <v>39083</v>
      </c>
      <c r="V2471" s="2">
        <v>5.2</v>
      </c>
      <c r="W2471" t="str">
        <f>IF(V2471 &lt; 3,"Very Low", IF(V2471 &gt;= 3, IF(V2471 &lt; 4, "Low", IF(V2471 &gt;= 4, IF(V2471 &lt; 6, "Medium", IF(V2471 &gt;= 6, IF(V2471 &lt; 8, "High", "Very High")))))))</f>
        <v>Medium</v>
      </c>
    </row>
    <row r="2472" spans="1:23" x14ac:dyDescent="0.2">
      <c r="A2472" t="s">
        <v>3569</v>
      </c>
      <c r="B2472" s="2">
        <v>105</v>
      </c>
      <c r="C2472" s="4" t="str">
        <f>IF(B2472 &lt;= ($Z$9-$Z$11), "Short", IF(B2472 &gt;= ($Z$9+$Z$11), "Long", "Medium"))</f>
        <v>Medium</v>
      </c>
      <c r="D2472" t="s">
        <v>805</v>
      </c>
      <c r="E2472" t="s">
        <v>1302</v>
      </c>
      <c r="F2472" t="s">
        <v>3538</v>
      </c>
      <c r="M2472">
        <f>COUNTA(Table1[[#This Row],[genre_1]:[genre_8]])</f>
        <v>2</v>
      </c>
      <c r="N2472" t="s">
        <v>718</v>
      </c>
      <c r="O2472" t="s">
        <v>10484</v>
      </c>
      <c r="P2472">
        <v>34985</v>
      </c>
      <c r="Q2472" t="s">
        <v>646</v>
      </c>
      <c r="R2472">
        <v>135</v>
      </c>
      <c r="S2472" t="s">
        <v>16</v>
      </c>
      <c r="T2472" t="s">
        <v>17</v>
      </c>
      <c r="U2472" s="3">
        <v>40179</v>
      </c>
      <c r="V2472" s="2">
        <v>5.4</v>
      </c>
      <c r="W2472" t="str">
        <f>IF(V2472 &lt; 3,"Very Low", IF(V2472 &gt;= 3, IF(V2472 &lt; 4, "Low", IF(V2472 &gt;= 4, IF(V2472 &lt; 6, "Medium", IF(V2472 &gt;= 6, IF(V2472 &lt; 8, "High", "Very High")))))))</f>
        <v>Medium</v>
      </c>
    </row>
    <row r="2473" spans="1:23" x14ac:dyDescent="0.2">
      <c r="A2473" t="s">
        <v>3395</v>
      </c>
      <c r="B2473" s="2">
        <v>88</v>
      </c>
      <c r="C2473" s="4" t="str">
        <f>IF(B2473 &lt;= ($Z$9-$Z$11), "Short", IF(B2473 &gt;= ($Z$9+$Z$11), "Long", "Medium"))</f>
        <v>Medium</v>
      </c>
      <c r="D2473" t="s">
        <v>3396</v>
      </c>
      <c r="E2473" t="s">
        <v>562</v>
      </c>
      <c r="F2473" t="s">
        <v>13206</v>
      </c>
      <c r="G2473" t="s">
        <v>1302</v>
      </c>
      <c r="H2473" t="s">
        <v>3538</v>
      </c>
      <c r="M2473">
        <f>COUNTA(Table1[[#This Row],[genre_1]:[genre_8]])</f>
        <v>4</v>
      </c>
      <c r="N2473" t="s">
        <v>3397</v>
      </c>
      <c r="O2473" t="s">
        <v>10357</v>
      </c>
      <c r="P2473">
        <v>4972</v>
      </c>
      <c r="Q2473" t="s">
        <v>3398</v>
      </c>
      <c r="R2473">
        <v>62</v>
      </c>
      <c r="S2473" t="s">
        <v>16</v>
      </c>
      <c r="T2473" t="s">
        <v>17</v>
      </c>
      <c r="U2473" s="3">
        <v>33239</v>
      </c>
      <c r="V2473" s="2">
        <v>5.9</v>
      </c>
      <c r="W2473" t="str">
        <f>IF(V2473 &lt; 3,"Very Low", IF(V2473 &gt;= 3, IF(V2473 &lt; 4, "Low", IF(V2473 &gt;= 4, IF(V2473 &lt; 6, "Medium", IF(V2473 &gt;= 6, IF(V2473 &lt; 8, "High", "Very High")))))))</f>
        <v>Medium</v>
      </c>
    </row>
    <row r="2474" spans="1:23" x14ac:dyDescent="0.2">
      <c r="A2474" t="s">
        <v>200</v>
      </c>
      <c r="B2474" s="2">
        <v>129</v>
      </c>
      <c r="C2474" s="4" t="str">
        <f>IF(B2474 &lt;= ($Z$9-$Z$11), "Short", IF(B2474 &gt;= ($Z$9+$Z$11), "Long", "Medium"))</f>
        <v>Medium</v>
      </c>
      <c r="D2474" t="s">
        <v>6355</v>
      </c>
      <c r="E2474" t="s">
        <v>1302</v>
      </c>
      <c r="M2474">
        <f>COUNTA(Table1[[#This Row],[genre_1]:[genre_8]])</f>
        <v>1</v>
      </c>
      <c r="N2474" t="s">
        <v>1299</v>
      </c>
      <c r="O2474" t="s">
        <v>12524</v>
      </c>
      <c r="P2474">
        <v>1758</v>
      </c>
      <c r="Q2474" t="s">
        <v>412</v>
      </c>
      <c r="R2474">
        <v>30</v>
      </c>
      <c r="S2474" t="s">
        <v>16</v>
      </c>
      <c r="T2474" t="s">
        <v>17</v>
      </c>
      <c r="U2474" s="3">
        <v>42005</v>
      </c>
      <c r="V2474" s="2">
        <v>4.5</v>
      </c>
      <c r="W2474" t="str">
        <f>IF(V2474 &lt; 3,"Very Low", IF(V2474 &gt;= 3, IF(V2474 &lt; 4, "Low", IF(V2474 &gt;= 4, IF(V2474 &lt; 6, "Medium", IF(V2474 &gt;= 6, IF(V2474 &lt; 8, "High", "Very High")))))))</f>
        <v>Medium</v>
      </c>
    </row>
    <row r="2475" spans="1:23" x14ac:dyDescent="0.2">
      <c r="A2475" t="s">
        <v>2916</v>
      </c>
      <c r="B2475" s="2">
        <v>112</v>
      </c>
      <c r="C2475" s="4" t="str">
        <f>IF(B2475 &lt;= ($Z$9-$Z$11), "Short", IF(B2475 &gt;= ($Z$9+$Z$11), "Long", "Medium"))</f>
        <v>Medium</v>
      </c>
      <c r="D2475" t="s">
        <v>209</v>
      </c>
      <c r="E2475" t="s">
        <v>1302</v>
      </c>
      <c r="F2475" t="s">
        <v>10321</v>
      </c>
      <c r="M2475">
        <f>COUNTA(Table1[[#This Row],[genre_1]:[genre_8]])</f>
        <v>2</v>
      </c>
      <c r="N2475" t="s">
        <v>30</v>
      </c>
      <c r="O2475" t="s">
        <v>10350</v>
      </c>
      <c r="P2475">
        <v>17757</v>
      </c>
      <c r="Q2475" t="s">
        <v>590</v>
      </c>
      <c r="R2475">
        <v>99</v>
      </c>
      <c r="S2475" t="s">
        <v>16</v>
      </c>
      <c r="T2475" t="s">
        <v>17</v>
      </c>
      <c r="U2475" s="3">
        <v>39448</v>
      </c>
      <c r="V2475" s="2">
        <v>6.5</v>
      </c>
      <c r="W2475" t="str">
        <f>IF(V2475 &lt; 3,"Very Low", IF(V2475 &gt;= 3, IF(V2475 &lt; 4, "Low", IF(V2475 &gt;= 4, IF(V2475 &lt; 6, "Medium", IF(V2475 &gt;= 6, IF(V2475 &lt; 8, "High", "Very High")))))))</f>
        <v>High</v>
      </c>
    </row>
    <row r="2476" spans="1:23" x14ac:dyDescent="0.2">
      <c r="A2476" t="s">
        <v>5744</v>
      </c>
      <c r="B2476" s="2">
        <v>91</v>
      </c>
      <c r="C2476" s="4" t="str">
        <f>IF(B2476 &lt;= ($Z$9-$Z$11), "Short", IF(B2476 &gt;= ($Z$9+$Z$11), "Long", "Medium"))</f>
        <v>Medium</v>
      </c>
      <c r="D2476" t="s">
        <v>2273</v>
      </c>
      <c r="E2476" t="s">
        <v>691</v>
      </c>
      <c r="F2476" t="s">
        <v>1302</v>
      </c>
      <c r="M2476">
        <f>COUNTA(Table1[[#This Row],[genre_1]:[genre_8]])</f>
        <v>2</v>
      </c>
      <c r="N2476" t="s">
        <v>6885</v>
      </c>
      <c r="O2476" t="s">
        <v>12554</v>
      </c>
      <c r="P2476">
        <v>3605</v>
      </c>
      <c r="Q2476" t="s">
        <v>6886</v>
      </c>
      <c r="R2476">
        <v>20</v>
      </c>
      <c r="S2476" t="s">
        <v>16</v>
      </c>
      <c r="T2476" t="s">
        <v>17</v>
      </c>
      <c r="U2476" s="3">
        <v>41275</v>
      </c>
      <c r="V2476" s="2">
        <v>5.7</v>
      </c>
      <c r="W2476" t="str">
        <f>IF(V2476 &lt; 3,"Very Low", IF(V2476 &gt;= 3, IF(V2476 &lt; 4, "Low", IF(V2476 &gt;= 4, IF(V2476 &lt; 6, "Medium", IF(V2476 &gt;= 6, IF(V2476 &lt; 8, "High", "Very High")))))))</f>
        <v>Medium</v>
      </c>
    </row>
    <row r="2477" spans="1:23" x14ac:dyDescent="0.2">
      <c r="A2477" t="s">
        <v>5307</v>
      </c>
      <c r="B2477" s="2">
        <v>91</v>
      </c>
      <c r="C2477" s="4" t="str">
        <f>IF(B2477 &lt;= ($Z$9-$Z$11), "Short", IF(B2477 &gt;= ($Z$9+$Z$11), "Long", "Medium"))</f>
        <v>Medium</v>
      </c>
      <c r="D2477" t="s">
        <v>7802</v>
      </c>
      <c r="E2477" t="s">
        <v>13206</v>
      </c>
      <c r="F2477" t="s">
        <v>1302</v>
      </c>
      <c r="M2477">
        <f>COUNTA(Table1[[#This Row],[genre_1]:[genre_8]])</f>
        <v>2</v>
      </c>
      <c r="N2477" t="s">
        <v>5644</v>
      </c>
      <c r="O2477" t="s">
        <v>12964</v>
      </c>
      <c r="P2477">
        <v>475</v>
      </c>
      <c r="Q2477" t="s">
        <v>5307</v>
      </c>
      <c r="R2477">
        <v>11</v>
      </c>
      <c r="S2477" t="s">
        <v>16</v>
      </c>
      <c r="T2477" t="s">
        <v>17</v>
      </c>
      <c r="U2477" s="3">
        <v>33239</v>
      </c>
      <c r="V2477" s="2">
        <v>5.9</v>
      </c>
      <c r="W2477" t="str">
        <f>IF(V2477 &lt; 3,"Very Low", IF(V2477 &gt;= 3, IF(V2477 &lt; 4, "Low", IF(V2477 &gt;= 4, IF(V2477 &lt; 6, "Medium", IF(V2477 &gt;= 6, IF(V2477 &lt; 8, "High", "Very High")))))))</f>
        <v>Medium</v>
      </c>
    </row>
    <row r="2478" spans="1:23" x14ac:dyDescent="0.2">
      <c r="A2478" t="s">
        <v>1196</v>
      </c>
      <c r="B2478" s="2">
        <v>167</v>
      </c>
      <c r="C2478" s="4" t="str">
        <f>IF(B2478 &lt;= ($Z$9-$Z$11), "Short", IF(B2478 &gt;= ($Z$9+$Z$11), "Long", "Medium"))</f>
        <v>Long</v>
      </c>
      <c r="D2478" t="s">
        <v>3054</v>
      </c>
      <c r="E2478" t="s">
        <v>4426</v>
      </c>
      <c r="F2478" t="s">
        <v>13206</v>
      </c>
      <c r="G2478" t="s">
        <v>1302</v>
      </c>
      <c r="H2478" t="s">
        <v>7772</v>
      </c>
      <c r="I2478" t="s">
        <v>4034</v>
      </c>
      <c r="M2478">
        <f>COUNTA(Table1[[#This Row],[genre_1]:[genre_8]])</f>
        <v>5</v>
      </c>
      <c r="N2478" t="s">
        <v>866</v>
      </c>
      <c r="O2478" t="s">
        <v>10123</v>
      </c>
      <c r="P2478">
        <v>119928</v>
      </c>
      <c r="Q2478" t="s">
        <v>3055</v>
      </c>
      <c r="R2478">
        <v>331</v>
      </c>
      <c r="S2478" t="s">
        <v>16</v>
      </c>
      <c r="T2478" t="s">
        <v>17</v>
      </c>
      <c r="U2478" s="3">
        <v>42005</v>
      </c>
      <c r="V2478" s="2">
        <v>7.9</v>
      </c>
      <c r="W2478" t="str">
        <f>IF(V2478 &lt; 3,"Very Low", IF(V2478 &gt;= 3, IF(V2478 &lt; 4, "Low", IF(V2478 &gt;= 4, IF(V2478 &lt; 6, "Medium", IF(V2478 &gt;= 6, IF(V2478 &lt; 8, "High", "Very High")))))))</f>
        <v>High</v>
      </c>
    </row>
    <row r="2479" spans="1:23" x14ac:dyDescent="0.2">
      <c r="A2479" t="s">
        <v>3274</v>
      </c>
      <c r="B2479" s="2">
        <v>87</v>
      </c>
      <c r="C2479" s="4" t="str">
        <f>IF(B2479 &lt;= ($Z$9-$Z$11), "Short", IF(B2479 &gt;= ($Z$9+$Z$11), "Long", "Medium"))</f>
        <v>Medium</v>
      </c>
      <c r="D2479" t="s">
        <v>1699</v>
      </c>
      <c r="E2479" t="s">
        <v>426</v>
      </c>
      <c r="F2479" t="s">
        <v>691</v>
      </c>
      <c r="M2479">
        <f>COUNTA(Table1[[#This Row],[genre_1]:[genre_8]])</f>
        <v>2</v>
      </c>
      <c r="N2479" t="s">
        <v>3807</v>
      </c>
      <c r="O2479" t="s">
        <v>10657</v>
      </c>
      <c r="P2479">
        <v>18571</v>
      </c>
      <c r="Q2479" t="s">
        <v>196</v>
      </c>
      <c r="R2479">
        <v>120</v>
      </c>
      <c r="S2479" t="s">
        <v>16</v>
      </c>
      <c r="T2479" t="s">
        <v>17</v>
      </c>
      <c r="U2479" s="3">
        <v>39448</v>
      </c>
      <c r="V2479" s="2">
        <v>5.3</v>
      </c>
      <c r="W2479" t="str">
        <f>IF(V2479 &lt; 3,"Very Low", IF(V2479 &gt;= 3, IF(V2479 &lt; 4, "Low", IF(V2479 &gt;= 4, IF(V2479 &lt; 6, "Medium", IF(V2479 &gt;= 6, IF(V2479 &lt; 8, "High", "Very High")))))))</f>
        <v>Medium</v>
      </c>
    </row>
    <row r="2480" spans="1:23" x14ac:dyDescent="0.2">
      <c r="A2480" t="s">
        <v>60</v>
      </c>
      <c r="B2480" s="2">
        <v>113</v>
      </c>
      <c r="C2480" s="4" t="str">
        <f>IF(B2480 &lt;= ($Z$9-$Z$11), "Short", IF(B2480 &gt;= ($Z$9+$Z$11), "Long", "Medium"))</f>
        <v>Medium</v>
      </c>
      <c r="D2480" t="s">
        <v>2901</v>
      </c>
      <c r="E2480" t="s">
        <v>691</v>
      </c>
      <c r="F2480" t="s">
        <v>1302</v>
      </c>
      <c r="G2480" t="s">
        <v>539</v>
      </c>
      <c r="H2480" t="s">
        <v>6549</v>
      </c>
      <c r="M2480">
        <f>COUNTA(Table1[[#This Row],[genre_1]:[genre_8]])</f>
        <v>4</v>
      </c>
      <c r="N2480" t="s">
        <v>534</v>
      </c>
      <c r="O2480" t="s">
        <v>10032</v>
      </c>
      <c r="P2480">
        <v>186977</v>
      </c>
      <c r="Q2480" t="s">
        <v>2902</v>
      </c>
      <c r="R2480">
        <v>529</v>
      </c>
      <c r="S2480" t="s">
        <v>16</v>
      </c>
      <c r="T2480" t="s">
        <v>17</v>
      </c>
      <c r="U2480" s="3">
        <v>38718</v>
      </c>
      <c r="V2480" s="2">
        <v>7.6</v>
      </c>
      <c r="W2480" t="str">
        <f>IF(V2480 &lt; 3,"Very Low", IF(V2480 &gt;= 3, IF(V2480 &lt; 4, "Low", IF(V2480 &gt;= 4, IF(V2480 &lt; 6, "Medium", IF(V2480 &gt;= 6, IF(V2480 &lt; 8, "High", "Very High")))))))</f>
        <v>High</v>
      </c>
    </row>
    <row r="2481" spans="1:23" x14ac:dyDescent="0.2">
      <c r="A2481" t="s">
        <v>1624</v>
      </c>
      <c r="B2481" s="2">
        <v>110</v>
      </c>
      <c r="C2481" s="4" t="str">
        <f>IF(B2481 &lt;= ($Z$9-$Z$11), "Short", IF(B2481 &gt;= ($Z$9+$Z$11), "Long", "Medium"))</f>
        <v>Medium</v>
      </c>
      <c r="D2481" t="s">
        <v>2143</v>
      </c>
      <c r="E2481" t="s">
        <v>562</v>
      </c>
      <c r="F2481" t="s">
        <v>1302</v>
      </c>
      <c r="G2481" t="s">
        <v>3538</v>
      </c>
      <c r="M2481">
        <f>COUNTA(Table1[[#This Row],[genre_1]:[genre_8]])</f>
        <v>3</v>
      </c>
      <c r="N2481" t="s">
        <v>104</v>
      </c>
      <c r="O2481" t="s">
        <v>10355</v>
      </c>
      <c r="P2481">
        <v>27117</v>
      </c>
      <c r="Q2481" t="s">
        <v>3393</v>
      </c>
      <c r="R2481">
        <v>140</v>
      </c>
      <c r="S2481" t="s">
        <v>16</v>
      </c>
      <c r="T2481" t="s">
        <v>17</v>
      </c>
      <c r="U2481" s="3">
        <v>40544</v>
      </c>
      <c r="V2481" s="2">
        <v>5.8</v>
      </c>
      <c r="W2481" t="str">
        <f>IF(V2481 &lt; 3,"Very Low", IF(V2481 &gt;= 3, IF(V2481 &lt; 4, "Low", IF(V2481 &gt;= 4, IF(V2481 &lt; 6, "Medium", IF(V2481 &gt;= 6, IF(V2481 &lt; 8, "High", "Very High")))))))</f>
        <v>Medium</v>
      </c>
    </row>
    <row r="2482" spans="1:23" x14ac:dyDescent="0.2">
      <c r="A2482" t="s">
        <v>233</v>
      </c>
      <c r="B2482" s="2">
        <v>109</v>
      </c>
      <c r="C2482" s="4" t="str">
        <f>IF(B2482 &lt;= ($Z$9-$Z$11), "Short", IF(B2482 &gt;= ($Z$9+$Z$11), "Long", "Medium"))</f>
        <v>Medium</v>
      </c>
      <c r="D2482" t="s">
        <v>102</v>
      </c>
      <c r="E2482" t="s">
        <v>562</v>
      </c>
      <c r="F2482" t="s">
        <v>13206</v>
      </c>
      <c r="G2482" t="s">
        <v>1302</v>
      </c>
      <c r="H2482" t="s">
        <v>3538</v>
      </c>
      <c r="M2482">
        <f>COUNTA(Table1[[#This Row],[genre_1]:[genre_8]])</f>
        <v>4</v>
      </c>
      <c r="N2482" t="s">
        <v>269</v>
      </c>
      <c r="O2482" t="s">
        <v>10580</v>
      </c>
      <c r="P2482">
        <v>94892</v>
      </c>
      <c r="Q2482" t="s">
        <v>2072</v>
      </c>
      <c r="R2482">
        <v>189</v>
      </c>
      <c r="S2482" t="s">
        <v>16</v>
      </c>
      <c r="T2482" t="s">
        <v>17</v>
      </c>
      <c r="U2482" s="3">
        <v>39448</v>
      </c>
      <c r="V2482" s="2">
        <v>6.8</v>
      </c>
      <c r="W2482" t="str">
        <f>IF(V2482 &lt; 3,"Very Low", IF(V2482 &gt;= 3, IF(V2482 &lt; 4, "Low", IF(V2482 &gt;= 4, IF(V2482 &lt; 6, "Medium", IF(V2482 &gt;= 6, IF(V2482 &lt; 8, "High", "Very High")))))))</f>
        <v>High</v>
      </c>
    </row>
    <row r="2483" spans="1:23" x14ac:dyDescent="0.2">
      <c r="A2483" t="s">
        <v>1060</v>
      </c>
      <c r="B2483" s="2">
        <v>117</v>
      </c>
      <c r="C2483" s="4" t="str">
        <f>IF(B2483 &lt;= ($Z$9-$Z$11), "Short", IF(B2483 &gt;= ($Z$9+$Z$11), "Long", "Medium"))</f>
        <v>Medium</v>
      </c>
      <c r="D2483" t="s">
        <v>1582</v>
      </c>
      <c r="E2483" t="s">
        <v>562</v>
      </c>
      <c r="F2483" t="s">
        <v>691</v>
      </c>
      <c r="G2483" t="s">
        <v>10321</v>
      </c>
      <c r="M2483">
        <f>COUNTA(Table1[[#This Row],[genre_1]:[genre_8]])</f>
        <v>3</v>
      </c>
      <c r="N2483" t="s">
        <v>252</v>
      </c>
      <c r="O2483" t="s">
        <v>11396</v>
      </c>
      <c r="P2483">
        <v>48629</v>
      </c>
      <c r="Q2483" t="s">
        <v>1389</v>
      </c>
      <c r="R2483">
        <v>134</v>
      </c>
      <c r="S2483" t="s">
        <v>16</v>
      </c>
      <c r="T2483" t="s">
        <v>17</v>
      </c>
      <c r="U2483" s="3">
        <v>29587</v>
      </c>
      <c r="V2483" s="2">
        <v>6.9</v>
      </c>
      <c r="W2483" t="str">
        <f>IF(V2483 &lt; 3,"Very Low", IF(V2483 &gt;= 3, IF(V2483 &lt; 4, "Low", IF(V2483 &gt;= 4, IF(V2483 &lt; 6, "Medium", IF(V2483 &gt;= 6, IF(V2483 &lt; 8, "High", "Very High")))))))</f>
        <v>High</v>
      </c>
    </row>
    <row r="2484" spans="1:23" x14ac:dyDescent="0.2">
      <c r="A2484" t="s">
        <v>1941</v>
      </c>
      <c r="B2484" s="2">
        <v>117</v>
      </c>
      <c r="C2484" s="4" t="str">
        <f>IF(B2484 &lt;= ($Z$9-$Z$11), "Short", IF(B2484 &gt;= ($Z$9+$Z$11), "Long", "Medium"))</f>
        <v>Medium</v>
      </c>
      <c r="D2484" t="s">
        <v>1942</v>
      </c>
      <c r="E2484" t="s">
        <v>691</v>
      </c>
      <c r="F2484" t="s">
        <v>13206</v>
      </c>
      <c r="G2484" t="s">
        <v>1302</v>
      </c>
      <c r="H2484" t="s">
        <v>3538</v>
      </c>
      <c r="M2484">
        <f>COUNTA(Table1[[#This Row],[genre_1]:[genre_8]])</f>
        <v>4</v>
      </c>
      <c r="N2484" t="s">
        <v>582</v>
      </c>
      <c r="O2484" t="s">
        <v>9399</v>
      </c>
      <c r="P2484">
        <v>34896</v>
      </c>
      <c r="Q2484" t="s">
        <v>1428</v>
      </c>
      <c r="R2484">
        <v>118</v>
      </c>
      <c r="S2484" t="s">
        <v>16</v>
      </c>
      <c r="T2484" t="s">
        <v>17</v>
      </c>
      <c r="U2484" s="3">
        <v>35065</v>
      </c>
      <c r="V2484" s="2">
        <v>4.3</v>
      </c>
      <c r="W2484" t="str">
        <f>IF(V2484 &lt; 3,"Very Low", IF(V2484 &gt;= 3, IF(V2484 &lt; 4, "Low", IF(V2484 &gt;= 4, IF(V2484 &lt; 6, "Medium", IF(V2484 &gt;= 6, IF(V2484 &lt; 8, "High", "Very High")))))))</f>
        <v>Medium</v>
      </c>
    </row>
    <row r="2485" spans="1:23" x14ac:dyDescent="0.2">
      <c r="A2485" t="s">
        <v>422</v>
      </c>
      <c r="B2485" s="2">
        <v>77</v>
      </c>
      <c r="C2485" s="4" t="str">
        <f>IF(B2485 &lt;= ($Z$9-$Z$11), "Short", IF(B2485 &gt;= ($Z$9+$Z$11), "Long", "Medium"))</f>
        <v>Short</v>
      </c>
      <c r="D2485" t="s">
        <v>42</v>
      </c>
      <c r="E2485" t="s">
        <v>426</v>
      </c>
      <c r="F2485" t="s">
        <v>3871</v>
      </c>
      <c r="G2485" t="s">
        <v>691</v>
      </c>
      <c r="H2485" t="s">
        <v>5982</v>
      </c>
      <c r="I2485" t="s">
        <v>539</v>
      </c>
      <c r="M2485">
        <f>COUNTA(Table1[[#This Row],[genre_1]:[genre_8]])</f>
        <v>5</v>
      </c>
      <c r="N2485" t="s">
        <v>584</v>
      </c>
      <c r="O2485" t="s">
        <v>8657</v>
      </c>
      <c r="P2485">
        <v>36471</v>
      </c>
      <c r="Q2485" t="s">
        <v>585</v>
      </c>
      <c r="R2485">
        <v>69</v>
      </c>
      <c r="S2485" t="s">
        <v>16</v>
      </c>
      <c r="T2485" t="s">
        <v>17</v>
      </c>
      <c r="U2485" s="3">
        <v>37257</v>
      </c>
      <c r="V2485" s="2">
        <v>5.4</v>
      </c>
      <c r="W2485" t="str">
        <f>IF(V2485 &lt; 3,"Very Low", IF(V2485 &gt;= 3, IF(V2485 &lt; 4, "Low", IF(V2485 &gt;= 4, IF(V2485 &lt; 6, "Medium", IF(V2485 &gt;= 6, IF(V2485 &lt; 8, "High", "Very High")))))))</f>
        <v>Medium</v>
      </c>
    </row>
    <row r="2486" spans="1:23" x14ac:dyDescent="0.2">
      <c r="A2486" t="s">
        <v>1332</v>
      </c>
      <c r="B2486" s="2">
        <v>118</v>
      </c>
      <c r="C2486" s="4" t="str">
        <f>IF(B2486 &lt;= ($Z$9-$Z$11), "Short", IF(B2486 &gt;= ($Z$9+$Z$11), "Long", "Medium"))</f>
        <v>Medium</v>
      </c>
      <c r="D2486" t="s">
        <v>1761</v>
      </c>
      <c r="E2486" t="s">
        <v>691</v>
      </c>
      <c r="M2486">
        <f>COUNTA(Table1[[#This Row],[genre_1]:[genre_8]])</f>
        <v>1</v>
      </c>
      <c r="N2486" t="s">
        <v>502</v>
      </c>
      <c r="O2486" t="s">
        <v>9280</v>
      </c>
      <c r="P2486">
        <v>44453</v>
      </c>
      <c r="Q2486" t="s">
        <v>1762</v>
      </c>
      <c r="R2486">
        <v>154</v>
      </c>
      <c r="S2486" t="s">
        <v>16</v>
      </c>
      <c r="T2486" t="s">
        <v>17</v>
      </c>
      <c r="U2486" s="3">
        <v>37622</v>
      </c>
      <c r="V2486" s="2">
        <v>5.8</v>
      </c>
      <c r="W2486" t="str">
        <f>IF(V2486 &lt; 3,"Very Low", IF(V2486 &gt;= 3, IF(V2486 &lt; 4, "Low", IF(V2486 &gt;= 4, IF(V2486 &lt; 6, "Medium", IF(V2486 &gt;= 6, IF(V2486 &lt; 8, "High", "Very High")))))))</f>
        <v>Medium</v>
      </c>
    </row>
    <row r="2487" spans="1:23" x14ac:dyDescent="0.2">
      <c r="A2487" t="s">
        <v>7773</v>
      </c>
      <c r="B2487" s="2">
        <v>122</v>
      </c>
      <c r="C2487" s="4" t="str">
        <f>IF(B2487 &lt;= ($Z$9-$Z$11), "Short", IF(B2487 &gt;= ($Z$9+$Z$11), "Long", "Medium"))</f>
        <v>Medium</v>
      </c>
      <c r="D2487" t="s">
        <v>7444</v>
      </c>
      <c r="E2487" t="s">
        <v>562</v>
      </c>
      <c r="F2487" t="s">
        <v>13204</v>
      </c>
      <c r="G2487" t="s">
        <v>3538</v>
      </c>
      <c r="M2487">
        <f>COUNTA(Table1[[#This Row],[genre_1]:[genre_8]])</f>
        <v>3</v>
      </c>
      <c r="N2487" t="s">
        <v>7774</v>
      </c>
      <c r="O2487" t="s">
        <v>12954</v>
      </c>
      <c r="P2487">
        <v>292</v>
      </c>
      <c r="Q2487" t="s">
        <v>7775</v>
      </c>
      <c r="R2487">
        <v>16</v>
      </c>
      <c r="S2487" t="s">
        <v>16</v>
      </c>
      <c r="T2487" t="s">
        <v>17</v>
      </c>
      <c r="U2487" s="3">
        <v>42005</v>
      </c>
      <c r="V2487" s="2">
        <v>2.2000000000000002</v>
      </c>
      <c r="W2487" t="str">
        <f>IF(V2487 &lt; 3,"Very Low", IF(V2487 &gt;= 3, IF(V2487 &lt; 4, "Low", IF(V2487 &gt;= 4, IF(V2487 &lt; 6, "Medium", IF(V2487 &gt;= 6, IF(V2487 &lt; 8, "High", "Very High")))))))</f>
        <v>Very Low</v>
      </c>
    </row>
    <row r="2488" spans="1:23" x14ac:dyDescent="0.2">
      <c r="A2488" t="s">
        <v>6953</v>
      </c>
      <c r="B2488" s="2">
        <v>113</v>
      </c>
      <c r="C2488" s="4" t="str">
        <f>IF(B2488 &lt;= ($Z$9-$Z$11), "Short", IF(B2488 &gt;= ($Z$9+$Z$11), "Long", "Medium"))</f>
        <v>Medium</v>
      </c>
      <c r="D2488" t="s">
        <v>1062</v>
      </c>
      <c r="E2488" t="s">
        <v>2287</v>
      </c>
      <c r="F2488" t="s">
        <v>3538</v>
      </c>
      <c r="M2488">
        <f>COUNTA(Table1[[#This Row],[genre_1]:[genre_8]])</f>
        <v>2</v>
      </c>
      <c r="N2488" t="s">
        <v>4799</v>
      </c>
      <c r="O2488" t="s">
        <v>12587</v>
      </c>
      <c r="P2488">
        <v>6267</v>
      </c>
      <c r="Q2488" t="s">
        <v>2784</v>
      </c>
      <c r="R2488">
        <v>103</v>
      </c>
      <c r="S2488" t="s">
        <v>16</v>
      </c>
      <c r="T2488" t="s">
        <v>17</v>
      </c>
      <c r="U2488" s="3">
        <v>39083</v>
      </c>
      <c r="V2488" s="2">
        <v>5.3</v>
      </c>
      <c r="W2488" t="str">
        <f>IF(V2488 &lt; 3,"Very Low", IF(V2488 &gt;= 3, IF(V2488 &lt; 4, "Low", IF(V2488 &gt;= 4, IF(V2488 &lt; 6, "Medium", IF(V2488 &gt;= 6, IF(V2488 &lt; 8, "High", "Very High")))))))</f>
        <v>Medium</v>
      </c>
    </row>
    <row r="2489" spans="1:23" x14ac:dyDescent="0.2">
      <c r="A2489" t="s">
        <v>52</v>
      </c>
      <c r="B2489" s="2">
        <v>128</v>
      </c>
      <c r="C2489" s="4" t="str">
        <f>IF(B2489 &lt;= ($Z$9-$Z$11), "Short", IF(B2489 &gt;= ($Z$9+$Z$11), "Long", "Medium"))</f>
        <v>Medium</v>
      </c>
      <c r="D2489" t="s">
        <v>590</v>
      </c>
      <c r="E2489" t="s">
        <v>562</v>
      </c>
      <c r="F2489" t="s">
        <v>539</v>
      </c>
      <c r="M2489">
        <f>COUNTA(Table1[[#This Row],[genre_1]:[genre_8]])</f>
        <v>2</v>
      </c>
      <c r="N2489" t="s">
        <v>274</v>
      </c>
      <c r="O2489" t="s">
        <v>8982</v>
      </c>
      <c r="P2489">
        <v>197584</v>
      </c>
      <c r="Q2489" t="s">
        <v>559</v>
      </c>
      <c r="R2489">
        <v>918</v>
      </c>
      <c r="S2489" t="s">
        <v>16</v>
      </c>
      <c r="T2489" t="s">
        <v>17</v>
      </c>
      <c r="U2489" s="3">
        <v>40544</v>
      </c>
      <c r="V2489" s="2">
        <v>6.1</v>
      </c>
      <c r="W2489" t="str">
        <f>IF(V2489 &lt; 3,"Very Low", IF(V2489 &gt;= 3, IF(V2489 &lt; 4, "Low", IF(V2489 &gt;= 4, IF(V2489 &lt; 6, "Medium", IF(V2489 &gt;= 6, IF(V2489 &lt; 8, "High", "Very High")))))))</f>
        <v>High</v>
      </c>
    </row>
    <row r="2490" spans="1:23" x14ac:dyDescent="0.2">
      <c r="A2490" t="s">
        <v>4920</v>
      </c>
      <c r="B2490" s="2">
        <v>123</v>
      </c>
      <c r="C2490" s="4" t="str">
        <f>IF(B2490 &lt;= ($Z$9-$Z$11), "Short", IF(B2490 &gt;= ($Z$9+$Z$11), "Long", "Medium"))</f>
        <v>Medium</v>
      </c>
      <c r="D2490" t="s">
        <v>1496</v>
      </c>
      <c r="E2490" t="s">
        <v>1302</v>
      </c>
      <c r="F2490" t="s">
        <v>3538</v>
      </c>
      <c r="M2490">
        <f>COUNTA(Table1[[#This Row],[genre_1]:[genre_8]])</f>
        <v>2</v>
      </c>
      <c r="N2490" t="s">
        <v>4351</v>
      </c>
      <c r="O2490" t="s">
        <v>11437</v>
      </c>
      <c r="P2490">
        <v>3119</v>
      </c>
      <c r="Q2490" t="s">
        <v>3603</v>
      </c>
      <c r="R2490">
        <v>35</v>
      </c>
      <c r="S2490" t="s">
        <v>16</v>
      </c>
      <c r="T2490" t="s">
        <v>17</v>
      </c>
      <c r="U2490" s="3">
        <v>33970</v>
      </c>
      <c r="V2490" s="2">
        <v>5.9</v>
      </c>
      <c r="W2490" t="str">
        <f>IF(V2490 &lt; 3,"Very Low", IF(V2490 &gt;= 3, IF(V2490 &lt; 4, "Low", IF(V2490 &gt;= 4, IF(V2490 &lt; 6, "Medium", IF(V2490 &gt;= 6, IF(V2490 &lt; 8, "High", "Very High")))))))</f>
        <v>Medium</v>
      </c>
    </row>
    <row r="2491" spans="1:23" x14ac:dyDescent="0.2">
      <c r="A2491" t="s">
        <v>233</v>
      </c>
      <c r="B2491" s="2">
        <v>123</v>
      </c>
      <c r="C2491" s="4" t="str">
        <f>IF(B2491 &lt;= ($Z$9-$Z$11), "Short", IF(B2491 &gt;= ($Z$9+$Z$11), "Long", "Medium"))</f>
        <v>Medium</v>
      </c>
      <c r="D2491" t="s">
        <v>234</v>
      </c>
      <c r="E2491" t="s">
        <v>562</v>
      </c>
      <c r="F2491" t="s">
        <v>426</v>
      </c>
      <c r="G2491" t="s">
        <v>691</v>
      </c>
      <c r="H2491" t="s">
        <v>4130</v>
      </c>
      <c r="M2491">
        <f>COUNTA(Table1[[#This Row],[genre_1]:[genre_8]])</f>
        <v>4</v>
      </c>
      <c r="N2491" t="s">
        <v>76</v>
      </c>
      <c r="O2491" t="s">
        <v>8509</v>
      </c>
      <c r="P2491">
        <v>118992</v>
      </c>
      <c r="Q2491" t="s">
        <v>235</v>
      </c>
      <c r="R2491">
        <v>971</v>
      </c>
      <c r="S2491" t="s">
        <v>16</v>
      </c>
      <c r="T2491" t="s">
        <v>17</v>
      </c>
      <c r="U2491" s="3">
        <v>42370</v>
      </c>
      <c r="V2491" s="2">
        <v>6.9</v>
      </c>
      <c r="W2491" t="str">
        <f>IF(V2491 &lt; 3,"Very Low", IF(V2491 &gt;= 3, IF(V2491 &lt; 4, "Low", IF(V2491 &gt;= 4, IF(V2491 &lt; 6, "Medium", IF(V2491 &gt;= 6, IF(V2491 &lt; 8, "High", "Very High")))))))</f>
        <v>High</v>
      </c>
    </row>
    <row r="2492" spans="1:23" x14ac:dyDescent="0.2">
      <c r="A2492" t="s">
        <v>2592</v>
      </c>
      <c r="B2492" s="2">
        <v>108</v>
      </c>
      <c r="C2492" s="4" t="str">
        <f>IF(B2492 &lt;= ($Z$9-$Z$11), "Short", IF(B2492 &gt;= ($Z$9+$Z$11), "Long", "Medium"))</f>
        <v>Medium</v>
      </c>
      <c r="D2492" t="s">
        <v>356</v>
      </c>
      <c r="E2492" t="s">
        <v>691</v>
      </c>
      <c r="F2492" t="s">
        <v>1302</v>
      </c>
      <c r="G2492" t="s">
        <v>6549</v>
      </c>
      <c r="H2492" t="s">
        <v>13205</v>
      </c>
      <c r="M2492">
        <f>COUNTA(Table1[[#This Row],[genre_1]:[genre_8]])</f>
        <v>4</v>
      </c>
      <c r="N2492" t="s">
        <v>600</v>
      </c>
      <c r="O2492" t="s">
        <v>10849</v>
      </c>
      <c r="P2492">
        <v>12993</v>
      </c>
      <c r="Q2492" t="s">
        <v>546</v>
      </c>
      <c r="R2492">
        <v>107</v>
      </c>
      <c r="S2492" t="s">
        <v>16</v>
      </c>
      <c r="T2492" t="s">
        <v>17</v>
      </c>
      <c r="U2492" s="3">
        <v>36892</v>
      </c>
      <c r="V2492" s="2">
        <v>4.9000000000000004</v>
      </c>
      <c r="W2492" t="str">
        <f>IF(V2492 &lt; 3,"Very Low", IF(V2492 &gt;= 3, IF(V2492 &lt; 4, "Low", IF(V2492 &gt;= 4, IF(V2492 &lt; 6, "Medium", IF(V2492 &gt;= 6, IF(V2492 &lt; 8, "High", "Very High")))))))</f>
        <v>Medium</v>
      </c>
    </row>
    <row r="2493" spans="1:23" x14ac:dyDescent="0.2">
      <c r="A2493" t="s">
        <v>1859</v>
      </c>
      <c r="B2493" s="2">
        <v>142</v>
      </c>
      <c r="C2493" s="4" t="str">
        <f>IF(B2493 &lt;= ($Z$9-$Z$11), "Short", IF(B2493 &gt;= ($Z$9+$Z$11), "Long", "Medium"))</f>
        <v>Long</v>
      </c>
      <c r="D2493" t="s">
        <v>1887</v>
      </c>
      <c r="E2493" t="s">
        <v>13206</v>
      </c>
      <c r="F2493" t="s">
        <v>1302</v>
      </c>
      <c r="G2493" t="s">
        <v>6549</v>
      </c>
      <c r="H2493" t="s">
        <v>3538</v>
      </c>
      <c r="M2493">
        <f>COUNTA(Table1[[#This Row],[genre_1]:[genre_8]])</f>
        <v>4</v>
      </c>
      <c r="N2493" t="s">
        <v>2386</v>
      </c>
      <c r="O2493" t="s">
        <v>10464</v>
      </c>
      <c r="P2493">
        <v>31227</v>
      </c>
      <c r="Q2493" t="s">
        <v>1230</v>
      </c>
      <c r="R2493">
        <v>354</v>
      </c>
      <c r="S2493" t="s">
        <v>16</v>
      </c>
      <c r="T2493" t="s">
        <v>17</v>
      </c>
      <c r="U2493" s="3">
        <v>36161</v>
      </c>
      <c r="V2493" s="2">
        <v>6.6</v>
      </c>
      <c r="W2493" t="str">
        <f>IF(V2493 &lt; 3,"Very Low", IF(V2493 &gt;= 3, IF(V2493 &lt; 4, "Low", IF(V2493 &gt;= 4, IF(V2493 &lt; 6, "Medium", IF(V2493 &gt;= 6, IF(V2493 &lt; 8, "High", "Very High")))))))</f>
        <v>High</v>
      </c>
    </row>
    <row r="2494" spans="1:23" x14ac:dyDescent="0.2">
      <c r="A2494" t="s">
        <v>8010</v>
      </c>
      <c r="B2494" s="2">
        <v>93</v>
      </c>
      <c r="C2494" s="4" t="str">
        <f>IF(B2494 &lt;= ($Z$9-$Z$11), "Short", IF(B2494 &gt;= ($Z$9+$Z$11), "Long", "Medium"))</f>
        <v>Medium</v>
      </c>
      <c r="D2494" t="s">
        <v>8011</v>
      </c>
      <c r="E2494" t="s">
        <v>1302</v>
      </c>
      <c r="F2494" t="s">
        <v>5727</v>
      </c>
      <c r="M2494">
        <f>COUNTA(Table1[[#This Row],[genre_1]:[genre_8]])</f>
        <v>2</v>
      </c>
      <c r="N2494" t="s">
        <v>2257</v>
      </c>
      <c r="O2494" t="s">
        <v>13051</v>
      </c>
      <c r="P2494">
        <v>602</v>
      </c>
      <c r="Q2494" t="s">
        <v>8012</v>
      </c>
      <c r="R2494">
        <v>18</v>
      </c>
      <c r="S2494" t="s">
        <v>16</v>
      </c>
      <c r="T2494" t="s">
        <v>17</v>
      </c>
      <c r="U2494" s="3">
        <v>39448</v>
      </c>
      <c r="V2494" s="2">
        <v>2.5</v>
      </c>
      <c r="W2494" t="str">
        <f>IF(V2494 &lt; 3,"Very Low", IF(V2494 &gt;= 3, IF(V2494 &lt; 4, "Low", IF(V2494 &gt;= 4, IF(V2494 &lt; 6, "Medium", IF(V2494 &gt;= 6, IF(V2494 &lt; 8, "High", "Very High")))))))</f>
        <v>Very Low</v>
      </c>
    </row>
    <row r="2495" spans="1:23" x14ac:dyDescent="0.2">
      <c r="A2495" t="s">
        <v>5862</v>
      </c>
      <c r="B2495" s="2">
        <v>91</v>
      </c>
      <c r="C2495" s="4" t="str">
        <f>IF(B2495 &lt;= ($Z$9-$Z$11), "Short", IF(B2495 &gt;= ($Z$9+$Z$11), "Long", "Medium"))</f>
        <v>Medium</v>
      </c>
      <c r="D2495" t="s">
        <v>1906</v>
      </c>
      <c r="E2495" t="s">
        <v>691</v>
      </c>
      <c r="F2495" t="s">
        <v>1302</v>
      </c>
      <c r="M2495">
        <f>COUNTA(Table1[[#This Row],[genre_1]:[genre_8]])</f>
        <v>2</v>
      </c>
      <c r="N2495" t="s">
        <v>177</v>
      </c>
      <c r="O2495" t="s">
        <v>12017</v>
      </c>
      <c r="P2495">
        <v>61151</v>
      </c>
      <c r="Q2495" t="s">
        <v>1182</v>
      </c>
      <c r="R2495">
        <v>134</v>
      </c>
      <c r="S2495" t="s">
        <v>16</v>
      </c>
      <c r="T2495" t="s">
        <v>17</v>
      </c>
      <c r="U2495" s="3">
        <v>39448</v>
      </c>
      <c r="V2495" s="2">
        <v>6.9</v>
      </c>
      <c r="W2495" t="str">
        <f>IF(V2495 &lt; 3,"Very Low", IF(V2495 &gt;= 3, IF(V2495 &lt; 4, "Low", IF(V2495 &gt;= 4, IF(V2495 &lt; 6, "Medium", IF(V2495 &gt;= 6, IF(V2495 &lt; 8, "High", "Very High")))))))</f>
        <v>High</v>
      </c>
    </row>
    <row r="2496" spans="1:23" x14ac:dyDescent="0.2">
      <c r="A2496" t="s">
        <v>5228</v>
      </c>
      <c r="B2496" s="2">
        <v>141</v>
      </c>
      <c r="C2496" s="4" t="str">
        <f>IF(B2496 &lt;= ($Z$9-$Z$11), "Short", IF(B2496 &gt;= ($Z$9+$Z$11), "Long", "Medium"))</f>
        <v>Long</v>
      </c>
      <c r="D2496" t="s">
        <v>5715</v>
      </c>
      <c r="E2496" t="s">
        <v>1302</v>
      </c>
      <c r="F2496" t="s">
        <v>6549</v>
      </c>
      <c r="M2496">
        <f>COUNTA(Table1[[#This Row],[genre_1]:[genre_8]])</f>
        <v>2</v>
      </c>
      <c r="N2496" t="s">
        <v>544</v>
      </c>
      <c r="O2496" t="s">
        <v>11933</v>
      </c>
      <c r="P2496">
        <v>3433</v>
      </c>
      <c r="Q2496" t="s">
        <v>1495</v>
      </c>
      <c r="R2496">
        <v>81</v>
      </c>
      <c r="S2496" t="s">
        <v>16</v>
      </c>
      <c r="T2496" t="s">
        <v>17</v>
      </c>
      <c r="U2496" s="3">
        <v>37257</v>
      </c>
      <c r="V2496" s="2">
        <v>6.9</v>
      </c>
      <c r="W2496" t="str">
        <f>IF(V2496 &lt; 3,"Very Low", IF(V2496 &gt;= 3, IF(V2496 &lt; 4, "Low", IF(V2496 &gt;= 4, IF(V2496 &lt; 6, "Medium", IF(V2496 &gt;= 6, IF(V2496 &lt; 8, "High", "Very High")))))))</f>
        <v>High</v>
      </c>
    </row>
    <row r="2497" spans="1:23" x14ac:dyDescent="0.2">
      <c r="A2497" t="s">
        <v>299</v>
      </c>
      <c r="B2497" s="2">
        <v>96</v>
      </c>
      <c r="C2497" s="4" t="str">
        <f>IF(B2497 &lt;= ($Z$9-$Z$11), "Short", IF(B2497 &gt;= ($Z$9+$Z$11), "Long", "Medium"))</f>
        <v>Medium</v>
      </c>
      <c r="D2497" t="s">
        <v>222</v>
      </c>
      <c r="E2497" t="s">
        <v>691</v>
      </c>
      <c r="F2497" t="s">
        <v>13206</v>
      </c>
      <c r="G2497" t="s">
        <v>1302</v>
      </c>
      <c r="M2497">
        <f>COUNTA(Table1[[#This Row],[genre_1]:[genre_8]])</f>
        <v>3</v>
      </c>
      <c r="N2497" t="s">
        <v>990</v>
      </c>
      <c r="O2497" t="s">
        <v>12436</v>
      </c>
      <c r="P2497">
        <v>61787</v>
      </c>
      <c r="Q2497" t="s">
        <v>6641</v>
      </c>
      <c r="R2497">
        <v>203</v>
      </c>
      <c r="S2497" t="s">
        <v>16</v>
      </c>
      <c r="T2497" t="s">
        <v>17</v>
      </c>
      <c r="U2497" s="3">
        <v>40179</v>
      </c>
      <c r="V2497" s="2">
        <v>6.8</v>
      </c>
      <c r="W2497" t="str">
        <f>IF(V2497 &lt; 3,"Very Low", IF(V2497 &gt;= 3, IF(V2497 &lt; 4, "Low", IF(V2497 &gt;= 4, IF(V2497 &lt; 6, "Medium", IF(V2497 &gt;= 6, IF(V2497 &lt; 8, "High", "Very High")))))))</f>
        <v>High</v>
      </c>
    </row>
    <row r="2498" spans="1:23" x14ac:dyDescent="0.2">
      <c r="A2498" t="s">
        <v>161</v>
      </c>
      <c r="B2498" s="2">
        <v>112</v>
      </c>
      <c r="C2498" s="4" t="str">
        <f>IF(B2498 &lt;= ($Z$9-$Z$11), "Short", IF(B2498 &gt;= ($Z$9+$Z$11), "Long", "Medium"))</f>
        <v>Medium</v>
      </c>
      <c r="D2498" t="s">
        <v>816</v>
      </c>
      <c r="E2498" t="s">
        <v>13204</v>
      </c>
      <c r="F2498" t="s">
        <v>4130</v>
      </c>
      <c r="G2498" t="s">
        <v>3538</v>
      </c>
      <c r="M2498">
        <f>COUNTA(Table1[[#This Row],[genre_1]:[genre_8]])</f>
        <v>3</v>
      </c>
      <c r="N2498" t="s">
        <v>1848</v>
      </c>
      <c r="O2498" t="s">
        <v>9342</v>
      </c>
      <c r="P2498">
        <v>287822</v>
      </c>
      <c r="Q2498" t="s">
        <v>1849</v>
      </c>
      <c r="R2498">
        <v>849</v>
      </c>
      <c r="S2498" t="s">
        <v>16</v>
      </c>
      <c r="T2498" t="s">
        <v>17</v>
      </c>
      <c r="U2498" s="3">
        <v>40544</v>
      </c>
      <c r="V2498" s="2">
        <v>7.1</v>
      </c>
      <c r="W2498" t="str">
        <f>IF(V2498 &lt; 3,"Very Low", IF(V2498 &gt;= 3, IF(V2498 &lt; 4, "Low", IF(V2498 &gt;= 4, IF(V2498 &lt; 6, "Medium", IF(V2498 &gt;= 6, IF(V2498 &lt; 8, "High", "Very High")))))))</f>
        <v>High</v>
      </c>
    </row>
    <row r="2499" spans="1:23" x14ac:dyDescent="0.2">
      <c r="A2499" t="s">
        <v>3688</v>
      </c>
      <c r="B2499" s="2">
        <v>94</v>
      </c>
      <c r="C2499" s="4" t="str">
        <f>IF(B2499 &lt;= ($Z$9-$Z$11), "Short", IF(B2499 &gt;= ($Z$9+$Z$11), "Long", "Medium"))</f>
        <v>Medium</v>
      </c>
      <c r="D2499" t="s">
        <v>8101</v>
      </c>
      <c r="E2499" t="s">
        <v>2287</v>
      </c>
      <c r="F2499" t="s">
        <v>4130</v>
      </c>
      <c r="G2499" t="s">
        <v>3538</v>
      </c>
      <c r="M2499">
        <f>COUNTA(Table1[[#This Row],[genre_1]:[genre_8]])</f>
        <v>3</v>
      </c>
      <c r="N2499" t="s">
        <v>8102</v>
      </c>
      <c r="O2499" t="s">
        <v>13080</v>
      </c>
      <c r="P2499">
        <v>1328</v>
      </c>
      <c r="Q2499" t="s">
        <v>8103</v>
      </c>
      <c r="R2499">
        <v>22</v>
      </c>
      <c r="S2499" t="s">
        <v>16</v>
      </c>
      <c r="T2499" t="s">
        <v>17</v>
      </c>
      <c r="U2499" s="3">
        <v>40179</v>
      </c>
      <c r="V2499" s="2">
        <v>3.9</v>
      </c>
      <c r="W2499" t="str">
        <f>IF(V2499 &lt; 3,"Very Low", IF(V2499 &gt;= 3, IF(V2499 &lt; 4, "Low", IF(V2499 &gt;= 4, IF(V2499 &lt; 6, "Medium", IF(V2499 &gt;= 6, IF(V2499 &lt; 8, "High", "Very High")))))))</f>
        <v>Low</v>
      </c>
    </row>
    <row r="2500" spans="1:23" x14ac:dyDescent="0.2">
      <c r="A2500" t="s">
        <v>4938</v>
      </c>
      <c r="B2500" s="2">
        <v>100</v>
      </c>
      <c r="C2500" s="4" t="str">
        <f>IF(B2500 &lt;= ($Z$9-$Z$11), "Short", IF(B2500 &gt;= ($Z$9+$Z$11), "Long", "Medium"))</f>
        <v>Medium</v>
      </c>
      <c r="D2500" t="s">
        <v>8272</v>
      </c>
      <c r="E2500" t="s">
        <v>691</v>
      </c>
      <c r="F2500" t="s">
        <v>31</v>
      </c>
      <c r="G2500" t="s">
        <v>1302</v>
      </c>
      <c r="M2500">
        <f>COUNTA(Table1[[#This Row],[genre_1]:[genre_8]])</f>
        <v>3</v>
      </c>
      <c r="N2500" t="s">
        <v>8273</v>
      </c>
      <c r="O2500" t="s">
        <v>13141</v>
      </c>
      <c r="P2500">
        <v>85028</v>
      </c>
      <c r="Q2500" t="s">
        <v>8274</v>
      </c>
      <c r="R2500">
        <v>404</v>
      </c>
      <c r="S2500" t="s">
        <v>16</v>
      </c>
      <c r="T2500" t="s">
        <v>17</v>
      </c>
      <c r="U2500" s="3">
        <v>37987</v>
      </c>
      <c r="V2500" s="2">
        <v>7.3</v>
      </c>
      <c r="W2500" t="str">
        <f>IF(V2500 &lt; 3,"Very Low", IF(V2500 &gt;= 3, IF(V2500 &lt; 4, "Low", IF(V2500 &gt;= 4, IF(V2500 &lt; 6, "Medium", IF(V2500 &gt;= 6, IF(V2500 &lt; 8, "High", "Very High")))))))</f>
        <v>High</v>
      </c>
    </row>
    <row r="2501" spans="1:23" x14ac:dyDescent="0.2">
      <c r="A2501" t="s">
        <v>1817</v>
      </c>
      <c r="B2501" s="2">
        <v>100</v>
      </c>
      <c r="C2501" s="4" t="str">
        <f>IF(B2501 &lt;= ($Z$9-$Z$11), "Short", IF(B2501 &gt;= ($Z$9+$Z$11), "Long", "Medium"))</f>
        <v>Medium</v>
      </c>
      <c r="D2501" t="s">
        <v>1408</v>
      </c>
      <c r="E2501" t="s">
        <v>691</v>
      </c>
      <c r="F2501" t="s">
        <v>13206</v>
      </c>
      <c r="G2501" t="s">
        <v>13204</v>
      </c>
      <c r="M2501">
        <f>COUNTA(Table1[[#This Row],[genre_1]:[genre_8]])</f>
        <v>3</v>
      </c>
      <c r="N2501" t="s">
        <v>3801</v>
      </c>
      <c r="O2501" t="s">
        <v>12692</v>
      </c>
      <c r="P2501">
        <v>76151</v>
      </c>
      <c r="Q2501" t="s">
        <v>1817</v>
      </c>
      <c r="R2501">
        <v>333</v>
      </c>
      <c r="S2501" t="s">
        <v>16</v>
      </c>
      <c r="T2501" t="s">
        <v>17</v>
      </c>
      <c r="U2501" s="3">
        <v>36892</v>
      </c>
      <c r="V2501" s="2">
        <v>7.1</v>
      </c>
      <c r="W2501" t="str">
        <f>IF(V2501 &lt; 3,"Very Low", IF(V2501 &gt;= 3, IF(V2501 &lt; 4, "Low", IF(V2501 &gt;= 4, IF(V2501 &lt; 6, "Medium", IF(V2501 &gt;= 6, IF(V2501 &lt; 8, "High", "Very High")))))))</f>
        <v>High</v>
      </c>
    </row>
    <row r="2502" spans="1:23" x14ac:dyDescent="0.2">
      <c r="A2502" t="s">
        <v>2335</v>
      </c>
      <c r="B2502" s="2">
        <v>119</v>
      </c>
      <c r="C2502" s="4" t="str">
        <f>IF(B2502 &lt;= ($Z$9-$Z$11), "Short", IF(B2502 &gt;= ($Z$9+$Z$11), "Long", "Medium"))</f>
        <v>Medium</v>
      </c>
      <c r="D2502" t="s">
        <v>286</v>
      </c>
      <c r="E2502" t="s">
        <v>691</v>
      </c>
      <c r="M2502">
        <f>COUNTA(Table1[[#This Row],[genre_1]:[genre_8]])</f>
        <v>1</v>
      </c>
      <c r="N2502" t="s">
        <v>85</v>
      </c>
      <c r="O2502" t="s">
        <v>10818</v>
      </c>
      <c r="P2502">
        <v>422606</v>
      </c>
      <c r="Q2502" t="s">
        <v>1632</v>
      </c>
      <c r="R2502">
        <v>555</v>
      </c>
      <c r="S2502" t="s">
        <v>16</v>
      </c>
      <c r="T2502" t="s">
        <v>17</v>
      </c>
      <c r="U2502" s="3">
        <v>39083</v>
      </c>
      <c r="V2502" s="2">
        <v>7.6</v>
      </c>
      <c r="W2502" t="str">
        <f>IF(V2502 &lt; 3,"Very Low", IF(V2502 &gt;= 3, IF(V2502 &lt; 4, "Low", IF(V2502 &gt;= 4, IF(V2502 &lt; 6, "Medium", IF(V2502 &gt;= 6, IF(V2502 &lt; 8, "High", "Very High")))))))</f>
        <v>High</v>
      </c>
    </row>
    <row r="2503" spans="1:23" x14ac:dyDescent="0.2">
      <c r="A2503" t="s">
        <v>6864</v>
      </c>
      <c r="B2503" s="2">
        <v>102</v>
      </c>
      <c r="C2503" s="4" t="str">
        <f>IF(B2503 &lt;= ($Z$9-$Z$11), "Short", IF(B2503 &gt;= ($Z$9+$Z$11), "Long", "Medium"))</f>
        <v>Medium</v>
      </c>
      <c r="D2503" t="s">
        <v>4432</v>
      </c>
      <c r="E2503" t="s">
        <v>3538</v>
      </c>
      <c r="M2503">
        <f>COUNTA(Table1[[#This Row],[genre_1]:[genre_8]])</f>
        <v>1</v>
      </c>
      <c r="N2503" t="s">
        <v>6865</v>
      </c>
      <c r="O2503" t="s">
        <v>12544</v>
      </c>
      <c r="P2503">
        <v>289</v>
      </c>
      <c r="Q2503" t="s">
        <v>6866</v>
      </c>
      <c r="R2503">
        <v>9</v>
      </c>
      <c r="S2503" t="s">
        <v>16</v>
      </c>
      <c r="T2503" t="s">
        <v>17</v>
      </c>
      <c r="U2503" s="3">
        <v>40909</v>
      </c>
      <c r="V2503" s="2">
        <v>3.9</v>
      </c>
      <c r="W2503" t="str">
        <f>IF(V2503 &lt; 3,"Very Low", IF(V2503 &gt;= 3, IF(V2503 &lt; 4, "Low", IF(V2503 &gt;= 4, IF(V2503 &lt; 6, "Medium", IF(V2503 &gt;= 6, IF(V2503 &lt; 8, "High", "Very High")))))))</f>
        <v>Low</v>
      </c>
    </row>
    <row r="2504" spans="1:23" x14ac:dyDescent="0.2">
      <c r="A2504" t="s">
        <v>3003</v>
      </c>
      <c r="B2504" s="2">
        <v>80</v>
      </c>
      <c r="C2504" s="4" t="str">
        <f>IF(B2504 &lt;= ($Z$9-$Z$11), "Short", IF(B2504 &gt;= ($Z$9+$Z$11), "Long", "Medium"))</f>
        <v>Short</v>
      </c>
      <c r="D2504" t="s">
        <v>323</v>
      </c>
      <c r="E2504" t="s">
        <v>562</v>
      </c>
      <c r="F2504" t="s">
        <v>1302</v>
      </c>
      <c r="G2504" t="s">
        <v>6549</v>
      </c>
      <c r="H2504" t="s">
        <v>13205</v>
      </c>
      <c r="M2504">
        <f>COUNTA(Table1[[#This Row],[genre_1]:[genre_8]])</f>
        <v>4</v>
      </c>
      <c r="N2504" t="s">
        <v>209</v>
      </c>
      <c r="O2504" t="s">
        <v>10095</v>
      </c>
      <c r="P2504">
        <v>3926</v>
      </c>
      <c r="Q2504" t="s">
        <v>2612</v>
      </c>
      <c r="R2504">
        <v>38</v>
      </c>
      <c r="S2504" t="s">
        <v>16</v>
      </c>
      <c r="T2504" t="s">
        <v>17</v>
      </c>
      <c r="U2504" s="3">
        <v>38353</v>
      </c>
      <c r="V2504" s="2">
        <v>4</v>
      </c>
      <c r="W2504" t="str">
        <f>IF(V2504 &lt; 3,"Very Low", IF(V2504 &gt;= 3, IF(V2504 &lt; 4, "Low", IF(V2504 &gt;= 4, IF(V2504 &lt; 6, "Medium", IF(V2504 &gt;= 6, IF(V2504 &lt; 8, "High", "Very High")))))))</f>
        <v>Medium</v>
      </c>
    </row>
    <row r="2505" spans="1:23" x14ac:dyDescent="0.2">
      <c r="A2505" t="s">
        <v>2662</v>
      </c>
      <c r="B2505" s="2">
        <v>82</v>
      </c>
      <c r="C2505" s="4" t="str">
        <f>IF(B2505 &lt;= ($Z$9-$Z$11), "Short", IF(B2505 &gt;= ($Z$9+$Z$11), "Long", "Medium"))</f>
        <v>Short</v>
      </c>
      <c r="D2505" t="s">
        <v>1572</v>
      </c>
      <c r="E2505" t="s">
        <v>562</v>
      </c>
      <c r="F2505" t="s">
        <v>691</v>
      </c>
      <c r="G2505" t="s">
        <v>4130</v>
      </c>
      <c r="H2505" t="s">
        <v>3538</v>
      </c>
      <c r="M2505">
        <f>COUNTA(Table1[[#This Row],[genre_1]:[genre_8]])</f>
        <v>4</v>
      </c>
      <c r="N2505" t="s">
        <v>2663</v>
      </c>
      <c r="O2505" t="s">
        <v>9859</v>
      </c>
      <c r="P2505">
        <v>52052</v>
      </c>
      <c r="Q2505" t="s">
        <v>2664</v>
      </c>
      <c r="R2505">
        <v>173</v>
      </c>
      <c r="S2505" t="s">
        <v>16</v>
      </c>
      <c r="T2505" t="s">
        <v>17</v>
      </c>
      <c r="U2505" s="3">
        <v>39448</v>
      </c>
      <c r="V2505" s="2">
        <v>4.5</v>
      </c>
      <c r="W2505" t="str">
        <f>IF(V2505 &lt; 3,"Very Low", IF(V2505 &gt;= 3, IF(V2505 &lt; 4, "Low", IF(V2505 &gt;= 4, IF(V2505 &lt; 6, "Medium", IF(V2505 &gt;= 6, IF(V2505 &lt; 8, "High", "Very High")))))))</f>
        <v>Medium</v>
      </c>
    </row>
    <row r="2506" spans="1:23" x14ac:dyDescent="0.2">
      <c r="A2506" t="s">
        <v>466</v>
      </c>
      <c r="B2506" s="2">
        <v>188</v>
      </c>
      <c r="C2506" s="4" t="str">
        <f>IF(B2506 &lt;= ($Z$9-$Z$11), "Short", IF(B2506 &gt;= ($Z$9+$Z$11), "Long", "Medium"))</f>
        <v>Long</v>
      </c>
      <c r="D2506" t="s">
        <v>1707</v>
      </c>
      <c r="E2506" t="s">
        <v>562</v>
      </c>
      <c r="F2506" t="s">
        <v>426</v>
      </c>
      <c r="G2506" t="s">
        <v>1302</v>
      </c>
      <c r="H2506" t="s">
        <v>6549</v>
      </c>
      <c r="I2506" t="s">
        <v>4130</v>
      </c>
      <c r="M2506">
        <f>COUNTA(Table1[[#This Row],[genre_1]:[genre_8]])</f>
        <v>5</v>
      </c>
      <c r="N2506" t="s">
        <v>57</v>
      </c>
      <c r="O2506" t="s">
        <v>9247</v>
      </c>
      <c r="P2506">
        <v>126357</v>
      </c>
      <c r="Q2506" t="s">
        <v>1567</v>
      </c>
      <c r="R2506">
        <v>497</v>
      </c>
      <c r="S2506" t="s">
        <v>16</v>
      </c>
      <c r="T2506" t="s">
        <v>17</v>
      </c>
      <c r="U2506" s="3">
        <v>28491</v>
      </c>
      <c r="V2506" s="2">
        <v>7.3</v>
      </c>
      <c r="W2506" t="str">
        <f>IF(V2506 &lt; 3,"Very Low", IF(V2506 &gt;= 3, IF(V2506 &lt; 4, "Low", IF(V2506 &gt;= 4, IF(V2506 &lt; 6, "Medium", IF(V2506 &gt;= 6, IF(V2506 &lt; 8, "High", "Very High")))))))</f>
        <v>High</v>
      </c>
    </row>
    <row r="2507" spans="1:23" x14ac:dyDescent="0.2">
      <c r="A2507" t="s">
        <v>1800</v>
      </c>
      <c r="B2507" s="2">
        <v>116</v>
      </c>
      <c r="C2507" s="4" t="str">
        <f>IF(B2507 &lt;= ($Z$9-$Z$11), "Short", IF(B2507 &gt;= ($Z$9+$Z$11), "Long", "Medium"))</f>
        <v>Medium</v>
      </c>
      <c r="D2507" t="s">
        <v>1567</v>
      </c>
      <c r="E2507" t="s">
        <v>562</v>
      </c>
      <c r="F2507" t="s">
        <v>426</v>
      </c>
      <c r="G2507" t="s">
        <v>6549</v>
      </c>
      <c r="H2507" t="s">
        <v>4130</v>
      </c>
      <c r="M2507">
        <f>COUNTA(Table1[[#This Row],[genre_1]:[genre_8]])</f>
        <v>4</v>
      </c>
      <c r="N2507" t="s">
        <v>1707</v>
      </c>
      <c r="O2507" t="s">
        <v>9304</v>
      </c>
      <c r="P2507">
        <v>76331</v>
      </c>
      <c r="Q2507" t="s">
        <v>1801</v>
      </c>
      <c r="R2507">
        <v>269</v>
      </c>
      <c r="S2507" t="s">
        <v>16</v>
      </c>
      <c r="T2507" t="s">
        <v>17</v>
      </c>
      <c r="U2507" s="3">
        <v>29221</v>
      </c>
      <c r="V2507" s="2">
        <v>6.8</v>
      </c>
      <c r="W2507" t="str">
        <f>IF(V2507 &lt; 3,"Very Low", IF(V2507 &gt;= 3, IF(V2507 &lt; 4, "Low", IF(V2507 &gt;= 4, IF(V2507 &lt; 6, "Medium", IF(V2507 &gt;= 6, IF(V2507 &lt; 8, "High", "Very High")))))))</f>
        <v>High</v>
      </c>
    </row>
    <row r="2508" spans="1:23" x14ac:dyDescent="0.2">
      <c r="A2508" t="s">
        <v>56</v>
      </c>
      <c r="B2508" s="2">
        <v>169</v>
      </c>
      <c r="C2508" s="4" t="str">
        <f>IF(B2508 &lt;= ($Z$9-$Z$11), "Short", IF(B2508 &gt;= ($Z$9+$Z$11), "Long", "Medium"))</f>
        <v>Long</v>
      </c>
      <c r="D2508" t="s">
        <v>57</v>
      </c>
      <c r="E2508" t="s">
        <v>562</v>
      </c>
      <c r="F2508" t="s">
        <v>426</v>
      </c>
      <c r="G2508" t="s">
        <v>4130</v>
      </c>
      <c r="M2508">
        <f>COUNTA(Table1[[#This Row],[genre_1]:[genre_8]])</f>
        <v>3</v>
      </c>
      <c r="N2508" t="s">
        <v>58</v>
      </c>
      <c r="O2508" t="s">
        <v>8448</v>
      </c>
      <c r="P2508">
        <v>240396</v>
      </c>
      <c r="Q2508" t="s">
        <v>59</v>
      </c>
      <c r="R2508">
        <v>2367</v>
      </c>
      <c r="S2508" t="s">
        <v>16</v>
      </c>
      <c r="T2508" t="s">
        <v>17</v>
      </c>
      <c r="U2508" s="3">
        <v>38718</v>
      </c>
      <c r="V2508" s="2">
        <v>6.1</v>
      </c>
      <c r="W2508" t="str">
        <f>IF(V2508 &lt; 3,"Very Low", IF(V2508 &gt;= 3, IF(V2508 &lt; 4, "Low", IF(V2508 &gt;= 4, IF(V2508 &lt; 6, "Medium", IF(V2508 &gt;= 6, IF(V2508 &lt; 8, "High", "Very High")))))))</f>
        <v>High</v>
      </c>
    </row>
    <row r="2509" spans="1:23" x14ac:dyDescent="0.2">
      <c r="A2509" t="s">
        <v>1626</v>
      </c>
      <c r="B2509" s="2">
        <v>91</v>
      </c>
      <c r="C2509" s="4" t="str">
        <f>IF(B2509 &lt;= ($Z$9-$Z$11), "Short", IF(B2509 &gt;= ($Z$9+$Z$11), "Long", "Medium"))</f>
        <v>Medium</v>
      </c>
      <c r="D2509" t="s">
        <v>1627</v>
      </c>
      <c r="E2509" t="s">
        <v>2287</v>
      </c>
      <c r="F2509" t="s">
        <v>4130</v>
      </c>
      <c r="G2509" t="s">
        <v>3538</v>
      </c>
      <c r="M2509">
        <f>COUNTA(Table1[[#This Row],[genre_1]:[genre_8]])</f>
        <v>3</v>
      </c>
      <c r="N2509" t="s">
        <v>1628</v>
      </c>
      <c r="O2509" t="s">
        <v>9209</v>
      </c>
      <c r="P2509">
        <v>14596</v>
      </c>
      <c r="Q2509" t="s">
        <v>1629</v>
      </c>
      <c r="R2509">
        <v>282</v>
      </c>
      <c r="S2509" t="s">
        <v>16</v>
      </c>
      <c r="T2509" t="s">
        <v>17</v>
      </c>
      <c r="U2509" s="3">
        <v>36526</v>
      </c>
      <c r="V2509" s="2">
        <v>4.8</v>
      </c>
      <c r="W2509" t="str">
        <f>IF(V2509 &lt; 3,"Very Low", IF(V2509 &gt;= 3, IF(V2509 &lt; 4, "Low", IF(V2509 &gt;= 4, IF(V2509 &lt; 6, "Medium", IF(V2509 &gt;= 6, IF(V2509 &lt; 8, "High", "Very High")))))))</f>
        <v>Medium</v>
      </c>
    </row>
    <row r="2510" spans="1:23" x14ac:dyDescent="0.2">
      <c r="A2510" t="s">
        <v>3364</v>
      </c>
      <c r="B2510" s="2">
        <v>81</v>
      </c>
      <c r="C2510" s="4" t="str">
        <f>IF(B2510 &lt;= ($Z$9-$Z$11), "Short", IF(B2510 &gt;= ($Z$9+$Z$11), "Long", "Medium"))</f>
        <v>Short</v>
      </c>
      <c r="D2510" t="s">
        <v>3595</v>
      </c>
      <c r="E2510" t="s">
        <v>691</v>
      </c>
      <c r="F2510" t="s">
        <v>6549</v>
      </c>
      <c r="M2510">
        <f>COUNTA(Table1[[#This Row],[genre_1]:[genre_8]])</f>
        <v>2</v>
      </c>
      <c r="N2510" t="s">
        <v>534</v>
      </c>
      <c r="O2510" t="s">
        <v>11102</v>
      </c>
      <c r="P2510">
        <v>15047</v>
      </c>
      <c r="Q2510" t="s">
        <v>567</v>
      </c>
      <c r="R2510">
        <v>160</v>
      </c>
      <c r="S2510" t="s">
        <v>16</v>
      </c>
      <c r="T2510" t="s">
        <v>17</v>
      </c>
      <c r="U2510" s="3">
        <v>36161</v>
      </c>
      <c r="V2510" s="2">
        <v>5</v>
      </c>
      <c r="W2510" t="str">
        <f>IF(V2510 &lt; 3,"Very Low", IF(V2510 &gt;= 3, IF(V2510 &lt; 4, "Low", IF(V2510 &gt;= 4, IF(V2510 &lt; 6, "Medium", IF(V2510 &gt;= 6, IF(V2510 &lt; 8, "High", "Very High")))))))</f>
        <v>Medium</v>
      </c>
    </row>
    <row r="2511" spans="1:23" x14ac:dyDescent="0.2">
      <c r="A2511" t="s">
        <v>8286</v>
      </c>
      <c r="B2511" s="2">
        <v>87</v>
      </c>
      <c r="C2511" s="4" t="str">
        <f>IF(B2511 &lt;= ($Z$9-$Z$11), "Short", IF(B2511 &gt;= ($Z$9+$Z$11), "Long", "Medium"))</f>
        <v>Medium</v>
      </c>
      <c r="D2511" t="s">
        <v>1632</v>
      </c>
      <c r="E2511" t="s">
        <v>691</v>
      </c>
      <c r="M2511">
        <f>COUNTA(Table1[[#This Row],[genre_1]:[genre_8]])</f>
        <v>1</v>
      </c>
      <c r="N2511" t="s">
        <v>7390</v>
      </c>
      <c r="O2511" t="s">
        <v>13146</v>
      </c>
      <c r="P2511">
        <v>760</v>
      </c>
      <c r="Q2511" t="s">
        <v>4825</v>
      </c>
      <c r="R2511">
        <v>4</v>
      </c>
      <c r="S2511" t="s">
        <v>16</v>
      </c>
      <c r="T2511" t="s">
        <v>17</v>
      </c>
      <c r="U2511" s="3">
        <v>40909</v>
      </c>
      <c r="V2511" s="2">
        <v>6.3</v>
      </c>
      <c r="W2511" t="str">
        <f>IF(V2511 &lt; 3,"Very Low", IF(V2511 &gt;= 3, IF(V2511 &lt; 4, "Low", IF(V2511 &gt;= 4, IF(V2511 &lt; 6, "Medium", IF(V2511 &gt;= 6, IF(V2511 &lt; 8, "High", "Very High")))))))</f>
        <v>High</v>
      </c>
    </row>
    <row r="2512" spans="1:23" x14ac:dyDescent="0.2">
      <c r="A2512" t="s">
        <v>795</v>
      </c>
      <c r="B2512" s="2">
        <v>85</v>
      </c>
      <c r="C2512" s="4" t="str">
        <f>IF(B2512 &lt;= ($Z$9-$Z$11), "Short", IF(B2512 &gt;= ($Z$9+$Z$11), "Long", "Medium"))</f>
        <v>Short</v>
      </c>
      <c r="D2512" t="s">
        <v>796</v>
      </c>
      <c r="E2512" t="s">
        <v>3871</v>
      </c>
      <c r="F2512" t="s">
        <v>691</v>
      </c>
      <c r="G2512" t="s">
        <v>5982</v>
      </c>
      <c r="H2512" t="s">
        <v>13205</v>
      </c>
      <c r="M2512">
        <f>COUNTA(Table1[[#This Row],[genre_1]:[genre_8]])</f>
        <v>4</v>
      </c>
      <c r="N2512" t="s">
        <v>138</v>
      </c>
      <c r="O2512" t="s">
        <v>8754</v>
      </c>
      <c r="P2512">
        <v>54077</v>
      </c>
      <c r="Q2512" t="s">
        <v>797</v>
      </c>
      <c r="R2512">
        <v>112</v>
      </c>
      <c r="S2512" t="s">
        <v>16</v>
      </c>
      <c r="T2512" t="s">
        <v>17</v>
      </c>
      <c r="U2512" s="3">
        <v>39083</v>
      </c>
      <c r="V2512" s="2">
        <v>6.8</v>
      </c>
      <c r="W2512" t="str">
        <f>IF(V2512 &lt; 3,"Very Low", IF(V2512 &gt;= 3, IF(V2512 &lt; 4, "Low", IF(V2512 &gt;= 4, IF(V2512 &lt; 6, "Medium", IF(V2512 &gt;= 6, IF(V2512 &lt; 8, "High", "Very High")))))))</f>
        <v>High</v>
      </c>
    </row>
    <row r="2513" spans="1:23" x14ac:dyDescent="0.2">
      <c r="A2513" t="s">
        <v>5682</v>
      </c>
      <c r="B2513" s="2">
        <v>85</v>
      </c>
      <c r="C2513" s="4" t="str">
        <f>IF(B2513 &lt;= ($Z$9-$Z$11), "Short", IF(B2513 &gt;= ($Z$9+$Z$11), "Long", "Medium"))</f>
        <v>Short</v>
      </c>
      <c r="D2513" t="s">
        <v>559</v>
      </c>
      <c r="E2513" t="s">
        <v>691</v>
      </c>
      <c r="M2513">
        <f>COUNTA(Table1[[#This Row],[genre_1]:[genre_8]])</f>
        <v>1</v>
      </c>
      <c r="N2513" t="s">
        <v>302</v>
      </c>
      <c r="O2513" t="s">
        <v>11916</v>
      </c>
      <c r="P2513">
        <v>7367</v>
      </c>
      <c r="Q2513" t="s">
        <v>4574</v>
      </c>
      <c r="R2513">
        <v>37</v>
      </c>
      <c r="S2513" t="s">
        <v>16</v>
      </c>
      <c r="T2513" t="s">
        <v>17</v>
      </c>
      <c r="U2513" s="3">
        <v>39448</v>
      </c>
      <c r="V2513" s="2">
        <v>4.7</v>
      </c>
      <c r="W2513" t="str">
        <f>IF(V2513 &lt; 3,"Very Low", IF(V2513 &gt;= 3, IF(V2513 &lt; 4, "Low", IF(V2513 &gt;= 4, IF(V2513 &lt; 6, "Medium", IF(V2513 &gt;= 6, IF(V2513 &lt; 8, "High", "Very High")))))))</f>
        <v>Medium</v>
      </c>
    </row>
    <row r="2514" spans="1:23" x14ac:dyDescent="0.2">
      <c r="A2514" t="s">
        <v>296</v>
      </c>
      <c r="B2514" s="2">
        <v>89</v>
      </c>
      <c r="C2514" s="4" t="str">
        <f>IF(B2514 &lt;= ($Z$9-$Z$11), "Short", IF(B2514 &gt;= ($Z$9+$Z$11), "Long", "Medium"))</f>
        <v>Medium</v>
      </c>
      <c r="D2514" t="s">
        <v>1102</v>
      </c>
      <c r="E2514" t="s">
        <v>562</v>
      </c>
      <c r="F2514" t="s">
        <v>4130</v>
      </c>
      <c r="G2514" t="s">
        <v>3538</v>
      </c>
      <c r="M2514">
        <f>COUNTA(Table1[[#This Row],[genre_1]:[genre_8]])</f>
        <v>3</v>
      </c>
      <c r="N2514" t="s">
        <v>437</v>
      </c>
      <c r="O2514" t="s">
        <v>8911</v>
      </c>
      <c r="P2514">
        <v>151424</v>
      </c>
      <c r="Q2514" t="s">
        <v>1103</v>
      </c>
      <c r="R2514">
        <v>252</v>
      </c>
      <c r="S2514" t="s">
        <v>16</v>
      </c>
      <c r="T2514" t="s">
        <v>17</v>
      </c>
      <c r="U2514" s="3">
        <v>39814</v>
      </c>
      <c r="V2514" s="2">
        <v>6.3</v>
      </c>
      <c r="W2514" t="str">
        <f>IF(V2514 &lt; 3,"Very Low", IF(V2514 &gt;= 3, IF(V2514 &lt; 4, "Low", IF(V2514 &gt;= 4, IF(V2514 &lt; 6, "Medium", IF(V2514 &gt;= 6, IF(V2514 &lt; 8, "High", "Very High")))))))</f>
        <v>High</v>
      </c>
    </row>
    <row r="2515" spans="1:23" x14ac:dyDescent="0.2">
      <c r="A2515" t="s">
        <v>999</v>
      </c>
      <c r="B2515" s="2">
        <v>90</v>
      </c>
      <c r="C2515" s="4" t="str">
        <f>IF(B2515 &lt;= ($Z$9-$Z$11), "Short", IF(B2515 &gt;= ($Z$9+$Z$11), "Long", "Medium"))</f>
        <v>Medium</v>
      </c>
      <c r="D2515" t="s">
        <v>1679</v>
      </c>
      <c r="E2515" t="s">
        <v>2287</v>
      </c>
      <c r="M2515">
        <f>COUNTA(Table1[[#This Row],[genre_1]:[genre_8]])</f>
        <v>1</v>
      </c>
      <c r="N2515" t="s">
        <v>2789</v>
      </c>
      <c r="O2515" t="s">
        <v>12144</v>
      </c>
      <c r="P2515">
        <v>17478</v>
      </c>
      <c r="Q2515" t="s">
        <v>6100</v>
      </c>
      <c r="R2515">
        <v>159</v>
      </c>
      <c r="S2515" t="s">
        <v>16</v>
      </c>
      <c r="T2515" t="s">
        <v>17</v>
      </c>
      <c r="U2515" s="3">
        <v>39814</v>
      </c>
      <c r="V2515" s="2">
        <v>5</v>
      </c>
      <c r="W2515" t="str">
        <f>IF(V2515 &lt; 3,"Very Low", IF(V2515 &gt;= 3, IF(V2515 &lt; 4, "Low", IF(V2515 &gt;= 4, IF(V2515 &lt; 6, "Medium", IF(V2515 &gt;= 6, IF(V2515 &lt; 8, "High", "Very High")))))))</f>
        <v>Medium</v>
      </c>
    </row>
    <row r="2516" spans="1:23" x14ac:dyDescent="0.2">
      <c r="A2516" t="s">
        <v>1878</v>
      </c>
      <c r="B2516" s="2">
        <v>96</v>
      </c>
      <c r="C2516" s="4" t="str">
        <f>IF(B2516 &lt;= ($Z$9-$Z$11), "Short", IF(B2516 &gt;= ($Z$9+$Z$11), "Long", "Medium"))</f>
        <v>Medium</v>
      </c>
      <c r="D2516" t="s">
        <v>1053</v>
      </c>
      <c r="E2516" t="s">
        <v>562</v>
      </c>
      <c r="F2516" t="s">
        <v>13206</v>
      </c>
      <c r="G2516" t="s">
        <v>3538</v>
      </c>
      <c r="M2516">
        <f>COUNTA(Table1[[#This Row],[genre_1]:[genre_8]])</f>
        <v>3</v>
      </c>
      <c r="N2516" t="s">
        <v>805</v>
      </c>
      <c r="O2516" t="s">
        <v>10701</v>
      </c>
      <c r="P2516">
        <v>21833</v>
      </c>
      <c r="Q2516" t="s">
        <v>1628</v>
      </c>
      <c r="R2516">
        <v>101</v>
      </c>
      <c r="S2516" t="s">
        <v>16</v>
      </c>
      <c r="T2516" t="s">
        <v>17</v>
      </c>
      <c r="U2516" s="3">
        <v>42005</v>
      </c>
      <c r="V2516" s="2">
        <v>5.6</v>
      </c>
      <c r="W2516" t="str">
        <f>IF(V2516 &lt; 3,"Very Low", IF(V2516 &gt;= 3, IF(V2516 &lt; 4, "Low", IF(V2516 &gt;= 4, IF(V2516 &lt; 6, "Medium", IF(V2516 &gt;= 6, IF(V2516 &lt; 8, "High", "Very High")))))))</f>
        <v>Medium</v>
      </c>
    </row>
    <row r="2517" spans="1:23" x14ac:dyDescent="0.2">
      <c r="A2517" t="s">
        <v>3158</v>
      </c>
      <c r="B2517" s="2">
        <v>99</v>
      </c>
      <c r="C2517" s="4" t="str">
        <f>IF(B2517 &lt;= ($Z$9-$Z$11), "Short", IF(B2517 &gt;= ($Z$9+$Z$11), "Long", "Medium"))</f>
        <v>Medium</v>
      </c>
      <c r="D2517" t="s">
        <v>867</v>
      </c>
      <c r="E2517" t="s">
        <v>13206</v>
      </c>
      <c r="F2517" t="s">
        <v>1302</v>
      </c>
      <c r="G2517" t="s">
        <v>13204</v>
      </c>
      <c r="H2517" t="s">
        <v>3538</v>
      </c>
      <c r="M2517">
        <f>COUNTA(Table1[[#This Row],[genre_1]:[genre_8]])</f>
        <v>4</v>
      </c>
      <c r="N2517" t="s">
        <v>66</v>
      </c>
      <c r="O2517" t="s">
        <v>10194</v>
      </c>
      <c r="P2517">
        <v>16555</v>
      </c>
      <c r="Q2517" t="s">
        <v>3159</v>
      </c>
      <c r="R2517">
        <v>139</v>
      </c>
      <c r="S2517" t="s">
        <v>16</v>
      </c>
      <c r="T2517" t="s">
        <v>17</v>
      </c>
      <c r="U2517" s="3">
        <v>37987</v>
      </c>
      <c r="V2517" s="2">
        <v>5.9</v>
      </c>
      <c r="W2517" t="str">
        <f>IF(V2517 &lt; 3,"Very Low", IF(V2517 &gt;= 3, IF(V2517 &lt; 4, "Low", IF(V2517 &gt;= 4, IF(V2517 &lt; 6, "Medium", IF(V2517 &gt;= 6, IF(V2517 &lt; 8, "High", "Very High")))))))</f>
        <v>Medium</v>
      </c>
    </row>
    <row r="2518" spans="1:23" x14ac:dyDescent="0.2">
      <c r="A2518" t="s">
        <v>974</v>
      </c>
      <c r="B2518" s="2">
        <v>154</v>
      </c>
      <c r="C2518" s="4" t="str">
        <f>IF(B2518 &lt;= ($Z$9-$Z$11), "Short", IF(B2518 &gt;= ($Z$9+$Z$11), "Long", "Medium"))</f>
        <v>Long</v>
      </c>
      <c r="D2518" t="s">
        <v>3791</v>
      </c>
      <c r="E2518" t="s">
        <v>691</v>
      </c>
      <c r="F2518" t="s">
        <v>1302</v>
      </c>
      <c r="G2518" t="s">
        <v>4034</v>
      </c>
      <c r="H2518" t="s">
        <v>5727</v>
      </c>
      <c r="I2518" t="s">
        <v>6549</v>
      </c>
      <c r="M2518">
        <f>COUNTA(Table1[[#This Row],[genre_1]:[genre_8]])</f>
        <v>5</v>
      </c>
      <c r="N2518" t="s">
        <v>3792</v>
      </c>
      <c r="O2518" t="s">
        <v>10650</v>
      </c>
      <c r="P2518">
        <v>3454</v>
      </c>
      <c r="Q2518" t="s">
        <v>975</v>
      </c>
      <c r="R2518">
        <v>64</v>
      </c>
      <c r="S2518" t="s">
        <v>16</v>
      </c>
      <c r="T2518" t="s">
        <v>17</v>
      </c>
      <c r="U2518" s="3">
        <v>25204</v>
      </c>
      <c r="V2518" s="2">
        <v>7</v>
      </c>
      <c r="W2518" t="str">
        <f>IF(V2518 &lt; 3,"Very Low", IF(V2518 &gt;= 3, IF(V2518 &lt; 4, "Low", IF(V2518 &gt;= 4, IF(V2518 &lt; 6, "Medium", IF(V2518 &gt;= 6, IF(V2518 &lt; 8, "High", "Very High")))))))</f>
        <v>High</v>
      </c>
    </row>
    <row r="2519" spans="1:23" x14ac:dyDescent="0.2">
      <c r="A2519" t="s">
        <v>1212</v>
      </c>
      <c r="B2519" s="2">
        <v>108</v>
      </c>
      <c r="C2519" s="4" t="str">
        <f>IF(B2519 &lt;= ($Z$9-$Z$11), "Short", IF(B2519 &gt;= ($Z$9+$Z$11), "Long", "Medium"))</f>
        <v>Medium</v>
      </c>
      <c r="D2519" t="s">
        <v>1906</v>
      </c>
      <c r="E2519" t="s">
        <v>691</v>
      </c>
      <c r="F2519" t="s">
        <v>6549</v>
      </c>
      <c r="M2519">
        <f>COUNTA(Table1[[#This Row],[genre_1]:[genre_8]])</f>
        <v>2</v>
      </c>
      <c r="N2519" t="s">
        <v>1041</v>
      </c>
      <c r="O2519" t="s">
        <v>9731</v>
      </c>
      <c r="P2519">
        <v>83786</v>
      </c>
      <c r="Q2519" t="s">
        <v>2466</v>
      </c>
      <c r="R2519">
        <v>392</v>
      </c>
      <c r="S2519" t="s">
        <v>16</v>
      </c>
      <c r="T2519" t="s">
        <v>17</v>
      </c>
      <c r="U2519" s="3">
        <v>37257</v>
      </c>
      <c r="V2519" s="2">
        <v>6.1</v>
      </c>
      <c r="W2519" t="str">
        <f>IF(V2519 &lt; 3,"Very Low", IF(V2519 &gt;= 3, IF(V2519 &lt; 4, "Low", IF(V2519 &gt;= 4, IF(V2519 &lt; 6, "Medium", IF(V2519 &gt;= 6, IF(V2519 &lt; 8, "High", "Very High")))))))</f>
        <v>High</v>
      </c>
    </row>
    <row r="2520" spans="1:23" x14ac:dyDescent="0.2">
      <c r="A2520" t="s">
        <v>2374</v>
      </c>
      <c r="B2520" s="2">
        <v>119</v>
      </c>
      <c r="C2520" s="4" t="str">
        <f>IF(B2520 &lt;= ($Z$9-$Z$11), "Short", IF(B2520 &gt;= ($Z$9+$Z$11), "Long", "Medium"))</f>
        <v>Medium</v>
      </c>
      <c r="D2520" t="s">
        <v>351</v>
      </c>
      <c r="E2520" t="s">
        <v>1302</v>
      </c>
      <c r="F2520" t="s">
        <v>6549</v>
      </c>
      <c r="M2520">
        <f>COUNTA(Table1[[#This Row],[genre_1]:[genre_8]])</f>
        <v>2</v>
      </c>
      <c r="N2520" t="s">
        <v>269</v>
      </c>
      <c r="O2520" t="s">
        <v>9673</v>
      </c>
      <c r="P2520">
        <v>70292</v>
      </c>
      <c r="Q2520" t="s">
        <v>59</v>
      </c>
      <c r="R2520">
        <v>274</v>
      </c>
      <c r="S2520" t="s">
        <v>16</v>
      </c>
      <c r="T2520" t="s">
        <v>17</v>
      </c>
      <c r="U2520" s="3">
        <v>36892</v>
      </c>
      <c r="V2520" s="2">
        <v>6.7</v>
      </c>
      <c r="W2520" t="str">
        <f>IF(V2520 &lt; 3,"Very Low", IF(V2520 &gt;= 3, IF(V2520 &lt; 4, "Low", IF(V2520 &gt;= 4, IF(V2520 &lt; 6, "Medium", IF(V2520 &gt;= 6, IF(V2520 &lt; 8, "High", "Very High")))))))</f>
        <v>High</v>
      </c>
    </row>
    <row r="2521" spans="1:23" x14ac:dyDescent="0.2">
      <c r="A2521" t="s">
        <v>8158</v>
      </c>
      <c r="B2521" s="2">
        <v>97</v>
      </c>
      <c r="C2521" s="4" t="str">
        <f>IF(B2521 &lt;= ($Z$9-$Z$11), "Short", IF(B2521 &gt;= ($Z$9+$Z$11), "Long", "Medium"))</f>
        <v>Medium</v>
      </c>
      <c r="D2521" t="s">
        <v>3200</v>
      </c>
      <c r="E2521" t="s">
        <v>13206</v>
      </c>
      <c r="F2521" t="s">
        <v>1302</v>
      </c>
      <c r="G2521" t="s">
        <v>3538</v>
      </c>
      <c r="M2521">
        <f>COUNTA(Table1[[#This Row],[genre_1]:[genre_8]])</f>
        <v>3</v>
      </c>
      <c r="N2521" t="s">
        <v>1278</v>
      </c>
      <c r="O2521" t="s">
        <v>13099</v>
      </c>
      <c r="P2521">
        <v>3340</v>
      </c>
      <c r="Q2521" t="s">
        <v>8158</v>
      </c>
      <c r="R2521">
        <v>50</v>
      </c>
      <c r="S2521" t="s">
        <v>16</v>
      </c>
      <c r="T2521" t="s">
        <v>17</v>
      </c>
      <c r="U2521" s="3">
        <v>25934</v>
      </c>
      <c r="V2521" s="2">
        <v>5.5</v>
      </c>
      <c r="W2521" t="str">
        <f>IF(V2521 &lt; 3,"Very Low", IF(V2521 &gt;= 3, IF(V2521 &lt; 4, "Low", IF(V2521 &gt;= 4, IF(V2521 &lt; 6, "Medium", IF(V2521 &gt;= 6, IF(V2521 &lt; 8, "High", "Very High")))))))</f>
        <v>Medium</v>
      </c>
    </row>
    <row r="2522" spans="1:23" x14ac:dyDescent="0.2">
      <c r="A2522" t="s">
        <v>5355</v>
      </c>
      <c r="B2522" s="2">
        <v>96</v>
      </c>
      <c r="C2522" s="4" t="str">
        <f>IF(B2522 &lt;= ($Z$9-$Z$11), "Short", IF(B2522 &gt;= ($Z$9+$Z$11), "Long", "Medium"))</f>
        <v>Medium</v>
      </c>
      <c r="D2522" t="s">
        <v>4645</v>
      </c>
      <c r="E2522" t="s">
        <v>562</v>
      </c>
      <c r="F2522" t="s">
        <v>13206</v>
      </c>
      <c r="G2522" t="s">
        <v>1302</v>
      </c>
      <c r="H2522" t="s">
        <v>3538</v>
      </c>
      <c r="M2522">
        <f>COUNTA(Table1[[#This Row],[genre_1]:[genre_8]])</f>
        <v>4</v>
      </c>
      <c r="N2522" t="s">
        <v>5356</v>
      </c>
      <c r="O2522" t="s">
        <v>11714</v>
      </c>
      <c r="P2522">
        <v>1965</v>
      </c>
      <c r="Q2522" t="s">
        <v>1982</v>
      </c>
      <c r="R2522">
        <v>24</v>
      </c>
      <c r="S2522" t="s">
        <v>16</v>
      </c>
      <c r="T2522" t="s">
        <v>17</v>
      </c>
      <c r="U2522" s="3">
        <v>41640</v>
      </c>
      <c r="V2522" s="2">
        <v>4.5999999999999996</v>
      </c>
      <c r="W2522" t="str">
        <f>IF(V2522 &lt; 3,"Very Low", IF(V2522 &gt;= 3, IF(V2522 &lt; 4, "Low", IF(V2522 &gt;= 4, IF(V2522 &lt; 6, "Medium", IF(V2522 &gt;= 6, IF(V2522 &lt; 8, "High", "Very High")))))))</f>
        <v>Medium</v>
      </c>
    </row>
    <row r="2523" spans="1:23" x14ac:dyDescent="0.2">
      <c r="A2523" t="s">
        <v>3260</v>
      </c>
      <c r="B2523" s="2">
        <v>85</v>
      </c>
      <c r="C2523" s="4" t="str">
        <f>IF(B2523 &lt;= ($Z$9-$Z$11), "Short", IF(B2523 &gt;= ($Z$9+$Z$11), "Long", "Medium"))</f>
        <v>Short</v>
      </c>
      <c r="D2523" t="s">
        <v>4908</v>
      </c>
      <c r="E2523" t="s">
        <v>1302</v>
      </c>
      <c r="F2523" t="s">
        <v>3538</v>
      </c>
      <c r="M2523">
        <f>COUNTA(Table1[[#This Row],[genre_1]:[genre_8]])</f>
        <v>2</v>
      </c>
      <c r="N2523" t="s">
        <v>1723</v>
      </c>
      <c r="O2523" t="s">
        <v>11427</v>
      </c>
      <c r="P2523">
        <v>16300</v>
      </c>
      <c r="Q2523" t="s">
        <v>3228</v>
      </c>
      <c r="R2523">
        <v>217</v>
      </c>
      <c r="S2523" t="s">
        <v>16</v>
      </c>
      <c r="T2523" t="s">
        <v>17</v>
      </c>
      <c r="U2523" s="3">
        <v>37257</v>
      </c>
      <c r="V2523" s="2">
        <v>5</v>
      </c>
      <c r="W2523" t="str">
        <f>IF(V2523 &lt; 3,"Very Low", IF(V2523 &gt;= 3, IF(V2523 &lt; 4, "Low", IF(V2523 &gt;= 4, IF(V2523 &lt; 6, "Medium", IF(V2523 &gt;= 6, IF(V2523 &lt; 8, "High", "Very High")))))))</f>
        <v>Medium</v>
      </c>
    </row>
    <row r="2524" spans="1:23" x14ac:dyDescent="0.2">
      <c r="A2524" t="s">
        <v>3592</v>
      </c>
      <c r="B2524" s="2">
        <v>120</v>
      </c>
      <c r="C2524" s="4" t="str">
        <f>IF(B2524 &lt;= ($Z$9-$Z$11), "Short", IF(B2524 &gt;= ($Z$9+$Z$11), "Long", "Medium"))</f>
        <v>Medium</v>
      </c>
      <c r="D2524" t="s">
        <v>1389</v>
      </c>
      <c r="E2524" t="s">
        <v>691</v>
      </c>
      <c r="F2524" t="s">
        <v>1302</v>
      </c>
      <c r="M2524">
        <f>COUNTA(Table1[[#This Row],[genre_1]:[genre_8]])</f>
        <v>2</v>
      </c>
      <c r="N2524" t="s">
        <v>1738</v>
      </c>
      <c r="O2524" t="s">
        <v>10504</v>
      </c>
      <c r="P2524">
        <v>15079</v>
      </c>
      <c r="Q2524" t="s">
        <v>584</v>
      </c>
      <c r="R2524">
        <v>79</v>
      </c>
      <c r="S2524" t="s">
        <v>16</v>
      </c>
      <c r="T2524" t="s">
        <v>17</v>
      </c>
      <c r="U2524" s="3">
        <v>39448</v>
      </c>
      <c r="V2524" s="2">
        <v>6.1</v>
      </c>
      <c r="W2524" t="str">
        <f>IF(V2524 &lt; 3,"Very Low", IF(V2524 &gt;= 3, IF(V2524 &lt; 4, "Low", IF(V2524 &gt;= 4, IF(V2524 &lt; 6, "Medium", IF(V2524 &gt;= 6, IF(V2524 &lt; 8, "High", "Very High")))))))</f>
        <v>High</v>
      </c>
    </row>
    <row r="2525" spans="1:23" x14ac:dyDescent="0.2">
      <c r="A2525" t="s">
        <v>239</v>
      </c>
      <c r="B2525" s="2">
        <v>96</v>
      </c>
      <c r="C2525" s="4" t="str">
        <f>IF(B2525 &lt;= ($Z$9-$Z$11), "Short", IF(B2525 &gt;= ($Z$9+$Z$11), "Long", "Medium"))</f>
        <v>Medium</v>
      </c>
      <c r="D2525" t="s">
        <v>8069</v>
      </c>
      <c r="E2525" t="s">
        <v>691</v>
      </c>
      <c r="F2525" t="s">
        <v>1302</v>
      </c>
      <c r="M2525">
        <f>COUNTA(Table1[[#This Row],[genre_1]:[genre_8]])</f>
        <v>2</v>
      </c>
      <c r="N2525" t="s">
        <v>114</v>
      </c>
      <c r="O2525" t="s">
        <v>13070</v>
      </c>
      <c r="P2525">
        <v>63951</v>
      </c>
      <c r="Q2525" t="s">
        <v>8070</v>
      </c>
      <c r="R2525">
        <v>252</v>
      </c>
      <c r="S2525" t="s">
        <v>16</v>
      </c>
      <c r="T2525" t="s">
        <v>17</v>
      </c>
      <c r="U2525" s="3">
        <v>35065</v>
      </c>
      <c r="V2525" s="2">
        <v>7.4</v>
      </c>
      <c r="W2525" t="str">
        <f>IF(V2525 &lt; 3,"Very Low", IF(V2525 &gt;= 3, IF(V2525 &lt; 4, "Low", IF(V2525 &gt;= 4, IF(V2525 &lt; 6, "Medium", IF(V2525 &gt;= 6, IF(V2525 &lt; 8, "High", "Very High")))))))</f>
        <v>High</v>
      </c>
    </row>
    <row r="2526" spans="1:23" x14ac:dyDescent="0.2">
      <c r="A2526" t="s">
        <v>2500</v>
      </c>
      <c r="B2526" s="2">
        <v>118</v>
      </c>
      <c r="C2526" s="4" t="str">
        <f>IF(B2526 &lt;= ($Z$9-$Z$11), "Short", IF(B2526 &gt;= ($Z$9+$Z$11), "Long", "Medium"))</f>
        <v>Medium</v>
      </c>
      <c r="D2526" t="s">
        <v>2501</v>
      </c>
      <c r="E2526" t="s">
        <v>13206</v>
      </c>
      <c r="F2526" t="s">
        <v>13204</v>
      </c>
      <c r="G2526" t="s">
        <v>3538</v>
      </c>
      <c r="M2526">
        <f>COUNTA(Table1[[#This Row],[genre_1]:[genre_8]])</f>
        <v>3</v>
      </c>
      <c r="N2526" t="s">
        <v>2502</v>
      </c>
      <c r="O2526" t="s">
        <v>9752</v>
      </c>
      <c r="P2526">
        <v>9740</v>
      </c>
      <c r="Q2526" t="s">
        <v>2503</v>
      </c>
      <c r="R2526">
        <v>81</v>
      </c>
      <c r="S2526" t="s">
        <v>16</v>
      </c>
      <c r="T2526" t="s">
        <v>17</v>
      </c>
      <c r="U2526" s="3">
        <v>35431</v>
      </c>
      <c r="V2526" s="2">
        <v>6.4</v>
      </c>
      <c r="W2526" t="str">
        <f>IF(V2526 &lt; 3,"Very Low", IF(V2526 &gt;= 3, IF(V2526 &lt; 4, "Low", IF(V2526 &gt;= 4, IF(V2526 &lt; 6, "Medium", IF(V2526 &gt;= 6, IF(V2526 &lt; 8, "High", "Very High")))))))</f>
        <v>High</v>
      </c>
    </row>
    <row r="2527" spans="1:23" x14ac:dyDescent="0.2">
      <c r="A2527" t="s">
        <v>696</v>
      </c>
      <c r="B2527" s="2">
        <v>99</v>
      </c>
      <c r="C2527" s="4" t="str">
        <f>IF(B2527 &lt;= ($Z$9-$Z$11), "Short", IF(B2527 &gt;= ($Z$9+$Z$11), "Long", "Medium"))</f>
        <v>Medium</v>
      </c>
      <c r="D2527" t="s">
        <v>115</v>
      </c>
      <c r="E2527" t="s">
        <v>562</v>
      </c>
      <c r="F2527" t="s">
        <v>13206</v>
      </c>
      <c r="G2527" t="s">
        <v>3538</v>
      </c>
      <c r="M2527">
        <f>COUNTA(Table1[[#This Row],[genre_1]:[genre_8]])</f>
        <v>3</v>
      </c>
      <c r="N2527" t="s">
        <v>120</v>
      </c>
      <c r="O2527" t="s">
        <v>8904</v>
      </c>
      <c r="P2527">
        <v>155532</v>
      </c>
      <c r="Q2527" t="s">
        <v>461</v>
      </c>
      <c r="R2527">
        <v>543</v>
      </c>
      <c r="S2527" t="s">
        <v>16</v>
      </c>
      <c r="T2527" t="s">
        <v>17</v>
      </c>
      <c r="U2527" s="3">
        <v>36892</v>
      </c>
      <c r="V2527" s="2">
        <v>6.5</v>
      </c>
      <c r="W2527" t="str">
        <f>IF(V2527 &lt; 3,"Very Low", IF(V2527 &gt;= 3, IF(V2527 &lt; 4, "Low", IF(V2527 &gt;= 4, IF(V2527 &lt; 6, "Medium", IF(V2527 &gt;= 6, IF(V2527 &lt; 8, "High", "Very High")))))))</f>
        <v>High</v>
      </c>
    </row>
    <row r="2528" spans="1:23" x14ac:dyDescent="0.2">
      <c r="A2528" t="s">
        <v>4142</v>
      </c>
      <c r="B2528" s="2">
        <v>108</v>
      </c>
      <c r="C2528" s="4" t="str">
        <f>IF(B2528 &lt;= ($Z$9-$Z$11), "Short", IF(B2528 &gt;= ($Z$9+$Z$11), "Long", "Medium"))</f>
        <v>Medium</v>
      </c>
      <c r="D2528" t="s">
        <v>578</v>
      </c>
      <c r="E2528" t="s">
        <v>691</v>
      </c>
      <c r="F2528" t="s">
        <v>6549</v>
      </c>
      <c r="M2528">
        <f>COUNTA(Table1[[#This Row],[genre_1]:[genre_8]])</f>
        <v>2</v>
      </c>
      <c r="N2528" t="s">
        <v>4143</v>
      </c>
      <c r="O2528" t="s">
        <v>10877</v>
      </c>
      <c r="P2528">
        <v>37700</v>
      </c>
      <c r="Q2528" t="s">
        <v>4144</v>
      </c>
      <c r="R2528">
        <v>50</v>
      </c>
      <c r="S2528" t="s">
        <v>16</v>
      </c>
      <c r="T2528" t="s">
        <v>17</v>
      </c>
      <c r="U2528" s="3">
        <v>39083</v>
      </c>
      <c r="V2528" s="2">
        <v>6.3</v>
      </c>
      <c r="W2528" t="str">
        <f>IF(V2528 &lt; 3,"Very Low", IF(V2528 &gt;= 3, IF(V2528 &lt; 4, "Low", IF(V2528 &gt;= 4, IF(V2528 &lt; 6, "Medium", IF(V2528 &gt;= 6, IF(V2528 &lt; 8, "High", "Very High")))))))</f>
        <v>High</v>
      </c>
    </row>
    <row r="2529" spans="1:23" x14ac:dyDescent="0.2">
      <c r="A2529" t="s">
        <v>3826</v>
      </c>
      <c r="B2529" s="2">
        <v>124</v>
      </c>
      <c r="C2529" s="4" t="str">
        <f>IF(B2529 &lt;= ($Z$9-$Z$11), "Short", IF(B2529 &gt;= ($Z$9+$Z$11), "Long", "Medium"))</f>
        <v>Medium</v>
      </c>
      <c r="D2529" t="s">
        <v>1034</v>
      </c>
      <c r="E2529" t="s">
        <v>691</v>
      </c>
      <c r="F2529" t="s">
        <v>1302</v>
      </c>
      <c r="G2529" t="s">
        <v>6549</v>
      </c>
      <c r="M2529">
        <f>COUNTA(Table1[[#This Row],[genre_1]:[genre_8]])</f>
        <v>3</v>
      </c>
      <c r="N2529" t="s">
        <v>316</v>
      </c>
      <c r="O2529" t="s">
        <v>10672</v>
      </c>
      <c r="P2529">
        <v>55842</v>
      </c>
      <c r="Q2529" t="s">
        <v>33</v>
      </c>
      <c r="R2529">
        <v>274</v>
      </c>
      <c r="S2529" t="s">
        <v>16</v>
      </c>
      <c r="T2529" t="s">
        <v>17</v>
      </c>
      <c r="U2529" s="3">
        <v>39448</v>
      </c>
      <c r="V2529" s="2">
        <v>7.5</v>
      </c>
      <c r="W2529" t="str">
        <f>IF(V2529 &lt; 3,"Very Low", IF(V2529 &gt;= 3, IF(V2529 &lt; 4, "Low", IF(V2529 &gt;= 4, IF(V2529 &lt; 6, "Medium", IF(V2529 &gt;= 6, IF(V2529 &lt; 8, "High", "Very High")))))))</f>
        <v>High</v>
      </c>
    </row>
    <row r="2530" spans="1:23" x14ac:dyDescent="0.2">
      <c r="A2530" t="s">
        <v>1898</v>
      </c>
      <c r="B2530" s="2">
        <v>128</v>
      </c>
      <c r="C2530" s="4" t="str">
        <f>IF(B2530 &lt;= ($Z$9-$Z$11), "Short", IF(B2530 &gt;= ($Z$9+$Z$11), "Long", "Medium"))</f>
        <v>Medium</v>
      </c>
      <c r="D2530" t="s">
        <v>1899</v>
      </c>
      <c r="E2530" t="s">
        <v>1302</v>
      </c>
      <c r="F2530" t="s">
        <v>3538</v>
      </c>
      <c r="M2530">
        <f>COUNTA(Table1[[#This Row],[genre_1]:[genre_8]])</f>
        <v>2</v>
      </c>
      <c r="N2530" t="s">
        <v>502</v>
      </c>
      <c r="O2530" t="s">
        <v>9374</v>
      </c>
      <c r="P2530">
        <v>109188</v>
      </c>
      <c r="Q2530" t="s">
        <v>1900</v>
      </c>
      <c r="R2530">
        <v>625</v>
      </c>
      <c r="S2530" t="s">
        <v>16</v>
      </c>
      <c r="T2530" t="s">
        <v>17</v>
      </c>
      <c r="U2530" s="3">
        <v>38353</v>
      </c>
      <c r="V2530" s="2">
        <v>7</v>
      </c>
      <c r="W2530" t="str">
        <f>IF(V2530 &lt; 3,"Very Low", IF(V2530 &gt;= 3, IF(V2530 &lt; 4, "Low", IF(V2530 &gt;= 4, IF(V2530 &lt; 6, "Medium", IF(V2530 &gt;= 6, IF(V2530 &lt; 8, "High", "Very High")))))))</f>
        <v>High</v>
      </c>
    </row>
    <row r="2531" spans="1:23" x14ac:dyDescent="0.2">
      <c r="A2531" t="s">
        <v>5404</v>
      </c>
      <c r="B2531" s="2">
        <v>153</v>
      </c>
      <c r="C2531" s="4" t="str">
        <f>IF(B2531 &lt;= ($Z$9-$Z$11), "Short", IF(B2531 &gt;= ($Z$9+$Z$11), "Long", "Medium"))</f>
        <v>Long</v>
      </c>
      <c r="D2531" t="s">
        <v>5405</v>
      </c>
      <c r="E2531" t="s">
        <v>691</v>
      </c>
      <c r="F2531" t="s">
        <v>5982</v>
      </c>
      <c r="G2531" t="s">
        <v>6549</v>
      </c>
      <c r="M2531">
        <f>COUNTA(Table1[[#This Row],[genre_1]:[genre_8]])</f>
        <v>3</v>
      </c>
      <c r="N2531" t="s">
        <v>5406</v>
      </c>
      <c r="O2531" t="s">
        <v>11742</v>
      </c>
      <c r="P2531">
        <v>2909</v>
      </c>
      <c r="Q2531" t="s">
        <v>5407</v>
      </c>
      <c r="R2531">
        <v>37</v>
      </c>
      <c r="S2531" t="s">
        <v>2032</v>
      </c>
      <c r="T2531" t="s">
        <v>17</v>
      </c>
      <c r="U2531" s="3">
        <v>39083</v>
      </c>
      <c r="V2531" s="2">
        <v>5.4</v>
      </c>
      <c r="W2531" t="str">
        <f>IF(V2531 &lt; 3,"Very Low", IF(V2531 &gt;= 3, IF(V2531 &lt; 4, "Low", IF(V2531 &gt;= 4, IF(V2531 &lt; 6, "Medium", IF(V2531 &gt;= 6, IF(V2531 &lt; 8, "High", "Very High")))))))</f>
        <v>Medium</v>
      </c>
    </row>
    <row r="2532" spans="1:23" x14ac:dyDescent="0.2">
      <c r="A2532" t="s">
        <v>1018</v>
      </c>
      <c r="B2532" s="2">
        <v>78</v>
      </c>
      <c r="C2532" s="4" t="str">
        <f>IF(B2532 &lt;= ($Z$9-$Z$11), "Short", IF(B2532 &gt;= ($Z$9+$Z$11), "Long", "Medium"))</f>
        <v>Short</v>
      </c>
      <c r="D2532" t="s">
        <v>547</v>
      </c>
      <c r="E2532" t="s">
        <v>691</v>
      </c>
      <c r="F2532" t="s">
        <v>1302</v>
      </c>
      <c r="G2532" t="s">
        <v>6549</v>
      </c>
      <c r="M2532">
        <f>COUNTA(Table1[[#This Row],[genre_1]:[genre_8]])</f>
        <v>3</v>
      </c>
      <c r="N2532" t="s">
        <v>3345</v>
      </c>
      <c r="O2532" t="s">
        <v>13101</v>
      </c>
      <c r="P2532">
        <v>5178</v>
      </c>
      <c r="Q2532" t="s">
        <v>1298</v>
      </c>
      <c r="R2532">
        <v>101</v>
      </c>
      <c r="S2532" t="s">
        <v>16</v>
      </c>
      <c r="T2532" t="s">
        <v>17</v>
      </c>
      <c r="U2532" s="3">
        <v>36526</v>
      </c>
      <c r="V2532" s="2">
        <v>6.3</v>
      </c>
      <c r="W2532" t="str">
        <f>IF(V2532 &lt; 3,"Very Low", IF(V2532 &gt;= 3, IF(V2532 &lt; 4, "Low", IF(V2532 &gt;= 4, IF(V2532 &lt; 6, "Medium", IF(V2532 &gt;= 6, IF(V2532 &lt; 8, "High", "Very High")))))))</f>
        <v>High</v>
      </c>
    </row>
    <row r="2533" spans="1:23" x14ac:dyDescent="0.2">
      <c r="A2533" t="s">
        <v>3914</v>
      </c>
      <c r="B2533" s="2">
        <v>97</v>
      </c>
      <c r="C2533" s="4" t="str">
        <f>IF(B2533 &lt;= ($Z$9-$Z$11), "Short", IF(B2533 &gt;= ($Z$9+$Z$11), "Long", "Medium"))</f>
        <v>Medium</v>
      </c>
      <c r="D2533" t="s">
        <v>1174</v>
      </c>
      <c r="E2533" t="s">
        <v>691</v>
      </c>
      <c r="F2533" t="s">
        <v>1302</v>
      </c>
      <c r="G2533" t="s">
        <v>6549</v>
      </c>
      <c r="M2533">
        <f>COUNTA(Table1[[#This Row],[genre_1]:[genre_8]])</f>
        <v>3</v>
      </c>
      <c r="N2533" t="s">
        <v>2310</v>
      </c>
      <c r="O2533" t="s">
        <v>10728</v>
      </c>
      <c r="P2533">
        <v>43867</v>
      </c>
      <c r="Q2533" t="s">
        <v>414</v>
      </c>
      <c r="R2533">
        <v>83</v>
      </c>
      <c r="S2533" t="s">
        <v>16</v>
      </c>
      <c r="T2533" t="s">
        <v>17</v>
      </c>
      <c r="U2533" s="3">
        <v>40544</v>
      </c>
      <c r="V2533" s="2">
        <v>6.3</v>
      </c>
      <c r="W2533" t="str">
        <f>IF(V2533 &lt; 3,"Very Low", IF(V2533 &gt;= 3, IF(V2533 &lt; 4, "Low", IF(V2533 &gt;= 4, IF(V2533 &lt; 6, "Medium", IF(V2533 &gt;= 6, IF(V2533 &lt; 8, "High", "Very High")))))))</f>
        <v>High</v>
      </c>
    </row>
    <row r="2534" spans="1:23" x14ac:dyDescent="0.2">
      <c r="A2534" t="s">
        <v>4020</v>
      </c>
      <c r="B2534" s="2">
        <v>121</v>
      </c>
      <c r="C2534" s="4" t="str">
        <f>IF(B2534 &lt;= ($Z$9-$Z$11), "Short", IF(B2534 &gt;= ($Z$9+$Z$11), "Long", "Medium"))</f>
        <v>Medium</v>
      </c>
      <c r="D2534" t="s">
        <v>2108</v>
      </c>
      <c r="E2534" t="s">
        <v>1302</v>
      </c>
      <c r="F2534" t="s">
        <v>3538</v>
      </c>
      <c r="M2534">
        <f>COUNTA(Table1[[#This Row],[genre_1]:[genre_8]])</f>
        <v>2</v>
      </c>
      <c r="N2534" t="s">
        <v>1028</v>
      </c>
      <c r="O2534" t="s">
        <v>12090</v>
      </c>
      <c r="P2534">
        <v>68211</v>
      </c>
      <c r="Q2534" t="s">
        <v>5998</v>
      </c>
      <c r="R2534">
        <v>219</v>
      </c>
      <c r="S2534" t="s">
        <v>16</v>
      </c>
      <c r="T2534" t="s">
        <v>17</v>
      </c>
      <c r="U2534" s="3">
        <v>40544</v>
      </c>
      <c r="V2534" s="2">
        <v>7.4</v>
      </c>
      <c r="W2534" t="str">
        <f>IF(V2534 &lt; 3,"Very Low", IF(V2534 &gt;= 3, IF(V2534 &lt; 4, "Low", IF(V2534 &gt;= 4, IF(V2534 &lt; 6, "Medium", IF(V2534 &gt;= 6, IF(V2534 &lt; 8, "High", "Very High")))))))</f>
        <v>High</v>
      </c>
    </row>
    <row r="2535" spans="1:23" x14ac:dyDescent="0.2">
      <c r="A2535" t="s">
        <v>2917</v>
      </c>
      <c r="B2535" s="2">
        <v>118</v>
      </c>
      <c r="C2535" s="4" t="str">
        <f>IF(B2535 &lt;= ($Z$9-$Z$11), "Short", IF(B2535 &gt;= ($Z$9+$Z$11), "Long", "Medium"))</f>
        <v>Medium</v>
      </c>
      <c r="D2535" t="s">
        <v>2918</v>
      </c>
      <c r="E2535" t="s">
        <v>1302</v>
      </c>
      <c r="F2535" t="s">
        <v>4034</v>
      </c>
      <c r="M2535">
        <f>COUNTA(Table1[[#This Row],[genre_1]:[genre_8]])</f>
        <v>2</v>
      </c>
      <c r="N2535" t="s">
        <v>529</v>
      </c>
      <c r="O2535" t="s">
        <v>10043</v>
      </c>
      <c r="P2535">
        <v>21767</v>
      </c>
      <c r="Q2535" t="s">
        <v>2919</v>
      </c>
      <c r="R2535">
        <v>127</v>
      </c>
      <c r="S2535" t="s">
        <v>16</v>
      </c>
      <c r="T2535" t="s">
        <v>17</v>
      </c>
      <c r="U2535" s="3">
        <v>38718</v>
      </c>
      <c r="V2535" s="2">
        <v>6.7</v>
      </c>
      <c r="W2535" t="str">
        <f>IF(V2535 &lt; 3,"Very Low", IF(V2535 &gt;= 3, IF(V2535 &lt; 4, "Low", IF(V2535 &gt;= 4, IF(V2535 &lt; 6, "Medium", IF(V2535 &gt;= 6, IF(V2535 &lt; 8, "High", "Very High")))))))</f>
        <v>High</v>
      </c>
    </row>
    <row r="2536" spans="1:23" x14ac:dyDescent="0.2">
      <c r="A2536" t="s">
        <v>2781</v>
      </c>
      <c r="B2536" s="2">
        <v>107</v>
      </c>
      <c r="C2536" s="4" t="str">
        <f>IF(B2536 &lt;= ($Z$9-$Z$11), "Short", IF(B2536 &gt;= ($Z$9+$Z$11), "Long", "Medium"))</f>
        <v>Medium</v>
      </c>
      <c r="D2536" t="s">
        <v>603</v>
      </c>
      <c r="E2536" t="s">
        <v>562</v>
      </c>
      <c r="F2536" t="s">
        <v>13206</v>
      </c>
      <c r="G2536" t="s">
        <v>3538</v>
      </c>
      <c r="M2536">
        <f>COUNTA(Table1[[#This Row],[genre_1]:[genre_8]])</f>
        <v>3</v>
      </c>
      <c r="N2536" t="s">
        <v>154</v>
      </c>
      <c r="O2536" t="s">
        <v>9933</v>
      </c>
      <c r="P2536">
        <v>46961</v>
      </c>
      <c r="Q2536" t="s">
        <v>1409</v>
      </c>
      <c r="R2536">
        <v>132</v>
      </c>
      <c r="S2536" t="s">
        <v>16</v>
      </c>
      <c r="T2536" t="s">
        <v>17</v>
      </c>
      <c r="U2536" s="3">
        <v>40179</v>
      </c>
      <c r="V2536" s="2">
        <v>6.2</v>
      </c>
      <c r="W2536" t="str">
        <f>IF(V2536 &lt; 3,"Very Low", IF(V2536 &gt;= 3, IF(V2536 &lt; 4, "Low", IF(V2536 &gt;= 4, IF(V2536 &lt; 6, "Medium", IF(V2536 &gt;= 6, IF(V2536 &lt; 8, "High", "Very High")))))))</f>
        <v>High</v>
      </c>
    </row>
    <row r="2537" spans="1:23" x14ac:dyDescent="0.2">
      <c r="A2537" t="s">
        <v>469</v>
      </c>
      <c r="B2537" s="2">
        <v>120</v>
      </c>
      <c r="C2537" s="4" t="str">
        <f>IF(B2537 &lt;= ($Z$9-$Z$11), "Short", IF(B2537 &gt;= ($Z$9+$Z$11), "Long", "Medium"))</f>
        <v>Medium</v>
      </c>
      <c r="D2537" t="s">
        <v>867</v>
      </c>
      <c r="E2537" t="s">
        <v>691</v>
      </c>
      <c r="F2537" t="s">
        <v>1302</v>
      </c>
      <c r="G2537" t="s">
        <v>4034</v>
      </c>
      <c r="M2537">
        <f>COUNTA(Table1[[#This Row],[genre_1]:[genre_8]])</f>
        <v>3</v>
      </c>
      <c r="N2537" t="s">
        <v>967</v>
      </c>
      <c r="O2537" t="s">
        <v>10132</v>
      </c>
      <c r="P2537">
        <v>24663</v>
      </c>
      <c r="Q2537" t="s">
        <v>3062</v>
      </c>
      <c r="R2537">
        <v>71</v>
      </c>
      <c r="S2537" t="s">
        <v>16</v>
      </c>
      <c r="T2537" t="s">
        <v>17</v>
      </c>
      <c r="U2537" s="3">
        <v>39814</v>
      </c>
      <c r="V2537" s="2">
        <v>6.7</v>
      </c>
      <c r="W2537" t="str">
        <f>IF(V2537 &lt; 3,"Very Low", IF(V2537 &gt;= 3, IF(V2537 &lt; 4, "Low", IF(V2537 &gt;= 4, IF(V2537 &lt; 6, "Medium", IF(V2537 &gt;= 6, IF(V2537 &lt; 8, "High", "Very High")))))))</f>
        <v>High</v>
      </c>
    </row>
    <row r="2538" spans="1:23" x14ac:dyDescent="0.2">
      <c r="A2538" t="s">
        <v>4684</v>
      </c>
      <c r="B2538" s="2">
        <v>92</v>
      </c>
      <c r="C2538" s="4" t="str">
        <f>IF(B2538 &lt;= ($Z$9-$Z$11), "Short", IF(B2538 &gt;= ($Z$9+$Z$11), "Long", "Medium"))</f>
        <v>Medium</v>
      </c>
      <c r="D2538" t="s">
        <v>358</v>
      </c>
      <c r="E2538" t="s">
        <v>562</v>
      </c>
      <c r="F2538" t="s">
        <v>539</v>
      </c>
      <c r="G2538" t="s">
        <v>2287</v>
      </c>
      <c r="H2538" t="s">
        <v>3538</v>
      </c>
      <c r="M2538">
        <f>COUNTA(Table1[[#This Row],[genre_1]:[genre_8]])</f>
        <v>4</v>
      </c>
      <c r="N2538" t="s">
        <v>14</v>
      </c>
      <c r="O2538" t="s">
        <v>11271</v>
      </c>
      <c r="P2538">
        <v>16646</v>
      </c>
      <c r="Q2538" t="s">
        <v>1353</v>
      </c>
      <c r="R2538">
        <v>104</v>
      </c>
      <c r="S2538" t="s">
        <v>16</v>
      </c>
      <c r="T2538" t="s">
        <v>17</v>
      </c>
      <c r="U2538" s="3">
        <v>34700</v>
      </c>
      <c r="V2538" s="2">
        <v>6.7</v>
      </c>
      <c r="W2538" t="str">
        <f>IF(V2538 &lt; 3,"Very Low", IF(V2538 &gt;= 3, IF(V2538 &lt; 4, "Low", IF(V2538 &gt;= 4, IF(V2538 &lt; 6, "Medium", IF(V2538 &gt;= 6, IF(V2538 &lt; 8, "High", "Very High")))))))</f>
        <v>High</v>
      </c>
    </row>
    <row r="2539" spans="1:23" x14ac:dyDescent="0.2">
      <c r="A2539" t="s">
        <v>5618</v>
      </c>
      <c r="B2539" s="2">
        <v>98</v>
      </c>
      <c r="C2539" s="4" t="str">
        <f>IF(B2539 &lt;= ($Z$9-$Z$11), "Short", IF(B2539 &gt;= ($Z$9+$Z$11), "Long", "Medium"))</f>
        <v>Medium</v>
      </c>
      <c r="D2539" t="s">
        <v>1496</v>
      </c>
      <c r="E2539" t="s">
        <v>691</v>
      </c>
      <c r="F2539" t="s">
        <v>2287</v>
      </c>
      <c r="G2539" t="s">
        <v>3538</v>
      </c>
      <c r="M2539">
        <f>COUNTA(Table1[[#This Row],[genre_1]:[genre_8]])</f>
        <v>3</v>
      </c>
      <c r="N2539" t="s">
        <v>4372</v>
      </c>
      <c r="O2539" t="s">
        <v>11881</v>
      </c>
      <c r="P2539">
        <v>4582</v>
      </c>
      <c r="Q2539" t="s">
        <v>5619</v>
      </c>
      <c r="R2539">
        <v>52</v>
      </c>
      <c r="S2539" t="s">
        <v>16</v>
      </c>
      <c r="T2539" t="s">
        <v>17</v>
      </c>
      <c r="U2539" s="3">
        <v>34700</v>
      </c>
      <c r="V2539" s="2">
        <v>6.1</v>
      </c>
      <c r="W2539" t="str">
        <f>IF(V2539 &lt; 3,"Very Low", IF(V2539 &gt;= 3, IF(V2539 &lt; 4, "Low", IF(V2539 &gt;= 4, IF(V2539 &lt; 6, "Medium", IF(V2539 &gt;= 6, IF(V2539 &lt; 8, "High", "Very High")))))))</f>
        <v>High</v>
      </c>
    </row>
    <row r="2540" spans="1:23" x14ac:dyDescent="0.2">
      <c r="A2540" t="s">
        <v>345</v>
      </c>
      <c r="B2540" s="2">
        <v>110</v>
      </c>
      <c r="C2540" s="4" t="str">
        <f>IF(B2540 &lt;= ($Z$9-$Z$11), "Short", IF(B2540 &gt;= ($Z$9+$Z$11), "Long", "Medium"))</f>
        <v>Medium</v>
      </c>
      <c r="D2540" t="s">
        <v>3362</v>
      </c>
      <c r="E2540" t="s">
        <v>1302</v>
      </c>
      <c r="M2540">
        <f>COUNTA(Table1[[#This Row],[genre_1]:[genre_8]])</f>
        <v>1</v>
      </c>
      <c r="N2540" t="s">
        <v>765</v>
      </c>
      <c r="O2540" t="s">
        <v>12177</v>
      </c>
      <c r="P2540">
        <v>10073</v>
      </c>
      <c r="Q2540" t="s">
        <v>6004</v>
      </c>
      <c r="R2540">
        <v>78</v>
      </c>
      <c r="S2540" t="s">
        <v>16</v>
      </c>
      <c r="T2540" t="s">
        <v>17</v>
      </c>
      <c r="U2540" s="3">
        <v>32143</v>
      </c>
      <c r="V2540" s="2">
        <v>7.3</v>
      </c>
      <c r="W2540" t="str">
        <f>IF(V2540 &lt; 3,"Very Low", IF(V2540 &gt;= 3, IF(V2540 &lt; 4, "Low", IF(V2540 &gt;= 4, IF(V2540 &lt; 6, "Medium", IF(V2540 &gt;= 6, IF(V2540 &lt; 8, "High", "Very High")))))))</f>
        <v>High</v>
      </c>
    </row>
    <row r="2541" spans="1:23" x14ac:dyDescent="0.2">
      <c r="A2541" t="s">
        <v>720</v>
      </c>
      <c r="B2541" s="2">
        <v>122</v>
      </c>
      <c r="C2541" s="4" t="str">
        <f>IF(B2541 &lt;= ($Z$9-$Z$11), "Short", IF(B2541 &gt;= ($Z$9+$Z$11), "Long", "Medium"))</f>
        <v>Medium</v>
      </c>
      <c r="D2541" t="s">
        <v>1067</v>
      </c>
      <c r="E2541" t="s">
        <v>562</v>
      </c>
      <c r="F2541" t="s">
        <v>691</v>
      </c>
      <c r="G2541" t="s">
        <v>13205</v>
      </c>
      <c r="M2541">
        <f>COUNTA(Table1[[#This Row],[genre_1]:[genre_8]])</f>
        <v>3</v>
      </c>
      <c r="N2541" t="s">
        <v>534</v>
      </c>
      <c r="O2541" t="s">
        <v>8989</v>
      </c>
      <c r="P2541">
        <v>130776</v>
      </c>
      <c r="Q2541" t="s">
        <v>1242</v>
      </c>
      <c r="R2541">
        <v>437</v>
      </c>
      <c r="S2541" t="s">
        <v>16</v>
      </c>
      <c r="T2541" t="s">
        <v>17</v>
      </c>
      <c r="U2541" s="3">
        <v>38718</v>
      </c>
      <c r="V2541" s="2">
        <v>6.6</v>
      </c>
      <c r="W2541" t="str">
        <f>IF(V2541 &lt; 3,"Very Low", IF(V2541 &gt;= 3, IF(V2541 &lt; 4, "Low", IF(V2541 &gt;= 4, IF(V2541 &lt; 6, "Medium", IF(V2541 &gt;= 6, IF(V2541 &lt; 8, "High", "Very High")))))))</f>
        <v>High</v>
      </c>
    </row>
    <row r="2542" spans="1:23" x14ac:dyDescent="0.2">
      <c r="A2542" t="s">
        <v>1610</v>
      </c>
      <c r="B2542" s="2">
        <v>100</v>
      </c>
      <c r="C2542" s="4" t="str">
        <f>IF(B2542 &lt;= ($Z$9-$Z$11), "Short", IF(B2542 &gt;= ($Z$9+$Z$11), "Long", "Medium"))</f>
        <v>Medium</v>
      </c>
      <c r="D2542" t="s">
        <v>3614</v>
      </c>
      <c r="E2542" t="s">
        <v>691</v>
      </c>
      <c r="M2542">
        <f>COUNTA(Table1[[#This Row],[genre_1]:[genre_8]])</f>
        <v>1</v>
      </c>
      <c r="N2542" t="s">
        <v>1242</v>
      </c>
      <c r="O2542" t="s">
        <v>10524</v>
      </c>
      <c r="P2542">
        <v>35965</v>
      </c>
      <c r="Q2542" t="s">
        <v>1610</v>
      </c>
      <c r="R2542">
        <v>144</v>
      </c>
      <c r="S2542" t="s">
        <v>16</v>
      </c>
      <c r="T2542" t="s">
        <v>17</v>
      </c>
      <c r="U2542" s="3">
        <v>41640</v>
      </c>
      <c r="V2542" s="2">
        <v>4.9000000000000004</v>
      </c>
      <c r="W2542" t="str">
        <f>IF(V2542 &lt; 3,"Very Low", IF(V2542 &gt;= 3, IF(V2542 &lt; 4, "Low", IF(V2542 &gt;= 4, IF(V2542 &lt; 6, "Medium", IF(V2542 &gt;= 6, IF(V2542 &lt; 8, "High", "Very High")))))))</f>
        <v>Medium</v>
      </c>
    </row>
    <row r="2543" spans="1:23" x14ac:dyDescent="0.2">
      <c r="A2543" t="s">
        <v>40</v>
      </c>
      <c r="B2543" s="2">
        <v>100</v>
      </c>
      <c r="C2543" s="4" t="str">
        <f>IF(B2543 &lt;= ($Z$9-$Z$11), "Short", IF(B2543 &gt;= ($Z$9+$Z$11), "Long", "Medium"))</f>
        <v>Medium</v>
      </c>
      <c r="D2543" t="s">
        <v>41</v>
      </c>
      <c r="E2543" t="s">
        <v>426</v>
      </c>
      <c r="F2543" t="s">
        <v>3871</v>
      </c>
      <c r="G2543" t="s">
        <v>691</v>
      </c>
      <c r="H2543" t="s">
        <v>5982</v>
      </c>
      <c r="I2543" t="s">
        <v>539</v>
      </c>
      <c r="J2543" t="s">
        <v>5727</v>
      </c>
      <c r="K2543" t="s">
        <v>6549</v>
      </c>
      <c r="M2543">
        <f>COUNTA(Table1[[#This Row],[genre_1]:[genre_8]])</f>
        <v>7</v>
      </c>
      <c r="N2543" t="s">
        <v>42</v>
      </c>
      <c r="O2543" t="s">
        <v>8444</v>
      </c>
      <c r="P2543">
        <v>294810</v>
      </c>
      <c r="Q2543" t="s">
        <v>43</v>
      </c>
      <c r="R2543">
        <v>387</v>
      </c>
      <c r="S2543" t="s">
        <v>16</v>
      </c>
      <c r="T2543" t="s">
        <v>17</v>
      </c>
      <c r="U2543" s="3">
        <v>40179</v>
      </c>
      <c r="V2543" s="2">
        <v>7.8</v>
      </c>
      <c r="W2543" t="str">
        <f>IF(V2543 &lt; 3,"Very Low", IF(V2543 &gt;= 3, IF(V2543 &lt; 4, "Low", IF(V2543 &gt;= 4, IF(V2543 &lt; 6, "Medium", IF(V2543 &gt;= 6, IF(V2543 &lt; 8, "High", "Very High")))))))</f>
        <v>High</v>
      </c>
    </row>
    <row r="2544" spans="1:23" x14ac:dyDescent="0.2">
      <c r="A2544" t="s">
        <v>920</v>
      </c>
      <c r="B2544" s="2">
        <v>97</v>
      </c>
      <c r="C2544" s="4" t="str">
        <f>IF(B2544 &lt;= ($Z$9-$Z$11), "Short", IF(B2544 &gt;= ($Z$9+$Z$11), "Long", "Medium"))</f>
        <v>Medium</v>
      </c>
      <c r="D2544" t="s">
        <v>1731</v>
      </c>
      <c r="E2544" t="s">
        <v>562</v>
      </c>
      <c r="F2544" t="s">
        <v>691</v>
      </c>
      <c r="G2544" t="s">
        <v>13206</v>
      </c>
      <c r="H2544" t="s">
        <v>3538</v>
      </c>
      <c r="M2544">
        <f>COUNTA(Table1[[#This Row],[genre_1]:[genre_8]])</f>
        <v>4</v>
      </c>
      <c r="N2544" t="s">
        <v>734</v>
      </c>
      <c r="O2544" t="s">
        <v>9265</v>
      </c>
      <c r="P2544">
        <v>75365</v>
      </c>
      <c r="Q2544" t="s">
        <v>1732</v>
      </c>
      <c r="R2544">
        <v>149</v>
      </c>
      <c r="S2544" t="s">
        <v>16</v>
      </c>
      <c r="T2544" t="s">
        <v>17</v>
      </c>
      <c r="U2544" s="3">
        <v>32509</v>
      </c>
      <c r="V2544" s="2">
        <v>6.3</v>
      </c>
      <c r="W2544" t="str">
        <f>IF(V2544 &lt; 3,"Very Low", IF(V2544 &gt;= 3, IF(V2544 &lt; 4, "Low", IF(V2544 &gt;= 4, IF(V2544 &lt; 6, "Medium", IF(V2544 &gt;= 6, IF(V2544 &lt; 8, "High", "Very High")))))))</f>
        <v>High</v>
      </c>
    </row>
    <row r="2545" spans="1:23" x14ac:dyDescent="0.2">
      <c r="A2545" t="s">
        <v>3407</v>
      </c>
      <c r="B2545" s="2">
        <v>104</v>
      </c>
      <c r="C2545" s="4" t="str">
        <f>IF(B2545 &lt;= ($Z$9-$Z$11), "Short", IF(B2545 &gt;= ($Z$9+$Z$11), "Long", "Medium"))</f>
        <v>Medium</v>
      </c>
      <c r="D2545" t="s">
        <v>2254</v>
      </c>
      <c r="E2545" t="s">
        <v>562</v>
      </c>
      <c r="F2545" t="s">
        <v>691</v>
      </c>
      <c r="G2545" t="s">
        <v>4130</v>
      </c>
      <c r="M2545">
        <f>COUNTA(Table1[[#This Row],[genre_1]:[genre_8]])</f>
        <v>3</v>
      </c>
      <c r="N2545" t="s">
        <v>96</v>
      </c>
      <c r="O2545" t="s">
        <v>10363</v>
      </c>
      <c r="P2545">
        <v>24790</v>
      </c>
      <c r="Q2545" t="s">
        <v>2482</v>
      </c>
      <c r="R2545">
        <v>173</v>
      </c>
      <c r="S2545" t="s">
        <v>16</v>
      </c>
      <c r="T2545" t="s">
        <v>17</v>
      </c>
      <c r="U2545" s="3">
        <v>34700</v>
      </c>
      <c r="V2545" s="2">
        <v>5.2</v>
      </c>
      <c r="W2545" t="str">
        <f>IF(V2545 &lt; 3,"Very Low", IF(V2545 &gt;= 3, IF(V2545 &lt; 4, "Low", IF(V2545 &gt;= 4, IF(V2545 &lt; 6, "Medium", IF(V2545 &gt;= 6, IF(V2545 &lt; 8, "High", "Very High")))))))</f>
        <v>Medium</v>
      </c>
    </row>
    <row r="2546" spans="1:23" x14ac:dyDescent="0.2">
      <c r="A2546" t="s">
        <v>6479</v>
      </c>
      <c r="B2546" s="2">
        <v>96</v>
      </c>
      <c r="C2546" s="4" t="str">
        <f>IF(B2546 &lt;= ($Z$9-$Z$11), "Short", IF(B2546 &gt;= ($Z$9+$Z$11), "Long", "Medium"))</f>
        <v>Medium</v>
      </c>
      <c r="D2546" t="s">
        <v>516</v>
      </c>
      <c r="E2546" t="s">
        <v>1302</v>
      </c>
      <c r="M2546">
        <f>COUNTA(Table1[[#This Row],[genre_1]:[genre_8]])</f>
        <v>1</v>
      </c>
      <c r="N2546" t="s">
        <v>416</v>
      </c>
      <c r="O2546" t="s">
        <v>12363</v>
      </c>
      <c r="P2546">
        <v>2280</v>
      </c>
      <c r="Q2546" t="s">
        <v>4082</v>
      </c>
      <c r="R2546">
        <v>14</v>
      </c>
      <c r="S2546" t="s">
        <v>16</v>
      </c>
      <c r="T2546" t="s">
        <v>17</v>
      </c>
      <c r="U2546" s="3">
        <v>39814</v>
      </c>
      <c r="V2546" s="2">
        <v>5.9</v>
      </c>
      <c r="W2546" t="str">
        <f>IF(V2546 &lt; 3,"Very Low", IF(V2546 &gt;= 3, IF(V2546 &lt; 4, "Low", IF(V2546 &gt;= 4, IF(V2546 &lt; 6, "Medium", IF(V2546 &gt;= 6, IF(V2546 &lt; 8, "High", "Very High")))))))</f>
        <v>Medium</v>
      </c>
    </row>
    <row r="2547" spans="1:23" x14ac:dyDescent="0.2">
      <c r="A2547" t="s">
        <v>7845</v>
      </c>
      <c r="B2547" s="2">
        <v>88</v>
      </c>
      <c r="C2547" s="4" t="str">
        <f>IF(B2547 &lt;= ($Z$9-$Z$11), "Short", IF(B2547 &gt;= ($Z$9+$Z$11), "Long", "Medium"))</f>
        <v>Medium</v>
      </c>
      <c r="D2547" t="s">
        <v>7845</v>
      </c>
      <c r="E2547" t="s">
        <v>4426</v>
      </c>
      <c r="F2547" t="s">
        <v>31</v>
      </c>
      <c r="M2547">
        <f>COUNTA(Table1[[#This Row],[genre_1]:[genre_8]])</f>
        <v>2</v>
      </c>
      <c r="N2547" t="s">
        <v>7846</v>
      </c>
      <c r="O2547" t="s">
        <v>12982</v>
      </c>
      <c r="P2547">
        <v>5709</v>
      </c>
      <c r="Q2547" t="s">
        <v>7847</v>
      </c>
      <c r="R2547">
        <v>114</v>
      </c>
      <c r="S2547" t="s">
        <v>16</v>
      </c>
      <c r="T2547" t="s">
        <v>17</v>
      </c>
      <c r="U2547" s="3">
        <v>37622</v>
      </c>
      <c r="V2547" s="2">
        <v>7.2</v>
      </c>
      <c r="W2547" t="str">
        <f>IF(V2547 &lt; 3,"Very Low", IF(V2547 &gt;= 3, IF(V2547 &lt; 4, "Low", IF(V2547 &gt;= 4, IF(V2547 &lt; 6, "Medium", IF(V2547 &gt;= 6, IF(V2547 &lt; 8, "High", "Very High")))))))</f>
        <v>High</v>
      </c>
    </row>
    <row r="2548" spans="1:23" x14ac:dyDescent="0.2">
      <c r="A2548" t="s">
        <v>225</v>
      </c>
      <c r="B2548" s="2">
        <v>110</v>
      </c>
      <c r="C2548" s="4" t="str">
        <f>IF(B2548 &lt;= ($Z$9-$Z$11), "Short", IF(B2548 &gt;= ($Z$9+$Z$11), "Long", "Medium"))</f>
        <v>Medium</v>
      </c>
      <c r="D2548" t="s">
        <v>1162</v>
      </c>
      <c r="E2548" t="s">
        <v>13206</v>
      </c>
      <c r="F2548" t="s">
        <v>1302</v>
      </c>
      <c r="M2548">
        <f>COUNTA(Table1[[#This Row],[genre_1]:[genre_8]])</f>
        <v>2</v>
      </c>
      <c r="N2548" t="s">
        <v>718</v>
      </c>
      <c r="O2548" t="s">
        <v>12737</v>
      </c>
      <c r="P2548">
        <v>507063</v>
      </c>
      <c r="Q2548" t="s">
        <v>1263</v>
      </c>
      <c r="R2548">
        <v>881</v>
      </c>
      <c r="S2548" t="s">
        <v>16</v>
      </c>
      <c r="T2548" t="s">
        <v>17</v>
      </c>
      <c r="U2548" s="3">
        <v>27760</v>
      </c>
      <c r="V2548" s="2">
        <v>8.3000000000000007</v>
      </c>
      <c r="W2548" t="str">
        <f>IF(V2548 &lt; 3,"Very Low", IF(V2548 &gt;= 3, IF(V2548 &lt; 4, "Low", IF(V2548 &gt;= 4, IF(V2548 &lt; 6, "Medium", IF(V2548 &gt;= 6, IF(V2548 &lt; 8, "High", "Very High")))))))</f>
        <v>Very High</v>
      </c>
    </row>
    <row r="2549" spans="1:23" x14ac:dyDescent="0.2">
      <c r="A2549" t="s">
        <v>7367</v>
      </c>
      <c r="B2549" s="2">
        <v>53</v>
      </c>
      <c r="C2549" s="4" t="str">
        <f>IF(B2549 &lt;= ($Z$9-$Z$11), "Short", IF(B2549 &gt;= ($Z$9+$Z$11), "Long", "Medium"))</f>
        <v>Short</v>
      </c>
      <c r="D2549" t="s">
        <v>6628</v>
      </c>
      <c r="E2549" t="s">
        <v>13206</v>
      </c>
      <c r="F2549" t="s">
        <v>31</v>
      </c>
      <c r="G2549" t="s">
        <v>10321</v>
      </c>
      <c r="M2549">
        <f>COUNTA(Table1[[#This Row],[genre_1]:[genre_8]])</f>
        <v>3</v>
      </c>
      <c r="N2549" t="s">
        <v>7367</v>
      </c>
      <c r="O2549" t="s">
        <v>12783</v>
      </c>
      <c r="P2549">
        <v>10564</v>
      </c>
      <c r="Q2549" t="s">
        <v>7368</v>
      </c>
      <c r="R2549">
        <v>40</v>
      </c>
      <c r="S2549" t="s">
        <v>16</v>
      </c>
      <c r="T2549" t="s">
        <v>17</v>
      </c>
      <c r="U2549" s="3">
        <v>39083</v>
      </c>
      <c r="V2549" s="2">
        <v>7.7</v>
      </c>
      <c r="W2549" t="str">
        <f>IF(V2549 &lt; 3,"Very Low", IF(V2549 &gt;= 3, IF(V2549 &lt; 4, "Low", IF(V2549 &gt;= 4, IF(V2549 &lt; 6, "Medium", IF(V2549 &gt;= 6, IF(V2549 &lt; 8, "High", "Very High")))))))</f>
        <v>High</v>
      </c>
    </row>
    <row r="2550" spans="1:23" x14ac:dyDescent="0.2">
      <c r="A2550" t="s">
        <v>6299</v>
      </c>
      <c r="B2550" s="2">
        <v>104</v>
      </c>
      <c r="C2550" s="4" t="str">
        <f>IF(B2550 &lt;= ($Z$9-$Z$11), "Short", IF(B2550 &gt;= ($Z$9+$Z$11), "Long", "Medium"))</f>
        <v>Medium</v>
      </c>
      <c r="D2550" t="s">
        <v>2390</v>
      </c>
      <c r="E2550" t="s">
        <v>562</v>
      </c>
      <c r="F2550" t="s">
        <v>691</v>
      </c>
      <c r="G2550" t="s">
        <v>13206</v>
      </c>
      <c r="H2550" t="s">
        <v>3538</v>
      </c>
      <c r="M2550">
        <f>COUNTA(Table1[[#This Row],[genre_1]:[genre_8]])</f>
        <v>4</v>
      </c>
      <c r="N2550" t="s">
        <v>2213</v>
      </c>
      <c r="O2550" t="s">
        <v>12258</v>
      </c>
      <c r="P2550">
        <v>372</v>
      </c>
      <c r="Q2550" t="s">
        <v>6300</v>
      </c>
      <c r="R2550">
        <v>20</v>
      </c>
      <c r="S2550" t="s">
        <v>16</v>
      </c>
      <c r="T2550" t="s">
        <v>17</v>
      </c>
      <c r="U2550" s="3">
        <v>35796</v>
      </c>
      <c r="V2550" s="2">
        <v>5.5</v>
      </c>
      <c r="W2550" t="str">
        <f>IF(V2550 &lt; 3,"Very Low", IF(V2550 &gt;= 3, IF(V2550 &lt; 4, "Low", IF(V2550 &gt;= 4, IF(V2550 &lt; 6, "Medium", IF(V2550 &gt;= 6, IF(V2550 &lt; 8, "High", "Very High")))))))</f>
        <v>Medium</v>
      </c>
    </row>
    <row r="2551" spans="1:23" x14ac:dyDescent="0.2">
      <c r="A2551" t="s">
        <v>4959</v>
      </c>
      <c r="B2551" s="2">
        <v>74</v>
      </c>
      <c r="C2551" s="4" t="str">
        <f>IF(B2551 &lt;= ($Z$9-$Z$11), "Short", IF(B2551 &gt;= ($Z$9+$Z$11), "Long", "Medium"))</f>
        <v>Short</v>
      </c>
      <c r="D2551" t="s">
        <v>119</v>
      </c>
      <c r="E2551" t="s">
        <v>3871</v>
      </c>
      <c r="F2551" t="s">
        <v>691</v>
      </c>
      <c r="G2551" t="s">
        <v>5982</v>
      </c>
      <c r="H2551" t="s">
        <v>539</v>
      </c>
      <c r="I2551" t="s">
        <v>5727</v>
      </c>
      <c r="M2551">
        <f>COUNTA(Table1[[#This Row],[genre_1]:[genre_8]])</f>
        <v>5</v>
      </c>
      <c r="N2551" t="s">
        <v>584</v>
      </c>
      <c r="O2551" t="s">
        <v>11476</v>
      </c>
      <c r="P2551">
        <v>1231</v>
      </c>
      <c r="Q2551" t="s">
        <v>1181</v>
      </c>
      <c r="R2551">
        <v>26</v>
      </c>
      <c r="S2551" t="s">
        <v>16</v>
      </c>
      <c r="T2551" t="s">
        <v>17</v>
      </c>
      <c r="U2551" s="3">
        <v>37987</v>
      </c>
      <c r="V2551" s="2">
        <v>5.8</v>
      </c>
      <c r="W2551" t="str">
        <f>IF(V2551 &lt; 3,"Very Low", IF(V2551 &gt;= 3, IF(V2551 &lt; 4, "Low", IF(V2551 &gt;= 4, IF(V2551 &lt; 6, "Medium", IF(V2551 &gt;= 6, IF(V2551 &lt; 8, "High", "Very High")))))))</f>
        <v>Medium</v>
      </c>
    </row>
    <row r="2552" spans="1:23" x14ac:dyDescent="0.2">
      <c r="A2552" t="s">
        <v>3582</v>
      </c>
      <c r="B2552" s="2">
        <v>98</v>
      </c>
      <c r="C2552" s="4" t="str">
        <f>IF(B2552 &lt;= ($Z$9-$Z$11), "Short", IF(B2552 &gt;= ($Z$9+$Z$11), "Long", "Medium"))</f>
        <v>Medium</v>
      </c>
      <c r="D2552" t="s">
        <v>371</v>
      </c>
      <c r="E2552" t="s">
        <v>562</v>
      </c>
      <c r="F2552" t="s">
        <v>691</v>
      </c>
      <c r="M2552">
        <f>COUNTA(Table1[[#This Row],[genre_1]:[genre_8]])</f>
        <v>2</v>
      </c>
      <c r="N2552" t="s">
        <v>3667</v>
      </c>
      <c r="O2552" t="s">
        <v>10562</v>
      </c>
      <c r="P2552">
        <v>136048</v>
      </c>
      <c r="Q2552" t="s">
        <v>3582</v>
      </c>
      <c r="R2552">
        <v>700</v>
      </c>
      <c r="S2552" t="s">
        <v>16</v>
      </c>
      <c r="T2552" t="s">
        <v>17</v>
      </c>
      <c r="U2552" s="3">
        <v>37987</v>
      </c>
      <c r="V2552" s="2">
        <v>7.2</v>
      </c>
      <c r="W2552" t="str">
        <f>IF(V2552 &lt; 3,"Very Low", IF(V2552 &gt;= 3, IF(V2552 &lt; 4, "Low", IF(V2552 &gt;= 4, IF(V2552 &lt; 6, "Medium", IF(V2552 &gt;= 6, IF(V2552 &lt; 8, "High", "Very High")))))))</f>
        <v>High</v>
      </c>
    </row>
    <row r="2553" spans="1:23" x14ac:dyDescent="0.2">
      <c r="A2553" t="s">
        <v>1199</v>
      </c>
      <c r="B2553" s="2">
        <v>142</v>
      </c>
      <c r="C2553" s="4" t="str">
        <f>IF(B2553 &lt;= ($Z$9-$Z$11), "Short", IF(B2553 &gt;= ($Z$9+$Z$11), "Long", "Medium"))</f>
        <v>Long</v>
      </c>
      <c r="D2553" t="s">
        <v>885</v>
      </c>
      <c r="E2553" t="s">
        <v>562</v>
      </c>
      <c r="F2553" t="s">
        <v>1302</v>
      </c>
      <c r="G2553" t="s">
        <v>3538</v>
      </c>
      <c r="H2553" t="s">
        <v>10321</v>
      </c>
      <c r="M2553">
        <f>COUNTA(Table1[[#This Row],[genre_1]:[genre_8]])</f>
        <v>4</v>
      </c>
      <c r="N2553" t="s">
        <v>437</v>
      </c>
      <c r="O2553" t="s">
        <v>8964</v>
      </c>
      <c r="P2553">
        <v>93494</v>
      </c>
      <c r="Q2553" t="s">
        <v>833</v>
      </c>
      <c r="R2553">
        <v>394</v>
      </c>
      <c r="S2553" t="s">
        <v>16</v>
      </c>
      <c r="T2553" t="s">
        <v>17</v>
      </c>
      <c r="U2553" s="3">
        <v>37622</v>
      </c>
      <c r="V2553" s="2">
        <v>6.6</v>
      </c>
      <c r="W2553" t="str">
        <f>IF(V2553 &lt; 3,"Very Low", IF(V2553 &gt;= 3, IF(V2553 &lt; 4, "Low", IF(V2553 &gt;= 4, IF(V2553 &lt; 6, "Medium", IF(V2553 &gt;= 6, IF(V2553 &lt; 8, "High", "Very High")))))))</f>
        <v>High</v>
      </c>
    </row>
    <row r="2554" spans="1:23" x14ac:dyDescent="0.2">
      <c r="A2554" t="s">
        <v>1006</v>
      </c>
      <c r="B2554" s="2">
        <v>112</v>
      </c>
      <c r="C2554" s="4" t="str">
        <f>IF(B2554 &lt;= ($Z$9-$Z$11), "Short", IF(B2554 &gt;= ($Z$9+$Z$11), "Long", "Medium"))</f>
        <v>Medium</v>
      </c>
      <c r="D2554" t="s">
        <v>1006</v>
      </c>
      <c r="E2554" t="s">
        <v>691</v>
      </c>
      <c r="F2554" t="s">
        <v>539</v>
      </c>
      <c r="M2554">
        <f>COUNTA(Table1[[#This Row],[genre_1]:[genre_8]])</f>
        <v>2</v>
      </c>
      <c r="N2554" t="s">
        <v>133</v>
      </c>
      <c r="O2554" t="s">
        <v>9337</v>
      </c>
      <c r="P2554">
        <v>471644</v>
      </c>
      <c r="Q2554" t="s">
        <v>885</v>
      </c>
      <c r="R2554">
        <v>623</v>
      </c>
      <c r="S2554" t="s">
        <v>16</v>
      </c>
      <c r="T2554" t="s">
        <v>17</v>
      </c>
      <c r="U2554" s="3">
        <v>40909</v>
      </c>
      <c r="V2554" s="2">
        <v>7</v>
      </c>
      <c r="W2554" t="str">
        <f>IF(V2554 &lt; 3,"Very Low", IF(V2554 &gt;= 3, IF(V2554 &lt; 4, "Low", IF(V2554 &gt;= 4, IF(V2554 &lt; 6, "Medium", IF(V2554 &gt;= 6, IF(V2554 &lt; 8, "High", "Very High")))))))</f>
        <v>High</v>
      </c>
    </row>
    <row r="2555" spans="1:23" x14ac:dyDescent="0.2">
      <c r="A2555" t="s">
        <v>1006</v>
      </c>
      <c r="B2555" s="2">
        <v>125</v>
      </c>
      <c r="C2555" s="4" t="str">
        <f>IF(B2555 &lt;= ($Z$9-$Z$11), "Short", IF(B2555 &gt;= ($Z$9+$Z$11), "Long", "Medium"))</f>
        <v>Medium</v>
      </c>
      <c r="D2555" t="s">
        <v>217</v>
      </c>
      <c r="E2555" t="s">
        <v>691</v>
      </c>
      <c r="M2555">
        <f>COUNTA(Table1[[#This Row],[genre_1]:[genre_8]])</f>
        <v>1</v>
      </c>
      <c r="N2555" t="s">
        <v>105</v>
      </c>
      <c r="O2555" t="s">
        <v>9051</v>
      </c>
      <c r="P2555">
        <v>117739</v>
      </c>
      <c r="Q2555" t="s">
        <v>1006</v>
      </c>
      <c r="R2555">
        <v>229</v>
      </c>
      <c r="S2555" t="s">
        <v>16</v>
      </c>
      <c r="T2555" t="s">
        <v>17</v>
      </c>
      <c r="U2555" s="3">
        <v>42005</v>
      </c>
      <c r="V2555" s="2">
        <v>6.4</v>
      </c>
      <c r="W2555" t="str">
        <f>IF(V2555 &lt; 3,"Very Low", IF(V2555 &gt;= 3, IF(V2555 &lt; 4, "Low", IF(V2555 &gt;= 4, IF(V2555 &lt; 6, "Medium", IF(V2555 &gt;= 6, IF(V2555 &lt; 8, "High", "Very High")))))))</f>
        <v>High</v>
      </c>
    </row>
    <row r="2556" spans="1:23" x14ac:dyDescent="0.2">
      <c r="A2556" t="s">
        <v>6407</v>
      </c>
      <c r="B2556" s="2">
        <v>95</v>
      </c>
      <c r="C2556" s="4" t="str">
        <f>IF(B2556 &lt;= ($Z$9-$Z$11), "Short", IF(B2556 &gt;= ($Z$9+$Z$11), "Long", "Medium"))</f>
        <v>Medium</v>
      </c>
      <c r="D2556" t="s">
        <v>6408</v>
      </c>
      <c r="E2556" t="s">
        <v>691</v>
      </c>
      <c r="F2556" t="s">
        <v>539</v>
      </c>
      <c r="M2556">
        <f>COUNTA(Table1[[#This Row],[genre_1]:[genre_8]])</f>
        <v>2</v>
      </c>
      <c r="N2556" t="s">
        <v>6409</v>
      </c>
      <c r="O2556" t="s">
        <v>12323</v>
      </c>
      <c r="P2556">
        <v>8465</v>
      </c>
      <c r="Q2556" t="s">
        <v>5844</v>
      </c>
      <c r="R2556">
        <v>65</v>
      </c>
      <c r="S2556" t="s">
        <v>16</v>
      </c>
      <c r="T2556" t="s">
        <v>17</v>
      </c>
      <c r="U2556" s="3">
        <v>31778</v>
      </c>
      <c r="V2556" s="2">
        <v>3.2</v>
      </c>
      <c r="W2556" t="str">
        <f>IF(V2556 &lt; 3,"Very Low", IF(V2556 &gt;= 3, IF(V2556 &lt; 4, "Low", IF(V2556 &gt;= 4, IF(V2556 &lt; 6, "Medium", IF(V2556 &gt;= 6, IF(V2556 &lt; 8, "High", "Very High")))))))</f>
        <v>Low</v>
      </c>
    </row>
    <row r="2557" spans="1:23" x14ac:dyDescent="0.2">
      <c r="A2557" t="s">
        <v>391</v>
      </c>
      <c r="B2557" s="2">
        <v>101</v>
      </c>
      <c r="C2557" s="4" t="str">
        <f>IF(B2557 &lt;= ($Z$9-$Z$11), "Short", IF(B2557 &gt;= ($Z$9+$Z$11), "Long", "Medium"))</f>
        <v>Medium</v>
      </c>
      <c r="D2557" t="s">
        <v>618</v>
      </c>
      <c r="E2557" t="s">
        <v>562</v>
      </c>
      <c r="F2557" t="s">
        <v>426</v>
      </c>
      <c r="G2557" t="s">
        <v>691</v>
      </c>
      <c r="H2557" t="s">
        <v>4130</v>
      </c>
      <c r="M2557">
        <f>COUNTA(Table1[[#This Row],[genre_1]:[genre_8]])</f>
        <v>4</v>
      </c>
      <c r="N2557" t="s">
        <v>619</v>
      </c>
      <c r="O2557" t="s">
        <v>8674</v>
      </c>
      <c r="P2557">
        <v>167085</v>
      </c>
      <c r="Q2557" t="s">
        <v>620</v>
      </c>
      <c r="R2557">
        <v>491</v>
      </c>
      <c r="S2557" t="s">
        <v>16</v>
      </c>
      <c r="T2557" t="s">
        <v>17</v>
      </c>
      <c r="U2557" s="3">
        <v>41640</v>
      </c>
      <c r="V2557" s="2">
        <v>5.9</v>
      </c>
      <c r="W2557" t="str">
        <f>IF(V2557 &lt; 3,"Very Low", IF(V2557 &gt;= 3, IF(V2557 &lt; 4, "Low", IF(V2557 &gt;= 4, IF(V2557 &lt; 6, "Medium", IF(V2557 &gt;= 6, IF(V2557 &lt; 8, "High", "Very High")))))))</f>
        <v>Medium</v>
      </c>
    </row>
    <row r="2558" spans="1:23" x14ac:dyDescent="0.2">
      <c r="A2558" t="s">
        <v>3235</v>
      </c>
      <c r="B2558" s="2">
        <v>88</v>
      </c>
      <c r="C2558" s="4" t="str">
        <f>IF(B2558 &lt;= ($Z$9-$Z$11), "Short", IF(B2558 &gt;= ($Z$9+$Z$11), "Long", "Medium"))</f>
        <v>Medium</v>
      </c>
      <c r="D2558" t="s">
        <v>3236</v>
      </c>
      <c r="E2558" t="s">
        <v>562</v>
      </c>
      <c r="F2558" t="s">
        <v>426</v>
      </c>
      <c r="G2558" t="s">
        <v>691</v>
      </c>
      <c r="H2558" t="s">
        <v>5982</v>
      </c>
      <c r="I2558" t="s">
        <v>4130</v>
      </c>
      <c r="M2558">
        <f>COUNTA(Table1[[#This Row],[genre_1]:[genre_8]])</f>
        <v>5</v>
      </c>
      <c r="N2558" t="s">
        <v>3237</v>
      </c>
      <c r="O2558" t="s">
        <v>10254</v>
      </c>
      <c r="P2558">
        <v>42765</v>
      </c>
      <c r="Q2558" t="s">
        <v>3238</v>
      </c>
      <c r="R2558">
        <v>93</v>
      </c>
      <c r="S2558" t="s">
        <v>16</v>
      </c>
      <c r="T2558" t="s">
        <v>17</v>
      </c>
      <c r="U2558" s="3">
        <v>33239</v>
      </c>
      <c r="V2558" s="2">
        <v>6</v>
      </c>
      <c r="W2558" t="str">
        <f>IF(V2558 &lt; 3,"Very Low", IF(V2558 &gt;= 3, IF(V2558 &lt; 4, "Low", IF(V2558 &gt;= 4, IF(V2558 &lt; 6, "Medium", IF(V2558 &gt;= 6, IF(V2558 &lt; 8, "High", "Very High")))))))</f>
        <v>High</v>
      </c>
    </row>
    <row r="2559" spans="1:23" x14ac:dyDescent="0.2">
      <c r="A2559" t="s">
        <v>3583</v>
      </c>
      <c r="B2559" s="2">
        <v>96</v>
      </c>
      <c r="C2559" s="4" t="str">
        <f>IF(B2559 &lt;= ($Z$9-$Z$11), "Short", IF(B2559 &gt;= ($Z$9+$Z$11), "Long", "Medium"))</f>
        <v>Medium</v>
      </c>
      <c r="D2559" t="s">
        <v>2425</v>
      </c>
      <c r="E2559" t="s">
        <v>562</v>
      </c>
      <c r="F2559" t="s">
        <v>426</v>
      </c>
      <c r="G2559" t="s">
        <v>691</v>
      </c>
      <c r="H2559" t="s">
        <v>5982</v>
      </c>
      <c r="I2559" t="s">
        <v>539</v>
      </c>
      <c r="J2559" t="s">
        <v>4130</v>
      </c>
      <c r="M2559">
        <f>COUNTA(Table1[[#This Row],[genre_1]:[genre_8]])</f>
        <v>6</v>
      </c>
      <c r="N2559" t="s">
        <v>3236</v>
      </c>
      <c r="O2559" t="s">
        <v>10495</v>
      </c>
      <c r="P2559">
        <v>25086</v>
      </c>
      <c r="Q2559" t="s">
        <v>3584</v>
      </c>
      <c r="R2559">
        <v>87</v>
      </c>
      <c r="S2559" t="s">
        <v>16</v>
      </c>
      <c r="T2559" t="s">
        <v>17</v>
      </c>
      <c r="U2559" s="3">
        <v>33970</v>
      </c>
      <c r="V2559" s="2">
        <v>4.8</v>
      </c>
      <c r="W2559" t="str">
        <f>IF(V2559 &lt; 3,"Very Low", IF(V2559 &gt;= 3, IF(V2559 &lt; 4, "Low", IF(V2559 &gt;= 4, IF(V2559 &lt; 6, "Medium", IF(V2559 &gt;= 6, IF(V2559 &lt; 8, "High", "Very High")))))))</f>
        <v>Medium</v>
      </c>
    </row>
    <row r="2560" spans="1:23" x14ac:dyDescent="0.2">
      <c r="A2560" t="s">
        <v>627</v>
      </c>
      <c r="B2560" s="2">
        <v>112</v>
      </c>
      <c r="C2560" s="4" t="str">
        <f>IF(B2560 &lt;= ($Z$9-$Z$11), "Short", IF(B2560 &gt;= ($Z$9+$Z$11), "Long", "Medium"))</f>
        <v>Medium</v>
      </c>
      <c r="D2560" t="s">
        <v>619</v>
      </c>
      <c r="E2560" t="s">
        <v>562</v>
      </c>
      <c r="F2560" t="s">
        <v>426</v>
      </c>
      <c r="G2560" t="s">
        <v>691</v>
      </c>
      <c r="H2560" t="s">
        <v>4130</v>
      </c>
      <c r="M2560">
        <f>COUNTA(Table1[[#This Row],[genre_1]:[genre_8]])</f>
        <v>4</v>
      </c>
      <c r="N2560" t="s">
        <v>628</v>
      </c>
      <c r="O2560" t="s">
        <v>8677</v>
      </c>
      <c r="P2560">
        <v>17533</v>
      </c>
      <c r="Q2560" t="s">
        <v>42</v>
      </c>
      <c r="R2560">
        <v>115</v>
      </c>
      <c r="S2560" t="s">
        <v>16</v>
      </c>
      <c r="T2560" t="s">
        <v>17</v>
      </c>
      <c r="U2560" s="3">
        <v>42370</v>
      </c>
      <c r="V2560" s="2">
        <v>6.3</v>
      </c>
      <c r="W2560" t="str">
        <f>IF(V2560 &lt; 3,"Very Low", IF(V2560 &gt;= 3, IF(V2560 &lt; 4, "Low", IF(V2560 &gt;= 4, IF(V2560 &lt; 6, "Medium", IF(V2560 &gt;= 6, IF(V2560 &lt; 8, "High", "Very High")))))))</f>
        <v>High</v>
      </c>
    </row>
    <row r="2561" spans="1:23" x14ac:dyDescent="0.2">
      <c r="A2561" t="s">
        <v>6809</v>
      </c>
      <c r="B2561" s="2">
        <v>94</v>
      </c>
      <c r="C2561" s="4" t="str">
        <f>IF(B2561 &lt;= ($Z$9-$Z$11), "Short", IF(B2561 &gt;= ($Z$9+$Z$11), "Long", "Medium"))</f>
        <v>Medium</v>
      </c>
      <c r="D2561" t="s">
        <v>6810</v>
      </c>
      <c r="E2561" t="s">
        <v>691</v>
      </c>
      <c r="F2561" t="s">
        <v>539</v>
      </c>
      <c r="G2561" t="s">
        <v>2287</v>
      </c>
      <c r="H2561" t="s">
        <v>3538</v>
      </c>
      <c r="M2561">
        <f>COUNTA(Table1[[#This Row],[genre_1]:[genre_8]])</f>
        <v>4</v>
      </c>
      <c r="N2561" t="s">
        <v>6811</v>
      </c>
      <c r="O2561" t="s">
        <v>12519</v>
      </c>
      <c r="P2561">
        <v>34556</v>
      </c>
      <c r="Q2561" t="s">
        <v>6812</v>
      </c>
      <c r="R2561">
        <v>161</v>
      </c>
      <c r="S2561" t="s">
        <v>16</v>
      </c>
      <c r="T2561" t="s">
        <v>17</v>
      </c>
      <c r="U2561" s="3">
        <v>39083</v>
      </c>
      <c r="V2561" s="2">
        <v>5.4</v>
      </c>
      <c r="W2561" t="str">
        <f>IF(V2561 &lt; 3,"Very Low", IF(V2561 &gt;= 3, IF(V2561 &lt; 4, "Low", IF(V2561 &gt;= 4, IF(V2561 &lt; 6, "Medium", IF(V2561 &gt;= 6, IF(V2561 &lt; 8, "High", "Very High")))))))</f>
        <v>Medium</v>
      </c>
    </row>
    <row r="2562" spans="1:23" x14ac:dyDescent="0.2">
      <c r="A2562" t="s">
        <v>7991</v>
      </c>
      <c r="B2562" s="2">
        <v>96</v>
      </c>
      <c r="C2562" s="4" t="str">
        <f>IF(B2562 &lt;= ($Z$9-$Z$11), "Short", IF(B2562 &gt;= ($Z$9+$Z$11), "Long", "Medium"))</f>
        <v>Medium</v>
      </c>
      <c r="D2562" t="s">
        <v>7608</v>
      </c>
      <c r="E2562" t="s">
        <v>2287</v>
      </c>
      <c r="M2562">
        <f>COUNTA(Table1[[#This Row],[genre_1]:[genre_8]])</f>
        <v>1</v>
      </c>
      <c r="N2562" t="s">
        <v>7992</v>
      </c>
      <c r="O2562" t="s">
        <v>13043</v>
      </c>
      <c r="P2562">
        <v>24</v>
      </c>
      <c r="Q2562" t="s">
        <v>7993</v>
      </c>
      <c r="R2562">
        <v>2</v>
      </c>
      <c r="S2562" t="s">
        <v>16</v>
      </c>
      <c r="T2562" t="s">
        <v>17</v>
      </c>
      <c r="U2562" s="3">
        <v>42005</v>
      </c>
      <c r="V2562" s="2">
        <v>4.3</v>
      </c>
      <c r="W2562" t="str">
        <f>IF(V2562 &lt; 3,"Very Low", IF(V2562 &gt;= 3, IF(V2562 &lt; 4, "Low", IF(V2562 &gt;= 4, IF(V2562 &lt; 6, "Medium", IF(V2562 &gt;= 6, IF(V2562 &lt; 8, "High", "Very High")))))))</f>
        <v>Medium</v>
      </c>
    </row>
    <row r="2563" spans="1:23" x14ac:dyDescent="0.2">
      <c r="A2563" t="s">
        <v>12</v>
      </c>
      <c r="B2563" s="2">
        <v>153</v>
      </c>
      <c r="C2563" s="4" t="str">
        <f>IF(B2563 &lt;= ($Z$9-$Z$11), "Short", IF(B2563 &gt;= ($Z$9+$Z$11), "Long", "Medium"))</f>
        <v>Long</v>
      </c>
      <c r="D2563" t="s">
        <v>706</v>
      </c>
      <c r="E2563" t="s">
        <v>562</v>
      </c>
      <c r="F2563" t="s">
        <v>4130</v>
      </c>
      <c r="M2563">
        <f>COUNTA(Table1[[#This Row],[genre_1]:[genre_8]])</f>
        <v>2</v>
      </c>
      <c r="N2563" t="s">
        <v>460</v>
      </c>
      <c r="O2563" t="s">
        <v>8715</v>
      </c>
      <c r="P2563">
        <v>744891</v>
      </c>
      <c r="Q2563" t="s">
        <v>707</v>
      </c>
      <c r="R2563">
        <v>983</v>
      </c>
      <c r="S2563" t="s">
        <v>16</v>
      </c>
      <c r="T2563" t="s">
        <v>17</v>
      </c>
      <c r="U2563" s="3">
        <v>33239</v>
      </c>
      <c r="V2563" s="2">
        <v>8.5</v>
      </c>
      <c r="W2563" t="str">
        <f>IF(V2563 &lt; 3,"Very Low", IF(V2563 &gt;= 3, IF(V2563 &lt; 4, "Low", IF(V2563 &gt;= 4, IF(V2563 &lt; 6, "Medium", IF(V2563 &gt;= 6, IF(V2563 &lt; 8, "High", "Very High")))))))</f>
        <v>Very High</v>
      </c>
    </row>
    <row r="2564" spans="1:23" x14ac:dyDescent="0.2">
      <c r="A2564" t="s">
        <v>296</v>
      </c>
      <c r="B2564" s="2">
        <v>109</v>
      </c>
      <c r="C2564" s="4" t="str">
        <f>IF(B2564 &lt;= ($Z$9-$Z$11), "Short", IF(B2564 &gt;= ($Z$9+$Z$11), "Long", "Medium"))</f>
        <v>Medium</v>
      </c>
      <c r="D2564" t="s">
        <v>43</v>
      </c>
      <c r="E2564" t="s">
        <v>562</v>
      </c>
      <c r="F2564" t="s">
        <v>4130</v>
      </c>
      <c r="M2564">
        <f>COUNTA(Table1[[#This Row],[genre_1]:[genre_8]])</f>
        <v>2</v>
      </c>
      <c r="N2564" t="s">
        <v>297</v>
      </c>
      <c r="O2564" t="s">
        <v>8530</v>
      </c>
      <c r="P2564">
        <v>305340</v>
      </c>
      <c r="Q2564" t="s">
        <v>298</v>
      </c>
      <c r="R2564">
        <v>1676</v>
      </c>
      <c r="S2564" t="s">
        <v>16</v>
      </c>
      <c r="T2564" t="s">
        <v>17</v>
      </c>
      <c r="U2564" s="3">
        <v>37622</v>
      </c>
      <c r="V2564" s="2">
        <v>6.4</v>
      </c>
      <c r="W2564" t="str">
        <f>IF(V2564 &lt; 3,"Very Low", IF(V2564 &gt;= 3, IF(V2564 &lt; 4, "Low", IF(V2564 &gt;= 4, IF(V2564 &lt; 6, "Medium", IF(V2564 &gt;= 6, IF(V2564 &lt; 8, "High", "Very High")))))))</f>
        <v>High</v>
      </c>
    </row>
    <row r="2565" spans="1:23" x14ac:dyDescent="0.2">
      <c r="A2565" t="s">
        <v>334</v>
      </c>
      <c r="B2565" s="2">
        <v>126</v>
      </c>
      <c r="C2565" s="4" t="str">
        <f>IF(B2565 &lt;= ($Z$9-$Z$11), "Short", IF(B2565 &gt;= ($Z$9+$Z$11), "Long", "Medium"))</f>
        <v>Medium</v>
      </c>
      <c r="D2565" t="s">
        <v>335</v>
      </c>
      <c r="E2565" t="s">
        <v>562</v>
      </c>
      <c r="F2565" t="s">
        <v>426</v>
      </c>
      <c r="G2565" t="s">
        <v>4130</v>
      </c>
      <c r="M2565">
        <f>COUNTA(Table1[[#This Row],[genre_1]:[genre_8]])</f>
        <v>3</v>
      </c>
      <c r="N2565" t="s">
        <v>38</v>
      </c>
      <c r="O2565" t="s">
        <v>8545</v>
      </c>
      <c r="P2565">
        <v>188457</v>
      </c>
      <c r="Q2565" t="s">
        <v>336</v>
      </c>
      <c r="R2565">
        <v>867</v>
      </c>
      <c r="S2565" t="s">
        <v>16</v>
      </c>
      <c r="T2565" t="s">
        <v>17</v>
      </c>
      <c r="U2565" s="3">
        <v>42005</v>
      </c>
      <c r="V2565" s="2">
        <v>6.6</v>
      </c>
      <c r="W2565" t="str">
        <f>IF(V2565 &lt; 3,"Very Low", IF(V2565 &gt;= 3, IF(V2565 &lt; 4, "Low", IF(V2565 &gt;= 4, IF(V2565 &lt; 6, "Medium", IF(V2565 &gt;= 6, IF(V2565 &lt; 8, "High", "Very High")))))))</f>
        <v>High</v>
      </c>
    </row>
    <row r="2566" spans="1:23" x14ac:dyDescent="0.2">
      <c r="A2566" t="s">
        <v>151</v>
      </c>
      <c r="B2566" s="2">
        <v>118</v>
      </c>
      <c r="C2566" s="4" t="str">
        <f>IF(B2566 &lt;= ($Z$9-$Z$11), "Short", IF(B2566 &gt;= ($Z$9+$Z$11), "Long", "Medium"))</f>
        <v>Medium</v>
      </c>
      <c r="D2566" t="s">
        <v>109</v>
      </c>
      <c r="E2566" t="s">
        <v>562</v>
      </c>
      <c r="F2566" t="s">
        <v>426</v>
      </c>
      <c r="G2566" t="s">
        <v>4130</v>
      </c>
      <c r="M2566">
        <f>COUNTA(Table1[[#This Row],[genre_1]:[genre_8]])</f>
        <v>3</v>
      </c>
      <c r="N2566" t="s">
        <v>28</v>
      </c>
      <c r="O2566" t="s">
        <v>8481</v>
      </c>
      <c r="P2566">
        <v>286095</v>
      </c>
      <c r="Q2566" t="s">
        <v>152</v>
      </c>
      <c r="R2566">
        <v>974</v>
      </c>
      <c r="S2566" t="s">
        <v>16</v>
      </c>
      <c r="T2566" t="s">
        <v>17</v>
      </c>
      <c r="U2566" s="3">
        <v>39814</v>
      </c>
      <c r="V2566" s="2">
        <v>6.6</v>
      </c>
      <c r="W2566" t="str">
        <f>IF(V2566 &lt; 3,"Very Low", IF(V2566 &gt;= 3, IF(V2566 &lt; 4, "Low", IF(V2566 &gt;= 4, IF(V2566 &lt; 6, "Medium", IF(V2566 &gt;= 6, IF(V2566 &lt; 8, "High", "Very High")))))))</f>
        <v>High</v>
      </c>
    </row>
    <row r="2567" spans="1:23" x14ac:dyDescent="0.2">
      <c r="A2567" t="s">
        <v>2781</v>
      </c>
      <c r="B2567" s="2">
        <v>92</v>
      </c>
      <c r="C2567" s="4" t="str">
        <f>IF(B2567 &lt;= ($Z$9-$Z$11), "Short", IF(B2567 &gt;= ($Z$9+$Z$11), "Long", "Medium"))</f>
        <v>Medium</v>
      </c>
      <c r="D2567" t="s">
        <v>3668</v>
      </c>
      <c r="E2567" t="s">
        <v>2287</v>
      </c>
      <c r="F2567" t="s">
        <v>3538</v>
      </c>
      <c r="M2567">
        <f>COUNTA(Table1[[#This Row],[genre_1]:[genre_8]])</f>
        <v>2</v>
      </c>
      <c r="N2567" t="s">
        <v>3669</v>
      </c>
      <c r="O2567" t="s">
        <v>10563</v>
      </c>
      <c r="P2567">
        <v>35131</v>
      </c>
      <c r="Q2567" t="s">
        <v>3670</v>
      </c>
      <c r="R2567">
        <v>255</v>
      </c>
      <c r="S2567" t="s">
        <v>16</v>
      </c>
      <c r="T2567" t="s">
        <v>17</v>
      </c>
      <c r="U2567" s="3">
        <v>41275</v>
      </c>
      <c r="V2567" s="2">
        <v>4.8</v>
      </c>
      <c r="W2567" t="str">
        <f>IF(V2567 &lt; 3,"Very Low", IF(V2567 &gt;= 3, IF(V2567 &lt; 4, "Low", IF(V2567 &gt;= 4, IF(V2567 &lt; 6, "Medium", IF(V2567 &gt;= 6, IF(V2567 &lt; 8, "High", "Very High")))))))</f>
        <v>Medium</v>
      </c>
    </row>
    <row r="2568" spans="1:23" x14ac:dyDescent="0.2">
      <c r="A2568" t="s">
        <v>2504</v>
      </c>
      <c r="B2568" s="2">
        <v>110</v>
      </c>
      <c r="C2568" s="4" t="str">
        <f>IF(B2568 &lt;= ($Z$9-$Z$11), "Short", IF(B2568 &gt;= ($Z$9+$Z$11), "Long", "Medium"))</f>
        <v>Medium</v>
      </c>
      <c r="D2568" t="s">
        <v>2505</v>
      </c>
      <c r="E2568" t="s">
        <v>562</v>
      </c>
      <c r="F2568" t="s">
        <v>426</v>
      </c>
      <c r="G2568" t="s">
        <v>1302</v>
      </c>
      <c r="H2568" t="s">
        <v>3538</v>
      </c>
      <c r="I2568" t="s">
        <v>4934</v>
      </c>
      <c r="M2568">
        <f>COUNTA(Table1[[#This Row],[genre_1]:[genre_8]])</f>
        <v>5</v>
      </c>
      <c r="N2568" t="s">
        <v>885</v>
      </c>
      <c r="O2568" t="s">
        <v>9753</v>
      </c>
      <c r="P2568">
        <v>4757</v>
      </c>
      <c r="Q2568" t="s">
        <v>2506</v>
      </c>
      <c r="R2568">
        <v>67</v>
      </c>
      <c r="S2568" t="s">
        <v>16</v>
      </c>
      <c r="T2568" t="s">
        <v>17</v>
      </c>
      <c r="U2568" s="3">
        <v>36892</v>
      </c>
      <c r="V2568" s="2">
        <v>5.2</v>
      </c>
      <c r="W2568" t="str">
        <f>IF(V2568 &lt; 3,"Very Low", IF(V2568 &gt;= 3, IF(V2568 &lt; 4, "Low", IF(V2568 &gt;= 4, IF(V2568 &lt; 6, "Medium", IF(V2568 &gt;= 6, IF(V2568 &lt; 8, "High", "Very High")))))))</f>
        <v>Medium</v>
      </c>
    </row>
    <row r="2569" spans="1:23" x14ac:dyDescent="0.2">
      <c r="A2569" t="s">
        <v>2841</v>
      </c>
      <c r="B2569" s="2">
        <v>92</v>
      </c>
      <c r="C2569" s="4" t="str">
        <f>IF(B2569 &lt;= ($Z$9-$Z$11), "Short", IF(B2569 &gt;= ($Z$9+$Z$11), "Long", "Medium"))</f>
        <v>Medium</v>
      </c>
      <c r="D2569" t="s">
        <v>2949</v>
      </c>
      <c r="E2569" t="s">
        <v>691</v>
      </c>
      <c r="F2569" t="s">
        <v>1302</v>
      </c>
      <c r="M2569">
        <f>COUNTA(Table1[[#This Row],[genre_1]:[genre_8]])</f>
        <v>2</v>
      </c>
      <c r="N2569" t="s">
        <v>38</v>
      </c>
      <c r="O2569" t="s">
        <v>11726</v>
      </c>
      <c r="P2569">
        <v>191998</v>
      </c>
      <c r="Q2569" t="s">
        <v>5384</v>
      </c>
      <c r="R2569">
        <v>323</v>
      </c>
      <c r="S2569" t="s">
        <v>16</v>
      </c>
      <c r="T2569" t="s">
        <v>17</v>
      </c>
      <c r="U2569" s="3">
        <v>38353</v>
      </c>
      <c r="V2569" s="2">
        <v>7.6</v>
      </c>
      <c r="W2569" t="str">
        <f>IF(V2569 &lt; 3,"Very Low", IF(V2569 &gt;= 3, IF(V2569 &lt; 4, "Low", IF(V2569 &gt;= 4, IF(V2569 &lt; 6, "Medium", IF(V2569 &gt;= 6, IF(V2569 &lt; 8, "High", "Very High")))))))</f>
        <v>High</v>
      </c>
    </row>
    <row r="2570" spans="1:23" x14ac:dyDescent="0.2">
      <c r="A2570" t="s">
        <v>5278</v>
      </c>
      <c r="B2570" s="2">
        <v>94</v>
      </c>
      <c r="C2570" s="4" t="str">
        <f>IF(B2570 &lt;= ($Z$9-$Z$11), "Short", IF(B2570 &gt;= ($Z$9+$Z$11), "Long", "Medium"))</f>
        <v>Medium</v>
      </c>
      <c r="D2570" t="s">
        <v>5279</v>
      </c>
      <c r="E2570" t="s">
        <v>691</v>
      </c>
      <c r="F2570" t="s">
        <v>6549</v>
      </c>
      <c r="M2570">
        <f>COUNTA(Table1[[#This Row],[genre_1]:[genre_8]])</f>
        <v>2</v>
      </c>
      <c r="N2570" t="s">
        <v>5280</v>
      </c>
      <c r="O2570" t="s">
        <v>11663</v>
      </c>
      <c r="P2570">
        <v>76791</v>
      </c>
      <c r="Q2570" t="s">
        <v>5281</v>
      </c>
      <c r="R2570">
        <v>100</v>
      </c>
      <c r="S2570" t="s">
        <v>16</v>
      </c>
      <c r="T2570" t="s">
        <v>17</v>
      </c>
      <c r="U2570" s="3">
        <v>41640</v>
      </c>
      <c r="V2570" s="2">
        <v>6.1</v>
      </c>
      <c r="W2570" t="str">
        <f>IF(V2570 &lt; 3,"Very Low", IF(V2570 &gt;= 3, IF(V2570 &lt; 4, "Low", IF(V2570 &gt;= 4, IF(V2570 &lt; 6, "Medium", IF(V2570 &gt;= 6, IF(V2570 &lt; 8, "High", "Very High")))))))</f>
        <v>High</v>
      </c>
    </row>
    <row r="2571" spans="1:23" x14ac:dyDescent="0.2">
      <c r="A2571" t="s">
        <v>149</v>
      </c>
      <c r="B2571" s="2">
        <v>149</v>
      </c>
      <c r="C2571" s="4" t="str">
        <f>IF(B2571 &lt;= ($Z$9-$Z$11), "Short", IF(B2571 &gt;= ($Z$9+$Z$11), "Long", "Medium"))</f>
        <v>Long</v>
      </c>
      <c r="D2571" t="s">
        <v>351</v>
      </c>
      <c r="E2571" t="s">
        <v>691</v>
      </c>
      <c r="F2571" t="s">
        <v>1302</v>
      </c>
      <c r="G2571" t="s">
        <v>4034</v>
      </c>
      <c r="M2571">
        <f>COUNTA(Table1[[#This Row],[genre_1]:[genre_8]])</f>
        <v>3</v>
      </c>
      <c r="N2571" t="s">
        <v>149</v>
      </c>
      <c r="O2571" t="s">
        <v>12412</v>
      </c>
      <c r="P2571">
        <v>50311</v>
      </c>
      <c r="Q2571" t="s">
        <v>1041</v>
      </c>
      <c r="R2571">
        <v>212</v>
      </c>
      <c r="S2571" t="s">
        <v>16</v>
      </c>
      <c r="T2571" t="s">
        <v>17</v>
      </c>
      <c r="U2571" s="3">
        <v>35065</v>
      </c>
      <c r="V2571" s="2">
        <v>6.9</v>
      </c>
      <c r="W2571" t="str">
        <f>IF(V2571 &lt; 3,"Very Low", IF(V2571 &gt;= 3, IF(V2571 &lt; 4, "Low", IF(V2571 &gt;= 4, IF(V2571 &lt; 6, "Medium", IF(V2571 &gt;= 6, IF(V2571 &lt; 8, "High", "Very High")))))))</f>
        <v>High</v>
      </c>
    </row>
    <row r="2572" spans="1:23" x14ac:dyDescent="0.2">
      <c r="A2572" t="s">
        <v>1684</v>
      </c>
      <c r="B2572" s="2">
        <v>116</v>
      </c>
      <c r="C2572" s="4" t="str">
        <f>IF(B2572 &lt;= ($Z$9-$Z$11), "Short", IF(B2572 &gt;= ($Z$9+$Z$11), "Long", "Medium"))</f>
        <v>Medium</v>
      </c>
      <c r="D2572" t="s">
        <v>1685</v>
      </c>
      <c r="E2572" t="s">
        <v>691</v>
      </c>
      <c r="M2572">
        <f>COUNTA(Table1[[#This Row],[genre_1]:[genre_8]])</f>
        <v>1</v>
      </c>
      <c r="N2572" t="s">
        <v>878</v>
      </c>
      <c r="O2572" t="s">
        <v>9236</v>
      </c>
      <c r="P2572">
        <v>70681</v>
      </c>
      <c r="Q2572" t="s">
        <v>850</v>
      </c>
      <c r="R2572">
        <v>198</v>
      </c>
      <c r="S2572" t="s">
        <v>16</v>
      </c>
      <c r="T2572" t="s">
        <v>17</v>
      </c>
      <c r="U2572" s="3">
        <v>40909</v>
      </c>
      <c r="V2572" s="2">
        <v>5.6</v>
      </c>
      <c r="W2572" t="str">
        <f>IF(V2572 &lt; 3,"Very Low", IF(V2572 &gt;= 3, IF(V2572 &lt; 4, "Low", IF(V2572 &gt;= 4, IF(V2572 &lt; 6, "Medium", IF(V2572 &gt;= 6, IF(V2572 &lt; 8, "High", "Very High")))))))</f>
        <v>Medium</v>
      </c>
    </row>
    <row r="2573" spans="1:23" x14ac:dyDescent="0.2">
      <c r="A2573" t="s">
        <v>555</v>
      </c>
      <c r="B2573" s="2">
        <v>102</v>
      </c>
      <c r="C2573" s="4" t="str">
        <f>IF(B2573 &lt;= ($Z$9-$Z$11), "Short", IF(B2573 &gt;= ($Z$9+$Z$11), "Long", "Medium"))</f>
        <v>Medium</v>
      </c>
      <c r="D2573" t="s">
        <v>556</v>
      </c>
      <c r="E2573" t="s">
        <v>562</v>
      </c>
      <c r="F2573" t="s">
        <v>426</v>
      </c>
      <c r="G2573" t="s">
        <v>7772</v>
      </c>
      <c r="M2573">
        <f>COUNTA(Table1[[#This Row],[genre_1]:[genre_8]])</f>
        <v>3</v>
      </c>
      <c r="N2573" t="s">
        <v>524</v>
      </c>
      <c r="O2573" t="s">
        <v>8644</v>
      </c>
      <c r="P2573">
        <v>101411</v>
      </c>
      <c r="Q2573" t="s">
        <v>557</v>
      </c>
      <c r="R2573">
        <v>546</v>
      </c>
      <c r="S2573" t="s">
        <v>16</v>
      </c>
      <c r="T2573" t="s">
        <v>17</v>
      </c>
      <c r="U2573" s="3">
        <v>36161</v>
      </c>
      <c r="V2573" s="2">
        <v>6.6</v>
      </c>
      <c r="W2573" t="str">
        <f>IF(V2573 &lt; 3,"Very Low", IF(V2573 &gt;= 3, IF(V2573 &lt; 4, "Low", IF(V2573 &gt;= 4, IF(V2573 &lt; 6, "Medium", IF(V2573 &gt;= 6, IF(V2573 &lt; 8, "High", "Very High")))))))</f>
        <v>High</v>
      </c>
    </row>
    <row r="2574" spans="1:23" x14ac:dyDescent="0.2">
      <c r="A2574" t="s">
        <v>1238</v>
      </c>
      <c r="B2574" s="2">
        <v>133</v>
      </c>
      <c r="C2574" s="4" t="str">
        <f>IF(B2574 &lt;= ($Z$9-$Z$11), "Short", IF(B2574 &gt;= ($Z$9+$Z$11), "Long", "Medium"))</f>
        <v>Long</v>
      </c>
      <c r="D2574" t="s">
        <v>1475</v>
      </c>
      <c r="E2574" t="s">
        <v>691</v>
      </c>
      <c r="F2574" t="s">
        <v>6549</v>
      </c>
      <c r="M2574">
        <f>COUNTA(Table1[[#This Row],[genre_1]:[genre_8]])</f>
        <v>2</v>
      </c>
      <c r="N2574" t="s">
        <v>238</v>
      </c>
      <c r="O2574" t="s">
        <v>10206</v>
      </c>
      <c r="P2574">
        <v>313797</v>
      </c>
      <c r="Q2574" t="s">
        <v>3170</v>
      </c>
      <c r="R2574">
        <v>546</v>
      </c>
      <c r="S2574" t="s">
        <v>16</v>
      </c>
      <c r="T2574" t="s">
        <v>17</v>
      </c>
      <c r="U2574" s="3">
        <v>38353</v>
      </c>
      <c r="V2574" s="2">
        <v>7.1</v>
      </c>
      <c r="W2574" t="str">
        <f>IF(V2574 &lt; 3,"Very Low", IF(V2574 &gt;= 3, IF(V2574 &lt; 4, "Low", IF(V2574 &gt;= 4, IF(V2574 &lt; 6, "Medium", IF(V2574 &gt;= 6, IF(V2574 &lt; 8, "High", "Very High")))))))</f>
        <v>High</v>
      </c>
    </row>
    <row r="2575" spans="1:23" x14ac:dyDescent="0.2">
      <c r="A2575" t="s">
        <v>6483</v>
      </c>
      <c r="B2575" s="2">
        <v>82</v>
      </c>
      <c r="C2575" s="4" t="str">
        <f>IF(B2575 &lt;= ($Z$9-$Z$11), "Short", IF(B2575 &gt;= ($Z$9+$Z$11), "Long", "Medium"))</f>
        <v>Short</v>
      </c>
      <c r="D2575" t="s">
        <v>3240</v>
      </c>
      <c r="E2575" t="s">
        <v>691</v>
      </c>
      <c r="M2575">
        <f>COUNTA(Table1[[#This Row],[genre_1]:[genre_8]])</f>
        <v>1</v>
      </c>
      <c r="N2575" t="s">
        <v>1695</v>
      </c>
      <c r="O2575" t="s">
        <v>12679</v>
      </c>
      <c r="P2575">
        <v>5579</v>
      </c>
      <c r="Q2575" t="s">
        <v>7150</v>
      </c>
      <c r="R2575">
        <v>42</v>
      </c>
      <c r="S2575" t="s">
        <v>16</v>
      </c>
      <c r="T2575" t="s">
        <v>17</v>
      </c>
      <c r="U2575" s="3">
        <v>40179</v>
      </c>
      <c r="V2575" s="2">
        <v>2.7</v>
      </c>
      <c r="W2575" t="str">
        <f>IF(V2575 &lt; 3,"Very Low", IF(V2575 &gt;= 3, IF(V2575 &lt; 4, "Low", IF(V2575 &gt;= 4, IF(V2575 &lt; 6, "Medium", IF(V2575 &gt;= 6, IF(V2575 &lt; 8, "High", "Very High")))))))</f>
        <v>Very Low</v>
      </c>
    </row>
    <row r="2576" spans="1:23" x14ac:dyDescent="0.2">
      <c r="A2576" t="s">
        <v>5671</v>
      </c>
      <c r="B2576" s="2">
        <v>90</v>
      </c>
      <c r="C2576" s="4" t="str">
        <f>IF(B2576 &lt;= ($Z$9-$Z$11), "Short", IF(B2576 &gt;= ($Z$9+$Z$11), "Long", "Medium"))</f>
        <v>Medium</v>
      </c>
      <c r="D2576" t="s">
        <v>5672</v>
      </c>
      <c r="E2576" t="s">
        <v>4426</v>
      </c>
      <c r="F2576" t="s">
        <v>1302</v>
      </c>
      <c r="G2576" t="s">
        <v>13205</v>
      </c>
      <c r="M2576">
        <f>COUNTA(Table1[[#This Row],[genre_1]:[genre_8]])</f>
        <v>3</v>
      </c>
      <c r="N2576" t="s">
        <v>2300</v>
      </c>
      <c r="O2576" t="s">
        <v>11909</v>
      </c>
      <c r="P2576">
        <v>1245</v>
      </c>
      <c r="Q2576" t="s">
        <v>5673</v>
      </c>
      <c r="R2576">
        <v>29</v>
      </c>
      <c r="S2576" t="s">
        <v>16</v>
      </c>
      <c r="T2576" t="s">
        <v>17</v>
      </c>
      <c r="U2576" s="3">
        <v>40179</v>
      </c>
      <c r="V2576" s="2">
        <v>5.7</v>
      </c>
      <c r="W2576" t="str">
        <f>IF(V2576 &lt; 3,"Very Low", IF(V2576 &gt;= 3, IF(V2576 &lt; 4, "Low", IF(V2576 &gt;= 4, IF(V2576 &lt; 6, "Medium", IF(V2576 &gt;= 6, IF(V2576 &lt; 8, "High", "Very High")))))))</f>
        <v>Medium</v>
      </c>
    </row>
    <row r="2577" spans="1:23" x14ac:dyDescent="0.2">
      <c r="A2577" t="s">
        <v>2516</v>
      </c>
      <c r="B2577" s="2">
        <v>112</v>
      </c>
      <c r="C2577" s="4" t="str">
        <f>IF(B2577 &lt;= ($Z$9-$Z$11), "Short", IF(B2577 &gt;= ($Z$9+$Z$11), "Long", "Medium"))</f>
        <v>Medium</v>
      </c>
      <c r="D2577" t="s">
        <v>2517</v>
      </c>
      <c r="E2577" t="s">
        <v>562</v>
      </c>
      <c r="F2577" t="s">
        <v>426</v>
      </c>
      <c r="G2577" t="s">
        <v>4130</v>
      </c>
      <c r="H2577" t="s">
        <v>3538</v>
      </c>
      <c r="M2577">
        <f>COUNTA(Table1[[#This Row],[genre_1]:[genre_8]])</f>
        <v>4</v>
      </c>
      <c r="N2577" t="s">
        <v>226</v>
      </c>
      <c r="O2577" t="s">
        <v>9758</v>
      </c>
      <c r="P2577">
        <v>55617</v>
      </c>
      <c r="Q2577" t="s">
        <v>2518</v>
      </c>
      <c r="R2577">
        <v>266</v>
      </c>
      <c r="S2577" t="s">
        <v>16</v>
      </c>
      <c r="T2577" t="s">
        <v>17</v>
      </c>
      <c r="U2577" s="3">
        <v>42370</v>
      </c>
      <c r="V2577" s="2">
        <v>5.2</v>
      </c>
      <c r="W2577" t="str">
        <f>IF(V2577 &lt; 3,"Very Low", IF(V2577 &gt;= 3, IF(V2577 &lt; 4, "Low", IF(V2577 &gt;= 4, IF(V2577 &lt; 6, "Medium", IF(V2577 &gt;= 6, IF(V2577 &lt; 8, "High", "Very High")))))))</f>
        <v>Medium</v>
      </c>
    </row>
    <row r="2578" spans="1:23" x14ac:dyDescent="0.2">
      <c r="A2578" t="s">
        <v>635</v>
      </c>
      <c r="B2578" s="2">
        <v>123</v>
      </c>
      <c r="C2578" s="4" t="str">
        <f>IF(B2578 &lt;= ($Z$9-$Z$11), "Short", IF(B2578 &gt;= ($Z$9+$Z$11), "Long", "Medium"))</f>
        <v>Medium</v>
      </c>
      <c r="D2578" t="s">
        <v>1009</v>
      </c>
      <c r="E2578" t="s">
        <v>562</v>
      </c>
      <c r="F2578" t="s">
        <v>13204</v>
      </c>
      <c r="G2578" t="s">
        <v>4130</v>
      </c>
      <c r="H2578" t="s">
        <v>3538</v>
      </c>
      <c r="M2578">
        <f>COUNTA(Table1[[#This Row],[genre_1]:[genre_8]])</f>
        <v>4</v>
      </c>
      <c r="N2578" t="s">
        <v>697</v>
      </c>
      <c r="O2578" t="s">
        <v>8858</v>
      </c>
      <c r="P2578">
        <v>100001</v>
      </c>
      <c r="Q2578" t="s">
        <v>452</v>
      </c>
      <c r="R2578">
        <v>289</v>
      </c>
      <c r="S2578" t="s">
        <v>16</v>
      </c>
      <c r="T2578" t="s">
        <v>17</v>
      </c>
      <c r="U2578" s="3">
        <v>36526</v>
      </c>
      <c r="V2578" s="2">
        <v>5.9</v>
      </c>
      <c r="W2578" t="str">
        <f>IF(V2578 &lt; 3,"Very Low", IF(V2578 &gt;= 3, IF(V2578 &lt; 4, "Low", IF(V2578 &gt;= 4, IF(V2578 &lt; 6, "Medium", IF(V2578 &gt;= 6, IF(V2578 &lt; 8, "High", "Very High")))))))</f>
        <v>Medium</v>
      </c>
    </row>
    <row r="2579" spans="1:23" x14ac:dyDescent="0.2">
      <c r="A2579" t="s">
        <v>12</v>
      </c>
      <c r="B2579" s="2">
        <v>171</v>
      </c>
      <c r="C2579" s="4" t="str">
        <f>IF(B2579 &lt;= ($Z$9-$Z$11), "Short", IF(B2579 &gt;= ($Z$9+$Z$11), "Long", "Medium"))</f>
        <v>Long</v>
      </c>
      <c r="D2579" t="s">
        <v>1301</v>
      </c>
      <c r="E2579" t="s">
        <v>426</v>
      </c>
      <c r="F2579" t="s">
        <v>1302</v>
      </c>
      <c r="G2579" t="s">
        <v>4130</v>
      </c>
      <c r="H2579" t="s">
        <v>3538</v>
      </c>
      <c r="M2579">
        <f>COUNTA(Table1[[#This Row],[genre_1]:[genre_8]])</f>
        <v>4</v>
      </c>
      <c r="N2579" t="s">
        <v>1174</v>
      </c>
      <c r="O2579" t="s">
        <v>9022</v>
      </c>
      <c r="P2579">
        <v>131217</v>
      </c>
      <c r="Q2579" t="s">
        <v>570</v>
      </c>
      <c r="R2579">
        <v>380</v>
      </c>
      <c r="S2579" t="s">
        <v>16</v>
      </c>
      <c r="T2579" t="s">
        <v>17</v>
      </c>
      <c r="U2579" s="3">
        <v>32509</v>
      </c>
      <c r="V2579" s="2">
        <v>7.6</v>
      </c>
      <c r="W2579" t="str">
        <f>IF(V2579 &lt; 3,"Very Low", IF(V2579 &gt;= 3, IF(V2579 &lt; 4, "Low", IF(V2579 &gt;= 4, IF(V2579 &lt; 6, "Medium", IF(V2579 &gt;= 6, IF(V2579 &lt; 8, "High", "Very High")))))))</f>
        <v>High</v>
      </c>
    </row>
    <row r="2580" spans="1:23" x14ac:dyDescent="0.2">
      <c r="A2580" t="s">
        <v>74</v>
      </c>
      <c r="B2580" s="2">
        <v>99</v>
      </c>
      <c r="C2580" s="4" t="str">
        <f>IF(B2580 &lt;= ($Z$9-$Z$11), "Short", IF(B2580 &gt;= ($Z$9+$Z$11), "Long", "Medium"))</f>
        <v>Medium</v>
      </c>
      <c r="D2580" t="s">
        <v>2623</v>
      </c>
      <c r="E2580" t="s">
        <v>691</v>
      </c>
      <c r="F2580" t="s">
        <v>539</v>
      </c>
      <c r="M2580">
        <f>COUNTA(Table1[[#This Row],[genre_1]:[genre_8]])</f>
        <v>2</v>
      </c>
      <c r="N2580" t="s">
        <v>1501</v>
      </c>
      <c r="O2580" t="s">
        <v>9978</v>
      </c>
      <c r="P2580">
        <v>96607</v>
      </c>
      <c r="Q2580" t="s">
        <v>2828</v>
      </c>
      <c r="R2580">
        <v>125</v>
      </c>
      <c r="S2580" t="s">
        <v>16</v>
      </c>
      <c r="T2580" t="s">
        <v>17</v>
      </c>
      <c r="U2580" s="3">
        <v>33239</v>
      </c>
      <c r="V2580" s="2">
        <v>6.8</v>
      </c>
      <c r="W2580" t="str">
        <f>IF(V2580 &lt; 3,"Very Low", IF(V2580 &gt;= 3, IF(V2580 &lt; 4, "Low", IF(V2580 &gt;= 4, IF(V2580 &lt; 6, "Medium", IF(V2580 &gt;= 6, IF(V2580 &lt; 8, "High", "Very High")))))))</f>
        <v>High</v>
      </c>
    </row>
    <row r="2581" spans="1:23" x14ac:dyDescent="0.2">
      <c r="A2581" t="s">
        <v>1843</v>
      </c>
      <c r="B2581" s="2">
        <v>106</v>
      </c>
      <c r="C2581" s="4" t="str">
        <f>IF(B2581 &lt;= ($Z$9-$Z$11), "Short", IF(B2581 &gt;= ($Z$9+$Z$11), "Long", "Medium"))</f>
        <v>Medium</v>
      </c>
      <c r="D2581" t="s">
        <v>1186</v>
      </c>
      <c r="E2581" t="s">
        <v>6549</v>
      </c>
      <c r="F2581" t="s">
        <v>4130</v>
      </c>
      <c r="G2581" t="s">
        <v>3538</v>
      </c>
      <c r="M2581">
        <f>COUNTA(Table1[[#This Row],[genre_1]:[genre_8]])</f>
        <v>3</v>
      </c>
      <c r="N2581" t="s">
        <v>502</v>
      </c>
      <c r="O2581" t="s">
        <v>9334</v>
      </c>
      <c r="P2581">
        <v>200035</v>
      </c>
      <c r="Q2581" t="s">
        <v>1844</v>
      </c>
      <c r="R2581">
        <v>407</v>
      </c>
      <c r="S2581" t="s">
        <v>16</v>
      </c>
      <c r="T2581" t="s">
        <v>17</v>
      </c>
      <c r="U2581" s="3">
        <v>40544</v>
      </c>
      <c r="V2581" s="2">
        <v>7.1</v>
      </c>
      <c r="W2581" t="str">
        <f>IF(V2581 &lt; 3,"Very Low", IF(V2581 &gt;= 3, IF(V2581 &lt; 4, "Low", IF(V2581 &gt;= 4, IF(V2581 &lt; 6, "Medium", IF(V2581 &gt;= 6, IF(V2581 &lt; 8, "High", "Very High")))))))</f>
        <v>High</v>
      </c>
    </row>
    <row r="2582" spans="1:23" x14ac:dyDescent="0.2">
      <c r="A2582" t="s">
        <v>4097</v>
      </c>
      <c r="B2582" s="2">
        <v>73</v>
      </c>
      <c r="C2582" s="4" t="str">
        <f>IF(B2582 &lt;= ($Z$9-$Z$11), "Short", IF(B2582 &gt;= ($Z$9+$Z$11), "Long", "Medium"))</f>
        <v>Short</v>
      </c>
      <c r="D2582" t="s">
        <v>4098</v>
      </c>
      <c r="E2582" t="s">
        <v>426</v>
      </c>
      <c r="F2582" t="s">
        <v>691</v>
      </c>
      <c r="G2582" t="s">
        <v>5982</v>
      </c>
      <c r="H2582" t="s">
        <v>539</v>
      </c>
      <c r="I2582" t="s">
        <v>5727</v>
      </c>
      <c r="M2582">
        <f>COUNTA(Table1[[#This Row],[genre_1]:[genre_8]])</f>
        <v>5</v>
      </c>
      <c r="N2582" t="s">
        <v>723</v>
      </c>
      <c r="O2582" t="s">
        <v>10853</v>
      </c>
      <c r="P2582">
        <v>2045</v>
      </c>
      <c r="Q2582" t="s">
        <v>4099</v>
      </c>
      <c r="R2582">
        <v>37</v>
      </c>
      <c r="S2582" t="s">
        <v>16</v>
      </c>
      <c r="T2582" t="s">
        <v>17</v>
      </c>
      <c r="U2582" s="3">
        <v>36161</v>
      </c>
      <c r="V2582" s="2">
        <v>5.8</v>
      </c>
      <c r="W2582" t="str">
        <f>IF(V2582 &lt; 3,"Very Low", IF(V2582 &gt;= 3, IF(V2582 &lt; 4, "Low", IF(V2582 &gt;= 4, IF(V2582 &lt; 6, "Medium", IF(V2582 &gt;= 6, IF(V2582 &lt; 8, "High", "Very High")))))))</f>
        <v>Medium</v>
      </c>
    </row>
    <row r="2583" spans="1:23" x14ac:dyDescent="0.2">
      <c r="A2583" t="s">
        <v>839</v>
      </c>
      <c r="B2583" s="2">
        <v>104</v>
      </c>
      <c r="C2583" s="4" t="str">
        <f>IF(B2583 &lt;= ($Z$9-$Z$11), "Short", IF(B2583 &gt;= ($Z$9+$Z$11), "Long", "Medium"))</f>
        <v>Medium</v>
      </c>
      <c r="D2583" t="s">
        <v>1997</v>
      </c>
      <c r="E2583" t="s">
        <v>562</v>
      </c>
      <c r="F2583" t="s">
        <v>426</v>
      </c>
      <c r="G2583" t="s">
        <v>691</v>
      </c>
      <c r="H2583" t="s">
        <v>13206</v>
      </c>
      <c r="I2583" t="s">
        <v>4034</v>
      </c>
      <c r="J2583" t="s">
        <v>13204</v>
      </c>
      <c r="M2583">
        <f>COUNTA(Table1[[#This Row],[genre_1]:[genre_8]])</f>
        <v>6</v>
      </c>
      <c r="N2583" t="s">
        <v>1776</v>
      </c>
      <c r="O2583" t="s">
        <v>9437</v>
      </c>
      <c r="P2583">
        <v>14429</v>
      </c>
      <c r="Q2583" t="s">
        <v>1998</v>
      </c>
      <c r="R2583">
        <v>113</v>
      </c>
      <c r="S2583" t="s">
        <v>16</v>
      </c>
      <c r="T2583" t="s">
        <v>17</v>
      </c>
      <c r="U2583" s="3">
        <v>32874</v>
      </c>
      <c r="V2583" s="2">
        <v>6.3</v>
      </c>
      <c r="W2583" t="str">
        <f>IF(V2583 &lt; 3,"Very Low", IF(V2583 &gt;= 3, IF(V2583 &lt; 4, "Low", IF(V2583 &gt;= 4, IF(V2583 &lt; 6, "Medium", IF(V2583 &gt;= 6, IF(V2583 &lt; 8, "High", "Very High")))))))</f>
        <v>High</v>
      </c>
    </row>
    <row r="2584" spans="1:23" x14ac:dyDescent="0.2">
      <c r="A2584" t="s">
        <v>247</v>
      </c>
      <c r="B2584" s="2">
        <v>108</v>
      </c>
      <c r="C2584" s="4" t="str">
        <f>IF(B2584 &lt;= ($Z$9-$Z$11), "Short", IF(B2584 &gt;= ($Z$9+$Z$11), "Long", "Medium"))</f>
        <v>Medium</v>
      </c>
      <c r="D2584" t="s">
        <v>646</v>
      </c>
      <c r="E2584" t="s">
        <v>426</v>
      </c>
      <c r="F2584" t="s">
        <v>691</v>
      </c>
      <c r="G2584" t="s">
        <v>1302</v>
      </c>
      <c r="H2584" t="s">
        <v>5982</v>
      </c>
      <c r="M2584">
        <f>COUNTA(Table1[[#This Row],[genre_1]:[genre_8]])</f>
        <v>4</v>
      </c>
      <c r="N2584" t="s">
        <v>2272</v>
      </c>
      <c r="O2584" t="s">
        <v>11838</v>
      </c>
      <c r="P2584">
        <v>6384</v>
      </c>
      <c r="Q2584" t="s">
        <v>907</v>
      </c>
      <c r="R2584">
        <v>54</v>
      </c>
      <c r="S2584" t="s">
        <v>16</v>
      </c>
      <c r="T2584" t="s">
        <v>17</v>
      </c>
      <c r="U2584" s="3">
        <v>33970</v>
      </c>
      <c r="V2584" s="2">
        <v>6.2</v>
      </c>
      <c r="W2584" t="str">
        <f>IF(V2584 &lt; 3,"Very Low", IF(V2584 &gt;= 3, IF(V2584 &lt; 4, "Low", IF(V2584 &gt;= 4, IF(V2584 &lt; 6, "Medium", IF(V2584 &gt;= 6, IF(V2584 &lt; 8, "High", "Very High")))))))</f>
        <v>High</v>
      </c>
    </row>
    <row r="2585" spans="1:23" x14ac:dyDescent="0.2">
      <c r="A2585" t="s">
        <v>777</v>
      </c>
      <c r="B2585" s="2">
        <v>95</v>
      </c>
      <c r="C2585" s="4" t="str">
        <f>IF(B2585 &lt;= ($Z$9-$Z$11), "Short", IF(B2585 &gt;= ($Z$9+$Z$11), "Long", "Medium"))</f>
        <v>Medium</v>
      </c>
      <c r="D2585" t="s">
        <v>778</v>
      </c>
      <c r="E2585" t="s">
        <v>562</v>
      </c>
      <c r="F2585" t="s">
        <v>691</v>
      </c>
      <c r="G2585" t="s">
        <v>4130</v>
      </c>
      <c r="M2585">
        <f>COUNTA(Table1[[#This Row],[genre_1]:[genre_8]])</f>
        <v>3</v>
      </c>
      <c r="N2585" t="s">
        <v>439</v>
      </c>
      <c r="O2585" t="s">
        <v>8747</v>
      </c>
      <c r="P2585">
        <v>20295</v>
      </c>
      <c r="Q2585" t="s">
        <v>779</v>
      </c>
      <c r="R2585">
        <v>164</v>
      </c>
      <c r="S2585" t="s">
        <v>16</v>
      </c>
      <c r="T2585" t="s">
        <v>17</v>
      </c>
      <c r="U2585" s="3">
        <v>37257</v>
      </c>
      <c r="V2585" s="2">
        <v>3.8</v>
      </c>
      <c r="W2585" t="str">
        <f>IF(V2585 &lt; 3,"Very Low", IF(V2585 &gt;= 3, IF(V2585 &lt; 4, "Low", IF(V2585 &gt;= 4, IF(V2585 &lt; 6, "Medium", IF(V2585 &gt;= 6, IF(V2585 &lt; 8, "High", "Very High")))))))</f>
        <v>Low</v>
      </c>
    </row>
    <row r="2586" spans="1:23" x14ac:dyDescent="0.2">
      <c r="A2586" t="s">
        <v>1158</v>
      </c>
      <c r="B2586" s="2">
        <v>92</v>
      </c>
      <c r="C2586" s="4" t="str">
        <f>IF(B2586 &lt;= ($Z$9-$Z$11), "Short", IF(B2586 &gt;= ($Z$9+$Z$11), "Long", "Medium"))</f>
        <v>Medium</v>
      </c>
      <c r="D2586" t="s">
        <v>355</v>
      </c>
      <c r="E2586" t="s">
        <v>426</v>
      </c>
      <c r="F2586" t="s">
        <v>3871</v>
      </c>
      <c r="G2586" t="s">
        <v>691</v>
      </c>
      <c r="H2586" t="s">
        <v>5982</v>
      </c>
      <c r="I2586" t="s">
        <v>539</v>
      </c>
      <c r="M2586">
        <f>COUNTA(Table1[[#This Row],[genre_1]:[genre_8]])</f>
        <v>5</v>
      </c>
      <c r="N2586" t="s">
        <v>718</v>
      </c>
      <c r="O2586" t="s">
        <v>8938</v>
      </c>
      <c r="P2586">
        <v>16611</v>
      </c>
      <c r="Q2586" t="s">
        <v>1159</v>
      </c>
      <c r="R2586">
        <v>197</v>
      </c>
      <c r="S2586" t="s">
        <v>16</v>
      </c>
      <c r="T2586" t="s">
        <v>17</v>
      </c>
      <c r="U2586" s="3">
        <v>36526</v>
      </c>
      <c r="V2586" s="2">
        <v>4.0999999999999996</v>
      </c>
      <c r="W2586" t="str">
        <f>IF(V2586 &lt; 3,"Very Low", IF(V2586 &gt;= 3, IF(V2586 &lt; 4, "Low", IF(V2586 &gt;= 4, IF(V2586 &lt; 6, "Medium", IF(V2586 &gt;= 6, IF(V2586 &lt; 8, "High", "Very High")))))))</f>
        <v>Medium</v>
      </c>
    </row>
    <row r="2587" spans="1:23" x14ac:dyDescent="0.2">
      <c r="A2587" t="s">
        <v>1809</v>
      </c>
      <c r="B2587" s="2">
        <v>93</v>
      </c>
      <c r="C2587" s="4" t="str">
        <f>IF(B2587 &lt;= ($Z$9-$Z$11), "Short", IF(B2587 &gt;= ($Z$9+$Z$11), "Long", "Medium"))</f>
        <v>Medium</v>
      </c>
      <c r="D2587" t="s">
        <v>809</v>
      </c>
      <c r="E2587" t="s">
        <v>562</v>
      </c>
      <c r="F2587" t="s">
        <v>426</v>
      </c>
      <c r="G2587" t="s">
        <v>5982</v>
      </c>
      <c r="H2587" t="s">
        <v>539</v>
      </c>
      <c r="M2587">
        <f>COUNTA(Table1[[#This Row],[genre_1]:[genre_8]])</f>
        <v>4</v>
      </c>
      <c r="N2587" t="s">
        <v>486</v>
      </c>
      <c r="O2587" t="s">
        <v>9394</v>
      </c>
      <c r="P2587">
        <v>20310</v>
      </c>
      <c r="Q2587" t="s">
        <v>1933</v>
      </c>
      <c r="R2587">
        <v>177</v>
      </c>
      <c r="S2587" t="s">
        <v>16</v>
      </c>
      <c r="T2587" t="s">
        <v>17</v>
      </c>
      <c r="U2587" s="3">
        <v>38353</v>
      </c>
      <c r="V2587" s="2">
        <v>3.5</v>
      </c>
      <c r="W2587" t="str">
        <f>IF(V2587 &lt; 3,"Very Low", IF(V2587 &gt;= 3, IF(V2587 &lt; 4, "Low", IF(V2587 &gt;= 4, IF(V2587 &lt; 6, "Medium", IF(V2587 &gt;= 6, IF(V2587 &lt; 8, "High", "Very High")))))))</f>
        <v>Low</v>
      </c>
    </row>
    <row r="2588" spans="1:23" x14ac:dyDescent="0.2">
      <c r="A2588" t="s">
        <v>181</v>
      </c>
      <c r="B2588" s="2">
        <v>107</v>
      </c>
      <c r="C2588" s="4" t="str">
        <f>IF(B2588 &lt;= ($Z$9-$Z$11), "Short", IF(B2588 &gt;= ($Z$9+$Z$11), "Long", "Medium"))</f>
        <v>Medium</v>
      </c>
      <c r="D2588" t="s">
        <v>522</v>
      </c>
      <c r="E2588" t="s">
        <v>562</v>
      </c>
      <c r="F2588" t="s">
        <v>426</v>
      </c>
      <c r="G2588" t="s">
        <v>5982</v>
      </c>
      <c r="H2588" t="s">
        <v>13204</v>
      </c>
      <c r="M2588">
        <f>COUNTA(Table1[[#This Row],[genre_1]:[genre_8]])</f>
        <v>4</v>
      </c>
      <c r="N2588" t="s">
        <v>523</v>
      </c>
      <c r="O2588" t="s">
        <v>8627</v>
      </c>
      <c r="P2588">
        <v>177383</v>
      </c>
      <c r="Q2588" t="s">
        <v>524</v>
      </c>
      <c r="R2588">
        <v>447</v>
      </c>
      <c r="S2588" t="s">
        <v>16</v>
      </c>
      <c r="T2588" t="s">
        <v>17</v>
      </c>
      <c r="U2588" s="3">
        <v>40544</v>
      </c>
      <c r="V2588" s="2">
        <v>7.4</v>
      </c>
      <c r="W2588" t="str">
        <f>IF(V2588 &lt; 3,"Very Low", IF(V2588 &gt;= 3, IF(V2588 &lt; 4, "Low", IF(V2588 &gt;= 4, IF(V2588 &lt; 6, "Medium", IF(V2588 &gt;= 6, IF(V2588 &lt; 8, "High", "Very High")))))))</f>
        <v>High</v>
      </c>
    </row>
    <row r="2589" spans="1:23" x14ac:dyDescent="0.2">
      <c r="A2589" t="s">
        <v>2896</v>
      </c>
      <c r="B2589" s="2">
        <v>112</v>
      </c>
      <c r="C2589" s="4" t="str">
        <f>IF(B2589 &lt;= ($Z$9-$Z$11), "Short", IF(B2589 &gt;= ($Z$9+$Z$11), "Long", "Medium"))</f>
        <v>Medium</v>
      </c>
      <c r="D2589" t="s">
        <v>2690</v>
      </c>
      <c r="E2589" t="s">
        <v>1302</v>
      </c>
      <c r="F2589" t="s">
        <v>539</v>
      </c>
      <c r="G2589" t="s">
        <v>6549</v>
      </c>
      <c r="M2589">
        <f>COUNTA(Table1[[#This Row],[genre_1]:[genre_8]])</f>
        <v>3</v>
      </c>
      <c r="N2589" t="s">
        <v>183</v>
      </c>
      <c r="O2589" t="s">
        <v>10028</v>
      </c>
      <c r="P2589">
        <v>93767</v>
      </c>
      <c r="Q2589" t="s">
        <v>2728</v>
      </c>
      <c r="R2589">
        <v>209</v>
      </c>
      <c r="S2589" t="s">
        <v>16</v>
      </c>
      <c r="T2589" t="s">
        <v>17</v>
      </c>
      <c r="U2589" s="3">
        <v>42005</v>
      </c>
      <c r="V2589" s="2">
        <v>7.2</v>
      </c>
      <c r="W2589" t="str">
        <f>IF(V2589 &lt; 3,"Very Low", IF(V2589 &gt;= 3, IF(V2589 &lt; 4, "Low", IF(V2589 &gt;= 4, IF(V2589 &lt; 6, "Medium", IF(V2589 &gt;= 6, IF(V2589 &lt; 8, "High", "Very High")))))))</f>
        <v>High</v>
      </c>
    </row>
    <row r="2590" spans="1:23" x14ac:dyDescent="0.2">
      <c r="A2590" t="s">
        <v>225</v>
      </c>
      <c r="B2590" s="2">
        <v>139</v>
      </c>
      <c r="C2590" s="4" t="str">
        <f>IF(B2590 &lt;= ($Z$9-$Z$11), "Short", IF(B2590 &gt;= ($Z$9+$Z$11), "Long", "Medium"))</f>
        <v>Long</v>
      </c>
      <c r="D2590" t="s">
        <v>2396</v>
      </c>
      <c r="E2590" t="s">
        <v>1302</v>
      </c>
      <c r="F2590" t="s">
        <v>6549</v>
      </c>
      <c r="M2590">
        <f>COUNTA(Table1[[#This Row],[genre_1]:[genre_8]])</f>
        <v>2</v>
      </c>
      <c r="N2590" t="s">
        <v>922</v>
      </c>
      <c r="O2590" t="s">
        <v>9897</v>
      </c>
      <c r="P2590">
        <v>36267</v>
      </c>
      <c r="Q2590" t="s">
        <v>1396</v>
      </c>
      <c r="R2590">
        <v>150</v>
      </c>
      <c r="S2590" t="s">
        <v>16</v>
      </c>
      <c r="T2590" t="s">
        <v>17</v>
      </c>
      <c r="U2590" s="3">
        <v>33970</v>
      </c>
      <c r="V2590" s="2">
        <v>7.2</v>
      </c>
      <c r="W2590" t="str">
        <f>IF(V2590 &lt; 3,"Very Low", IF(V2590 &gt;= 3, IF(V2590 &lt; 4, "Low", IF(V2590 &gt;= 4, IF(V2590 &lt; 6, "Medium", IF(V2590 &gt;= 6, IF(V2590 &lt; 8, "High", "Very High")))))))</f>
        <v>High</v>
      </c>
    </row>
    <row r="2591" spans="1:23" x14ac:dyDescent="0.2">
      <c r="A2591" t="s">
        <v>835</v>
      </c>
      <c r="B2591" s="2">
        <v>137</v>
      </c>
      <c r="C2591" s="4" t="str">
        <f>IF(B2591 &lt;= ($Z$9-$Z$11), "Short", IF(B2591 &gt;= ($Z$9+$Z$11), "Long", "Medium"))</f>
        <v>Long</v>
      </c>
      <c r="D2591" t="s">
        <v>600</v>
      </c>
      <c r="E2591" t="s">
        <v>1302</v>
      </c>
      <c r="F2591" t="s">
        <v>7772</v>
      </c>
      <c r="G2591" t="s">
        <v>10321</v>
      </c>
      <c r="H2591" t="s">
        <v>4934</v>
      </c>
      <c r="M2591">
        <f>COUNTA(Table1[[#This Row],[genre_1]:[genre_8]])</f>
        <v>4</v>
      </c>
      <c r="N2591" t="s">
        <v>248</v>
      </c>
      <c r="O2591" t="s">
        <v>8774</v>
      </c>
      <c r="P2591">
        <v>16832</v>
      </c>
      <c r="Q2591" t="s">
        <v>514</v>
      </c>
      <c r="R2591">
        <v>267</v>
      </c>
      <c r="S2591" t="s">
        <v>16</v>
      </c>
      <c r="T2591" t="s">
        <v>17</v>
      </c>
      <c r="U2591" s="3">
        <v>37987</v>
      </c>
      <c r="V2591" s="2">
        <v>6</v>
      </c>
      <c r="W2591" t="str">
        <f>IF(V2591 &lt; 3,"Very Low", IF(V2591 &gt;= 3, IF(V2591 &lt; 4, "Low", IF(V2591 &gt;= 4, IF(V2591 &lt; 6, "Medium", IF(V2591 &gt;= 6, IF(V2591 &lt; 8, "High", "Very High")))))))</f>
        <v>High</v>
      </c>
    </row>
    <row r="2592" spans="1:23" x14ac:dyDescent="0.2">
      <c r="A2592" t="s">
        <v>7173</v>
      </c>
      <c r="B2592" s="2">
        <v>99</v>
      </c>
      <c r="C2592" s="4" t="str">
        <f>IF(B2592 &lt;= ($Z$9-$Z$11), "Short", IF(B2592 &gt;= ($Z$9+$Z$11), "Long", "Medium"))</f>
        <v>Medium</v>
      </c>
      <c r="D2592" t="s">
        <v>66</v>
      </c>
      <c r="E2592" t="s">
        <v>562</v>
      </c>
      <c r="F2592" t="s">
        <v>6549</v>
      </c>
      <c r="G2592" t="s">
        <v>3538</v>
      </c>
      <c r="M2592">
        <f>COUNTA(Table1[[#This Row],[genre_1]:[genre_8]])</f>
        <v>3</v>
      </c>
      <c r="N2592" t="s">
        <v>7174</v>
      </c>
      <c r="O2592" t="s">
        <v>12693</v>
      </c>
      <c r="P2592">
        <v>101</v>
      </c>
      <c r="Q2592" t="s">
        <v>7175</v>
      </c>
      <c r="R2592">
        <v>1</v>
      </c>
      <c r="S2592" t="s">
        <v>16</v>
      </c>
      <c r="T2592" t="s">
        <v>17</v>
      </c>
      <c r="U2592" s="3">
        <v>41640</v>
      </c>
      <c r="V2592" s="2">
        <v>7.6</v>
      </c>
      <c r="W2592" t="str">
        <f>IF(V2592 &lt; 3,"Very Low", IF(V2592 &gt;= 3, IF(V2592 &lt; 4, "Low", IF(V2592 &gt;= 4, IF(V2592 &lt; 6, "Medium", IF(V2592 &gt;= 6, IF(V2592 &lt; 8, "High", "Very High")))))))</f>
        <v>High</v>
      </c>
    </row>
    <row r="2593" spans="1:23" x14ac:dyDescent="0.2">
      <c r="A2593" t="s">
        <v>83</v>
      </c>
      <c r="B2593" s="2">
        <v>153</v>
      </c>
      <c r="C2593" s="4" t="str">
        <f>IF(B2593 &lt;= ($Z$9-$Z$11), "Short", IF(B2593 &gt;= ($Z$9+$Z$11), "Long", "Medium"))</f>
        <v>Long</v>
      </c>
      <c r="D2593" t="s">
        <v>84</v>
      </c>
      <c r="E2593" t="s">
        <v>562</v>
      </c>
      <c r="F2593" t="s">
        <v>426</v>
      </c>
      <c r="G2593" t="s">
        <v>539</v>
      </c>
      <c r="M2593">
        <f>COUNTA(Table1[[#This Row],[genre_1]:[genre_8]])</f>
        <v>3</v>
      </c>
      <c r="N2593" t="s">
        <v>85</v>
      </c>
      <c r="O2593" t="s">
        <v>8458</v>
      </c>
      <c r="P2593">
        <v>451803</v>
      </c>
      <c r="Q2593" t="s">
        <v>86</v>
      </c>
      <c r="R2593">
        <v>1225</v>
      </c>
      <c r="S2593" t="s">
        <v>16</v>
      </c>
      <c r="T2593" t="s">
        <v>17</v>
      </c>
      <c r="U2593" s="3">
        <v>40909</v>
      </c>
      <c r="V2593" s="2">
        <v>7</v>
      </c>
      <c r="W2593" t="str">
        <f>IF(V2593 &lt; 3,"Very Low", IF(V2593 &gt;= 3, IF(V2593 &lt; 4, "Low", IF(V2593 &gt;= 4, IF(V2593 &lt; 6, "Medium", IF(V2593 &gt;= 6, IF(V2593 &lt; 8, "High", "Very High")))))))</f>
        <v>High</v>
      </c>
    </row>
    <row r="2594" spans="1:23" x14ac:dyDescent="0.2">
      <c r="A2594" t="s">
        <v>83</v>
      </c>
      <c r="B2594" s="2">
        <v>142</v>
      </c>
      <c r="C2594" s="4" t="str">
        <f>IF(B2594 &lt;= ($Z$9-$Z$11), "Short", IF(B2594 &gt;= ($Z$9+$Z$11), "Long", "Medium"))</f>
        <v>Long</v>
      </c>
      <c r="D2594" t="s">
        <v>84</v>
      </c>
      <c r="E2594" t="s">
        <v>562</v>
      </c>
      <c r="F2594" t="s">
        <v>426</v>
      </c>
      <c r="G2594" t="s">
        <v>539</v>
      </c>
      <c r="H2594" t="s">
        <v>4130</v>
      </c>
      <c r="M2594">
        <f>COUNTA(Table1[[#This Row],[genre_1]:[genre_8]])</f>
        <v>4</v>
      </c>
      <c r="N2594" t="s">
        <v>85</v>
      </c>
      <c r="O2594" t="s">
        <v>8476</v>
      </c>
      <c r="P2594">
        <v>321227</v>
      </c>
      <c r="Q2594" t="s">
        <v>135</v>
      </c>
      <c r="R2594">
        <v>1067</v>
      </c>
      <c r="S2594" t="s">
        <v>16</v>
      </c>
      <c r="T2594" t="s">
        <v>17</v>
      </c>
      <c r="U2594" s="3">
        <v>41640</v>
      </c>
      <c r="V2594" s="2">
        <v>6.7</v>
      </c>
      <c r="W2594" t="str">
        <f>IF(V2594 &lt; 3,"Very Low", IF(V2594 &gt;= 3, IF(V2594 &lt; 4, "Low", IF(V2594 &gt;= 4, IF(V2594 &lt; 6, "Medium", IF(V2594 &gt;= 6, IF(V2594 &lt; 8, "High", "Very High")))))))</f>
        <v>High</v>
      </c>
    </row>
    <row r="2595" spans="1:23" x14ac:dyDescent="0.2">
      <c r="A2595" t="s">
        <v>3657</v>
      </c>
      <c r="B2595" s="2">
        <v>105</v>
      </c>
      <c r="C2595" s="4" t="str">
        <f>IF(B2595 &lt;= ($Z$9-$Z$11), "Short", IF(B2595 &gt;= ($Z$9+$Z$11), "Long", "Medium"))</f>
        <v>Medium</v>
      </c>
      <c r="D2595" t="s">
        <v>3658</v>
      </c>
      <c r="E2595" t="s">
        <v>13206</v>
      </c>
      <c r="F2595" t="s">
        <v>1302</v>
      </c>
      <c r="G2595" t="s">
        <v>3538</v>
      </c>
      <c r="M2595">
        <f>COUNTA(Table1[[#This Row],[genre_1]:[genre_8]])</f>
        <v>3</v>
      </c>
      <c r="N2595" t="s">
        <v>3659</v>
      </c>
      <c r="O2595" t="s">
        <v>10556</v>
      </c>
      <c r="P2595">
        <v>79461</v>
      </c>
      <c r="Q2595" t="s">
        <v>3660</v>
      </c>
      <c r="R2595">
        <v>463</v>
      </c>
      <c r="S2595" t="s">
        <v>16</v>
      </c>
      <c r="T2595" t="s">
        <v>17</v>
      </c>
      <c r="U2595" s="3">
        <v>40179</v>
      </c>
      <c r="V2595" s="2">
        <v>6.3</v>
      </c>
      <c r="W2595" t="str">
        <f>IF(V2595 &lt; 3,"Very Low", IF(V2595 &gt;= 3, IF(V2595 &lt; 4, "Low", IF(V2595 &gt;= 4, IF(V2595 &lt; 6, "Medium", IF(V2595 &gt;= 6, IF(V2595 &lt; 8, "High", "Very High")))))))</f>
        <v>High</v>
      </c>
    </row>
    <row r="2596" spans="1:23" x14ac:dyDescent="0.2">
      <c r="A2596" t="s">
        <v>1472</v>
      </c>
      <c r="B2596" s="2">
        <v>114</v>
      </c>
      <c r="C2596" s="4" t="str">
        <f>IF(B2596 &lt;= ($Z$9-$Z$11), "Short", IF(B2596 &gt;= ($Z$9+$Z$11), "Long", "Medium"))</f>
        <v>Medium</v>
      </c>
      <c r="D2596" t="s">
        <v>1406</v>
      </c>
      <c r="E2596" t="s">
        <v>691</v>
      </c>
      <c r="F2596" t="s">
        <v>1302</v>
      </c>
      <c r="G2596" t="s">
        <v>6549</v>
      </c>
      <c r="M2596">
        <f>COUNTA(Table1[[#This Row],[genre_1]:[genre_8]])</f>
        <v>3</v>
      </c>
      <c r="N2596" t="s">
        <v>1473</v>
      </c>
      <c r="O2596" t="s">
        <v>9116</v>
      </c>
      <c r="P2596">
        <v>43027</v>
      </c>
      <c r="Q2596" t="s">
        <v>730</v>
      </c>
      <c r="R2596">
        <v>214</v>
      </c>
      <c r="S2596" t="s">
        <v>16</v>
      </c>
      <c r="T2596" t="s">
        <v>17</v>
      </c>
      <c r="U2596" s="3">
        <v>34700</v>
      </c>
      <c r="V2596" s="2">
        <v>6.8</v>
      </c>
      <c r="W2596" t="str">
        <f>IF(V2596 &lt; 3,"Very Low", IF(V2596 &gt;= 3, IF(V2596 &lt; 4, "Low", IF(V2596 &gt;= 4, IF(V2596 &lt; 6, "Medium", IF(V2596 &gt;= 6, IF(V2596 &lt; 8, "High", "Very High")))))))</f>
        <v>High</v>
      </c>
    </row>
    <row r="2597" spans="1:23" x14ac:dyDescent="0.2">
      <c r="A2597" t="s">
        <v>3925</v>
      </c>
      <c r="B2597" s="2">
        <v>90</v>
      </c>
      <c r="C2597" s="4" t="str">
        <f>IF(B2597 &lt;= ($Z$9-$Z$11), "Short", IF(B2597 &gt;= ($Z$9+$Z$11), "Long", "Medium"))</f>
        <v>Medium</v>
      </c>
      <c r="D2597" t="s">
        <v>226</v>
      </c>
      <c r="E2597" t="s">
        <v>1302</v>
      </c>
      <c r="F2597" t="s">
        <v>2287</v>
      </c>
      <c r="G2597" t="s">
        <v>13204</v>
      </c>
      <c r="H2597" t="s">
        <v>3538</v>
      </c>
      <c r="M2597">
        <f>COUNTA(Table1[[#This Row],[genre_1]:[genre_8]])</f>
        <v>4</v>
      </c>
      <c r="N2597" t="s">
        <v>237</v>
      </c>
      <c r="O2597" t="s">
        <v>10733</v>
      </c>
      <c r="P2597">
        <v>80903</v>
      </c>
      <c r="Q2597" t="s">
        <v>145</v>
      </c>
      <c r="R2597">
        <v>518</v>
      </c>
      <c r="S2597" t="s">
        <v>16</v>
      </c>
      <c r="T2597" t="s">
        <v>17</v>
      </c>
      <c r="U2597" s="3">
        <v>38353</v>
      </c>
      <c r="V2597" s="2">
        <v>6</v>
      </c>
      <c r="W2597" t="str">
        <f>IF(V2597 &lt; 3,"Very Low", IF(V2597 &gt;= 3, IF(V2597 &lt; 4, "Low", IF(V2597 &gt;= 4, IF(V2597 &lt; 6, "Medium", IF(V2597 &gt;= 6, IF(V2597 &lt; 8, "High", "Very High")))))))</f>
        <v>High</v>
      </c>
    </row>
    <row r="2598" spans="1:23" x14ac:dyDescent="0.2">
      <c r="A2598" t="s">
        <v>2572</v>
      </c>
      <c r="B2598" s="2">
        <v>115</v>
      </c>
      <c r="C2598" s="4" t="str">
        <f>IF(B2598 &lt;= ($Z$9-$Z$11), "Short", IF(B2598 &gt;= ($Z$9+$Z$11), "Long", "Medium"))</f>
        <v>Medium</v>
      </c>
      <c r="D2598" t="s">
        <v>5562</v>
      </c>
      <c r="E2598" t="s">
        <v>4130</v>
      </c>
      <c r="F2598" t="s">
        <v>3538</v>
      </c>
      <c r="M2598">
        <f>COUNTA(Table1[[#This Row],[genre_1]:[genre_8]])</f>
        <v>2</v>
      </c>
      <c r="N2598" t="s">
        <v>5563</v>
      </c>
      <c r="O2598" t="s">
        <v>11841</v>
      </c>
      <c r="P2598">
        <v>25857</v>
      </c>
      <c r="Q2598" t="s">
        <v>5564</v>
      </c>
      <c r="R2598">
        <v>171</v>
      </c>
      <c r="S2598" t="s">
        <v>16</v>
      </c>
      <c r="T2598" t="s">
        <v>17</v>
      </c>
      <c r="U2598" s="3">
        <v>25934</v>
      </c>
      <c r="V2598" s="2">
        <v>7.2</v>
      </c>
      <c r="W2598" t="str">
        <f>IF(V2598 &lt; 3,"Very Low", IF(V2598 &gt;= 3, IF(V2598 &lt; 4, "Low", IF(V2598 &gt;= 4, IF(V2598 &lt; 6, "Medium", IF(V2598 &gt;= 6, IF(V2598 &lt; 8, "High", "Very High")))))))</f>
        <v>High</v>
      </c>
    </row>
    <row r="2599" spans="1:23" x14ac:dyDescent="0.2">
      <c r="A2599" t="s">
        <v>1235</v>
      </c>
      <c r="B2599" s="2">
        <v>97</v>
      </c>
      <c r="C2599" s="4" t="str">
        <f>IF(B2599 &lt;= ($Z$9-$Z$11), "Short", IF(B2599 &gt;= ($Z$9+$Z$11), "Long", "Medium"))</f>
        <v>Medium</v>
      </c>
      <c r="D2599" t="s">
        <v>372</v>
      </c>
      <c r="E2599" t="s">
        <v>562</v>
      </c>
      <c r="F2599" t="s">
        <v>3871</v>
      </c>
      <c r="G2599" t="s">
        <v>691</v>
      </c>
      <c r="H2599" t="s">
        <v>5982</v>
      </c>
      <c r="M2599">
        <f>COUNTA(Table1[[#This Row],[genre_1]:[genre_8]])</f>
        <v>4</v>
      </c>
      <c r="N2599" t="s">
        <v>69</v>
      </c>
      <c r="O2599" t="s">
        <v>8985</v>
      </c>
      <c r="P2599">
        <v>27130</v>
      </c>
      <c r="Q2599" t="s">
        <v>1236</v>
      </c>
      <c r="R2599">
        <v>126</v>
      </c>
      <c r="S2599" t="s">
        <v>16</v>
      </c>
      <c r="T2599" t="s">
        <v>17</v>
      </c>
      <c r="U2599" s="3">
        <v>42370</v>
      </c>
      <c r="V2599" s="2">
        <v>6.3</v>
      </c>
      <c r="W2599" t="str">
        <f>IF(V2599 &lt; 3,"Very Low", IF(V2599 &gt;= 3, IF(V2599 &lt; 4, "Low", IF(V2599 &gt;= 4, IF(V2599 &lt; 6, "Medium", IF(V2599 &gt;= 6, IF(V2599 &lt; 8, "High", "Very High")))))))</f>
        <v>High</v>
      </c>
    </row>
    <row r="2600" spans="1:23" x14ac:dyDescent="0.2">
      <c r="A2600" t="s">
        <v>2611</v>
      </c>
      <c r="B2600" s="2">
        <v>84</v>
      </c>
      <c r="C2600" s="4" t="str">
        <f>IF(B2600 &lt;= ($Z$9-$Z$11), "Short", IF(B2600 &gt;= ($Z$9+$Z$11), "Long", "Medium"))</f>
        <v>Short</v>
      </c>
      <c r="D2600" t="s">
        <v>3520</v>
      </c>
      <c r="E2600" t="s">
        <v>691</v>
      </c>
      <c r="F2600" t="s">
        <v>4130</v>
      </c>
      <c r="M2600">
        <f>COUNTA(Table1[[#This Row],[genre_1]:[genre_8]])</f>
        <v>2</v>
      </c>
      <c r="N2600" t="s">
        <v>1642</v>
      </c>
      <c r="O2600" t="s">
        <v>10449</v>
      </c>
      <c r="P2600">
        <v>47383</v>
      </c>
      <c r="Q2600" t="s">
        <v>3521</v>
      </c>
      <c r="R2600">
        <v>132</v>
      </c>
      <c r="S2600" t="s">
        <v>16</v>
      </c>
      <c r="T2600" t="s">
        <v>17</v>
      </c>
      <c r="U2600" s="3">
        <v>36892</v>
      </c>
      <c r="V2600" s="2">
        <v>4.8</v>
      </c>
      <c r="W2600" t="str">
        <f>IF(V2600 &lt; 3,"Very Low", IF(V2600 &gt;= 3, IF(V2600 &lt; 4, "Low", IF(V2600 &gt;= 4, IF(V2600 &lt; 6, "Medium", IF(V2600 &gt;= 6, IF(V2600 &lt; 8, "High", "Very High")))))))</f>
        <v>Medium</v>
      </c>
    </row>
    <row r="2601" spans="1:23" x14ac:dyDescent="0.2">
      <c r="A2601" t="s">
        <v>2117</v>
      </c>
      <c r="B2601" s="2">
        <v>88</v>
      </c>
      <c r="C2601" s="4" t="str">
        <f>IF(B2601 &lt;= ($Z$9-$Z$11), "Short", IF(B2601 &gt;= ($Z$9+$Z$11), "Long", "Medium"))</f>
        <v>Medium</v>
      </c>
      <c r="D2601" t="s">
        <v>948</v>
      </c>
      <c r="E2601" t="s">
        <v>426</v>
      </c>
      <c r="F2601" t="s">
        <v>3871</v>
      </c>
      <c r="G2601" t="s">
        <v>691</v>
      </c>
      <c r="H2601" t="s">
        <v>5982</v>
      </c>
      <c r="I2601" t="s">
        <v>539</v>
      </c>
      <c r="M2601">
        <f>COUNTA(Table1[[#This Row],[genre_1]:[genre_8]])</f>
        <v>5</v>
      </c>
      <c r="N2601" t="s">
        <v>320</v>
      </c>
      <c r="O2601" t="s">
        <v>9512</v>
      </c>
      <c r="P2601">
        <v>30055</v>
      </c>
      <c r="Q2601" t="s">
        <v>640</v>
      </c>
      <c r="R2601">
        <v>70</v>
      </c>
      <c r="S2601" t="s">
        <v>16</v>
      </c>
      <c r="T2601" t="s">
        <v>17</v>
      </c>
      <c r="U2601" s="3">
        <v>38718</v>
      </c>
      <c r="V2601" s="2">
        <v>5.9</v>
      </c>
      <c r="W2601" t="str">
        <f>IF(V2601 &lt; 3,"Very Low", IF(V2601 &gt;= 3, IF(V2601 &lt; 4, "Low", IF(V2601 &gt;= 4, IF(V2601 &lt; 6, "Medium", IF(V2601 &gt;= 6, IF(V2601 &lt; 8, "High", "Very High")))))))</f>
        <v>Medium</v>
      </c>
    </row>
    <row r="2602" spans="1:23" x14ac:dyDescent="0.2">
      <c r="A2602" t="s">
        <v>6114</v>
      </c>
      <c r="B2602" s="2">
        <v>125</v>
      </c>
      <c r="C2602" s="4" t="str">
        <f>IF(B2602 &lt;= ($Z$9-$Z$11), "Short", IF(B2602 &gt;= ($Z$9+$Z$11), "Long", "Medium"))</f>
        <v>Medium</v>
      </c>
      <c r="D2602" t="s">
        <v>1589</v>
      </c>
      <c r="E2602" t="s">
        <v>691</v>
      </c>
      <c r="F2602" t="s">
        <v>1302</v>
      </c>
      <c r="G2602" t="s">
        <v>6549</v>
      </c>
      <c r="M2602">
        <f>COUNTA(Table1[[#This Row],[genre_1]:[genre_8]])</f>
        <v>3</v>
      </c>
      <c r="N2602" t="s">
        <v>6384</v>
      </c>
      <c r="O2602" t="s">
        <v>12310</v>
      </c>
      <c r="P2602">
        <v>109335</v>
      </c>
      <c r="Q2602" t="s">
        <v>6385</v>
      </c>
      <c r="R2602">
        <v>241</v>
      </c>
      <c r="S2602" t="s">
        <v>16</v>
      </c>
      <c r="T2602" t="s">
        <v>17</v>
      </c>
      <c r="U2602" s="3">
        <v>21916</v>
      </c>
      <c r="V2602" s="2">
        <v>8.3000000000000007</v>
      </c>
      <c r="W2602" t="str">
        <f>IF(V2602 &lt; 3,"Very Low", IF(V2602 &gt;= 3, IF(V2602 &lt; 4, "Low", IF(V2602 &gt;= 4, IF(V2602 &lt; 6, "Medium", IF(V2602 &gt;= 6, IF(V2602 &lt; 8, "High", "Very High")))))))</f>
        <v>Very High</v>
      </c>
    </row>
    <row r="2603" spans="1:23" x14ac:dyDescent="0.2">
      <c r="A2603" t="s">
        <v>697</v>
      </c>
      <c r="B2603" s="2">
        <v>134</v>
      </c>
      <c r="C2603" s="4" t="str">
        <f>IF(B2603 &lt;= ($Z$9-$Z$11), "Short", IF(B2603 &gt;= ($Z$9+$Z$11), "Long", "Medium"))</f>
        <v>Long</v>
      </c>
      <c r="D2603" t="s">
        <v>3191</v>
      </c>
      <c r="E2603" t="s">
        <v>1302</v>
      </c>
      <c r="M2603">
        <f>COUNTA(Table1[[#This Row],[genre_1]:[genre_8]])</f>
        <v>1</v>
      </c>
      <c r="N2603" t="s">
        <v>5822</v>
      </c>
      <c r="O2603" t="s">
        <v>11993</v>
      </c>
      <c r="P2603">
        <v>11622</v>
      </c>
      <c r="Q2603" t="s">
        <v>5823</v>
      </c>
      <c r="R2603">
        <v>157</v>
      </c>
      <c r="S2603" t="s">
        <v>16</v>
      </c>
      <c r="T2603" t="s">
        <v>17</v>
      </c>
      <c r="U2603" s="3">
        <v>35431</v>
      </c>
      <c r="V2603" s="2">
        <v>7.2</v>
      </c>
      <c r="W2603" t="str">
        <f>IF(V2603 &lt; 3,"Very Low", IF(V2603 &gt;= 3, IF(V2603 &lt; 4, "Low", IF(V2603 &gt;= 4, IF(V2603 &lt; 6, "Medium", IF(V2603 &gt;= 6, IF(V2603 &lt; 8, "High", "Very High")))))))</f>
        <v>High</v>
      </c>
    </row>
    <row r="2604" spans="1:23" x14ac:dyDescent="0.2">
      <c r="A2604" t="s">
        <v>4132</v>
      </c>
      <c r="B2604" s="2">
        <v>83</v>
      </c>
      <c r="C2604" s="4" t="str">
        <f>IF(B2604 &lt;= ($Z$9-$Z$11), "Short", IF(B2604 &gt;= ($Z$9+$Z$11), "Long", "Medium"))</f>
        <v>Short</v>
      </c>
      <c r="D2604" t="s">
        <v>4133</v>
      </c>
      <c r="E2604" t="s">
        <v>2287</v>
      </c>
      <c r="F2604" t="s">
        <v>3538</v>
      </c>
      <c r="M2604">
        <f>COUNTA(Table1[[#This Row],[genre_1]:[genre_8]])</f>
        <v>2</v>
      </c>
      <c r="N2604" t="s">
        <v>4134</v>
      </c>
      <c r="O2604" t="s">
        <v>10871</v>
      </c>
      <c r="P2604">
        <v>16268</v>
      </c>
      <c r="Q2604" t="s">
        <v>4135</v>
      </c>
      <c r="R2604">
        <v>108</v>
      </c>
      <c r="S2604" t="s">
        <v>16</v>
      </c>
      <c r="T2604" t="s">
        <v>17</v>
      </c>
      <c r="U2604" s="3">
        <v>40909</v>
      </c>
      <c r="V2604" s="2">
        <v>4.0999999999999996</v>
      </c>
      <c r="W2604" t="str">
        <f>IF(V2604 &lt; 3,"Very Low", IF(V2604 &gt;= 3, IF(V2604 &lt; 4, "Low", IF(V2604 &gt;= 4, IF(V2604 &lt; 6, "Medium", IF(V2604 &gt;= 6, IF(V2604 &lt; 8, "High", "Very High")))))))</f>
        <v>Medium</v>
      </c>
    </row>
    <row r="2605" spans="1:23" x14ac:dyDescent="0.2">
      <c r="A2605" t="s">
        <v>6158</v>
      </c>
      <c r="B2605" s="2">
        <v>83</v>
      </c>
      <c r="C2605" s="4" t="str">
        <f>IF(B2605 &lt;= ($Z$9-$Z$11), "Short", IF(B2605 &gt;= ($Z$9+$Z$11), "Long", "Medium"))</f>
        <v>Short</v>
      </c>
      <c r="D2605" t="s">
        <v>2554</v>
      </c>
      <c r="E2605" t="s">
        <v>1302</v>
      </c>
      <c r="F2605" t="s">
        <v>6549</v>
      </c>
      <c r="M2605">
        <f>COUNTA(Table1[[#This Row],[genre_1]:[genre_8]])</f>
        <v>2</v>
      </c>
      <c r="N2605" t="s">
        <v>924</v>
      </c>
      <c r="O2605" t="s">
        <v>12185</v>
      </c>
      <c r="P2605">
        <v>45293</v>
      </c>
      <c r="Q2605" t="s">
        <v>1952</v>
      </c>
      <c r="R2605">
        <v>71</v>
      </c>
      <c r="S2605" t="s">
        <v>16</v>
      </c>
      <c r="T2605" t="s">
        <v>17</v>
      </c>
      <c r="U2605" s="3">
        <v>40544</v>
      </c>
      <c r="V2605" s="2">
        <v>6.6</v>
      </c>
      <c r="W2605" t="str">
        <f>IF(V2605 &lt; 3,"Very Low", IF(V2605 &gt;= 3, IF(V2605 &lt; 4, "Low", IF(V2605 &gt;= 4, IF(V2605 &lt; 6, "Medium", IF(V2605 &gt;= 6, IF(V2605 &lt; 8, "High", "Very High")))))))</f>
        <v>High</v>
      </c>
    </row>
    <row r="2606" spans="1:23" x14ac:dyDescent="0.2">
      <c r="A2606" t="s">
        <v>2362</v>
      </c>
      <c r="B2606" s="2">
        <v>116</v>
      </c>
      <c r="C2606" s="4" t="str">
        <f>IF(B2606 &lt;= ($Z$9-$Z$11), "Short", IF(B2606 &gt;= ($Z$9+$Z$11), "Long", "Medium"))</f>
        <v>Medium</v>
      </c>
      <c r="D2606" t="s">
        <v>268</v>
      </c>
      <c r="E2606" t="s">
        <v>562</v>
      </c>
      <c r="F2606" t="s">
        <v>426</v>
      </c>
      <c r="G2606" t="s">
        <v>13206</v>
      </c>
      <c r="H2606" t="s">
        <v>3538</v>
      </c>
      <c r="M2606">
        <f>COUNTA(Table1[[#This Row],[genre_1]:[genre_8]])</f>
        <v>4</v>
      </c>
      <c r="N2606" t="s">
        <v>1174</v>
      </c>
      <c r="O2606" t="s">
        <v>9666</v>
      </c>
      <c r="P2606">
        <v>25346</v>
      </c>
      <c r="Q2606" t="s">
        <v>2363</v>
      </c>
      <c r="R2606">
        <v>167</v>
      </c>
      <c r="S2606" t="s">
        <v>16</v>
      </c>
      <c r="T2606" t="s">
        <v>17</v>
      </c>
      <c r="U2606" s="3">
        <v>36526</v>
      </c>
      <c r="V2606" s="2">
        <v>5.7</v>
      </c>
      <c r="W2606" t="str">
        <f>IF(V2606 &lt; 3,"Very Low", IF(V2606 &gt;= 3, IF(V2606 &lt; 4, "Low", IF(V2606 &gt;= 4, IF(V2606 &lt; 6, "Medium", IF(V2606 &gt;= 6, IF(V2606 &lt; 8, "High", "Very High")))))))</f>
        <v>Medium</v>
      </c>
    </row>
    <row r="2607" spans="1:23" x14ac:dyDescent="0.2">
      <c r="A2607" t="s">
        <v>3012</v>
      </c>
      <c r="B2607" s="2">
        <v>160</v>
      </c>
      <c r="C2607" s="4" t="str">
        <f>IF(B2607 &lt;= ($Z$9-$Z$11), "Short", IF(B2607 &gt;= ($Z$9+$Z$11), "Long", "Medium"))</f>
        <v>Long</v>
      </c>
      <c r="D2607" t="s">
        <v>395</v>
      </c>
      <c r="E2607" t="s">
        <v>4426</v>
      </c>
      <c r="F2607" t="s">
        <v>13206</v>
      </c>
      <c r="G2607" t="s">
        <v>1302</v>
      </c>
      <c r="H2607" t="s">
        <v>7772</v>
      </c>
      <c r="I2607" t="s">
        <v>4934</v>
      </c>
      <c r="M2607">
        <f>COUNTA(Table1[[#This Row],[genre_1]:[genre_8]])</f>
        <v>5</v>
      </c>
      <c r="N2607" t="s">
        <v>157</v>
      </c>
      <c r="O2607" t="s">
        <v>10099</v>
      </c>
      <c r="P2607">
        <v>136104</v>
      </c>
      <c r="Q2607" t="s">
        <v>461</v>
      </c>
      <c r="R2607">
        <v>415</v>
      </c>
      <c r="S2607" t="s">
        <v>16</v>
      </c>
      <c r="T2607" t="s">
        <v>17</v>
      </c>
      <c r="U2607" s="3">
        <v>39083</v>
      </c>
      <c r="V2607" s="2">
        <v>7.5</v>
      </c>
      <c r="W2607" t="str">
        <f>IF(V2607 &lt; 3,"Very Low", IF(V2607 &gt;= 3, IF(V2607 &lt; 4, "Low", IF(V2607 &gt;= 4, IF(V2607 &lt; 6, "Medium", IF(V2607 &gt;= 6, IF(V2607 &lt; 8, "High", "Very High")))))))</f>
        <v>High</v>
      </c>
    </row>
    <row r="2608" spans="1:23" x14ac:dyDescent="0.2">
      <c r="A2608" t="s">
        <v>4564</v>
      </c>
      <c r="B2608" s="2">
        <v>104</v>
      </c>
      <c r="C2608" s="4" t="str">
        <f>IF(B2608 &lt;= ($Z$9-$Z$11), "Short", IF(B2608 &gt;= ($Z$9+$Z$11), "Long", "Medium"))</f>
        <v>Medium</v>
      </c>
      <c r="D2608" t="s">
        <v>1049</v>
      </c>
      <c r="E2608" t="s">
        <v>426</v>
      </c>
      <c r="F2608" t="s">
        <v>1302</v>
      </c>
      <c r="G2608" t="s">
        <v>4130</v>
      </c>
      <c r="M2608">
        <f>COUNTA(Table1[[#This Row],[genre_1]:[genre_8]])</f>
        <v>3</v>
      </c>
      <c r="N2608" t="s">
        <v>38</v>
      </c>
      <c r="O2608" t="s">
        <v>11181</v>
      </c>
      <c r="P2608">
        <v>19707</v>
      </c>
      <c r="Q2608" t="s">
        <v>3546</v>
      </c>
      <c r="R2608">
        <v>128</v>
      </c>
      <c r="S2608" t="s">
        <v>16</v>
      </c>
      <c r="T2608" t="s">
        <v>17</v>
      </c>
      <c r="U2608" s="3">
        <v>38718</v>
      </c>
      <c r="V2608" s="2">
        <v>6.3</v>
      </c>
      <c r="W2608" t="str">
        <f>IF(V2608 &lt; 3,"Very Low", IF(V2608 &gt;= 3, IF(V2608 &lt; 4, "Low", IF(V2608 &gt;= 4, IF(V2608 &lt; 6, "Medium", IF(V2608 &gt;= 6, IF(V2608 &lt; 8, "High", "Very High")))))))</f>
        <v>High</v>
      </c>
    </row>
    <row r="2609" spans="1:23" x14ac:dyDescent="0.2">
      <c r="A2609" t="s">
        <v>2741</v>
      </c>
      <c r="B2609" s="2">
        <v>109</v>
      </c>
      <c r="C2609" s="4" t="str">
        <f>IF(B2609 &lt;= ($Z$9-$Z$11), "Short", IF(B2609 &gt;= ($Z$9+$Z$11), "Long", "Medium"))</f>
        <v>Medium</v>
      </c>
      <c r="D2609" t="s">
        <v>351</v>
      </c>
      <c r="E2609" t="s">
        <v>1302</v>
      </c>
      <c r="F2609" t="s">
        <v>4130</v>
      </c>
      <c r="G2609" t="s">
        <v>3538</v>
      </c>
      <c r="M2609">
        <f>COUNTA(Table1[[#This Row],[genre_1]:[genre_8]])</f>
        <v>3</v>
      </c>
      <c r="N2609" t="s">
        <v>20</v>
      </c>
      <c r="O2609" t="s">
        <v>9903</v>
      </c>
      <c r="P2609">
        <v>45497</v>
      </c>
      <c r="Q2609" t="s">
        <v>2162</v>
      </c>
      <c r="R2609">
        <v>260</v>
      </c>
      <c r="S2609" t="s">
        <v>16</v>
      </c>
      <c r="T2609" t="s">
        <v>17</v>
      </c>
      <c r="U2609" s="3">
        <v>36161</v>
      </c>
      <c r="V2609" s="2">
        <v>5.3</v>
      </c>
      <c r="W2609" t="str">
        <f>IF(V2609 &lt; 3,"Very Low", IF(V2609 &gt;= 3, IF(V2609 &lt; 4, "Low", IF(V2609 &gt;= 4, IF(V2609 &lt; 6, "Medium", IF(V2609 &gt;= 6, IF(V2609 &lt; 8, "High", "Very High")))))))</f>
        <v>Medium</v>
      </c>
    </row>
    <row r="2610" spans="1:23" x14ac:dyDescent="0.2">
      <c r="A2610" t="s">
        <v>44</v>
      </c>
      <c r="B2610" s="2">
        <v>173</v>
      </c>
      <c r="C2610" s="4" t="str">
        <f>IF(B2610 &lt;= ($Z$9-$Z$11), "Short", IF(B2610 &gt;= ($Z$9+$Z$11), "Long", "Medium"))</f>
        <v>Long</v>
      </c>
      <c r="D2610" t="s">
        <v>45</v>
      </c>
      <c r="E2610" t="s">
        <v>562</v>
      </c>
      <c r="F2610" t="s">
        <v>426</v>
      </c>
      <c r="G2610" t="s">
        <v>4130</v>
      </c>
      <c r="M2610">
        <f>COUNTA(Table1[[#This Row],[genre_1]:[genre_8]])</f>
        <v>3</v>
      </c>
      <c r="N2610" t="s">
        <v>46</v>
      </c>
      <c r="O2610" t="s">
        <v>8454</v>
      </c>
      <c r="P2610">
        <v>995415</v>
      </c>
      <c r="Q2610" t="s">
        <v>47</v>
      </c>
      <c r="R2610">
        <v>1722</v>
      </c>
      <c r="S2610" t="s">
        <v>16</v>
      </c>
      <c r="T2610" t="s">
        <v>17</v>
      </c>
      <c r="U2610" s="3">
        <v>40909</v>
      </c>
      <c r="V2610" s="2">
        <v>8.1</v>
      </c>
      <c r="W2610" t="str">
        <f>IF(V2610 &lt; 3,"Very Low", IF(V2610 &gt;= 3, IF(V2610 &lt; 4, "Low", IF(V2610 &gt;= 4, IF(V2610 &lt; 6, "Medium", IF(V2610 &gt;= 6, IF(V2610 &lt; 8, "High", "Very High")))))))</f>
        <v>Very High</v>
      </c>
    </row>
    <row r="2611" spans="1:23" x14ac:dyDescent="0.2">
      <c r="A2611" t="s">
        <v>225</v>
      </c>
      <c r="B2611" s="2">
        <v>170</v>
      </c>
      <c r="C2611" s="4" t="str">
        <f>IF(B2611 &lt;= ($Z$9-$Z$11), "Short", IF(B2611 &gt;= ($Z$9+$Z$11), "Long", "Medium"))</f>
        <v>Long</v>
      </c>
      <c r="D2611" t="s">
        <v>645</v>
      </c>
      <c r="E2611" t="s">
        <v>4426</v>
      </c>
      <c r="F2611" t="s">
        <v>1302</v>
      </c>
      <c r="M2611">
        <f>COUNTA(Table1[[#This Row],[genre_1]:[genre_8]])</f>
        <v>2</v>
      </c>
      <c r="N2611" t="s">
        <v>99</v>
      </c>
      <c r="O2611" t="s">
        <v>8686</v>
      </c>
      <c r="P2611">
        <v>264318</v>
      </c>
      <c r="Q2611" t="s">
        <v>646</v>
      </c>
      <c r="R2611">
        <v>799</v>
      </c>
      <c r="S2611" t="s">
        <v>16</v>
      </c>
      <c r="T2611" t="s">
        <v>17</v>
      </c>
      <c r="U2611" s="3">
        <v>37987</v>
      </c>
      <c r="V2611" s="2">
        <v>7.5</v>
      </c>
      <c r="W2611" t="str">
        <f>IF(V2611 &lt; 3,"Very Low", IF(V2611 &gt;= 3, IF(V2611 &lt; 4, "Low", IF(V2611 &gt;= 4, IF(V2611 &lt; 6, "Medium", IF(V2611 &gt;= 6, IF(V2611 &lt; 8, "High", "Very High")))))))</f>
        <v>High</v>
      </c>
    </row>
    <row r="2612" spans="1:23" x14ac:dyDescent="0.2">
      <c r="A2612" t="s">
        <v>2609</v>
      </c>
      <c r="B2612" s="2">
        <v>104</v>
      </c>
      <c r="C2612" s="4" t="str">
        <f>IF(B2612 &lt;= ($Z$9-$Z$11), "Short", IF(B2612 &gt;= ($Z$9+$Z$11), "Long", "Medium"))</f>
        <v>Medium</v>
      </c>
      <c r="D2612" t="s">
        <v>1695</v>
      </c>
      <c r="E2612" t="s">
        <v>691</v>
      </c>
      <c r="F2612" t="s">
        <v>6549</v>
      </c>
      <c r="M2612">
        <f>COUNTA(Table1[[#This Row],[genre_1]:[genre_8]])</f>
        <v>2</v>
      </c>
      <c r="N2612" t="s">
        <v>2610</v>
      </c>
      <c r="O2612" t="s">
        <v>9831</v>
      </c>
      <c r="P2612">
        <v>40654</v>
      </c>
      <c r="Q2612" t="s">
        <v>2098</v>
      </c>
      <c r="R2612">
        <v>97</v>
      </c>
      <c r="S2612" t="s">
        <v>16</v>
      </c>
      <c r="T2612" t="s">
        <v>17</v>
      </c>
      <c r="U2612" s="3">
        <v>40179</v>
      </c>
      <c r="V2612" s="2">
        <v>5.3</v>
      </c>
      <c r="W2612" t="str">
        <f>IF(V2612 &lt; 3,"Very Low", IF(V2612 &gt;= 3, IF(V2612 &lt; 4, "Low", IF(V2612 &gt;= 4, IF(V2612 &lt; 6, "Medium", IF(V2612 &gt;= 6, IF(V2612 &lt; 8, "High", "Very High")))))))</f>
        <v>Medium</v>
      </c>
    </row>
    <row r="2613" spans="1:23" x14ac:dyDescent="0.2">
      <c r="A2613" t="s">
        <v>2618</v>
      </c>
      <c r="B2613" s="2">
        <v>102</v>
      </c>
      <c r="C2613" s="4" t="str">
        <f>IF(B2613 &lt;= ($Z$9-$Z$11), "Short", IF(B2613 &gt;= ($Z$9+$Z$11), "Long", "Medium"))</f>
        <v>Medium</v>
      </c>
      <c r="D2613" t="s">
        <v>2619</v>
      </c>
      <c r="E2613" t="s">
        <v>691</v>
      </c>
      <c r="F2613" t="s">
        <v>1302</v>
      </c>
      <c r="G2613" t="s">
        <v>5982</v>
      </c>
      <c r="H2613" t="s">
        <v>13205</v>
      </c>
      <c r="M2613">
        <f>COUNTA(Table1[[#This Row],[genre_1]:[genre_8]])</f>
        <v>4</v>
      </c>
      <c r="N2613" t="s">
        <v>2620</v>
      </c>
      <c r="O2613" t="s">
        <v>9834</v>
      </c>
      <c r="P2613">
        <v>16323</v>
      </c>
      <c r="Q2613" t="s">
        <v>2621</v>
      </c>
      <c r="R2613">
        <v>91</v>
      </c>
      <c r="S2613" t="s">
        <v>16</v>
      </c>
      <c r="T2613" t="s">
        <v>17</v>
      </c>
      <c r="U2613" s="3">
        <v>27760</v>
      </c>
      <c r="V2613" s="2">
        <v>7.3</v>
      </c>
      <c r="W2613" t="str">
        <f>IF(V2613 &lt; 3,"Very Low", IF(V2613 &gt;= 3, IF(V2613 &lt; 4, "Low", IF(V2613 &gt;= 4, IF(V2613 &lt; 6, "Medium", IF(V2613 &gt;= 6, IF(V2613 &lt; 8, "High", "Very High")))))))</f>
        <v>High</v>
      </c>
    </row>
    <row r="2614" spans="1:23" x14ac:dyDescent="0.2">
      <c r="A2614" t="s">
        <v>5658</v>
      </c>
      <c r="B2614" s="2">
        <v>121</v>
      </c>
      <c r="C2614" s="4" t="str">
        <f>IF(B2614 &lt;= ($Z$9-$Z$11), "Short", IF(B2614 &gt;= ($Z$9+$Z$11), "Long", "Medium"))</f>
        <v>Medium</v>
      </c>
      <c r="D2614" t="s">
        <v>2417</v>
      </c>
      <c r="E2614" t="s">
        <v>691</v>
      </c>
      <c r="F2614" t="s">
        <v>1302</v>
      </c>
      <c r="G2614" t="s">
        <v>6549</v>
      </c>
      <c r="H2614" t="s">
        <v>4934</v>
      </c>
      <c r="M2614">
        <f>COUNTA(Table1[[#This Row],[genre_1]:[genre_8]])</f>
        <v>4</v>
      </c>
      <c r="N2614" t="s">
        <v>6226</v>
      </c>
      <c r="O2614" t="s">
        <v>12237</v>
      </c>
      <c r="P2614">
        <v>6350</v>
      </c>
      <c r="Q2614" t="s">
        <v>5661</v>
      </c>
      <c r="R2614">
        <v>62</v>
      </c>
      <c r="S2614" t="s">
        <v>16</v>
      </c>
      <c r="T2614" t="s">
        <v>17</v>
      </c>
      <c r="U2614" s="3">
        <v>25569</v>
      </c>
      <c r="V2614" s="2">
        <v>7.3</v>
      </c>
      <c r="W2614" t="str">
        <f>IF(V2614 &lt; 3,"Very Low", IF(V2614 &gt;= 3, IF(V2614 &lt; 4, "Low", IF(V2614 &gt;= 4, IF(V2614 &lt; 6, "Medium", IF(V2614 &gt;= 6, IF(V2614 &lt; 8, "High", "Very High")))))))</f>
        <v>High</v>
      </c>
    </row>
    <row r="2615" spans="1:23" x14ac:dyDescent="0.2">
      <c r="A2615" t="s">
        <v>7128</v>
      </c>
      <c r="B2615" s="2">
        <v>105</v>
      </c>
      <c r="C2615" s="4" t="str">
        <f>IF(B2615 &lt;= ($Z$9-$Z$11), "Short", IF(B2615 &gt;= ($Z$9+$Z$11), "Long", "Medium"))</f>
        <v>Medium</v>
      </c>
      <c r="D2615" t="s">
        <v>917</v>
      </c>
      <c r="E2615" t="s">
        <v>4934</v>
      </c>
      <c r="M2615">
        <f>COUNTA(Table1[[#This Row],[genre_1]:[genre_8]])</f>
        <v>1</v>
      </c>
      <c r="N2615" t="s">
        <v>1696</v>
      </c>
      <c r="O2615" t="s">
        <v>12669</v>
      </c>
      <c r="P2615">
        <v>39</v>
      </c>
      <c r="Q2615" t="s">
        <v>1567</v>
      </c>
      <c r="R2615">
        <v>2</v>
      </c>
      <c r="S2615" t="s">
        <v>16</v>
      </c>
      <c r="T2615" t="s">
        <v>17</v>
      </c>
      <c r="U2615" s="3">
        <v>29952</v>
      </c>
      <c r="V2615" s="2">
        <v>7.1</v>
      </c>
      <c r="W2615" t="str">
        <f>IF(V2615 &lt; 3,"Very Low", IF(V2615 &gt;= 3, IF(V2615 &lt; 4, "Low", IF(V2615 &gt;= 4, IF(V2615 &lt; 6, "Medium", IF(V2615 &gt;= 6, IF(V2615 &lt; 8, "High", "Very High")))))))</f>
        <v>High</v>
      </c>
    </row>
    <row r="2616" spans="1:23" x14ac:dyDescent="0.2">
      <c r="A2616" t="s">
        <v>7039</v>
      </c>
      <c r="B2616" s="2">
        <v>112</v>
      </c>
      <c r="C2616" s="4" t="str">
        <f>IF(B2616 &lt;= ($Z$9-$Z$11), "Short", IF(B2616 &gt;= ($Z$9+$Z$11), "Long", "Medium"))</f>
        <v>Medium</v>
      </c>
      <c r="D2616" t="s">
        <v>1620</v>
      </c>
      <c r="E2616" t="s">
        <v>1302</v>
      </c>
      <c r="M2616">
        <f>COUNTA(Table1[[#This Row],[genre_1]:[genre_8]])</f>
        <v>1</v>
      </c>
      <c r="N2616" t="s">
        <v>2607</v>
      </c>
      <c r="O2616" t="s">
        <v>12628</v>
      </c>
      <c r="P2616">
        <v>9408</v>
      </c>
      <c r="Q2616" t="s">
        <v>7040</v>
      </c>
      <c r="R2616">
        <v>68</v>
      </c>
      <c r="S2616" t="s">
        <v>16</v>
      </c>
      <c r="T2616" t="s">
        <v>17</v>
      </c>
      <c r="U2616" s="3">
        <v>38353</v>
      </c>
      <c r="V2616" s="2">
        <v>6.7</v>
      </c>
      <c r="W2616" t="str">
        <f>IF(V2616 &lt; 3,"Very Low", IF(V2616 &gt;= 3, IF(V2616 &lt; 4, "Low", IF(V2616 &gt;= 4, IF(V2616 &lt; 6, "Medium", IF(V2616 &gt;= 6, IF(V2616 &lt; 8, "High", "Very High")))))))</f>
        <v>High</v>
      </c>
    </row>
    <row r="2617" spans="1:23" x14ac:dyDescent="0.2">
      <c r="A2617" t="s">
        <v>4906</v>
      </c>
      <c r="B2617" s="2">
        <v>98</v>
      </c>
      <c r="C2617" s="4" t="str">
        <f>IF(B2617 &lt;= ($Z$9-$Z$11), "Short", IF(B2617 &gt;= ($Z$9+$Z$11), "Long", "Medium"))</f>
        <v>Medium</v>
      </c>
      <c r="D2617" t="s">
        <v>3482</v>
      </c>
      <c r="E2617" t="s">
        <v>691</v>
      </c>
      <c r="F2617" t="s">
        <v>1302</v>
      </c>
      <c r="M2617">
        <f>COUNTA(Table1[[#This Row],[genre_1]:[genre_8]])</f>
        <v>2</v>
      </c>
      <c r="N2617" t="s">
        <v>1723</v>
      </c>
      <c r="O2617" t="s">
        <v>11423</v>
      </c>
      <c r="P2617">
        <v>12388</v>
      </c>
      <c r="Q2617" t="s">
        <v>4907</v>
      </c>
      <c r="R2617">
        <v>147</v>
      </c>
      <c r="S2617" t="s">
        <v>16</v>
      </c>
      <c r="T2617" t="s">
        <v>17</v>
      </c>
      <c r="U2617" s="3">
        <v>37257</v>
      </c>
      <c r="V2617" s="2">
        <v>5.6</v>
      </c>
      <c r="W2617" t="str">
        <f>IF(V2617 &lt; 3,"Very Low", IF(V2617 &gt;= 3, IF(V2617 &lt; 4, "Low", IF(V2617 &gt;= 4, IF(V2617 &lt; 6, "Medium", IF(V2617 &gt;= 6, IF(V2617 &lt; 8, "High", "Very High")))))))</f>
        <v>Medium</v>
      </c>
    </row>
    <row r="2618" spans="1:23" x14ac:dyDescent="0.2">
      <c r="A2618" t="s">
        <v>6156</v>
      </c>
      <c r="B2618" s="2">
        <v>87</v>
      </c>
      <c r="C2618" s="4" t="str">
        <f>IF(B2618 &lt;= ($Z$9-$Z$11), "Short", IF(B2618 &gt;= ($Z$9+$Z$11), "Long", "Medium"))</f>
        <v>Medium</v>
      </c>
      <c r="D2618" t="s">
        <v>6157</v>
      </c>
      <c r="E2618" t="s">
        <v>426</v>
      </c>
      <c r="F2618" t="s">
        <v>539</v>
      </c>
      <c r="M2618">
        <f>COUNTA(Table1[[#This Row],[genre_1]:[genre_8]])</f>
        <v>2</v>
      </c>
      <c r="N2618" t="s">
        <v>5669</v>
      </c>
      <c r="O2618" t="s">
        <v>12184</v>
      </c>
      <c r="P2618">
        <v>2308</v>
      </c>
      <c r="Q2618" t="s">
        <v>4922</v>
      </c>
      <c r="R2618">
        <v>35</v>
      </c>
      <c r="S2618" t="s">
        <v>16</v>
      </c>
      <c r="T2618" t="s">
        <v>17</v>
      </c>
      <c r="U2618" s="3">
        <v>31778</v>
      </c>
      <c r="V2618" s="2">
        <v>4.8</v>
      </c>
      <c r="W2618" t="str">
        <f>IF(V2618 &lt; 3,"Very Low", IF(V2618 &gt;= 3, IF(V2618 &lt; 4, "Low", IF(V2618 &gt;= 4, IF(V2618 &lt; 6, "Medium", IF(V2618 &gt;= 6, IF(V2618 &lt; 8, "High", "Very High")))))))</f>
        <v>Medium</v>
      </c>
    </row>
    <row r="2619" spans="1:23" x14ac:dyDescent="0.2">
      <c r="A2619" t="s">
        <v>7136</v>
      </c>
      <c r="B2619" s="2">
        <v>105</v>
      </c>
      <c r="C2619" s="4" t="str">
        <f>IF(B2619 &lt;= ($Z$9-$Z$11), "Short", IF(B2619 &gt;= ($Z$9+$Z$11), "Long", "Medium"))</f>
        <v>Medium</v>
      </c>
      <c r="D2619" t="s">
        <v>571</v>
      </c>
      <c r="E2619" t="s">
        <v>1302</v>
      </c>
      <c r="M2619">
        <f>COUNTA(Table1[[#This Row],[genre_1]:[genre_8]])</f>
        <v>1</v>
      </c>
      <c r="N2619" t="s">
        <v>1486</v>
      </c>
      <c r="O2619" t="s">
        <v>12673</v>
      </c>
      <c r="P2619">
        <v>449</v>
      </c>
      <c r="Q2619" t="s">
        <v>1233</v>
      </c>
      <c r="R2619">
        <v>38</v>
      </c>
      <c r="S2619" t="s">
        <v>16</v>
      </c>
      <c r="T2619" t="s">
        <v>17</v>
      </c>
      <c r="U2619" s="3">
        <v>36161</v>
      </c>
      <c r="V2619" s="2">
        <v>6.5</v>
      </c>
      <c r="W2619" t="str">
        <f>IF(V2619 &lt; 3,"Very Low", IF(V2619 &gt;= 3, IF(V2619 &lt; 4, "Low", IF(V2619 &gt;= 4, IF(V2619 &lt; 6, "Medium", IF(V2619 &gt;= 6, IF(V2619 &lt; 8, "High", "Very High")))))))</f>
        <v>High</v>
      </c>
    </row>
    <row r="2620" spans="1:23" x14ac:dyDescent="0.2">
      <c r="A2620" t="s">
        <v>7362</v>
      </c>
      <c r="B2620" s="2">
        <v>79</v>
      </c>
      <c r="C2620" s="4" t="str">
        <f>IF(B2620 &lt;= ($Z$9-$Z$11), "Short", IF(B2620 &gt;= ($Z$9+$Z$11), "Long", "Medium"))</f>
        <v>Short</v>
      </c>
      <c r="D2620" t="s">
        <v>1037</v>
      </c>
      <c r="E2620" t="s">
        <v>691</v>
      </c>
      <c r="F2620" t="s">
        <v>1302</v>
      </c>
      <c r="G2620" t="s">
        <v>6549</v>
      </c>
      <c r="M2620">
        <f>COUNTA(Table1[[#This Row],[genre_1]:[genre_8]])</f>
        <v>3</v>
      </c>
      <c r="N2620" t="s">
        <v>4908</v>
      </c>
      <c r="O2620" t="s">
        <v>12781</v>
      </c>
      <c r="P2620">
        <v>3806</v>
      </c>
      <c r="Q2620" t="s">
        <v>1386</v>
      </c>
      <c r="R2620">
        <v>49</v>
      </c>
      <c r="S2620" t="s">
        <v>16</v>
      </c>
      <c r="T2620" t="s">
        <v>17</v>
      </c>
      <c r="U2620" s="3">
        <v>37622</v>
      </c>
      <c r="V2620" s="2">
        <v>6.1</v>
      </c>
      <c r="W2620" t="str">
        <f>IF(V2620 &lt; 3,"Very Low", IF(V2620 &gt;= 3, IF(V2620 &lt; 4, "Low", IF(V2620 &gt;= 4, IF(V2620 &lt; 6, "Medium", IF(V2620 &gt;= 6, IF(V2620 &lt; 8, "High", "Very High")))))))</f>
        <v>High</v>
      </c>
    </row>
    <row r="2621" spans="1:23" x14ac:dyDescent="0.2">
      <c r="A2621" t="s">
        <v>1934</v>
      </c>
      <c r="B2621" s="2">
        <v>119</v>
      </c>
      <c r="C2621" s="4" t="str">
        <f>IF(B2621 &lt;= ($Z$9-$Z$11), "Short", IF(B2621 &gt;= ($Z$9+$Z$11), "Long", "Medium"))</f>
        <v>Medium</v>
      </c>
      <c r="D2621" t="s">
        <v>1935</v>
      </c>
      <c r="E2621" t="s">
        <v>426</v>
      </c>
      <c r="F2621" t="s">
        <v>1302</v>
      </c>
      <c r="G2621" t="s">
        <v>3538</v>
      </c>
      <c r="M2621">
        <f>COUNTA(Table1[[#This Row],[genre_1]:[genre_8]])</f>
        <v>3</v>
      </c>
      <c r="N2621" t="s">
        <v>99</v>
      </c>
      <c r="O2621" t="s">
        <v>9395</v>
      </c>
      <c r="P2621">
        <v>176169</v>
      </c>
      <c r="Q2621" t="s">
        <v>1936</v>
      </c>
      <c r="R2621">
        <v>548</v>
      </c>
      <c r="S2621" t="s">
        <v>16</v>
      </c>
      <c r="T2621" t="s">
        <v>17</v>
      </c>
      <c r="U2621" s="3">
        <v>36526</v>
      </c>
      <c r="V2621" s="2">
        <v>6.6</v>
      </c>
      <c r="W2621" t="str">
        <f>IF(V2621 &lt; 3,"Very Low", IF(V2621 &gt;= 3, IF(V2621 &lt; 4, "Low", IF(V2621 &gt;= 4, IF(V2621 &lt; 6, "Medium", IF(V2621 &gt;= 6, IF(V2621 &lt; 8, "High", "Very High")))))))</f>
        <v>High</v>
      </c>
    </row>
    <row r="2622" spans="1:23" x14ac:dyDescent="0.2">
      <c r="A2622" t="s">
        <v>8063</v>
      </c>
      <c r="B2622" s="2">
        <v>80</v>
      </c>
      <c r="C2622" s="4" t="str">
        <f>IF(B2622 &lt;= ($Z$9-$Z$11), "Short", IF(B2622 &gt;= ($Z$9+$Z$11), "Long", "Medium"))</f>
        <v>Short</v>
      </c>
      <c r="D2622" t="s">
        <v>8064</v>
      </c>
      <c r="E2622" t="s">
        <v>426</v>
      </c>
      <c r="F2622" t="s">
        <v>2287</v>
      </c>
      <c r="G2622" t="s">
        <v>4130</v>
      </c>
      <c r="M2622">
        <f>COUNTA(Table1[[#This Row],[genre_1]:[genre_8]])</f>
        <v>3</v>
      </c>
      <c r="N2622" t="s">
        <v>8065</v>
      </c>
      <c r="O2622" t="s">
        <v>13068</v>
      </c>
      <c r="P2622">
        <v>4812</v>
      </c>
      <c r="Q2622" t="s">
        <v>8066</v>
      </c>
      <c r="R2622">
        <v>88</v>
      </c>
      <c r="S2622" t="s">
        <v>16</v>
      </c>
      <c r="T2622" t="s">
        <v>17</v>
      </c>
      <c r="U2622" s="3">
        <v>19360</v>
      </c>
      <c r="V2622" s="2">
        <v>6.7</v>
      </c>
      <c r="W2622" t="str">
        <f>IF(V2622 &lt; 3,"Very Low", IF(V2622 &gt;= 3, IF(V2622 &lt; 4, "Low", IF(V2622 &gt;= 4, IF(V2622 &lt; 6, "Medium", IF(V2622 &gt;= 6, IF(V2622 &lt; 8, "High", "Very High")))))))</f>
        <v>High</v>
      </c>
    </row>
    <row r="2623" spans="1:23" x14ac:dyDescent="0.2">
      <c r="A2623" t="s">
        <v>5866</v>
      </c>
      <c r="B2623" s="2">
        <v>90</v>
      </c>
      <c r="C2623" s="4" t="str">
        <f>IF(B2623 &lt;= ($Z$9-$Z$11), "Short", IF(B2623 &gt;= ($Z$9+$Z$11), "Long", "Medium"))</f>
        <v>Medium</v>
      </c>
      <c r="D2623" t="s">
        <v>1278</v>
      </c>
      <c r="E2623" t="s">
        <v>562</v>
      </c>
      <c r="F2623" t="s">
        <v>426</v>
      </c>
      <c r="G2623" t="s">
        <v>539</v>
      </c>
      <c r="M2623">
        <f>COUNTA(Table1[[#This Row],[genre_1]:[genre_8]])</f>
        <v>3</v>
      </c>
      <c r="N2623" t="s">
        <v>5867</v>
      </c>
      <c r="O2623" t="s">
        <v>12019</v>
      </c>
      <c r="P2623">
        <v>15345</v>
      </c>
      <c r="Q2623" t="s">
        <v>404</v>
      </c>
      <c r="R2623">
        <v>87</v>
      </c>
      <c r="S2623" t="s">
        <v>16</v>
      </c>
      <c r="T2623" t="s">
        <v>17</v>
      </c>
      <c r="U2623" s="3">
        <v>29952</v>
      </c>
      <c r="V2623" s="2">
        <v>6.2</v>
      </c>
      <c r="W2623" t="str">
        <f>IF(V2623 &lt; 3,"Very Low", IF(V2623 &gt;= 3, IF(V2623 &lt; 4, "Low", IF(V2623 &gt;= 4, IF(V2623 &lt; 6, "Medium", IF(V2623 &gt;= 6, IF(V2623 &lt; 8, "High", "Very High")))))))</f>
        <v>High</v>
      </c>
    </row>
    <row r="2624" spans="1:23" x14ac:dyDescent="0.2">
      <c r="A2624" t="s">
        <v>3161</v>
      </c>
      <c r="B2624" s="2">
        <v>91</v>
      </c>
      <c r="C2624" s="4" t="str">
        <f>IF(B2624 &lt;= ($Z$9-$Z$11), "Short", IF(B2624 &gt;= ($Z$9+$Z$11), "Long", "Medium"))</f>
        <v>Medium</v>
      </c>
      <c r="D2624" t="s">
        <v>1266</v>
      </c>
      <c r="E2624" t="s">
        <v>1302</v>
      </c>
      <c r="M2624">
        <f>COUNTA(Table1[[#This Row],[genre_1]:[genre_8]])</f>
        <v>1</v>
      </c>
      <c r="N2624" t="s">
        <v>160</v>
      </c>
      <c r="O2624" t="s">
        <v>10508</v>
      </c>
      <c r="P2624">
        <v>39764</v>
      </c>
      <c r="Q2624" t="s">
        <v>3254</v>
      </c>
      <c r="R2624">
        <v>148</v>
      </c>
      <c r="S2624" t="s">
        <v>16</v>
      </c>
      <c r="T2624" t="s">
        <v>17</v>
      </c>
      <c r="U2624" s="3">
        <v>40544</v>
      </c>
      <c r="V2624" s="2">
        <v>6.7</v>
      </c>
      <c r="W2624" t="str">
        <f>IF(V2624 &lt; 3,"Very Low", IF(V2624 &gt;= 3, IF(V2624 &lt; 4, "Low", IF(V2624 &gt;= 4, IF(V2624 &lt; 6, "Medium", IF(V2624 &gt;= 6, IF(V2624 &lt; 8, "High", "Very High")))))))</f>
        <v>High</v>
      </c>
    </row>
    <row r="2625" spans="1:23" x14ac:dyDescent="0.2">
      <c r="A2625" t="s">
        <v>7043</v>
      </c>
      <c r="B2625" s="2">
        <v>98</v>
      </c>
      <c r="C2625" s="4" t="str">
        <f>IF(B2625 &lt;= ($Z$9-$Z$11), "Short", IF(B2625 &gt;= ($Z$9+$Z$11), "Long", "Medium"))</f>
        <v>Medium</v>
      </c>
      <c r="D2625" t="s">
        <v>7044</v>
      </c>
      <c r="E2625" t="s">
        <v>1302</v>
      </c>
      <c r="M2625">
        <f>COUNTA(Table1[[#This Row],[genre_1]:[genre_8]])</f>
        <v>1</v>
      </c>
      <c r="N2625" t="s">
        <v>1580</v>
      </c>
      <c r="O2625" t="s">
        <v>12631</v>
      </c>
      <c r="P2625">
        <v>30314</v>
      </c>
      <c r="Q2625" t="s">
        <v>7045</v>
      </c>
      <c r="R2625">
        <v>159</v>
      </c>
      <c r="S2625" t="s">
        <v>16</v>
      </c>
      <c r="T2625" t="s">
        <v>17</v>
      </c>
      <c r="U2625" s="3">
        <v>36892</v>
      </c>
      <c r="V2625" s="2">
        <v>7.2</v>
      </c>
      <c r="W2625" t="str">
        <f>IF(V2625 &lt; 3,"Very Low", IF(V2625 &gt;= 3, IF(V2625 &lt; 4, "Low", IF(V2625 &gt;= 4, IF(V2625 &lt; 6, "Medium", IF(V2625 &gt;= 6, IF(V2625 &lt; 8, "High", "Very High")))))))</f>
        <v>High</v>
      </c>
    </row>
    <row r="2626" spans="1:23" x14ac:dyDescent="0.2">
      <c r="A2626" t="s">
        <v>876</v>
      </c>
      <c r="B2626" s="2">
        <v>75</v>
      </c>
      <c r="C2626" s="4" t="str">
        <f>IF(B2626 &lt;= ($Z$9-$Z$11), "Short", IF(B2626 &gt;= ($Z$9+$Z$11), "Long", "Medium"))</f>
        <v>Short</v>
      </c>
      <c r="D2626" t="s">
        <v>797</v>
      </c>
      <c r="E2626" t="s">
        <v>691</v>
      </c>
      <c r="F2626" t="s">
        <v>6549</v>
      </c>
      <c r="G2626" t="s">
        <v>13205</v>
      </c>
      <c r="M2626">
        <f>COUNTA(Table1[[#This Row],[genre_1]:[genre_8]])</f>
        <v>3</v>
      </c>
      <c r="N2626" t="s">
        <v>799</v>
      </c>
      <c r="O2626" t="s">
        <v>9823</v>
      </c>
      <c r="P2626">
        <v>40651</v>
      </c>
      <c r="Q2626" t="s">
        <v>1152</v>
      </c>
      <c r="R2626">
        <v>209</v>
      </c>
      <c r="S2626" t="s">
        <v>16</v>
      </c>
      <c r="T2626" t="s">
        <v>17</v>
      </c>
      <c r="U2626" s="3">
        <v>38718</v>
      </c>
      <c r="V2626" s="2">
        <v>5.6</v>
      </c>
      <c r="W2626" t="str">
        <f>IF(V2626 &lt; 3,"Very Low", IF(V2626 &gt;= 3, IF(V2626 &lt; 4, "Low", IF(V2626 &gt;= 4, IF(V2626 &lt; 6, "Medium", IF(V2626 &gt;= 6, IF(V2626 &lt; 8, "High", "Very High")))))))</f>
        <v>Medium</v>
      </c>
    </row>
    <row r="2627" spans="1:23" x14ac:dyDescent="0.2">
      <c r="A2627" t="s">
        <v>3597</v>
      </c>
      <c r="B2627" s="2">
        <v>114</v>
      </c>
      <c r="C2627" s="4" t="str">
        <f>IF(B2627 &lt;= ($Z$9-$Z$11), "Short", IF(B2627 &gt;= ($Z$9+$Z$11), "Long", "Medium"))</f>
        <v>Medium</v>
      </c>
      <c r="D2627" t="s">
        <v>1696</v>
      </c>
      <c r="E2627" t="s">
        <v>691</v>
      </c>
      <c r="F2627" t="s">
        <v>5727</v>
      </c>
      <c r="M2627">
        <f>COUNTA(Table1[[#This Row],[genre_1]:[genre_8]])</f>
        <v>2</v>
      </c>
      <c r="N2627" t="s">
        <v>3141</v>
      </c>
      <c r="O2627" t="s">
        <v>10509</v>
      </c>
      <c r="P2627">
        <v>7748</v>
      </c>
      <c r="Q2627" t="s">
        <v>3598</v>
      </c>
      <c r="R2627">
        <v>48</v>
      </c>
      <c r="S2627" t="s">
        <v>16</v>
      </c>
      <c r="T2627" t="s">
        <v>17</v>
      </c>
      <c r="U2627" s="3">
        <v>29952</v>
      </c>
      <c r="V2627" s="2">
        <v>5.8</v>
      </c>
      <c r="W2627" t="str">
        <f>IF(V2627 &lt; 3,"Very Low", IF(V2627 &gt;= 3, IF(V2627 &lt; 4, "Low", IF(V2627 &gt;= 4, IF(V2627 &lt; 6, "Medium", IF(V2627 &gt;= 6, IF(V2627 &lt; 8, "High", "Very High")))))))</f>
        <v>Medium</v>
      </c>
    </row>
    <row r="2628" spans="1:23" x14ac:dyDescent="0.2">
      <c r="A2628" t="s">
        <v>2415</v>
      </c>
      <c r="B2628" s="2">
        <v>120</v>
      </c>
      <c r="C2628" s="4" t="str">
        <f>IF(B2628 &lt;= ($Z$9-$Z$11), "Short", IF(B2628 &gt;= ($Z$9+$Z$11), "Long", "Medium"))</f>
        <v>Medium</v>
      </c>
      <c r="D2628" t="s">
        <v>896</v>
      </c>
      <c r="E2628" t="s">
        <v>691</v>
      </c>
      <c r="F2628" t="s">
        <v>1302</v>
      </c>
      <c r="M2628">
        <f>COUNTA(Table1[[#This Row],[genre_1]:[genre_8]])</f>
        <v>2</v>
      </c>
      <c r="N2628" t="s">
        <v>1100</v>
      </c>
      <c r="O2628" t="s">
        <v>11583</v>
      </c>
      <c r="P2628">
        <v>6525</v>
      </c>
      <c r="Q2628" t="s">
        <v>5134</v>
      </c>
      <c r="R2628">
        <v>79</v>
      </c>
      <c r="S2628" t="s">
        <v>16</v>
      </c>
      <c r="T2628" t="s">
        <v>17</v>
      </c>
      <c r="U2628" s="3">
        <v>36161</v>
      </c>
      <c r="V2628" s="2">
        <v>6.7</v>
      </c>
      <c r="W2628" t="str">
        <f>IF(V2628 &lt; 3,"Very Low", IF(V2628 &gt;= 3, IF(V2628 &lt; 4, "Low", IF(V2628 &gt;= 4, IF(V2628 &lt; 6, "Medium", IF(V2628 &gt;= 6, IF(V2628 &lt; 8, "High", "Very High")))))))</f>
        <v>High</v>
      </c>
    </row>
    <row r="2629" spans="1:23" x14ac:dyDescent="0.2">
      <c r="A2629" t="s">
        <v>2415</v>
      </c>
      <c r="B2629" s="2">
        <v>123</v>
      </c>
      <c r="C2629" s="4" t="str">
        <f>IF(B2629 &lt;= ($Z$9-$Z$11), "Short", IF(B2629 &gt;= ($Z$9+$Z$11), "Long", "Medium"))</f>
        <v>Medium</v>
      </c>
      <c r="D2629" t="s">
        <v>896</v>
      </c>
      <c r="E2629" t="s">
        <v>691</v>
      </c>
      <c r="F2629" t="s">
        <v>1302</v>
      </c>
      <c r="M2629">
        <f>COUNTA(Table1[[#This Row],[genre_1]:[genre_8]])</f>
        <v>2</v>
      </c>
      <c r="N2629" t="s">
        <v>1100</v>
      </c>
      <c r="O2629" t="s">
        <v>10837</v>
      </c>
      <c r="P2629">
        <v>11600</v>
      </c>
      <c r="Q2629" t="s">
        <v>2966</v>
      </c>
      <c r="R2629">
        <v>64</v>
      </c>
      <c r="S2629" t="s">
        <v>16</v>
      </c>
      <c r="T2629" t="s">
        <v>17</v>
      </c>
      <c r="U2629" s="3">
        <v>41275</v>
      </c>
      <c r="V2629" s="2">
        <v>6.7</v>
      </c>
      <c r="W2629" t="str">
        <f>IF(V2629 &lt; 3,"Very Low", IF(V2629 &gt;= 3, IF(V2629 &lt; 4, "Low", IF(V2629 &gt;= 4, IF(V2629 &lt; 6, "Medium", IF(V2629 &gt;= 6, IF(V2629 &lt; 8, "High", "Very High")))))))</f>
        <v>High</v>
      </c>
    </row>
    <row r="2630" spans="1:23" x14ac:dyDescent="0.2">
      <c r="A2630" t="s">
        <v>3219</v>
      </c>
      <c r="B2630" s="2">
        <v>118</v>
      </c>
      <c r="C2630" s="4" t="str">
        <f>IF(B2630 &lt;= ($Z$9-$Z$11), "Short", IF(B2630 &gt;= ($Z$9+$Z$11), "Long", "Medium"))</f>
        <v>Medium</v>
      </c>
      <c r="D2630" t="s">
        <v>1419</v>
      </c>
      <c r="E2630" t="s">
        <v>1302</v>
      </c>
      <c r="F2630" t="s">
        <v>6549</v>
      </c>
      <c r="M2630">
        <f>COUNTA(Table1[[#This Row],[genre_1]:[genre_8]])</f>
        <v>2</v>
      </c>
      <c r="N2630" t="s">
        <v>3220</v>
      </c>
      <c r="O2630" t="s">
        <v>10243</v>
      </c>
      <c r="P2630">
        <v>43084</v>
      </c>
      <c r="Q2630" t="s">
        <v>2188</v>
      </c>
      <c r="R2630">
        <v>99</v>
      </c>
      <c r="S2630" t="s">
        <v>16</v>
      </c>
      <c r="T2630" t="s">
        <v>17</v>
      </c>
      <c r="U2630" s="3">
        <v>41640</v>
      </c>
      <c r="V2630" s="2">
        <v>6.7</v>
      </c>
      <c r="W2630" t="str">
        <f>IF(V2630 &lt; 3,"Very Low", IF(V2630 &gt;= 3, IF(V2630 &lt; 4, "Low", IF(V2630 &gt;= 4, IF(V2630 &lt; 6, "Medium", IF(V2630 &gt;= 6, IF(V2630 &lt; 8, "High", "Very High")))))))</f>
        <v>High</v>
      </c>
    </row>
    <row r="2631" spans="1:23" x14ac:dyDescent="0.2">
      <c r="A2631" t="s">
        <v>6693</v>
      </c>
      <c r="B2631" s="2">
        <v>172</v>
      </c>
      <c r="C2631" s="4" t="str">
        <f>IF(B2631 &lt;= ($Z$9-$Z$11), "Short", IF(B2631 &gt;= ($Z$9+$Z$11), "Long", "Medium"))</f>
        <v>Long</v>
      </c>
      <c r="D2631" t="s">
        <v>5776</v>
      </c>
      <c r="E2631" t="s">
        <v>1302</v>
      </c>
      <c r="F2631" t="s">
        <v>6549</v>
      </c>
      <c r="G2631" t="s">
        <v>10321</v>
      </c>
      <c r="M2631">
        <f>COUNTA(Table1[[#This Row],[genre_1]:[genre_8]])</f>
        <v>3</v>
      </c>
      <c r="N2631" t="s">
        <v>6694</v>
      </c>
      <c r="O2631" t="s">
        <v>12465</v>
      </c>
      <c r="P2631">
        <v>40359</v>
      </c>
      <c r="Q2631" t="s">
        <v>6034</v>
      </c>
      <c r="R2631">
        <v>235</v>
      </c>
      <c r="S2631" t="s">
        <v>16</v>
      </c>
      <c r="T2631" t="s">
        <v>17</v>
      </c>
      <c r="U2631" s="3">
        <v>16803</v>
      </c>
      <c r="V2631" s="2">
        <v>8.1</v>
      </c>
      <c r="W2631" t="str">
        <f>IF(V2631 &lt; 3,"Very Low", IF(V2631 &gt;= 3, IF(V2631 &lt; 4, "Low", IF(V2631 &gt;= 4, IF(V2631 &lt; 6, "Medium", IF(V2631 &gt;= 6, IF(V2631 &lt; 8, "High", "Very High")))))))</f>
        <v>Very High</v>
      </c>
    </row>
    <row r="2632" spans="1:23" x14ac:dyDescent="0.2">
      <c r="A2632" t="s">
        <v>6297</v>
      </c>
      <c r="B2632" s="2">
        <v>98</v>
      </c>
      <c r="C2632" s="4" t="str">
        <f>IF(B2632 &lt;= ($Z$9-$Z$11), "Short", IF(B2632 &gt;= ($Z$9+$Z$11), "Long", "Medium"))</f>
        <v>Medium</v>
      </c>
      <c r="D2632" t="s">
        <v>4627</v>
      </c>
      <c r="E2632" t="s">
        <v>13206</v>
      </c>
      <c r="F2632" t="s">
        <v>1302</v>
      </c>
      <c r="G2632" t="s">
        <v>13204</v>
      </c>
      <c r="H2632" t="s">
        <v>3538</v>
      </c>
      <c r="M2632">
        <f>COUNTA(Table1[[#This Row],[genre_1]:[genre_8]])</f>
        <v>4</v>
      </c>
      <c r="N2632" t="s">
        <v>1909</v>
      </c>
      <c r="O2632" t="s">
        <v>12257</v>
      </c>
      <c r="P2632">
        <v>1634</v>
      </c>
      <c r="Q2632" t="s">
        <v>6298</v>
      </c>
      <c r="R2632">
        <v>11</v>
      </c>
      <c r="S2632" t="s">
        <v>16</v>
      </c>
      <c r="T2632" t="s">
        <v>17</v>
      </c>
      <c r="U2632" s="3">
        <v>39448</v>
      </c>
      <c r="V2632" s="2">
        <v>6.1</v>
      </c>
      <c r="W2632" t="str">
        <f>IF(V2632 &lt; 3,"Very Low", IF(V2632 &gt;= 3, IF(V2632 &lt; 4, "Low", IF(V2632 &gt;= 4, IF(V2632 &lt; 6, "Medium", IF(V2632 &gt;= 6, IF(V2632 &lt; 8, "High", "Very High")))))))</f>
        <v>High</v>
      </c>
    </row>
    <row r="2633" spans="1:23" x14ac:dyDescent="0.2">
      <c r="A2633" t="s">
        <v>1990</v>
      </c>
      <c r="B2633" s="2">
        <v>88</v>
      </c>
      <c r="C2633" s="4" t="str">
        <f>IF(B2633 &lt;= ($Z$9-$Z$11), "Short", IF(B2633 &gt;= ($Z$9+$Z$11), "Long", "Medium"))</f>
        <v>Medium</v>
      </c>
      <c r="D2633" t="s">
        <v>1991</v>
      </c>
      <c r="E2633" t="s">
        <v>691</v>
      </c>
      <c r="F2633" t="s">
        <v>13206</v>
      </c>
      <c r="M2633">
        <f>COUNTA(Table1[[#This Row],[genre_1]:[genre_8]])</f>
        <v>2</v>
      </c>
      <c r="N2633" t="s">
        <v>217</v>
      </c>
      <c r="O2633" t="s">
        <v>9432</v>
      </c>
      <c r="P2633">
        <v>15880</v>
      </c>
      <c r="Q2633" t="s">
        <v>1992</v>
      </c>
      <c r="R2633">
        <v>93</v>
      </c>
      <c r="S2633" t="s">
        <v>16</v>
      </c>
      <c r="T2633" t="s">
        <v>17</v>
      </c>
      <c r="U2633" s="3">
        <v>37987</v>
      </c>
      <c r="V2633" s="2">
        <v>4.9000000000000004</v>
      </c>
      <c r="W2633" t="str">
        <f>IF(V2633 &lt; 3,"Very Low", IF(V2633 &gt;= 3, IF(V2633 &lt; 4, "Low", IF(V2633 &gt;= 4, IF(V2633 &lt; 6, "Medium", IF(V2633 &gt;= 6, IF(V2633 &lt; 8, "High", "Very High")))))))</f>
        <v>Medium</v>
      </c>
    </row>
    <row r="2634" spans="1:23" x14ac:dyDescent="0.2">
      <c r="A2634" t="s">
        <v>4541</v>
      </c>
      <c r="B2634" s="2">
        <v>91</v>
      </c>
      <c r="C2634" s="4" t="str">
        <f>IF(B2634 &lt;= ($Z$9-$Z$11), "Short", IF(B2634 &gt;= ($Z$9+$Z$11), "Long", "Medium"))</f>
        <v>Medium</v>
      </c>
      <c r="D2634" t="s">
        <v>933</v>
      </c>
      <c r="E2634" t="s">
        <v>562</v>
      </c>
      <c r="F2634" t="s">
        <v>691</v>
      </c>
      <c r="G2634" t="s">
        <v>13206</v>
      </c>
      <c r="H2634" t="s">
        <v>3538</v>
      </c>
      <c r="M2634">
        <f>COUNTA(Table1[[#This Row],[genre_1]:[genre_8]])</f>
        <v>4</v>
      </c>
      <c r="N2634" t="s">
        <v>1175</v>
      </c>
      <c r="O2634" t="s">
        <v>11170</v>
      </c>
      <c r="P2634">
        <v>24834</v>
      </c>
      <c r="Q2634" t="s">
        <v>4542</v>
      </c>
      <c r="R2634">
        <v>168</v>
      </c>
      <c r="S2634" t="s">
        <v>16</v>
      </c>
      <c r="T2634" t="s">
        <v>17</v>
      </c>
      <c r="U2634" s="3">
        <v>35796</v>
      </c>
      <c r="V2634" s="2">
        <v>6.1</v>
      </c>
      <c r="W2634" t="str">
        <f>IF(V2634 &lt; 3,"Very Low", IF(V2634 &gt;= 3, IF(V2634 &lt; 4, "Low", IF(V2634 &gt;= 4, IF(V2634 &lt; 6, "Medium", IF(V2634 &gt;= 6, IF(V2634 &lt; 8, "High", "Very High")))))))</f>
        <v>High</v>
      </c>
    </row>
    <row r="2635" spans="1:23" x14ac:dyDescent="0.2">
      <c r="A2635" t="s">
        <v>1597</v>
      </c>
      <c r="B2635" s="2">
        <v>117</v>
      </c>
      <c r="C2635" s="4" t="str">
        <f>IF(B2635 &lt;= ($Z$9-$Z$11), "Short", IF(B2635 &gt;= ($Z$9+$Z$11), "Long", "Medium"))</f>
        <v>Medium</v>
      </c>
      <c r="D2635" t="s">
        <v>138</v>
      </c>
      <c r="E2635" t="s">
        <v>691</v>
      </c>
      <c r="F2635" t="s">
        <v>13206</v>
      </c>
      <c r="M2635">
        <f>COUNTA(Table1[[#This Row],[genre_1]:[genre_8]])</f>
        <v>2</v>
      </c>
      <c r="N2635" t="s">
        <v>316</v>
      </c>
      <c r="O2635" t="s">
        <v>11031</v>
      </c>
      <c r="P2635">
        <v>537419</v>
      </c>
      <c r="Q2635" t="s">
        <v>125</v>
      </c>
      <c r="R2635">
        <v>1028</v>
      </c>
      <c r="S2635" t="s">
        <v>16</v>
      </c>
      <c r="T2635" t="s">
        <v>17</v>
      </c>
      <c r="U2635" s="3">
        <v>35796</v>
      </c>
      <c r="V2635" s="2">
        <v>8.1999999999999993</v>
      </c>
      <c r="W2635" t="str">
        <f>IF(V2635 &lt; 3,"Very Low", IF(V2635 &gt;= 3, IF(V2635 &lt; 4, "Low", IF(V2635 &gt;= 4, IF(V2635 &lt; 6, "Medium", IF(V2635 &gt;= 6, IF(V2635 &lt; 8, "High", "Very High")))))))</f>
        <v>Very High</v>
      </c>
    </row>
    <row r="2636" spans="1:23" x14ac:dyDescent="0.2">
      <c r="A2636" t="s">
        <v>720</v>
      </c>
      <c r="B2636" s="2">
        <v>130</v>
      </c>
      <c r="C2636" s="4" t="str">
        <f>IF(B2636 &lt;= ($Z$9-$Z$11), "Short", IF(B2636 &gt;= ($Z$9+$Z$11), "Long", "Medium"))</f>
        <v>Medium</v>
      </c>
      <c r="D2636" t="s">
        <v>28</v>
      </c>
      <c r="E2636" t="s">
        <v>4426</v>
      </c>
      <c r="F2636" t="s">
        <v>691</v>
      </c>
      <c r="G2636" t="s">
        <v>1302</v>
      </c>
      <c r="H2636" t="s">
        <v>7772</v>
      </c>
      <c r="M2636">
        <f>COUNTA(Table1[[#This Row],[genre_1]:[genre_8]])</f>
        <v>4</v>
      </c>
      <c r="N2636" t="s">
        <v>1580</v>
      </c>
      <c r="O2636" t="s">
        <v>10131</v>
      </c>
      <c r="P2636">
        <v>182983</v>
      </c>
      <c r="Q2636" t="s">
        <v>3061</v>
      </c>
      <c r="R2636">
        <v>374</v>
      </c>
      <c r="S2636" t="s">
        <v>16</v>
      </c>
      <c r="T2636" t="s">
        <v>17</v>
      </c>
      <c r="U2636" s="3">
        <v>42005</v>
      </c>
      <c r="V2636" s="2">
        <v>7.8</v>
      </c>
      <c r="W2636" t="str">
        <f>IF(V2636 &lt; 3,"Very Low", IF(V2636 &gt;= 3, IF(V2636 &lt; 4, "Low", IF(V2636 &gt;= 4, IF(V2636 &lt; 6, "Medium", IF(V2636 &gt;= 6, IF(V2636 &lt; 8, "High", "Very High")))))))</f>
        <v>High</v>
      </c>
    </row>
    <row r="2637" spans="1:23" x14ac:dyDescent="0.2">
      <c r="A2637" t="s">
        <v>2782</v>
      </c>
      <c r="B2637" s="2">
        <v>89</v>
      </c>
      <c r="C2637" s="4" t="str">
        <f>IF(B2637 &lt;= ($Z$9-$Z$11), "Short", IF(B2637 &gt;= ($Z$9+$Z$11), "Long", "Medium"))</f>
        <v>Medium</v>
      </c>
      <c r="D2637" t="s">
        <v>718</v>
      </c>
      <c r="E2637" t="s">
        <v>691</v>
      </c>
      <c r="M2637">
        <f>COUNTA(Table1[[#This Row],[genre_1]:[genre_8]])</f>
        <v>1</v>
      </c>
      <c r="N2637" t="s">
        <v>363</v>
      </c>
      <c r="O2637" t="s">
        <v>9934</v>
      </c>
      <c r="P2637">
        <v>37493</v>
      </c>
      <c r="Q2637" t="s">
        <v>2310</v>
      </c>
      <c r="R2637">
        <v>108</v>
      </c>
      <c r="S2637" t="s">
        <v>16</v>
      </c>
      <c r="T2637" t="s">
        <v>17</v>
      </c>
      <c r="U2637" s="3">
        <v>41275</v>
      </c>
      <c r="V2637" s="2">
        <v>5.6</v>
      </c>
      <c r="W2637" t="str">
        <f>IF(V2637 &lt; 3,"Very Low", IF(V2637 &gt;= 3, IF(V2637 &lt; 4, "Low", IF(V2637 &gt;= 4, IF(V2637 &lt; 6, "Medium", IF(V2637 &gt;= 6, IF(V2637 &lt; 8, "High", "Very High")))))))</f>
        <v>Medium</v>
      </c>
    </row>
    <row r="2638" spans="1:23" x14ac:dyDescent="0.2">
      <c r="A2638" t="s">
        <v>1484</v>
      </c>
      <c r="B2638" s="2">
        <v>100</v>
      </c>
      <c r="C2638" s="4" t="str">
        <f>IF(B2638 &lt;= ($Z$9-$Z$11), "Short", IF(B2638 &gt;= ($Z$9+$Z$11), "Long", "Medium"))</f>
        <v>Medium</v>
      </c>
      <c r="D2638" t="s">
        <v>1245</v>
      </c>
      <c r="E2638" t="s">
        <v>691</v>
      </c>
      <c r="M2638">
        <f>COUNTA(Table1[[#This Row],[genre_1]:[genre_8]])</f>
        <v>1</v>
      </c>
      <c r="N2638" t="s">
        <v>2105</v>
      </c>
      <c r="O2638" t="s">
        <v>9581</v>
      </c>
      <c r="P2638">
        <v>34809</v>
      </c>
      <c r="Q2638" t="s">
        <v>2240</v>
      </c>
      <c r="R2638">
        <v>125</v>
      </c>
      <c r="S2638" t="s">
        <v>16</v>
      </c>
      <c r="T2638" t="s">
        <v>17</v>
      </c>
      <c r="U2638" s="3">
        <v>40544</v>
      </c>
      <c r="V2638" s="2">
        <v>6.2</v>
      </c>
      <c r="W2638" t="str">
        <f>IF(V2638 &lt; 3,"Very Low", IF(V2638 &gt;= 3, IF(V2638 &lt; 4, "Low", IF(V2638 &gt;= 4, IF(V2638 &lt; 6, "Medium", IF(V2638 &gt;= 6, IF(V2638 &lt; 8, "High", "Very High")))))))</f>
        <v>High</v>
      </c>
    </row>
    <row r="2639" spans="1:23" x14ac:dyDescent="0.2">
      <c r="A2639" t="s">
        <v>1681</v>
      </c>
      <c r="B2639" s="2">
        <v>120</v>
      </c>
      <c r="C2639" s="4" t="str">
        <f>IF(B2639 &lt;= ($Z$9-$Z$11), "Short", IF(B2639 &gt;= ($Z$9+$Z$11), "Long", "Medium"))</f>
        <v>Medium</v>
      </c>
      <c r="D2639" t="s">
        <v>1681</v>
      </c>
      <c r="E2639" t="s">
        <v>4426</v>
      </c>
      <c r="F2639" t="s">
        <v>1302</v>
      </c>
      <c r="M2639">
        <f>COUNTA(Table1[[#This Row],[genre_1]:[genre_8]])</f>
        <v>2</v>
      </c>
      <c r="N2639" t="s">
        <v>8213</v>
      </c>
      <c r="O2639" t="s">
        <v>13119</v>
      </c>
      <c r="P2639">
        <v>1197</v>
      </c>
      <c r="Q2639" t="s">
        <v>2937</v>
      </c>
      <c r="R2639">
        <v>8</v>
      </c>
      <c r="S2639" t="s">
        <v>16</v>
      </c>
      <c r="T2639" t="s">
        <v>17</v>
      </c>
      <c r="U2639" s="3">
        <v>42370</v>
      </c>
      <c r="V2639" s="2">
        <v>5.4</v>
      </c>
      <c r="W2639" t="str">
        <f>IF(V2639 &lt; 3,"Very Low", IF(V2639 &gt;= 3, IF(V2639 &lt; 4, "Low", IF(V2639 &gt;= 4, IF(V2639 &lt; 6, "Medium", IF(V2639 &gt;= 6, IF(V2639 &lt; 8, "High", "Very High")))))))</f>
        <v>Medium</v>
      </c>
    </row>
    <row r="2640" spans="1:23" x14ac:dyDescent="0.2">
      <c r="A2640" t="s">
        <v>3654</v>
      </c>
      <c r="B2640" s="2">
        <v>98</v>
      </c>
      <c r="C2640" s="4" t="str">
        <f>IF(B2640 &lt;= ($Z$9-$Z$11), "Short", IF(B2640 &gt;= ($Z$9+$Z$11), "Long", "Medium"))</f>
        <v>Medium</v>
      </c>
      <c r="D2640" t="s">
        <v>3655</v>
      </c>
      <c r="E2640" t="s">
        <v>562</v>
      </c>
      <c r="F2640" t="s">
        <v>4130</v>
      </c>
      <c r="M2640">
        <f>COUNTA(Table1[[#This Row],[genre_1]:[genre_8]])</f>
        <v>2</v>
      </c>
      <c r="N2640" t="s">
        <v>1628</v>
      </c>
      <c r="O2640" t="s">
        <v>10555</v>
      </c>
      <c r="P2640">
        <v>18481</v>
      </c>
      <c r="Q2640" t="s">
        <v>3656</v>
      </c>
      <c r="R2640">
        <v>230</v>
      </c>
      <c r="S2640" t="s">
        <v>16</v>
      </c>
      <c r="T2640" t="s">
        <v>17</v>
      </c>
      <c r="U2640" s="3">
        <v>28856</v>
      </c>
      <c r="V2640" s="2">
        <v>5.9</v>
      </c>
      <c r="W2640" t="str">
        <f>IF(V2640 &lt; 3,"Very Low", IF(V2640 &gt;= 3, IF(V2640 &lt; 4, "Low", IF(V2640 &gt;= 4, IF(V2640 &lt; 6, "Medium", IF(V2640 &gt;= 6, IF(V2640 &lt; 8, "High", "Very High")))))))</f>
        <v>Medium</v>
      </c>
    </row>
    <row r="2641" spans="1:23" x14ac:dyDescent="0.2">
      <c r="A2641" t="s">
        <v>4731</v>
      </c>
      <c r="B2641" s="2">
        <v>118</v>
      </c>
      <c r="C2641" s="4" t="str">
        <f>IF(B2641 &lt;= ($Z$9-$Z$11), "Short", IF(B2641 &gt;= ($Z$9+$Z$11), "Long", "Medium"))</f>
        <v>Medium</v>
      </c>
      <c r="D2641" t="s">
        <v>6545</v>
      </c>
      <c r="E2641" t="s">
        <v>426</v>
      </c>
      <c r="F2641" t="s">
        <v>5982</v>
      </c>
      <c r="G2641" t="s">
        <v>13205</v>
      </c>
      <c r="M2641">
        <f>COUNTA(Table1[[#This Row],[genre_1]:[genre_8]])</f>
        <v>3</v>
      </c>
      <c r="N2641" t="s">
        <v>3599</v>
      </c>
      <c r="O2641" t="s">
        <v>12393</v>
      </c>
      <c r="P2641">
        <v>8856</v>
      </c>
      <c r="Q2641" t="s">
        <v>6546</v>
      </c>
      <c r="R2641">
        <v>90</v>
      </c>
      <c r="S2641" t="s">
        <v>16</v>
      </c>
      <c r="T2641" t="s">
        <v>17</v>
      </c>
      <c r="U2641" s="3">
        <v>28856</v>
      </c>
      <c r="V2641" s="2">
        <v>7.4</v>
      </c>
      <c r="W2641" t="str">
        <f>IF(V2641 &lt; 3,"Very Low", IF(V2641 &gt;= 3, IF(V2641 &lt; 4, "Low", IF(V2641 &gt;= 4, IF(V2641 &lt; 6, "Medium", IF(V2641 &gt;= 6, IF(V2641 &lt; 8, "High", "Very High")))))))</f>
        <v>High</v>
      </c>
    </row>
    <row r="2642" spans="1:23" x14ac:dyDescent="0.2">
      <c r="A2642" t="s">
        <v>7627</v>
      </c>
      <c r="B2642" s="2">
        <v>81</v>
      </c>
      <c r="C2642" s="4" t="str">
        <f>IF(B2642 &lt;= ($Z$9-$Z$11), "Short", IF(B2642 &gt;= ($Z$9+$Z$11), "Long", "Medium"))</f>
        <v>Short</v>
      </c>
      <c r="D2642" t="s">
        <v>7628</v>
      </c>
      <c r="E2642" t="s">
        <v>2287</v>
      </c>
      <c r="M2642">
        <f>COUNTA(Table1[[#This Row],[genre_1]:[genre_8]])</f>
        <v>1</v>
      </c>
      <c r="N2642" t="s">
        <v>7629</v>
      </c>
      <c r="O2642" t="s">
        <v>12894</v>
      </c>
      <c r="P2642">
        <v>186786</v>
      </c>
      <c r="Q2642" t="s">
        <v>7630</v>
      </c>
      <c r="R2642">
        <v>3400</v>
      </c>
      <c r="S2642" t="s">
        <v>16</v>
      </c>
      <c r="T2642" t="s">
        <v>17</v>
      </c>
      <c r="U2642" s="3">
        <v>36161</v>
      </c>
      <c r="V2642" s="2">
        <v>6.4</v>
      </c>
      <c r="W2642" t="str">
        <f>IF(V2642 &lt; 3,"Very Low", IF(V2642 &gt;= 3, IF(V2642 &lt; 4, "Low", IF(V2642 &gt;= 4, IF(V2642 &lt; 6, "Medium", IF(V2642 &gt;= 6, IF(V2642 &lt; 8, "High", "Very High")))))))</f>
        <v>High</v>
      </c>
    </row>
    <row r="2643" spans="1:23" x14ac:dyDescent="0.2">
      <c r="A2643" t="s">
        <v>835</v>
      </c>
      <c r="B2643" s="2">
        <v>129</v>
      </c>
      <c r="C2643" s="4" t="str">
        <f>IF(B2643 &lt;= ($Z$9-$Z$11), "Short", IF(B2643 &gt;= ($Z$9+$Z$11), "Long", "Medium"))</f>
        <v>Medium</v>
      </c>
      <c r="D2643" t="s">
        <v>2565</v>
      </c>
      <c r="E2643" t="s">
        <v>4426</v>
      </c>
      <c r="F2643" t="s">
        <v>1302</v>
      </c>
      <c r="G2643" t="s">
        <v>13205</v>
      </c>
      <c r="M2643">
        <f>COUNTA(Table1[[#This Row],[genre_1]:[genre_8]])</f>
        <v>3</v>
      </c>
      <c r="N2643" t="s">
        <v>2566</v>
      </c>
      <c r="O2643" t="s">
        <v>9794</v>
      </c>
      <c r="P2643">
        <v>223127</v>
      </c>
      <c r="Q2643" t="s">
        <v>887</v>
      </c>
      <c r="R2643">
        <v>420</v>
      </c>
      <c r="S2643" t="s">
        <v>16</v>
      </c>
      <c r="T2643" t="s">
        <v>17</v>
      </c>
      <c r="U2643" s="3">
        <v>39814</v>
      </c>
      <c r="V2643" s="2">
        <v>7.7</v>
      </c>
      <c r="W2643" t="str">
        <f>IF(V2643 &lt; 3,"Very Low", IF(V2643 &gt;= 3, IF(V2643 &lt; 4, "Low", IF(V2643 &gt;= 4, IF(V2643 &lt; 6, "Medium", IF(V2643 &gt;= 6, IF(V2643 &lt; 8, "High", "Very High")))))))</f>
        <v>High</v>
      </c>
    </row>
    <row r="2644" spans="1:23" x14ac:dyDescent="0.2">
      <c r="A2644" t="s">
        <v>8205</v>
      </c>
      <c r="B2644" s="2">
        <v>90</v>
      </c>
      <c r="C2644" s="4" t="str">
        <f>IF(B2644 &lt;= ($Z$9-$Z$11), "Short", IF(B2644 &gt;= ($Z$9+$Z$11), "Long", "Medium"))</f>
        <v>Medium</v>
      </c>
      <c r="D2644"/>
      <c r="E2644" t="s">
        <v>31</v>
      </c>
      <c r="F2644" t="s">
        <v>10321</v>
      </c>
      <c r="M2644">
        <f>COUNTA(Table1[[#This Row],[genre_1]:[genre_8]])</f>
        <v>2</v>
      </c>
      <c r="O2644" t="s">
        <v>13115</v>
      </c>
      <c r="P2644">
        <v>102</v>
      </c>
      <c r="R2644">
        <v>7</v>
      </c>
      <c r="S2644" t="s">
        <v>16</v>
      </c>
      <c r="T2644" t="s">
        <v>17</v>
      </c>
      <c r="U2644" s="3">
        <v>38353</v>
      </c>
      <c r="V2644" s="2">
        <v>6.6</v>
      </c>
      <c r="W2644" t="str">
        <f>IF(V2644 &lt; 3,"Very Low", IF(V2644 &gt;= 3, IF(V2644 &lt; 4, "Low", IF(V2644 &gt;= 4, IF(V2644 &lt; 6, "Medium", IF(V2644 &gt;= 6, IF(V2644 &lt; 8, "High", "Very High")))))))</f>
        <v>High</v>
      </c>
    </row>
    <row r="2645" spans="1:23" x14ac:dyDescent="0.2">
      <c r="A2645" t="s">
        <v>6032</v>
      </c>
      <c r="B2645" s="2">
        <v>83</v>
      </c>
      <c r="C2645" s="4" t="str">
        <f>IF(B2645 &lt;= ($Z$9-$Z$11), "Short", IF(B2645 &gt;= ($Z$9+$Z$11), "Long", "Medium"))</f>
        <v>Short</v>
      </c>
      <c r="D2645" t="s">
        <v>7184</v>
      </c>
      <c r="E2645" t="s">
        <v>1302</v>
      </c>
      <c r="F2645" t="s">
        <v>5982</v>
      </c>
      <c r="G2645" t="s">
        <v>539</v>
      </c>
      <c r="M2645">
        <f>COUNTA(Table1[[#This Row],[genre_1]:[genre_8]])</f>
        <v>3</v>
      </c>
      <c r="N2645" t="s">
        <v>7185</v>
      </c>
      <c r="O2645" t="s">
        <v>12701</v>
      </c>
      <c r="P2645">
        <v>1047</v>
      </c>
      <c r="Q2645" t="s">
        <v>7186</v>
      </c>
      <c r="R2645">
        <v>25</v>
      </c>
      <c r="S2645" t="s">
        <v>16</v>
      </c>
      <c r="T2645" t="s">
        <v>17</v>
      </c>
      <c r="U2645" s="3">
        <v>14611</v>
      </c>
      <c r="V2645" s="2">
        <v>6.5</v>
      </c>
      <c r="W2645" t="str">
        <f>IF(V2645 &lt; 3,"Very Low", IF(V2645 &gt;= 3, IF(V2645 &lt; 4, "Low", IF(V2645 &gt;= 4, IF(V2645 &lt; 6, "Medium", IF(V2645 &gt;= 6, IF(V2645 &lt; 8, "High", "Very High")))))))</f>
        <v>High</v>
      </c>
    </row>
    <row r="2646" spans="1:23" x14ac:dyDescent="0.2">
      <c r="A2646" t="s">
        <v>4456</v>
      </c>
      <c r="B2646" s="2">
        <v>104</v>
      </c>
      <c r="C2646" s="4" t="str">
        <f>IF(B2646 &lt;= ($Z$9-$Z$11), "Short", IF(B2646 &gt;= ($Z$9+$Z$11), "Long", "Medium"))</f>
        <v>Medium</v>
      </c>
      <c r="D2646" t="s">
        <v>6023</v>
      </c>
      <c r="E2646" t="s">
        <v>426</v>
      </c>
      <c r="F2646" t="s">
        <v>1302</v>
      </c>
      <c r="G2646" t="s">
        <v>6549</v>
      </c>
      <c r="M2646">
        <f>COUNTA(Table1[[#This Row],[genre_1]:[genre_8]])</f>
        <v>3</v>
      </c>
      <c r="N2646" t="s">
        <v>2677</v>
      </c>
      <c r="O2646" t="s">
        <v>12105</v>
      </c>
      <c r="P2646">
        <v>50125</v>
      </c>
      <c r="Q2646" t="s">
        <v>3727</v>
      </c>
      <c r="R2646">
        <v>140</v>
      </c>
      <c r="S2646" t="s">
        <v>16</v>
      </c>
      <c r="T2646" t="s">
        <v>17</v>
      </c>
      <c r="U2646" s="3">
        <v>29221</v>
      </c>
      <c r="V2646" s="2">
        <v>5.7</v>
      </c>
      <c r="W2646" t="str">
        <f>IF(V2646 &lt; 3,"Very Low", IF(V2646 &gt;= 3, IF(V2646 &lt; 4, "Low", IF(V2646 &gt;= 4, IF(V2646 &lt; 6, "Medium", IF(V2646 &gt;= 6, IF(V2646 &lt; 8, "High", "Very High")))))))</f>
        <v>Medium</v>
      </c>
    </row>
    <row r="2647" spans="1:23" x14ac:dyDescent="0.2">
      <c r="A2647" t="s">
        <v>1918</v>
      </c>
      <c r="B2647" s="2">
        <v>148</v>
      </c>
      <c r="C2647" s="4" t="str">
        <f>IF(B2647 &lt;= ($Z$9-$Z$11), "Short", IF(B2647 &gt;= ($Z$9+$Z$11), "Long", "Medium"))</f>
        <v>Long</v>
      </c>
      <c r="D2647" t="s">
        <v>3136</v>
      </c>
      <c r="E2647" t="s">
        <v>562</v>
      </c>
      <c r="F2647" t="s">
        <v>691</v>
      </c>
      <c r="G2647" t="s">
        <v>13206</v>
      </c>
      <c r="H2647" t="s">
        <v>4034</v>
      </c>
      <c r="M2647">
        <f>COUNTA(Table1[[#This Row],[genre_1]:[genre_8]])</f>
        <v>4</v>
      </c>
      <c r="N2647" t="s">
        <v>2791</v>
      </c>
      <c r="O2647" t="s">
        <v>10180</v>
      </c>
      <c r="P2647">
        <v>142448</v>
      </c>
      <c r="Q2647" t="s">
        <v>3137</v>
      </c>
      <c r="R2647">
        <v>319</v>
      </c>
      <c r="S2647" t="s">
        <v>16</v>
      </c>
      <c r="T2647" t="s">
        <v>17</v>
      </c>
      <c r="U2647" s="3">
        <v>29221</v>
      </c>
      <c r="V2647" s="2">
        <v>7.9</v>
      </c>
      <c r="W2647" t="str">
        <f>IF(V2647 &lt; 3,"Very Low", IF(V2647 &gt;= 3, IF(V2647 &lt; 4, "Low", IF(V2647 &gt;= 4, IF(V2647 &lt; 6, "Medium", IF(V2647 &gt;= 6, IF(V2647 &lt; 8, "High", "Very High")))))))</f>
        <v>High</v>
      </c>
    </row>
    <row r="2648" spans="1:23" x14ac:dyDescent="0.2">
      <c r="A2648" t="s">
        <v>906</v>
      </c>
      <c r="B2648" s="2">
        <v>129</v>
      </c>
      <c r="C2648" s="4" t="str">
        <f>IF(B2648 &lt;= ($Z$9-$Z$11), "Short", IF(B2648 &gt;= ($Z$9+$Z$11), "Long", "Medium"))</f>
        <v>Medium</v>
      </c>
      <c r="D2648" t="s">
        <v>1230</v>
      </c>
      <c r="E2648" t="s">
        <v>562</v>
      </c>
      <c r="F2648" t="s">
        <v>1302</v>
      </c>
      <c r="G2648" t="s">
        <v>4034</v>
      </c>
      <c r="H2648" t="s">
        <v>6549</v>
      </c>
      <c r="M2648">
        <f>COUNTA(Table1[[#This Row],[genre_1]:[genre_8]])</f>
        <v>4</v>
      </c>
      <c r="N2648" t="s">
        <v>1450</v>
      </c>
      <c r="O2648" t="s">
        <v>10244</v>
      </c>
      <c r="P2648">
        <v>89972</v>
      </c>
      <c r="Q2648" t="s">
        <v>3221</v>
      </c>
      <c r="R2648">
        <v>126</v>
      </c>
      <c r="S2648" t="s">
        <v>16</v>
      </c>
      <c r="T2648" t="s">
        <v>17</v>
      </c>
      <c r="U2648" s="3">
        <v>33604</v>
      </c>
      <c r="V2648" s="2">
        <v>6.1</v>
      </c>
      <c r="W2648" t="str">
        <f>IF(V2648 &lt; 3,"Very Low", IF(V2648 &gt;= 3, IF(V2648 &lt; 4, "Low", IF(V2648 &gt;= 4, IF(V2648 &lt; 6, "Medium", IF(V2648 &gt;= 6, IF(V2648 &lt; 8, "High", "Very High")))))))</f>
        <v>High</v>
      </c>
    </row>
    <row r="2649" spans="1:23" x14ac:dyDescent="0.2">
      <c r="A2649" t="s">
        <v>517</v>
      </c>
      <c r="B2649" s="2">
        <v>118</v>
      </c>
      <c r="C2649" s="4" t="str">
        <f>IF(B2649 &lt;= ($Z$9-$Z$11), "Short", IF(B2649 &gt;= ($Z$9+$Z$11), "Long", "Medium"))</f>
        <v>Medium</v>
      </c>
      <c r="D2649" t="s">
        <v>258</v>
      </c>
      <c r="E2649" t="s">
        <v>13206</v>
      </c>
      <c r="F2649" t="s">
        <v>1302</v>
      </c>
      <c r="G2649" t="s">
        <v>13204</v>
      </c>
      <c r="H2649" t="s">
        <v>3538</v>
      </c>
      <c r="M2649">
        <f>COUNTA(Table1[[#This Row],[genre_1]:[genre_8]])</f>
        <v>4</v>
      </c>
      <c r="N2649" t="s">
        <v>709</v>
      </c>
      <c r="O2649" t="s">
        <v>9443</v>
      </c>
      <c r="P2649">
        <v>120202</v>
      </c>
      <c r="Q2649" t="s">
        <v>2006</v>
      </c>
      <c r="R2649">
        <v>397</v>
      </c>
      <c r="S2649" t="s">
        <v>16</v>
      </c>
      <c r="T2649" t="s">
        <v>17</v>
      </c>
      <c r="U2649" s="3">
        <v>36161</v>
      </c>
      <c r="V2649" s="2">
        <v>6.7</v>
      </c>
      <c r="W2649" t="str">
        <f>IF(V2649 &lt; 3,"Very Low", IF(V2649 &gt;= 3, IF(V2649 &lt; 4, "Low", IF(V2649 &gt;= 4, IF(V2649 &lt; 6, "Medium", IF(V2649 &gt;= 6, IF(V2649 &lt; 8, "High", "Very High")))))))</f>
        <v>High</v>
      </c>
    </row>
    <row r="2650" spans="1:23" x14ac:dyDescent="0.2">
      <c r="A2650" t="s">
        <v>1044</v>
      </c>
      <c r="B2650" s="2">
        <v>118</v>
      </c>
      <c r="C2650" s="4" t="str">
        <f>IF(B2650 &lt;= ($Z$9-$Z$11), "Short", IF(B2650 &gt;= ($Z$9+$Z$11), "Long", "Medium"))</f>
        <v>Medium</v>
      </c>
      <c r="D2650" t="s">
        <v>133</v>
      </c>
      <c r="E2650" t="s">
        <v>562</v>
      </c>
      <c r="F2650" t="s">
        <v>426</v>
      </c>
      <c r="G2650" t="s">
        <v>1302</v>
      </c>
      <c r="H2650" t="s">
        <v>3538</v>
      </c>
      <c r="M2650">
        <f>COUNTA(Table1[[#This Row],[genre_1]:[genre_8]])</f>
        <v>4</v>
      </c>
      <c r="N2650" t="s">
        <v>709</v>
      </c>
      <c r="O2650" t="s">
        <v>8885</v>
      </c>
      <c r="P2650">
        <v>227072</v>
      </c>
      <c r="Q2650" t="s">
        <v>207</v>
      </c>
      <c r="R2650">
        <v>560</v>
      </c>
      <c r="S2650" t="s">
        <v>16</v>
      </c>
      <c r="T2650" t="s">
        <v>17</v>
      </c>
      <c r="U2650" s="3">
        <v>40179</v>
      </c>
      <c r="V2650" s="2">
        <v>6.9</v>
      </c>
      <c r="W2650" t="str">
        <f>IF(V2650 &lt; 3,"Very Low", IF(V2650 &gt;= 3, IF(V2650 &lt; 4, "Low", IF(V2650 &gt;= 4, IF(V2650 &lt; 6, "Medium", IF(V2650 &gt;= 6, IF(V2650 &lt; 8, "High", "Very High")))))))</f>
        <v>High</v>
      </c>
    </row>
    <row r="2651" spans="1:23" x14ac:dyDescent="0.2">
      <c r="A2651" t="s">
        <v>1903</v>
      </c>
      <c r="B2651" s="2">
        <v>95</v>
      </c>
      <c r="C2651" s="4" t="str">
        <f>IF(B2651 &lt;= ($Z$9-$Z$11), "Short", IF(B2651 &gt;= ($Z$9+$Z$11), "Long", "Medium"))</f>
        <v>Medium</v>
      </c>
      <c r="D2651" t="s">
        <v>1272</v>
      </c>
      <c r="E2651" t="s">
        <v>426</v>
      </c>
      <c r="F2651" t="s">
        <v>3871</v>
      </c>
      <c r="G2651" t="s">
        <v>691</v>
      </c>
      <c r="H2651" t="s">
        <v>5982</v>
      </c>
      <c r="I2651" t="s">
        <v>539</v>
      </c>
      <c r="J2651" t="s">
        <v>6549</v>
      </c>
      <c r="M2651">
        <f>COUNTA(Table1[[#This Row],[genre_1]:[genre_8]])</f>
        <v>6</v>
      </c>
      <c r="N2651" t="s">
        <v>209</v>
      </c>
      <c r="O2651" t="s">
        <v>9376</v>
      </c>
      <c r="P2651">
        <v>45580</v>
      </c>
      <c r="Q2651" t="s">
        <v>1904</v>
      </c>
      <c r="R2651">
        <v>102</v>
      </c>
      <c r="S2651" t="s">
        <v>16</v>
      </c>
      <c r="T2651" t="s">
        <v>17</v>
      </c>
      <c r="U2651" s="3">
        <v>41640</v>
      </c>
      <c r="V2651" s="2">
        <v>7.3</v>
      </c>
      <c r="W2651" t="str">
        <f>IF(V2651 &lt; 3,"Very Low", IF(V2651 &gt;= 3, IF(V2651 &lt; 4, "Low", IF(V2651 &gt;= 4, IF(V2651 &lt; 6, "Medium", IF(V2651 &gt;= 6, IF(V2651 &lt; 8, "High", "Very High")))))))</f>
        <v>High</v>
      </c>
    </row>
    <row r="2652" spans="1:23" x14ac:dyDescent="0.2">
      <c r="A2652" t="s">
        <v>6787</v>
      </c>
      <c r="B2652" s="2">
        <v>120</v>
      </c>
      <c r="C2652" s="4" t="str">
        <f>IF(B2652 &lt;= ($Z$9-$Z$11), "Short", IF(B2652 &gt;= ($Z$9+$Z$11), "Long", "Medium"))</f>
        <v>Medium</v>
      </c>
      <c r="D2652" t="s">
        <v>6788</v>
      </c>
      <c r="E2652" t="s">
        <v>426</v>
      </c>
      <c r="M2652">
        <f>COUNTA(Table1[[#This Row],[genre_1]:[genre_8]])</f>
        <v>1</v>
      </c>
      <c r="N2652" t="s">
        <v>6789</v>
      </c>
      <c r="O2652" t="s">
        <v>12508</v>
      </c>
      <c r="P2652">
        <v>397</v>
      </c>
      <c r="Q2652" t="s">
        <v>6790</v>
      </c>
      <c r="R2652">
        <v>30</v>
      </c>
      <c r="S2652" t="s">
        <v>16</v>
      </c>
      <c r="T2652" t="s">
        <v>17</v>
      </c>
      <c r="U2652" s="3">
        <v>37622</v>
      </c>
      <c r="V2652" s="2">
        <v>3.3</v>
      </c>
      <c r="W2652" t="str">
        <f>IF(V2652 &lt; 3,"Very Low", IF(V2652 &gt;= 3, IF(V2652 &lt; 4, "Low", IF(V2652 &gt;= 4, IF(V2652 &lt; 6, "Medium", IF(V2652 &gt;= 6, IF(V2652 &lt; 8, "High", "Very High")))))))</f>
        <v>Low</v>
      </c>
    </row>
    <row r="2653" spans="1:23" x14ac:dyDescent="0.2">
      <c r="A2653" t="s">
        <v>3905</v>
      </c>
      <c r="B2653" s="2">
        <v>131</v>
      </c>
      <c r="C2653" s="4" t="str">
        <f>IF(B2653 &lt;= ($Z$9-$Z$11), "Short", IF(B2653 &gt;= ($Z$9+$Z$11), "Long", "Medium"))</f>
        <v>Long</v>
      </c>
      <c r="D2653" t="s">
        <v>3906</v>
      </c>
      <c r="E2653" t="s">
        <v>1302</v>
      </c>
      <c r="F2653" t="s">
        <v>10321</v>
      </c>
      <c r="M2653">
        <f>COUNTA(Table1[[#This Row],[genre_1]:[genre_8]])</f>
        <v>2</v>
      </c>
      <c r="N2653" t="s">
        <v>1151</v>
      </c>
      <c r="O2653" t="s">
        <v>10724</v>
      </c>
      <c r="P2653">
        <v>98741</v>
      </c>
      <c r="Q2653" t="s">
        <v>3907</v>
      </c>
      <c r="R2653">
        <v>236</v>
      </c>
      <c r="S2653" t="s">
        <v>16</v>
      </c>
      <c r="T2653" t="s">
        <v>17</v>
      </c>
      <c r="U2653" s="3">
        <v>41275</v>
      </c>
      <c r="V2653" s="2">
        <v>7.6</v>
      </c>
      <c r="W2653" t="str">
        <f>IF(V2653 &lt; 3,"Very Low", IF(V2653 &gt;= 3, IF(V2653 &lt; 4, "Low", IF(V2653 &gt;= 4, IF(V2653 &lt; 6, "Medium", IF(V2653 &gt;= 6, IF(V2653 &lt; 8, "High", "Very High")))))))</f>
        <v>High</v>
      </c>
    </row>
    <row r="2654" spans="1:23" x14ac:dyDescent="0.2">
      <c r="A2654" t="s">
        <v>5300</v>
      </c>
      <c r="B2654" s="2">
        <v>138</v>
      </c>
      <c r="C2654" s="4" t="str">
        <f>IF(B2654 &lt;= ($Z$9-$Z$11), "Short", IF(B2654 &gt;= ($Z$9+$Z$11), "Long", "Medium"))</f>
        <v>Long</v>
      </c>
      <c r="D2654" t="s">
        <v>1981</v>
      </c>
      <c r="E2654" t="s">
        <v>562</v>
      </c>
      <c r="F2654" t="s">
        <v>13206</v>
      </c>
      <c r="G2654" t="s">
        <v>3538</v>
      </c>
      <c r="M2654">
        <f>COUNTA(Table1[[#This Row],[genre_1]:[genre_8]])</f>
        <v>3</v>
      </c>
      <c r="N2654" t="s">
        <v>1792</v>
      </c>
      <c r="O2654" t="s">
        <v>11676</v>
      </c>
      <c r="P2654">
        <v>53251</v>
      </c>
      <c r="Q2654" t="s">
        <v>177</v>
      </c>
      <c r="R2654">
        <v>188</v>
      </c>
      <c r="S2654" t="s">
        <v>16</v>
      </c>
      <c r="T2654" t="s">
        <v>17</v>
      </c>
      <c r="U2654" s="3">
        <v>39814</v>
      </c>
      <c r="V2654" s="2">
        <v>6.3</v>
      </c>
      <c r="W2654" t="str">
        <f>IF(V2654 &lt; 3,"Very Low", IF(V2654 &gt;= 3, IF(V2654 &lt; 4, "Low", IF(V2654 &gt;= 4, IF(V2654 &lt; 6, "Medium", IF(V2654 &gt;= 6, IF(V2654 &lt; 8, "High", "Very High")))))))</f>
        <v>High</v>
      </c>
    </row>
    <row r="2655" spans="1:23" x14ac:dyDescent="0.2">
      <c r="A2655" t="s">
        <v>1610</v>
      </c>
      <c r="B2655" s="2">
        <v>99</v>
      </c>
      <c r="C2655" s="4" t="str">
        <f>IF(B2655 &lt;= ($Z$9-$Z$11), "Short", IF(B2655 &gt;= ($Z$9+$Z$11), "Long", "Medium"))</f>
        <v>Medium</v>
      </c>
      <c r="D2655" t="s">
        <v>124</v>
      </c>
      <c r="E2655" t="s">
        <v>691</v>
      </c>
      <c r="M2655">
        <f>COUNTA(Table1[[#This Row],[genre_1]:[genre_8]])</f>
        <v>1</v>
      </c>
      <c r="N2655" t="s">
        <v>69</v>
      </c>
      <c r="O2655" t="s">
        <v>10117</v>
      </c>
      <c r="P2655">
        <v>16984</v>
      </c>
      <c r="Q2655" t="s">
        <v>1610</v>
      </c>
      <c r="R2655">
        <v>96</v>
      </c>
      <c r="S2655" t="s">
        <v>16</v>
      </c>
      <c r="T2655" t="s">
        <v>17</v>
      </c>
      <c r="U2655" s="3">
        <v>42370</v>
      </c>
      <c r="V2655" s="2">
        <v>5.3</v>
      </c>
      <c r="W2655" t="str">
        <f>IF(V2655 &lt; 3,"Very Low", IF(V2655 &gt;= 3, IF(V2655 &lt; 4, "Low", IF(V2655 &gt;= 4, IF(V2655 &lt; 6, "Medium", IF(V2655 &gt;= 6, IF(V2655 &lt; 8, "High", "Very High")))))))</f>
        <v>Medium</v>
      </c>
    </row>
    <row r="2656" spans="1:23" x14ac:dyDescent="0.2">
      <c r="A2656" t="s">
        <v>1212</v>
      </c>
      <c r="B2656" s="2">
        <v>110</v>
      </c>
      <c r="C2656" s="4" t="str">
        <f>IF(B2656 &lt;= ($Z$9-$Z$11), "Short", IF(B2656 &gt;= ($Z$9+$Z$11), "Long", "Medium"))</f>
        <v>Medium</v>
      </c>
      <c r="D2656" t="s">
        <v>1072</v>
      </c>
      <c r="E2656" t="s">
        <v>562</v>
      </c>
      <c r="F2656" t="s">
        <v>691</v>
      </c>
      <c r="G2656" t="s">
        <v>6549</v>
      </c>
      <c r="M2656">
        <f>COUNTA(Table1[[#This Row],[genre_1]:[genre_8]])</f>
        <v>3</v>
      </c>
      <c r="N2656" t="s">
        <v>294</v>
      </c>
      <c r="O2656" t="s">
        <v>9538</v>
      </c>
      <c r="P2656">
        <v>96565</v>
      </c>
      <c r="Q2656" t="s">
        <v>1558</v>
      </c>
      <c r="R2656">
        <v>135</v>
      </c>
      <c r="S2656" t="s">
        <v>16</v>
      </c>
      <c r="T2656" t="s">
        <v>17</v>
      </c>
      <c r="U2656" s="3">
        <v>40179</v>
      </c>
      <c r="V2656" s="2">
        <v>5.5</v>
      </c>
      <c r="W2656" t="str">
        <f>IF(V2656 &lt; 3,"Very Low", IF(V2656 &gt;= 3, IF(V2656 &lt; 4, "Low", IF(V2656 &gt;= 4, IF(V2656 &lt; 6, "Medium", IF(V2656 &gt;= 6, IF(V2656 &lt; 8, "High", "Very High")))))))</f>
        <v>Medium</v>
      </c>
    </row>
    <row r="2657" spans="1:23" x14ac:dyDescent="0.2">
      <c r="A2657" t="s">
        <v>239</v>
      </c>
      <c r="B2657" s="2">
        <v>119</v>
      </c>
      <c r="C2657" s="4" t="str">
        <f>IF(B2657 &lt;= ($Z$9-$Z$11), "Short", IF(B2657 &gt;= ($Z$9+$Z$11), "Long", "Medium"))</f>
        <v>Medium</v>
      </c>
      <c r="D2657" t="s">
        <v>1493</v>
      </c>
      <c r="E2657" t="s">
        <v>562</v>
      </c>
      <c r="F2657" t="s">
        <v>13204</v>
      </c>
      <c r="G2657" t="s">
        <v>3538</v>
      </c>
      <c r="M2657">
        <f>COUNTA(Table1[[#This Row],[genre_1]:[genre_8]])</f>
        <v>3</v>
      </c>
      <c r="N2657" t="s">
        <v>502</v>
      </c>
      <c r="O2657" t="s">
        <v>9128</v>
      </c>
      <c r="P2657">
        <v>407601</v>
      </c>
      <c r="Q2657" t="s">
        <v>1494</v>
      </c>
      <c r="R2657">
        <v>849</v>
      </c>
      <c r="S2657" t="s">
        <v>16</v>
      </c>
      <c r="T2657" t="s">
        <v>17</v>
      </c>
      <c r="U2657" s="3">
        <v>37257</v>
      </c>
      <c r="V2657" s="2">
        <v>7.9</v>
      </c>
      <c r="W2657" t="str">
        <f>IF(V2657 &lt; 3,"Very Low", IF(V2657 &gt;= 3, IF(V2657 &lt; 4, "Low", IF(V2657 &gt;= 4, IF(V2657 &lt; 6, "Medium", IF(V2657 &gt;= 6, IF(V2657 &lt; 8, "High", "Very High")))))))</f>
        <v>High</v>
      </c>
    </row>
    <row r="2658" spans="1:23" x14ac:dyDescent="0.2">
      <c r="A2658" t="s">
        <v>558</v>
      </c>
      <c r="B2658" s="2">
        <v>135</v>
      </c>
      <c r="C2658" s="4" t="str">
        <f>IF(B2658 &lt;= ($Z$9-$Z$11), "Short", IF(B2658 &gt;= ($Z$9+$Z$11), "Long", "Medium"))</f>
        <v>Long</v>
      </c>
      <c r="D2658" t="s">
        <v>559</v>
      </c>
      <c r="E2658" t="s">
        <v>562</v>
      </c>
      <c r="F2658" t="s">
        <v>426</v>
      </c>
      <c r="G2658" t="s">
        <v>3538</v>
      </c>
      <c r="M2658">
        <f>COUNTA(Table1[[#This Row],[genre_1]:[genre_8]])</f>
        <v>3</v>
      </c>
      <c r="N2658" t="s">
        <v>395</v>
      </c>
      <c r="O2658" t="s">
        <v>8645</v>
      </c>
      <c r="P2658">
        <v>229823</v>
      </c>
      <c r="Q2658" t="s">
        <v>560</v>
      </c>
      <c r="R2658">
        <v>504</v>
      </c>
      <c r="S2658" t="s">
        <v>16</v>
      </c>
      <c r="T2658" t="s">
        <v>17</v>
      </c>
      <c r="U2658" s="3">
        <v>40909</v>
      </c>
      <c r="V2658" s="2">
        <v>6.7</v>
      </c>
      <c r="W2658" t="str">
        <f>IF(V2658 &lt; 3,"Very Low", IF(V2658 &gt;= 3, IF(V2658 &lt; 4, "Low", IF(V2658 &gt;= 4, IF(V2658 &lt; 6, "Medium", IF(V2658 &gt;= 6, IF(V2658 &lt; 8, "High", "Very High")))))))</f>
        <v>High</v>
      </c>
    </row>
    <row r="2659" spans="1:23" x14ac:dyDescent="0.2">
      <c r="A2659" t="s">
        <v>501</v>
      </c>
      <c r="B2659" s="2">
        <v>108</v>
      </c>
      <c r="C2659" s="4" t="str">
        <f>IF(B2659 &lt;= ($Z$9-$Z$11), "Short", IF(B2659 &gt;= ($Z$9+$Z$11), "Long", "Medium"))</f>
        <v>Medium</v>
      </c>
      <c r="D2659" t="s">
        <v>930</v>
      </c>
      <c r="E2659" t="s">
        <v>562</v>
      </c>
      <c r="F2659" t="s">
        <v>13204</v>
      </c>
      <c r="G2659" t="s">
        <v>3538</v>
      </c>
      <c r="M2659">
        <f>COUNTA(Table1[[#This Row],[genre_1]:[genre_8]])</f>
        <v>3</v>
      </c>
      <c r="N2659" t="s">
        <v>502</v>
      </c>
      <c r="O2659" t="s">
        <v>8822</v>
      </c>
      <c r="P2659">
        <v>348232</v>
      </c>
      <c r="Q2659" t="s">
        <v>931</v>
      </c>
      <c r="R2659">
        <v>806</v>
      </c>
      <c r="S2659" t="s">
        <v>16</v>
      </c>
      <c r="T2659" t="s">
        <v>17</v>
      </c>
      <c r="U2659" s="3">
        <v>37987</v>
      </c>
      <c r="V2659" s="2">
        <v>7.8</v>
      </c>
      <c r="W2659" t="str">
        <f>IF(V2659 &lt; 3,"Very Low", IF(V2659 &gt;= 3, IF(V2659 &lt; 4, "Low", IF(V2659 &gt;= 4, IF(V2659 &lt; 6, "Medium", IF(V2659 &gt;= 6, IF(V2659 &lt; 8, "High", "Very High")))))))</f>
        <v>High</v>
      </c>
    </row>
    <row r="2660" spans="1:23" x14ac:dyDescent="0.2">
      <c r="A2660" t="s">
        <v>501</v>
      </c>
      <c r="B2660" s="2">
        <v>115</v>
      </c>
      <c r="C2660" s="4" t="str">
        <f>IF(B2660 &lt;= ($Z$9-$Z$11), "Short", IF(B2660 &gt;= ($Z$9+$Z$11), "Long", "Medium"))</f>
        <v>Medium</v>
      </c>
      <c r="D2660" t="s">
        <v>392</v>
      </c>
      <c r="E2660" t="s">
        <v>562</v>
      </c>
      <c r="F2660" t="s">
        <v>13204</v>
      </c>
      <c r="G2660" t="s">
        <v>3538</v>
      </c>
      <c r="M2660">
        <f>COUNTA(Table1[[#This Row],[genre_1]:[genre_8]])</f>
        <v>3</v>
      </c>
      <c r="N2660" t="s">
        <v>502</v>
      </c>
      <c r="O2660" t="s">
        <v>8617</v>
      </c>
      <c r="P2660">
        <v>491077</v>
      </c>
      <c r="Q2660" t="s">
        <v>112</v>
      </c>
      <c r="R2660">
        <v>820</v>
      </c>
      <c r="S2660" t="s">
        <v>16</v>
      </c>
      <c r="T2660" t="s">
        <v>17</v>
      </c>
      <c r="U2660" s="3">
        <v>39083</v>
      </c>
      <c r="V2660" s="2">
        <v>8.1</v>
      </c>
      <c r="W2660" t="str">
        <f>IF(V2660 &lt; 3,"Very Low", IF(V2660 &gt;= 3, IF(V2660 &lt; 4, "Low", IF(V2660 &gt;= 4, IF(V2660 &lt; 6, "Medium", IF(V2660 &gt;= 6, IF(V2660 &lt; 8, "High", "Very High")))))))</f>
        <v>Very High</v>
      </c>
    </row>
    <row r="2661" spans="1:23" x14ac:dyDescent="0.2">
      <c r="A2661" t="s">
        <v>3350</v>
      </c>
      <c r="B2661" s="2">
        <v>115</v>
      </c>
      <c r="C2661" s="4" t="str">
        <f>IF(B2661 &lt;= ($Z$9-$Z$11), "Short", IF(B2661 &gt;= ($Z$9+$Z$11), "Long", "Medium"))</f>
        <v>Medium</v>
      </c>
      <c r="D2661" t="s">
        <v>3351</v>
      </c>
      <c r="E2661" t="s">
        <v>1302</v>
      </c>
      <c r="F2661" t="s">
        <v>539</v>
      </c>
      <c r="G2661" t="s">
        <v>13204</v>
      </c>
      <c r="H2661" t="s">
        <v>3538</v>
      </c>
      <c r="M2661">
        <f>COUNTA(Table1[[#This Row],[genre_1]:[genre_8]])</f>
        <v>4</v>
      </c>
      <c r="N2661" t="s">
        <v>59</v>
      </c>
      <c r="O2661" t="s">
        <v>10329</v>
      </c>
      <c r="P2661">
        <v>76303</v>
      </c>
      <c r="Q2661" t="s">
        <v>472</v>
      </c>
      <c r="R2661">
        <v>376</v>
      </c>
      <c r="S2661" t="s">
        <v>16</v>
      </c>
      <c r="T2661" t="s">
        <v>17</v>
      </c>
      <c r="U2661" s="3">
        <v>39814</v>
      </c>
      <c r="V2661" s="2">
        <v>5.6</v>
      </c>
      <c r="W2661" t="str">
        <f>IF(V2661 &lt; 3,"Very Low", IF(V2661 &gt;= 3, IF(V2661 &lt; 4, "Low", IF(V2661 &gt;= 4, IF(V2661 &lt; 6, "Medium", IF(V2661 &gt;= 6, IF(V2661 &lt; 8, "High", "Very High")))))))</f>
        <v>Medium</v>
      </c>
    </row>
    <row r="2662" spans="1:23" x14ac:dyDescent="0.2">
      <c r="A2662" t="s">
        <v>1570</v>
      </c>
      <c r="B2662" s="2">
        <v>96</v>
      </c>
      <c r="C2662" s="4" t="str">
        <f>IF(B2662 &lt;= ($Z$9-$Z$11), "Short", IF(B2662 &gt;= ($Z$9+$Z$11), "Long", "Medium"))</f>
        <v>Medium</v>
      </c>
      <c r="D2662" t="s">
        <v>1459</v>
      </c>
      <c r="E2662" t="s">
        <v>426</v>
      </c>
      <c r="F2662" t="s">
        <v>3871</v>
      </c>
      <c r="G2662" t="s">
        <v>691</v>
      </c>
      <c r="H2662" t="s">
        <v>5982</v>
      </c>
      <c r="I2662" t="s">
        <v>539</v>
      </c>
      <c r="M2662">
        <f>COUNTA(Table1[[#This Row],[genre_1]:[genre_8]])</f>
        <v>5</v>
      </c>
      <c r="N2662" t="s">
        <v>1571</v>
      </c>
      <c r="O2662" t="s">
        <v>9176</v>
      </c>
      <c r="P2662">
        <v>40883</v>
      </c>
      <c r="Q2662" t="s">
        <v>1572</v>
      </c>
      <c r="R2662">
        <v>122</v>
      </c>
      <c r="S2662" t="s">
        <v>16</v>
      </c>
      <c r="T2662" t="s">
        <v>17</v>
      </c>
      <c r="U2662" s="3">
        <v>41640</v>
      </c>
      <c r="V2662" s="2">
        <v>6.8</v>
      </c>
      <c r="W2662" t="str">
        <f>IF(V2662 &lt; 3,"Very Low", IF(V2662 &gt;= 3, IF(V2662 &lt; 4, "Low", IF(V2662 &gt;= 4, IF(V2662 &lt; 6, "Medium", IF(V2662 &gt;= 6, IF(V2662 &lt; 8, "High", "Very High")))))))</f>
        <v>High</v>
      </c>
    </row>
    <row r="2663" spans="1:23" x14ac:dyDescent="0.2">
      <c r="A2663" t="s">
        <v>3706</v>
      </c>
      <c r="B2663" s="2">
        <v>97</v>
      </c>
      <c r="C2663" s="4" t="str">
        <f>IF(B2663 &lt;= ($Z$9-$Z$11), "Short", IF(B2663 &gt;= ($Z$9+$Z$11), "Long", "Medium"))</f>
        <v>Medium</v>
      </c>
      <c r="D2663" t="s">
        <v>1361</v>
      </c>
      <c r="E2663" t="s">
        <v>2287</v>
      </c>
      <c r="F2663" t="s">
        <v>13204</v>
      </c>
      <c r="G2663" t="s">
        <v>3538</v>
      </c>
      <c r="M2663">
        <f>COUNTA(Table1[[#This Row],[genre_1]:[genre_8]])</f>
        <v>3</v>
      </c>
      <c r="N2663" t="s">
        <v>53</v>
      </c>
      <c r="O2663" t="s">
        <v>11415</v>
      </c>
      <c r="P2663">
        <v>35654</v>
      </c>
      <c r="Q2663" t="s">
        <v>4898</v>
      </c>
      <c r="R2663">
        <v>155</v>
      </c>
      <c r="S2663" t="s">
        <v>16</v>
      </c>
      <c r="T2663" t="s">
        <v>17</v>
      </c>
      <c r="U2663" s="3">
        <v>42370</v>
      </c>
      <c r="V2663" s="2">
        <v>6</v>
      </c>
      <c r="W2663" t="str">
        <f>IF(V2663 &lt; 3,"Very Low", IF(V2663 &gt;= 3, IF(V2663 &lt; 4, "Low", IF(V2663 &gt;= 4, IF(V2663 &lt; 6, "Medium", IF(V2663 &gt;= 6, IF(V2663 &lt; 8, "High", "Very High")))))))</f>
        <v>High</v>
      </c>
    </row>
    <row r="2664" spans="1:23" x14ac:dyDescent="0.2">
      <c r="A2664" t="s">
        <v>229</v>
      </c>
      <c r="B2664" s="2">
        <v>91</v>
      </c>
      <c r="C2664" s="4" t="str">
        <f>IF(B2664 &lt;= ($Z$9-$Z$11), "Short", IF(B2664 &gt;= ($Z$9+$Z$11), "Long", "Medium"))</f>
        <v>Medium</v>
      </c>
      <c r="D2664" t="s">
        <v>1811</v>
      </c>
      <c r="E2664" t="s">
        <v>13204</v>
      </c>
      <c r="F2664" t="s">
        <v>3538</v>
      </c>
      <c r="M2664">
        <f>COUNTA(Table1[[#This Row],[genre_1]:[genre_8]])</f>
        <v>2</v>
      </c>
      <c r="N2664" t="s">
        <v>2757</v>
      </c>
      <c r="O2664" t="s">
        <v>12154</v>
      </c>
      <c r="P2664">
        <v>27198</v>
      </c>
      <c r="Q2664" t="s">
        <v>6116</v>
      </c>
      <c r="R2664">
        <v>131</v>
      </c>
      <c r="S2664" t="s">
        <v>16</v>
      </c>
      <c r="T2664" t="s">
        <v>17</v>
      </c>
      <c r="U2664" s="3">
        <v>42005</v>
      </c>
      <c r="V2664" s="2">
        <v>4.5999999999999996</v>
      </c>
      <c r="W2664" t="str">
        <f>IF(V2664 &lt; 3,"Very Low", IF(V2664 &gt;= 3, IF(V2664 &lt; 4, "Low", IF(V2664 &gt;= 4, IF(V2664 &lt; 6, "Medium", IF(V2664 &gt;= 6, IF(V2664 &lt; 8, "High", "Very High")))))))</f>
        <v>Medium</v>
      </c>
    </row>
    <row r="2665" spans="1:23" x14ac:dyDescent="0.2">
      <c r="A2665" t="s">
        <v>8278</v>
      </c>
      <c r="B2665" s="2">
        <v>70</v>
      </c>
      <c r="C2665" s="4" t="str">
        <f>IF(B2665 &lt;= ($Z$9-$Z$11), "Short", IF(B2665 &gt;= ($Z$9+$Z$11), "Long", "Medium"))</f>
        <v>Short</v>
      </c>
      <c r="D2665" t="s">
        <v>8279</v>
      </c>
      <c r="E2665" t="s">
        <v>2287</v>
      </c>
      <c r="F2665" t="s">
        <v>4130</v>
      </c>
      <c r="M2665">
        <f>COUNTA(Table1[[#This Row],[genre_1]:[genre_8]])</f>
        <v>2</v>
      </c>
      <c r="N2665" t="s">
        <v>8280</v>
      </c>
      <c r="O2665" t="s">
        <v>13144</v>
      </c>
      <c r="P2665">
        <v>4752</v>
      </c>
      <c r="Q2665" t="s">
        <v>8281</v>
      </c>
      <c r="R2665">
        <v>152</v>
      </c>
      <c r="S2665" t="s">
        <v>16</v>
      </c>
      <c r="T2665" t="s">
        <v>17</v>
      </c>
      <c r="U2665" s="3">
        <v>22647</v>
      </c>
      <c r="V2665" s="2">
        <v>4.0999999999999996</v>
      </c>
      <c r="W2665" t="str">
        <f>IF(V2665 &lt; 3,"Very Low", IF(V2665 &gt;= 3, IF(V2665 &lt; 4, "Low", IF(V2665 &gt;= 4, IF(V2665 &lt; 6, "Medium", IF(V2665 &gt;= 6, IF(V2665 &lt; 8, "High", "Very High")))))))</f>
        <v>Medium</v>
      </c>
    </row>
    <row r="2666" spans="1:23" x14ac:dyDescent="0.2">
      <c r="A2666" t="s">
        <v>7503</v>
      </c>
      <c r="B2666" s="2">
        <v>101</v>
      </c>
      <c r="C2666" s="4" t="str">
        <f>IF(B2666 &lt;= ($Z$9-$Z$11), "Short", IF(B2666 &gt;= ($Z$9+$Z$11), "Long", "Medium"))</f>
        <v>Medium</v>
      </c>
      <c r="D2666" t="s">
        <v>924</v>
      </c>
      <c r="E2666" t="s">
        <v>691</v>
      </c>
      <c r="F2666" t="s">
        <v>539</v>
      </c>
      <c r="G2666" t="s">
        <v>3538</v>
      </c>
      <c r="M2666">
        <f>COUNTA(Table1[[#This Row],[genre_1]:[genre_8]])</f>
        <v>3</v>
      </c>
      <c r="N2666" t="s">
        <v>285</v>
      </c>
      <c r="O2666" t="s">
        <v>12839</v>
      </c>
      <c r="P2666">
        <v>11965</v>
      </c>
      <c r="Q2666" t="s">
        <v>1840</v>
      </c>
      <c r="R2666">
        <v>39</v>
      </c>
      <c r="S2666" t="s">
        <v>16</v>
      </c>
      <c r="T2666" t="s">
        <v>17</v>
      </c>
      <c r="U2666" s="3">
        <v>40909</v>
      </c>
      <c r="V2666" s="2">
        <v>6.4</v>
      </c>
      <c r="W2666" t="str">
        <f>IF(V2666 &lt; 3,"Very Low", IF(V2666 &gt;= 3, IF(V2666 &lt; 4, "Low", IF(V2666 &gt;= 4, IF(V2666 &lt; 6, "Medium", IF(V2666 &gt;= 6, IF(V2666 &lt; 8, "High", "Very High")))))))</f>
        <v>High</v>
      </c>
    </row>
    <row r="2667" spans="1:23" x14ac:dyDescent="0.2">
      <c r="A2667" t="s">
        <v>6661</v>
      </c>
      <c r="B2667" s="2">
        <v>90</v>
      </c>
      <c r="C2667" s="4" t="str">
        <f>IF(B2667 &lt;= ($Z$9-$Z$11), "Short", IF(B2667 &gt;= ($Z$9+$Z$11), "Long", "Medium"))</f>
        <v>Medium</v>
      </c>
      <c r="D2667" t="s">
        <v>2469</v>
      </c>
      <c r="E2667" t="s">
        <v>426</v>
      </c>
      <c r="F2667" t="s">
        <v>3871</v>
      </c>
      <c r="G2667" t="s">
        <v>691</v>
      </c>
      <c r="H2667" t="s">
        <v>5982</v>
      </c>
      <c r="I2667" t="s">
        <v>539</v>
      </c>
      <c r="J2667" t="s">
        <v>5727</v>
      </c>
      <c r="M2667">
        <f>COUNTA(Table1[[#This Row],[genre_1]:[genre_8]])</f>
        <v>6</v>
      </c>
      <c r="N2667" t="s">
        <v>799</v>
      </c>
      <c r="O2667" t="s">
        <v>12452</v>
      </c>
      <c r="P2667">
        <v>19650</v>
      </c>
      <c r="Q2667" t="s">
        <v>6662</v>
      </c>
      <c r="R2667">
        <v>62</v>
      </c>
      <c r="S2667" t="s">
        <v>16</v>
      </c>
      <c r="T2667" t="s">
        <v>17</v>
      </c>
      <c r="U2667" s="3">
        <v>31778</v>
      </c>
      <c r="V2667" s="2">
        <v>7.3</v>
      </c>
      <c r="W2667" t="str">
        <f>IF(V2667 &lt; 3,"Very Low", IF(V2667 &gt;= 3, IF(V2667 &lt; 4, "Low", IF(V2667 &gt;= 4, IF(V2667 &lt; 6, "Medium", IF(V2667 &gt;= 6, IF(V2667 &lt; 8, "High", "Very High")))))))</f>
        <v>High</v>
      </c>
    </row>
    <row r="2668" spans="1:23" x14ac:dyDescent="0.2">
      <c r="A2668" t="s">
        <v>504</v>
      </c>
      <c r="B2668" s="2">
        <v>106</v>
      </c>
      <c r="C2668" s="4" t="str">
        <f>IF(B2668 &lt;= ($Z$9-$Z$11), "Short", IF(B2668 &gt;= ($Z$9+$Z$11), "Long", "Medium"))</f>
        <v>Medium</v>
      </c>
      <c r="D2668" t="s">
        <v>449</v>
      </c>
      <c r="E2668" t="s">
        <v>691</v>
      </c>
      <c r="F2668" t="s">
        <v>1302</v>
      </c>
      <c r="G2668" t="s">
        <v>6549</v>
      </c>
      <c r="M2668">
        <f>COUNTA(Table1[[#This Row],[genre_1]:[genre_8]])</f>
        <v>3</v>
      </c>
      <c r="N2668" t="s">
        <v>114</v>
      </c>
      <c r="O2668" t="s">
        <v>9319</v>
      </c>
      <c r="P2668">
        <v>102167</v>
      </c>
      <c r="Q2668" t="s">
        <v>1815</v>
      </c>
      <c r="R2668">
        <v>483</v>
      </c>
      <c r="S2668" t="s">
        <v>16</v>
      </c>
      <c r="T2668" t="s">
        <v>17</v>
      </c>
      <c r="U2668" s="3">
        <v>38718</v>
      </c>
      <c r="V2668" s="2">
        <v>5.8</v>
      </c>
      <c r="W2668" t="str">
        <f>IF(V2668 &lt; 3,"Very Low", IF(V2668 &gt;= 3, IF(V2668 &lt; 4, "Low", IF(V2668 &gt;= 4, IF(V2668 &lt; 6, "Medium", IF(V2668 &gt;= 6, IF(V2668 &lt; 8, "High", "Very High")))))))</f>
        <v>Medium</v>
      </c>
    </row>
    <row r="2669" spans="1:23" x14ac:dyDescent="0.2">
      <c r="A2669" t="s">
        <v>1401</v>
      </c>
      <c r="B2669" s="2">
        <v>135</v>
      </c>
      <c r="C2669" s="4" t="str">
        <f>IF(B2669 &lt;= ($Z$9-$Z$11), "Short", IF(B2669 &gt;= ($Z$9+$Z$11), "Long", "Medium"))</f>
        <v>Long</v>
      </c>
      <c r="D2669" t="s">
        <v>948</v>
      </c>
      <c r="E2669" t="s">
        <v>1302</v>
      </c>
      <c r="F2669" t="s">
        <v>6549</v>
      </c>
      <c r="M2669">
        <f>COUNTA(Table1[[#This Row],[genre_1]:[genre_8]])</f>
        <v>2</v>
      </c>
      <c r="N2669" t="s">
        <v>1401</v>
      </c>
      <c r="O2669" t="s">
        <v>10448</v>
      </c>
      <c r="P2669">
        <v>54631</v>
      </c>
      <c r="Q2669" t="s">
        <v>3519</v>
      </c>
      <c r="R2669">
        <v>192</v>
      </c>
      <c r="S2669" t="s">
        <v>16</v>
      </c>
      <c r="T2669" t="s">
        <v>17</v>
      </c>
      <c r="U2669" s="3">
        <v>34700</v>
      </c>
      <c r="V2669" s="2">
        <v>7.5</v>
      </c>
      <c r="W2669" t="str">
        <f>IF(V2669 &lt; 3,"Very Low", IF(V2669 &gt;= 3, IF(V2669 &lt; 4, "Low", IF(V2669 &gt;= 4, IF(V2669 &lt; 6, "Medium", IF(V2669 &gt;= 6, IF(V2669 &lt; 8, "High", "Very High")))))))</f>
        <v>High</v>
      </c>
    </row>
    <row r="2670" spans="1:23" x14ac:dyDescent="0.2">
      <c r="A2670" t="s">
        <v>7877</v>
      </c>
      <c r="B2670" s="2">
        <v>100</v>
      </c>
      <c r="C2670" s="4" t="str">
        <f>IF(B2670 &lt;= ($Z$9-$Z$11), "Short", IF(B2670 &gt;= ($Z$9+$Z$11), "Long", "Medium"))</f>
        <v>Medium</v>
      </c>
      <c r="D2670" t="s">
        <v>7878</v>
      </c>
      <c r="E2670" t="s">
        <v>5727</v>
      </c>
      <c r="F2670" t="s">
        <v>6549</v>
      </c>
      <c r="M2670">
        <f>COUNTA(Table1[[#This Row],[genre_1]:[genre_8]])</f>
        <v>2</v>
      </c>
      <c r="N2670" t="s">
        <v>7879</v>
      </c>
      <c r="O2670" t="s">
        <v>12993</v>
      </c>
      <c r="P2670">
        <v>4546</v>
      </c>
      <c r="Q2670" t="s">
        <v>7880</v>
      </c>
      <c r="R2670">
        <v>71</v>
      </c>
      <c r="S2670" t="s">
        <v>16</v>
      </c>
      <c r="T2670" t="s">
        <v>17</v>
      </c>
      <c r="U2670" s="3">
        <v>10594</v>
      </c>
      <c r="V2670" s="2">
        <v>6.3</v>
      </c>
      <c r="W2670" t="str">
        <f>IF(V2670 &lt; 3,"Very Low", IF(V2670 &gt;= 3, IF(V2670 &lt; 4, "Low", IF(V2670 &gt;= 4, IF(V2670 &lt; 6, "Medium", IF(V2670 &gt;= 6, IF(V2670 &lt; 8, "High", "Very High")))))))</f>
        <v>High</v>
      </c>
    </row>
    <row r="2671" spans="1:23" x14ac:dyDescent="0.2">
      <c r="A2671" t="s">
        <v>7338</v>
      </c>
      <c r="B2671" s="2">
        <v>94</v>
      </c>
      <c r="C2671" s="4" t="str">
        <f>IF(B2671 &lt;= ($Z$9-$Z$11), "Short", IF(B2671 &gt;= ($Z$9+$Z$11), "Long", "Medium"))</f>
        <v>Medium</v>
      </c>
      <c r="D2671" t="s">
        <v>2280</v>
      </c>
      <c r="E2671" t="s">
        <v>691</v>
      </c>
      <c r="F2671" t="s">
        <v>1302</v>
      </c>
      <c r="G2671" t="s">
        <v>6549</v>
      </c>
      <c r="H2671" t="s">
        <v>13205</v>
      </c>
      <c r="M2671">
        <f>COUNTA(Table1[[#This Row],[genre_1]:[genre_8]])</f>
        <v>4</v>
      </c>
      <c r="N2671" t="s">
        <v>583</v>
      </c>
      <c r="O2671" t="s">
        <v>12767</v>
      </c>
      <c r="P2671">
        <v>6084</v>
      </c>
      <c r="Q2671" t="s">
        <v>3101</v>
      </c>
      <c r="R2671">
        <v>120</v>
      </c>
      <c r="S2671" t="s">
        <v>16</v>
      </c>
      <c r="T2671" t="s">
        <v>17</v>
      </c>
      <c r="U2671" s="3">
        <v>36526</v>
      </c>
      <c r="V2671" s="2">
        <v>7</v>
      </c>
      <c r="W2671" t="str">
        <f>IF(V2671 &lt; 3,"Very Low", IF(V2671 &gt;= 3, IF(V2671 &lt; 4, "Low", IF(V2671 &gt;= 4, IF(V2671 &lt; 6, "Medium", IF(V2671 &gt;= 6, IF(V2671 &lt; 8, "High", "Very High")))))))</f>
        <v>High</v>
      </c>
    </row>
    <row r="2672" spans="1:23" x14ac:dyDescent="0.2">
      <c r="A2672" t="s">
        <v>5602</v>
      </c>
      <c r="B2672" s="2">
        <v>106</v>
      </c>
      <c r="C2672" s="4" t="str">
        <f>IF(B2672 &lt;= ($Z$9-$Z$11), "Short", IF(B2672 &gt;= ($Z$9+$Z$11), "Long", "Medium"))</f>
        <v>Medium</v>
      </c>
      <c r="D2672" t="s">
        <v>3135</v>
      </c>
      <c r="E2672" t="s">
        <v>691</v>
      </c>
      <c r="F2672" t="s">
        <v>1302</v>
      </c>
      <c r="M2672">
        <f>COUNTA(Table1[[#This Row],[genre_1]:[genre_8]])</f>
        <v>2</v>
      </c>
      <c r="N2672" t="s">
        <v>1981</v>
      </c>
      <c r="O2672" t="s">
        <v>11866</v>
      </c>
      <c r="P2672">
        <v>3198</v>
      </c>
      <c r="Q2672" t="s">
        <v>687</v>
      </c>
      <c r="R2672">
        <v>43</v>
      </c>
      <c r="S2672" t="s">
        <v>16</v>
      </c>
      <c r="T2672" t="s">
        <v>17</v>
      </c>
      <c r="U2672" s="3">
        <v>36892</v>
      </c>
      <c r="V2672" s="2">
        <v>6.3</v>
      </c>
      <c r="W2672" t="str">
        <f>IF(V2672 &lt; 3,"Very Low", IF(V2672 &gt;= 3, IF(V2672 &lt; 4, "Low", IF(V2672 &gt;= 4, IF(V2672 &lt; 6, "Medium", IF(V2672 &gt;= 6, IF(V2672 &lt; 8, "High", "Very High")))))))</f>
        <v>High</v>
      </c>
    </row>
    <row r="2673" spans="1:23" x14ac:dyDescent="0.2">
      <c r="A2673" t="s">
        <v>2850</v>
      </c>
      <c r="B2673" s="2">
        <v>114</v>
      </c>
      <c r="C2673" s="4" t="str">
        <f>IF(B2673 &lt;= ($Z$9-$Z$11), "Short", IF(B2673 &gt;= ($Z$9+$Z$11), "Long", "Medium"))</f>
        <v>Medium</v>
      </c>
      <c r="D2673" t="s">
        <v>3655</v>
      </c>
      <c r="E2673" t="s">
        <v>426</v>
      </c>
      <c r="F2673" t="s">
        <v>691</v>
      </c>
      <c r="G2673" t="s">
        <v>1302</v>
      </c>
      <c r="H2673" t="s">
        <v>6549</v>
      </c>
      <c r="M2673">
        <f>COUNTA(Table1[[#This Row],[genre_1]:[genre_8]])</f>
        <v>4</v>
      </c>
      <c r="N2673" t="s">
        <v>3543</v>
      </c>
      <c r="O2673" t="s">
        <v>10671</v>
      </c>
      <c r="P2673">
        <v>41737</v>
      </c>
      <c r="Q2673" t="s">
        <v>3825</v>
      </c>
      <c r="R2673">
        <v>105</v>
      </c>
      <c r="S2673" t="s">
        <v>16</v>
      </c>
      <c r="T2673" t="s">
        <v>17</v>
      </c>
      <c r="U2673" s="3">
        <v>39448</v>
      </c>
      <c r="V2673" s="2">
        <v>6.9</v>
      </c>
      <c r="W2673" t="str">
        <f>IF(V2673 &lt; 3,"Very Low", IF(V2673 &gt;= 3, IF(V2673 &lt; 4, "Low", IF(V2673 &gt;= 4, IF(V2673 &lt; 6, "Medium", IF(V2673 &gt;= 6, IF(V2673 &lt; 8, "High", "Very High")))))))</f>
        <v>High</v>
      </c>
    </row>
    <row r="2674" spans="1:23" x14ac:dyDescent="0.2">
      <c r="A2674" t="s">
        <v>1095</v>
      </c>
      <c r="B2674" s="2">
        <v>118</v>
      </c>
      <c r="C2674" s="4" t="str">
        <f>IF(B2674 &lt;= ($Z$9-$Z$11), "Short", IF(B2674 &gt;= ($Z$9+$Z$11), "Long", "Medium"))</f>
        <v>Medium</v>
      </c>
      <c r="D2674" t="s">
        <v>216</v>
      </c>
      <c r="E2674" t="s">
        <v>562</v>
      </c>
      <c r="F2674" t="s">
        <v>426</v>
      </c>
      <c r="G2674" t="s">
        <v>691</v>
      </c>
      <c r="H2674" t="s">
        <v>539</v>
      </c>
      <c r="I2674" t="s">
        <v>3538</v>
      </c>
      <c r="M2674">
        <f>COUNTA(Table1[[#This Row],[genre_1]:[genre_8]])</f>
        <v>5</v>
      </c>
      <c r="N2674" t="s">
        <v>502</v>
      </c>
      <c r="O2674" t="s">
        <v>8908</v>
      </c>
      <c r="P2674">
        <v>98472</v>
      </c>
      <c r="Q2674" t="s">
        <v>522</v>
      </c>
      <c r="R2674">
        <v>492</v>
      </c>
      <c r="S2674" t="s">
        <v>16</v>
      </c>
      <c r="T2674" t="s">
        <v>17</v>
      </c>
      <c r="U2674" s="3">
        <v>38353</v>
      </c>
      <c r="V2674" s="2">
        <v>5.9</v>
      </c>
      <c r="W2674" t="str">
        <f>IF(V2674 &lt; 3,"Very Low", IF(V2674 &gt;= 3, IF(V2674 &lt; 4, "Low", IF(V2674 &gt;= 4, IF(V2674 &lt; 6, "Medium", IF(V2674 &gt;= 6, IF(V2674 &lt; 8, "High", "Very High")))))))</f>
        <v>Medium</v>
      </c>
    </row>
    <row r="2675" spans="1:23" x14ac:dyDescent="0.2">
      <c r="A2675" t="s">
        <v>6203</v>
      </c>
      <c r="B2675" s="2">
        <v>98</v>
      </c>
      <c r="C2675" s="4" t="str">
        <f>IF(B2675 &lt;= ($Z$9-$Z$11), "Short", IF(B2675 &gt;= ($Z$9+$Z$11), "Long", "Medium"))</f>
        <v>Medium</v>
      </c>
      <c r="D2675" t="s">
        <v>6270</v>
      </c>
      <c r="E2675" t="s">
        <v>691</v>
      </c>
      <c r="F2675" t="s">
        <v>1302</v>
      </c>
      <c r="G2675" t="s">
        <v>6549</v>
      </c>
      <c r="M2675">
        <f>COUNTA(Table1[[#This Row],[genre_1]:[genre_8]])</f>
        <v>3</v>
      </c>
      <c r="N2675" t="s">
        <v>8290</v>
      </c>
      <c r="O2675" t="s">
        <v>13148</v>
      </c>
      <c r="P2675">
        <v>6375</v>
      </c>
      <c r="Q2675" t="s">
        <v>8291</v>
      </c>
      <c r="R2675">
        <v>36</v>
      </c>
      <c r="S2675" t="s">
        <v>16</v>
      </c>
      <c r="T2675" t="s">
        <v>17</v>
      </c>
      <c r="U2675" s="3">
        <v>34700</v>
      </c>
      <c r="V2675" s="2">
        <v>6.6</v>
      </c>
      <c r="W2675" t="str">
        <f>IF(V2675 &lt; 3,"Very Low", IF(V2675 &gt;= 3, IF(V2675 &lt; 4, "Low", IF(V2675 &gt;= 4, IF(V2675 &lt; 6, "Medium", IF(V2675 &gt;= 6, IF(V2675 &lt; 8, "High", "Very High")))))))</f>
        <v>High</v>
      </c>
    </row>
    <row r="2676" spans="1:23" x14ac:dyDescent="0.2">
      <c r="A2676" t="s">
        <v>5009</v>
      </c>
      <c r="B2676" s="2">
        <v>93</v>
      </c>
      <c r="C2676" s="4" t="str">
        <f>IF(B2676 &lt;= ($Z$9-$Z$11), "Short", IF(B2676 &gt;= ($Z$9+$Z$11), "Long", "Medium"))</f>
        <v>Medium</v>
      </c>
      <c r="D2676" t="s">
        <v>4259</v>
      </c>
      <c r="E2676" t="s">
        <v>691</v>
      </c>
      <c r="M2676">
        <f>COUNTA(Table1[[#This Row],[genre_1]:[genre_8]])</f>
        <v>1</v>
      </c>
      <c r="N2676" t="s">
        <v>1364</v>
      </c>
      <c r="O2676" t="s">
        <v>11511</v>
      </c>
      <c r="P2676">
        <v>9517</v>
      </c>
      <c r="Q2676" t="s">
        <v>850</v>
      </c>
      <c r="R2676">
        <v>46</v>
      </c>
      <c r="S2676" t="s">
        <v>16</v>
      </c>
      <c r="T2676" t="s">
        <v>17</v>
      </c>
      <c r="U2676" s="3">
        <v>39083</v>
      </c>
      <c r="V2676" s="2">
        <v>5.3</v>
      </c>
      <c r="W2676" t="str">
        <f>IF(V2676 &lt; 3,"Very Low", IF(V2676 &gt;= 3, IF(V2676 &lt; 4, "Low", IF(V2676 &gt;= 4, IF(V2676 &lt; 6, "Medium", IF(V2676 &gt;= 6, IF(V2676 &lt; 8, "High", "Very High")))))))</f>
        <v>Medium</v>
      </c>
    </row>
    <row r="2677" spans="1:23" x14ac:dyDescent="0.2">
      <c r="A2677" t="s">
        <v>4624</v>
      </c>
      <c r="B2677" s="2">
        <v>93</v>
      </c>
      <c r="C2677" s="4" t="str">
        <f>IF(B2677 &lt;= ($Z$9-$Z$11), "Short", IF(B2677 &gt;= ($Z$9+$Z$11), "Long", "Medium"))</f>
        <v>Medium</v>
      </c>
      <c r="D2677" t="s">
        <v>5016</v>
      </c>
      <c r="E2677" t="s">
        <v>1302</v>
      </c>
      <c r="M2677">
        <f>COUNTA(Table1[[#This Row],[genre_1]:[genre_8]])</f>
        <v>1</v>
      </c>
      <c r="N2677" t="s">
        <v>4624</v>
      </c>
      <c r="O2677" t="s">
        <v>11517</v>
      </c>
      <c r="P2677">
        <v>11487</v>
      </c>
      <c r="Q2677" t="s">
        <v>5017</v>
      </c>
      <c r="R2677">
        <v>226</v>
      </c>
      <c r="S2677" t="s">
        <v>16</v>
      </c>
      <c r="T2677" t="s">
        <v>17</v>
      </c>
      <c r="U2677" s="3">
        <v>37622</v>
      </c>
      <c r="V2677" s="2">
        <v>5</v>
      </c>
      <c r="W2677" t="str">
        <f>IF(V2677 &lt; 3,"Very Low", IF(V2677 &gt;= 3, IF(V2677 &lt; 4, "Low", IF(V2677 &gt;= 4, IF(V2677 &lt; 6, "Medium", IF(V2677 &gt;= 6, IF(V2677 &lt; 8, "High", "Very High")))))))</f>
        <v>Medium</v>
      </c>
    </row>
    <row r="2678" spans="1:23" x14ac:dyDescent="0.2">
      <c r="A2678" t="s">
        <v>1472</v>
      </c>
      <c r="B2678" s="2">
        <v>97</v>
      </c>
      <c r="C2678" s="4" t="str">
        <f>IF(B2678 &lt;= ($Z$9-$Z$11), "Short", IF(B2678 &gt;= ($Z$9+$Z$11), "Long", "Medium"))</f>
        <v>Medium</v>
      </c>
      <c r="D2678" t="s">
        <v>2072</v>
      </c>
      <c r="E2678" t="s">
        <v>426</v>
      </c>
      <c r="F2678" t="s">
        <v>691</v>
      </c>
      <c r="G2678" t="s">
        <v>1302</v>
      </c>
      <c r="M2678">
        <f>COUNTA(Table1[[#This Row],[genre_1]:[genre_8]])</f>
        <v>3</v>
      </c>
      <c r="N2678" t="s">
        <v>217</v>
      </c>
      <c r="O2678" t="s">
        <v>9482</v>
      </c>
      <c r="P2678">
        <v>184795</v>
      </c>
      <c r="Q2678" t="s">
        <v>126</v>
      </c>
      <c r="R2678">
        <v>310</v>
      </c>
      <c r="S2678" t="s">
        <v>16</v>
      </c>
      <c r="T2678" t="s">
        <v>17</v>
      </c>
      <c r="U2678" s="3">
        <v>39083</v>
      </c>
      <c r="V2678" s="2">
        <v>7.4</v>
      </c>
      <c r="W2678" t="str">
        <f>IF(V2678 &lt; 3,"Very Low", IF(V2678 &gt;= 3, IF(V2678 &lt; 4, "Low", IF(V2678 &gt;= 4, IF(V2678 &lt; 6, "Medium", IF(V2678 &gt;= 6, IF(V2678 &lt; 8, "High", "Very High")))))))</f>
        <v>High</v>
      </c>
    </row>
    <row r="2679" spans="1:23" x14ac:dyDescent="0.2">
      <c r="A2679" t="s">
        <v>8089</v>
      </c>
      <c r="B2679" s="2">
        <v>103</v>
      </c>
      <c r="C2679" s="4" t="str">
        <f>IF(B2679 &lt;= ($Z$9-$Z$11), "Short", IF(B2679 &gt;= ($Z$9+$Z$11), "Long", "Medium"))</f>
        <v>Medium</v>
      </c>
      <c r="D2679" t="s">
        <v>8090</v>
      </c>
      <c r="E2679" t="s">
        <v>1302</v>
      </c>
      <c r="F2679" t="s">
        <v>4034</v>
      </c>
      <c r="M2679">
        <f>COUNTA(Table1[[#This Row],[genre_1]:[genre_8]])</f>
        <v>2</v>
      </c>
      <c r="N2679" t="s">
        <v>8091</v>
      </c>
      <c r="O2679" t="s">
        <v>13076</v>
      </c>
      <c r="P2679">
        <v>460</v>
      </c>
      <c r="Q2679" t="s">
        <v>8092</v>
      </c>
      <c r="R2679">
        <v>14</v>
      </c>
      <c r="S2679" t="s">
        <v>16</v>
      </c>
      <c r="T2679" t="s">
        <v>17</v>
      </c>
      <c r="U2679" s="3">
        <v>37257</v>
      </c>
      <c r="V2679" s="2">
        <v>6.9</v>
      </c>
      <c r="W2679" t="str">
        <f>IF(V2679 &lt; 3,"Very Low", IF(V2679 &gt;= 3, IF(V2679 &lt; 4, "Low", IF(V2679 &gt;= 4, IF(V2679 &lt; 6, "Medium", IF(V2679 &gt;= 6, IF(V2679 &lt; 8, "High", "Very High")))))))</f>
        <v>High</v>
      </c>
    </row>
    <row r="2680" spans="1:23" x14ac:dyDescent="0.2">
      <c r="A2680" t="s">
        <v>5656</v>
      </c>
      <c r="B2680" s="2">
        <v>84</v>
      </c>
      <c r="C2680" s="4" t="str">
        <f>IF(B2680 &lt;= ($Z$9-$Z$11), "Short", IF(B2680 &gt;= ($Z$9+$Z$11), "Long", "Medium"))</f>
        <v>Short</v>
      </c>
      <c r="D2680" t="s">
        <v>5333</v>
      </c>
      <c r="E2680" t="s">
        <v>1302</v>
      </c>
      <c r="F2680" t="s">
        <v>3538</v>
      </c>
      <c r="M2680">
        <f>COUNTA(Table1[[#This Row],[genre_1]:[genre_8]])</f>
        <v>2</v>
      </c>
      <c r="N2680" t="s">
        <v>1549</v>
      </c>
      <c r="O2680" t="s">
        <v>11903</v>
      </c>
      <c r="P2680">
        <v>3413</v>
      </c>
      <c r="Q2680" t="s">
        <v>5657</v>
      </c>
      <c r="R2680">
        <v>78</v>
      </c>
      <c r="S2680" t="s">
        <v>16</v>
      </c>
      <c r="T2680" t="s">
        <v>17</v>
      </c>
      <c r="U2680" s="3">
        <v>36892</v>
      </c>
      <c r="V2680" s="2">
        <v>6.4</v>
      </c>
      <c r="W2680" t="str">
        <f>IF(V2680 &lt; 3,"Very Low", IF(V2680 &gt;= 3, IF(V2680 &lt; 4, "Low", IF(V2680 &gt;= 4, IF(V2680 &lt; 6, "Medium", IF(V2680 &gt;= 6, IF(V2680 &lt; 8, "High", "Very High")))))))</f>
        <v>High</v>
      </c>
    </row>
    <row r="2681" spans="1:23" x14ac:dyDescent="0.2">
      <c r="A2681" t="s">
        <v>4539</v>
      </c>
      <c r="B2681" s="2">
        <v>120</v>
      </c>
      <c r="C2681" s="4" t="str">
        <f>IF(B2681 &lt;= ($Z$9-$Z$11), "Short", IF(B2681 &gt;= ($Z$9+$Z$11), "Long", "Medium"))</f>
        <v>Medium</v>
      </c>
      <c r="D2681" t="s">
        <v>2087</v>
      </c>
      <c r="E2681" t="s">
        <v>4130</v>
      </c>
      <c r="F2681" t="s">
        <v>3538</v>
      </c>
      <c r="M2681">
        <f>COUNTA(Table1[[#This Row],[genre_1]:[genre_8]])</f>
        <v>2</v>
      </c>
      <c r="N2681" t="s">
        <v>521</v>
      </c>
      <c r="O2681" t="s">
        <v>11166</v>
      </c>
      <c r="P2681">
        <v>357579</v>
      </c>
      <c r="Q2681" t="s">
        <v>2949</v>
      </c>
      <c r="R2681">
        <v>1100</v>
      </c>
      <c r="S2681" t="s">
        <v>16</v>
      </c>
      <c r="T2681" t="s">
        <v>17</v>
      </c>
      <c r="U2681" s="3">
        <v>37987</v>
      </c>
      <c r="V2681" s="2">
        <v>7.7</v>
      </c>
      <c r="W2681" t="str">
        <f>IF(V2681 &lt; 3,"Very Low", IF(V2681 &gt;= 3, IF(V2681 &lt; 4, "Low", IF(V2681 &gt;= 4, IF(V2681 &lt; 6, "Medium", IF(V2681 &gt;= 6, IF(V2681 &lt; 8, "High", "Very High")))))))</f>
        <v>High</v>
      </c>
    </row>
    <row r="2682" spans="1:23" x14ac:dyDescent="0.2">
      <c r="A2682" t="s">
        <v>2905</v>
      </c>
      <c r="B2682" s="2">
        <v>95</v>
      </c>
      <c r="C2682" s="4" t="str">
        <f>IF(B2682 &lt;= ($Z$9-$Z$11), "Short", IF(B2682 &gt;= ($Z$9+$Z$11), "Long", "Medium"))</f>
        <v>Medium</v>
      </c>
      <c r="D2682" t="s">
        <v>2020</v>
      </c>
      <c r="E2682" t="s">
        <v>539</v>
      </c>
      <c r="F2682" t="s">
        <v>2287</v>
      </c>
      <c r="G2682" t="s">
        <v>13204</v>
      </c>
      <c r="H2682" t="s">
        <v>3538</v>
      </c>
      <c r="M2682">
        <f>COUNTA(Table1[[#This Row],[genre_1]:[genre_8]])</f>
        <v>4</v>
      </c>
      <c r="N2682" t="s">
        <v>46</v>
      </c>
      <c r="O2682" t="s">
        <v>10034</v>
      </c>
      <c r="P2682">
        <v>277172</v>
      </c>
      <c r="Q2682" t="s">
        <v>1537</v>
      </c>
      <c r="R2682">
        <v>986</v>
      </c>
      <c r="S2682" t="s">
        <v>16</v>
      </c>
      <c r="T2682" t="s">
        <v>17</v>
      </c>
      <c r="U2682" s="3">
        <v>40909</v>
      </c>
      <c r="V2682" s="2">
        <v>7</v>
      </c>
      <c r="W2682" t="str">
        <f>IF(V2682 &lt; 3,"Very Low", IF(V2682 &gt;= 3, IF(V2682 &lt; 4, "Low", IF(V2682 &gt;= 4, IF(V2682 &lt; 6, "Medium", IF(V2682 &gt;= 6, IF(V2682 &lt; 8, "High", "Very High")))))))</f>
        <v>High</v>
      </c>
    </row>
    <row r="2683" spans="1:23" x14ac:dyDescent="0.2">
      <c r="A2683" t="s">
        <v>855</v>
      </c>
      <c r="B2683" s="2">
        <v>96</v>
      </c>
      <c r="C2683" s="4" t="str">
        <f>IF(B2683 &lt;= ($Z$9-$Z$11), "Short", IF(B2683 &gt;= ($Z$9+$Z$11), "Long", "Medium"))</f>
        <v>Medium</v>
      </c>
      <c r="D2683" t="s">
        <v>355</v>
      </c>
      <c r="E2683" t="s">
        <v>691</v>
      </c>
      <c r="F2683" t="s">
        <v>1302</v>
      </c>
      <c r="G2683" t="s">
        <v>3538</v>
      </c>
      <c r="M2683">
        <f>COUNTA(Table1[[#This Row],[genre_1]:[genre_8]])</f>
        <v>3</v>
      </c>
      <c r="N2683" t="s">
        <v>403</v>
      </c>
      <c r="O2683" t="s">
        <v>9456</v>
      </c>
      <c r="P2683">
        <v>122347</v>
      </c>
      <c r="Q2683" t="s">
        <v>2027</v>
      </c>
      <c r="R2683">
        <v>345</v>
      </c>
      <c r="S2683" t="s">
        <v>16</v>
      </c>
      <c r="T2683" t="s">
        <v>17</v>
      </c>
      <c r="U2683" s="3">
        <v>35065</v>
      </c>
      <c r="V2683" s="2">
        <v>6</v>
      </c>
      <c r="W2683" t="str">
        <f>IF(V2683 &lt; 3,"Very Low", IF(V2683 &gt;= 3, IF(V2683 &lt; 4, "Low", IF(V2683 &gt;= 4, IF(V2683 &lt; 6, "Medium", IF(V2683 &gt;= 6, IF(V2683 &lt; 8, "High", "Very High")))))))</f>
        <v>High</v>
      </c>
    </row>
    <row r="2684" spans="1:23" x14ac:dyDescent="0.2">
      <c r="A2684" t="s">
        <v>7749</v>
      </c>
      <c r="B2684" s="2">
        <v>87</v>
      </c>
      <c r="C2684" s="4" t="str">
        <f>IF(B2684 &lt;= ($Z$9-$Z$11), "Short", IF(B2684 &gt;= ($Z$9+$Z$11), "Long", "Medium"))</f>
        <v>Medium</v>
      </c>
      <c r="D2684" t="s">
        <v>3757</v>
      </c>
      <c r="E2684" t="s">
        <v>1302</v>
      </c>
      <c r="M2684">
        <f>COUNTA(Table1[[#This Row],[genre_1]:[genre_8]])</f>
        <v>1</v>
      </c>
      <c r="N2684" t="s">
        <v>6015</v>
      </c>
      <c r="O2684" t="s">
        <v>12942</v>
      </c>
      <c r="P2684">
        <v>299</v>
      </c>
      <c r="Q2684" t="s">
        <v>2787</v>
      </c>
      <c r="R2684">
        <v>11</v>
      </c>
      <c r="S2684" t="s">
        <v>16</v>
      </c>
      <c r="T2684" t="s">
        <v>17</v>
      </c>
      <c r="U2684" s="3">
        <v>38353</v>
      </c>
      <c r="V2684" s="2">
        <v>5</v>
      </c>
      <c r="W2684" t="str">
        <f>IF(V2684 &lt; 3,"Very Low", IF(V2684 &gt;= 3, IF(V2684 &lt; 4, "Low", IF(V2684 &gt;= 4, IF(V2684 &lt; 6, "Medium", IF(V2684 &gt;= 6, IF(V2684 &lt; 8, "High", "Very High")))))))</f>
        <v>Medium</v>
      </c>
    </row>
    <row r="2685" spans="1:23" x14ac:dyDescent="0.2">
      <c r="A2685" t="s">
        <v>4377</v>
      </c>
      <c r="B2685" s="2">
        <v>94</v>
      </c>
      <c r="C2685" s="4" t="str">
        <f>IF(B2685 &lt;= ($Z$9-$Z$11), "Short", IF(B2685 &gt;= ($Z$9+$Z$11), "Long", "Medium"))</f>
        <v>Medium</v>
      </c>
      <c r="D2685" t="s">
        <v>4596</v>
      </c>
      <c r="E2685" t="s">
        <v>13206</v>
      </c>
      <c r="F2685" t="s">
        <v>3538</v>
      </c>
      <c r="M2685">
        <f>COUNTA(Table1[[#This Row],[genre_1]:[genre_8]])</f>
        <v>2</v>
      </c>
      <c r="N2685" t="s">
        <v>817</v>
      </c>
      <c r="O2685" t="s">
        <v>11205</v>
      </c>
      <c r="P2685">
        <v>88241</v>
      </c>
      <c r="Q2685" t="s">
        <v>724</v>
      </c>
      <c r="R2685">
        <v>266</v>
      </c>
      <c r="S2685" t="s">
        <v>16</v>
      </c>
      <c r="T2685" t="s">
        <v>17</v>
      </c>
      <c r="U2685" s="3">
        <v>41275</v>
      </c>
      <c r="V2685" s="2">
        <v>6.7</v>
      </c>
      <c r="W2685" t="str">
        <f>IF(V2685 &lt; 3,"Very Low", IF(V2685 &gt;= 3, IF(V2685 &lt; 4, "Low", IF(V2685 &gt;= 4, IF(V2685 &lt; 6, "Medium", IF(V2685 &gt;= 6, IF(V2685 &lt; 8, "High", "Very High")))))))</f>
        <v>High</v>
      </c>
    </row>
    <row r="2686" spans="1:23" x14ac:dyDescent="0.2">
      <c r="A2686" t="s">
        <v>8303</v>
      </c>
      <c r="B2686" s="2">
        <v>47</v>
      </c>
      <c r="C2686" s="4" t="str">
        <f>IF(B2686 &lt;= ($Z$9-$Z$11), "Short", IF(B2686 &gt;= ($Z$9+$Z$11), "Long", "Medium"))</f>
        <v>Short</v>
      </c>
      <c r="D2686" t="s">
        <v>8304</v>
      </c>
      <c r="E2686" t="s">
        <v>539</v>
      </c>
      <c r="F2686" t="s">
        <v>2287</v>
      </c>
      <c r="G2686" t="s">
        <v>13204</v>
      </c>
      <c r="H2686" t="s">
        <v>3538</v>
      </c>
      <c r="M2686">
        <f>COUNTA(Table1[[#This Row],[genre_1]:[genre_8]])</f>
        <v>4</v>
      </c>
      <c r="N2686" t="s">
        <v>8305</v>
      </c>
      <c r="O2686" t="s">
        <v>13154</v>
      </c>
      <c r="P2686">
        <v>6261</v>
      </c>
      <c r="Q2686" t="s">
        <v>8306</v>
      </c>
      <c r="R2686">
        <v>99</v>
      </c>
      <c r="S2686" t="s">
        <v>16</v>
      </c>
      <c r="T2686" t="s">
        <v>17</v>
      </c>
      <c r="U2686" s="3">
        <v>38353</v>
      </c>
      <c r="V2686" s="2">
        <v>7.3</v>
      </c>
      <c r="W2686" t="str">
        <f>IF(V2686 &lt; 3,"Very Low", IF(V2686 &gt;= 3, IF(V2686 &lt; 4, "Low", IF(V2686 &gt;= 4, IF(V2686 &lt; 6, "Medium", IF(V2686 &gt;= 6, IF(V2686 &lt; 8, "High", "Very High")))))))</f>
        <v>High</v>
      </c>
    </row>
    <row r="2687" spans="1:23" x14ac:dyDescent="0.2">
      <c r="A2687" t="s">
        <v>6660</v>
      </c>
      <c r="B2687" s="2">
        <v>108</v>
      </c>
      <c r="C2687" s="4" t="str">
        <f>IF(B2687 &lt;= ($Z$9-$Z$11), "Short", IF(B2687 &gt;= ($Z$9+$Z$11), "Long", "Medium"))</f>
        <v>Medium</v>
      </c>
      <c r="D2687" t="s">
        <v>2728</v>
      </c>
      <c r="E2687" t="s">
        <v>3538</v>
      </c>
      <c r="M2687">
        <f>COUNTA(Table1[[#This Row],[genre_1]:[genre_8]])</f>
        <v>1</v>
      </c>
      <c r="N2687" t="s">
        <v>2310</v>
      </c>
      <c r="O2687" t="s">
        <v>12451</v>
      </c>
      <c r="P2687">
        <v>6025</v>
      </c>
      <c r="Q2687" t="s">
        <v>762</v>
      </c>
      <c r="R2687">
        <v>28</v>
      </c>
      <c r="S2687" t="s">
        <v>16</v>
      </c>
      <c r="T2687" t="s">
        <v>17</v>
      </c>
      <c r="U2687" s="3">
        <v>41640</v>
      </c>
      <c r="V2687" s="2">
        <v>5.8</v>
      </c>
      <c r="W2687" t="str">
        <f>IF(V2687 &lt; 3,"Very Low", IF(V2687 &gt;= 3, IF(V2687 &lt; 4, "Low", IF(V2687 &gt;= 4, IF(V2687 &lt; 6, "Medium", IF(V2687 &gt;= 6, IF(V2687 &lt; 8, "High", "Very High")))))))</f>
        <v>Medium</v>
      </c>
    </row>
    <row r="2688" spans="1:23" x14ac:dyDescent="0.2">
      <c r="A2688" t="s">
        <v>801</v>
      </c>
      <c r="B2688" s="2">
        <v>85</v>
      </c>
      <c r="C2688" s="4" t="str">
        <f>IF(B2688 &lt;= ($Z$9-$Z$11), "Short", IF(B2688 &gt;= ($Z$9+$Z$11), "Long", "Medium"))</f>
        <v>Short</v>
      </c>
      <c r="D2688" t="s">
        <v>802</v>
      </c>
      <c r="E2688" t="s">
        <v>691</v>
      </c>
      <c r="M2688">
        <f>COUNTA(Table1[[#This Row],[genre_1]:[genre_8]])</f>
        <v>1</v>
      </c>
      <c r="N2688" t="s">
        <v>534</v>
      </c>
      <c r="O2688" t="s">
        <v>8757</v>
      </c>
      <c r="P2688">
        <v>106790</v>
      </c>
      <c r="Q2688" t="s">
        <v>803</v>
      </c>
      <c r="R2688">
        <v>177</v>
      </c>
      <c r="S2688" t="s">
        <v>16</v>
      </c>
      <c r="T2688" t="s">
        <v>17</v>
      </c>
      <c r="U2688" s="3">
        <v>40909</v>
      </c>
      <c r="V2688" s="2">
        <v>6.2</v>
      </c>
      <c r="W2688" t="str">
        <f>IF(V2688 &lt; 3,"Very Low", IF(V2688 &gt;= 3, IF(V2688 &lt; 4, "Low", IF(V2688 &gt;= 4, IF(V2688 &lt; 6, "Medium", IF(V2688 &gt;= 6, IF(V2688 &lt; 8, "High", "Very High")))))))</f>
        <v>High</v>
      </c>
    </row>
    <row r="2689" spans="1:23" x14ac:dyDescent="0.2">
      <c r="A2689" t="s">
        <v>4611</v>
      </c>
      <c r="B2689" s="2">
        <v>99</v>
      </c>
      <c r="C2689" s="4" t="str">
        <f>IF(B2689 &lt;= ($Z$9-$Z$11), "Short", IF(B2689 &gt;= ($Z$9+$Z$11), "Long", "Medium"))</f>
        <v>Medium</v>
      </c>
      <c r="D2689" t="s">
        <v>2175</v>
      </c>
      <c r="E2689" t="s">
        <v>1302</v>
      </c>
      <c r="F2689" t="s">
        <v>3538</v>
      </c>
      <c r="M2689">
        <f>COUNTA(Table1[[#This Row],[genre_1]:[genre_8]])</f>
        <v>2</v>
      </c>
      <c r="N2689" t="s">
        <v>2499</v>
      </c>
      <c r="O2689" t="s">
        <v>13046</v>
      </c>
      <c r="P2689">
        <v>8511</v>
      </c>
      <c r="Q2689" t="s">
        <v>7998</v>
      </c>
      <c r="R2689">
        <v>87</v>
      </c>
      <c r="S2689" t="s">
        <v>16</v>
      </c>
      <c r="T2689" t="s">
        <v>17</v>
      </c>
      <c r="U2689" s="3">
        <v>41275</v>
      </c>
      <c r="V2689" s="2">
        <v>3.9</v>
      </c>
      <c r="W2689" t="str">
        <f>IF(V2689 &lt; 3,"Very Low", IF(V2689 &gt;= 3, IF(V2689 &lt; 4, "Low", IF(V2689 &gt;= 4, IF(V2689 &lt; 6, "Medium", IF(V2689 &gt;= 6, IF(V2689 &lt; 8, "High", "Very High")))))))</f>
        <v>Low</v>
      </c>
    </row>
    <row r="2690" spans="1:23" x14ac:dyDescent="0.2">
      <c r="A2690" t="s">
        <v>679</v>
      </c>
      <c r="B2690" s="2">
        <v>82</v>
      </c>
      <c r="C2690" s="4" t="str">
        <f>IF(B2690 &lt;= ($Z$9-$Z$11), "Short", IF(B2690 &gt;= ($Z$9+$Z$11), "Long", "Medium"))</f>
        <v>Short</v>
      </c>
      <c r="D2690" t="s">
        <v>680</v>
      </c>
      <c r="E2690" t="s">
        <v>426</v>
      </c>
      <c r="F2690" t="s">
        <v>691</v>
      </c>
      <c r="G2690" t="s">
        <v>5982</v>
      </c>
      <c r="H2690" t="s">
        <v>539</v>
      </c>
      <c r="M2690">
        <f>COUNTA(Table1[[#This Row],[genre_1]:[genre_8]])</f>
        <v>4</v>
      </c>
      <c r="N2690" t="s">
        <v>126</v>
      </c>
      <c r="O2690" t="s">
        <v>8701</v>
      </c>
      <c r="P2690">
        <v>36033</v>
      </c>
      <c r="Q2690" t="s">
        <v>681</v>
      </c>
      <c r="R2690">
        <v>456</v>
      </c>
      <c r="S2690" t="s">
        <v>16</v>
      </c>
      <c r="T2690" t="s">
        <v>17</v>
      </c>
      <c r="U2690" s="3">
        <v>37622</v>
      </c>
      <c r="V2690" s="2">
        <v>3.8</v>
      </c>
      <c r="W2690" t="str">
        <f>IF(V2690 &lt; 3,"Very Low", IF(V2690 &gt;= 3, IF(V2690 &lt; 4, "Low", IF(V2690 &gt;= 4, IF(V2690 &lt; 6, "Medium", IF(V2690 &gt;= 6, IF(V2690 &lt; 8, "High", "Very High")))))))</f>
        <v>Low</v>
      </c>
    </row>
    <row r="2691" spans="1:23" x14ac:dyDescent="0.2">
      <c r="A2691" t="s">
        <v>2965</v>
      </c>
      <c r="B2691" s="2">
        <v>93</v>
      </c>
      <c r="C2691" s="4" t="str">
        <f>IF(B2691 &lt;= ($Z$9-$Z$11), "Short", IF(B2691 &gt;= ($Z$9+$Z$11), "Long", "Medium"))</f>
        <v>Medium</v>
      </c>
      <c r="D2691" t="s">
        <v>833</v>
      </c>
      <c r="E2691" t="s">
        <v>426</v>
      </c>
      <c r="F2691" t="s">
        <v>2287</v>
      </c>
      <c r="G2691" t="s">
        <v>3538</v>
      </c>
      <c r="M2691">
        <f>COUNTA(Table1[[#This Row],[genre_1]:[genre_8]])</f>
        <v>3</v>
      </c>
      <c r="N2691" t="s">
        <v>2966</v>
      </c>
      <c r="O2691" t="s">
        <v>10073</v>
      </c>
      <c r="P2691">
        <v>28606</v>
      </c>
      <c r="Q2691" t="s">
        <v>1923</v>
      </c>
      <c r="R2691">
        <v>262</v>
      </c>
      <c r="S2691" t="s">
        <v>16</v>
      </c>
      <c r="T2691" t="s">
        <v>17</v>
      </c>
      <c r="U2691" s="3">
        <v>38353</v>
      </c>
      <c r="V2691" s="2">
        <v>5.0999999999999996</v>
      </c>
      <c r="W2691" t="str">
        <f>IF(V2691 &lt; 3,"Very Low", IF(V2691 &gt;= 3, IF(V2691 &lt; 4, "Low", IF(V2691 &gt;= 4, IF(V2691 &lt; 6, "Medium", IF(V2691 &gt;= 6, IF(V2691 &lt; 8, "High", "Very High")))))))</f>
        <v>Medium</v>
      </c>
    </row>
    <row r="2692" spans="1:23" x14ac:dyDescent="0.2">
      <c r="A2692" t="s">
        <v>4060</v>
      </c>
      <c r="B2692" s="2">
        <v>105</v>
      </c>
      <c r="C2692" s="4" t="str">
        <f>IF(B2692 &lt;= ($Z$9-$Z$11), "Short", IF(B2692 &gt;= ($Z$9+$Z$11), "Long", "Medium"))</f>
        <v>Medium</v>
      </c>
      <c r="D2692" t="s">
        <v>4139</v>
      </c>
      <c r="E2692" t="s">
        <v>13206</v>
      </c>
      <c r="F2692" t="s">
        <v>1302</v>
      </c>
      <c r="G2692" t="s">
        <v>4034</v>
      </c>
      <c r="H2692" t="s">
        <v>13204</v>
      </c>
      <c r="I2692" t="s">
        <v>3538</v>
      </c>
      <c r="M2692">
        <f>COUNTA(Table1[[#This Row],[genre_1]:[genre_8]])</f>
        <v>5</v>
      </c>
      <c r="N2692" t="s">
        <v>1560</v>
      </c>
      <c r="O2692" t="s">
        <v>11146</v>
      </c>
      <c r="P2692">
        <v>5602</v>
      </c>
      <c r="Q2692" t="s">
        <v>2937</v>
      </c>
      <c r="R2692">
        <v>59</v>
      </c>
      <c r="S2692" t="s">
        <v>16</v>
      </c>
      <c r="T2692" t="s">
        <v>17</v>
      </c>
      <c r="U2692" s="3">
        <v>36892</v>
      </c>
      <c r="V2692" s="2">
        <v>6</v>
      </c>
      <c r="W2692" t="str">
        <f>IF(V2692 &lt; 3,"Very Low", IF(V2692 &gt;= 3, IF(V2692 &lt; 4, "Low", IF(V2692 &gt;= 4, IF(V2692 &lt; 6, "Medium", IF(V2692 &gt;= 6, IF(V2692 &lt; 8, "High", "Very High")))))))</f>
        <v>High</v>
      </c>
    </row>
    <row r="2693" spans="1:23" x14ac:dyDescent="0.2">
      <c r="A2693" t="s">
        <v>978</v>
      </c>
      <c r="B2693" s="2">
        <v>109</v>
      </c>
      <c r="C2693" s="4" t="str">
        <f>IF(B2693 &lt;= ($Z$9-$Z$11), "Short", IF(B2693 &gt;= ($Z$9+$Z$11), "Long", "Medium"))</f>
        <v>Medium</v>
      </c>
      <c r="D2693" t="s">
        <v>411</v>
      </c>
      <c r="E2693" t="s">
        <v>2287</v>
      </c>
      <c r="F2693" t="s">
        <v>4130</v>
      </c>
      <c r="G2693" t="s">
        <v>3538</v>
      </c>
      <c r="M2693">
        <f>COUNTA(Table1[[#This Row],[genre_1]:[genre_8]])</f>
        <v>3</v>
      </c>
      <c r="N2693" t="s">
        <v>1725</v>
      </c>
      <c r="O2693" t="s">
        <v>9810</v>
      </c>
      <c r="P2693">
        <v>79877</v>
      </c>
      <c r="Q2693" t="s">
        <v>2401</v>
      </c>
      <c r="R2693">
        <v>677</v>
      </c>
      <c r="S2693" t="s">
        <v>16</v>
      </c>
      <c r="T2693" t="s">
        <v>17</v>
      </c>
      <c r="U2693" s="3">
        <v>36526</v>
      </c>
      <c r="V2693" s="2">
        <v>6.3</v>
      </c>
      <c r="W2693" t="str">
        <f>IF(V2693 &lt; 3,"Very Low", IF(V2693 &gt;= 3, IF(V2693 &lt; 4, "Low", IF(V2693 &gt;= 4, IF(V2693 &lt; 6, "Medium", IF(V2693 &gt;= 6, IF(V2693 &lt; 8, "High", "Very High")))))))</f>
        <v>High</v>
      </c>
    </row>
    <row r="2694" spans="1:23" x14ac:dyDescent="0.2">
      <c r="A2694" t="s">
        <v>1822</v>
      </c>
      <c r="B2694" s="2">
        <v>118</v>
      </c>
      <c r="C2694" s="4" t="str">
        <f>IF(B2694 &lt;= ($Z$9-$Z$11), "Short", IF(B2694 &gt;= ($Z$9+$Z$11), "Long", "Medium"))</f>
        <v>Medium</v>
      </c>
      <c r="D2694" t="s">
        <v>137</v>
      </c>
      <c r="E2694" t="s">
        <v>691</v>
      </c>
      <c r="F2694" t="s">
        <v>539</v>
      </c>
      <c r="M2694">
        <f>COUNTA(Table1[[#This Row],[genre_1]:[genre_8]])</f>
        <v>2</v>
      </c>
      <c r="N2694" t="s">
        <v>145</v>
      </c>
      <c r="O2694" t="s">
        <v>9324</v>
      </c>
      <c r="P2694">
        <v>136680</v>
      </c>
      <c r="Q2694" t="s">
        <v>1823</v>
      </c>
      <c r="R2694">
        <v>149</v>
      </c>
      <c r="S2694" t="s">
        <v>16</v>
      </c>
      <c r="T2694" t="s">
        <v>17</v>
      </c>
      <c r="U2694" s="3">
        <v>40544</v>
      </c>
      <c r="V2694" s="2">
        <v>6.4</v>
      </c>
      <c r="W2694" t="str">
        <f>IF(V2694 &lt; 3,"Very Low", IF(V2694 &gt;= 3, IF(V2694 &lt; 4, "Low", IF(V2694 &gt;= 4, IF(V2694 &lt; 6, "Medium", IF(V2694 &gt;= 6, IF(V2694 &lt; 8, "High", "Very High")))))))</f>
        <v>High</v>
      </c>
    </row>
    <row r="2695" spans="1:23" x14ac:dyDescent="0.2">
      <c r="A2695" t="s">
        <v>5834</v>
      </c>
      <c r="B2695" s="2">
        <v>100</v>
      </c>
      <c r="C2695" s="4" t="str">
        <f>IF(B2695 &lt;= ($Z$9-$Z$11), "Short", IF(B2695 &gt;= ($Z$9+$Z$11), "Long", "Medium"))</f>
        <v>Medium</v>
      </c>
      <c r="D2695" t="s">
        <v>4101</v>
      </c>
      <c r="E2695" t="s">
        <v>562</v>
      </c>
      <c r="F2695" t="s">
        <v>426</v>
      </c>
      <c r="G2695" t="s">
        <v>6549</v>
      </c>
      <c r="H2695" t="s">
        <v>10321</v>
      </c>
      <c r="M2695">
        <f>COUNTA(Table1[[#This Row],[genre_1]:[genre_8]])</f>
        <v>4</v>
      </c>
      <c r="N2695" t="s">
        <v>7213</v>
      </c>
      <c r="O2695" t="s">
        <v>12712</v>
      </c>
      <c r="P2695">
        <v>3418</v>
      </c>
      <c r="Q2695" t="s">
        <v>7185</v>
      </c>
      <c r="R2695">
        <v>52</v>
      </c>
      <c r="S2695" t="s">
        <v>16</v>
      </c>
      <c r="T2695" t="s">
        <v>17</v>
      </c>
      <c r="U2695" s="3">
        <v>13150</v>
      </c>
      <c r="V2695" s="2">
        <v>7.1</v>
      </c>
      <c r="W2695" t="str">
        <f>IF(V2695 &lt; 3,"Very Low", IF(V2695 &gt;= 3, IF(V2695 &lt; 4, "Low", IF(V2695 &gt;= 4, IF(V2695 &lt; 6, "Medium", IF(V2695 &gt;= 6, IF(V2695 &lt; 8, "High", "Very High")))))))</f>
        <v>High</v>
      </c>
    </row>
    <row r="2696" spans="1:23" x14ac:dyDescent="0.2">
      <c r="A2696" t="s">
        <v>8019</v>
      </c>
      <c r="B2696" s="2">
        <v>98</v>
      </c>
      <c r="C2696" s="4" t="str">
        <f>IF(B2696 &lt;= ($Z$9-$Z$11), "Short", IF(B2696 &gt;= ($Z$9+$Z$11), "Long", "Medium"))</f>
        <v>Medium</v>
      </c>
      <c r="D2696" t="s">
        <v>8020</v>
      </c>
      <c r="E2696" t="s">
        <v>1302</v>
      </c>
      <c r="F2696" t="s">
        <v>5982</v>
      </c>
      <c r="M2696">
        <f>COUNTA(Table1[[#This Row],[genre_1]:[genre_8]])</f>
        <v>2</v>
      </c>
      <c r="N2696" t="s">
        <v>8021</v>
      </c>
      <c r="O2696" t="s">
        <v>13054</v>
      </c>
      <c r="P2696">
        <v>450</v>
      </c>
      <c r="Q2696" t="s">
        <v>8022</v>
      </c>
      <c r="R2696">
        <v>10</v>
      </c>
      <c r="S2696" t="s">
        <v>16</v>
      </c>
      <c r="T2696" t="s">
        <v>17</v>
      </c>
      <c r="U2696" s="3">
        <v>40179</v>
      </c>
      <c r="V2696" s="2">
        <v>6.2</v>
      </c>
      <c r="W2696" t="str">
        <f>IF(V2696 &lt; 3,"Very Low", IF(V2696 &gt;= 3, IF(V2696 &lt; 4, "Low", IF(V2696 &gt;= 4, IF(V2696 &lt; 6, "Medium", IF(V2696 &gt;= 6, IF(V2696 &lt; 8, "High", "Very High")))))))</f>
        <v>High</v>
      </c>
    </row>
    <row r="2697" spans="1:23" x14ac:dyDescent="0.2">
      <c r="A2697" t="s">
        <v>67</v>
      </c>
      <c r="B2697" s="2">
        <v>150</v>
      </c>
      <c r="C2697" s="4" t="str">
        <f>IF(B2697 &lt;= ($Z$9-$Z$11), "Short", IF(B2697 &gt;= ($Z$9+$Z$11), "Long", "Medium"))</f>
        <v>Long</v>
      </c>
      <c r="D2697" t="s">
        <v>68</v>
      </c>
      <c r="E2697" t="s">
        <v>562</v>
      </c>
      <c r="F2697" t="s">
        <v>426</v>
      </c>
      <c r="G2697" t="s">
        <v>5982</v>
      </c>
      <c r="H2697" t="s">
        <v>539</v>
      </c>
      <c r="M2697">
        <f>COUNTA(Table1[[#This Row],[genre_1]:[genre_8]])</f>
        <v>4</v>
      </c>
      <c r="N2697" t="s">
        <v>69</v>
      </c>
      <c r="O2697" t="s">
        <v>8453</v>
      </c>
      <c r="P2697">
        <v>149922</v>
      </c>
      <c r="Q2697" t="s">
        <v>70</v>
      </c>
      <c r="R2697">
        <v>438</v>
      </c>
      <c r="S2697" t="s">
        <v>16</v>
      </c>
      <c r="T2697" t="s">
        <v>17</v>
      </c>
      <c r="U2697" s="3">
        <v>39448</v>
      </c>
      <c r="V2697" s="2">
        <v>6.6</v>
      </c>
      <c r="W2697" t="str">
        <f>IF(V2697 &lt; 3,"Very Low", IF(V2697 &gt;= 3, IF(V2697 &lt; 4, "Low", IF(V2697 &gt;= 4, IF(V2697 &lt; 6, "Medium", IF(V2697 &gt;= 6, IF(V2697 &lt; 8, "High", "Very High")))))))</f>
        <v>High</v>
      </c>
    </row>
    <row r="2698" spans="1:23" x14ac:dyDescent="0.2">
      <c r="A2698" t="s">
        <v>67</v>
      </c>
      <c r="B2698" s="2">
        <v>150</v>
      </c>
      <c r="C2698" s="4" t="str">
        <f>IF(B2698 &lt;= ($Z$9-$Z$11), "Short", IF(B2698 &gt;= ($Z$9+$Z$11), "Long", "Medium"))</f>
        <v>Long</v>
      </c>
      <c r="D2698" t="s">
        <v>212</v>
      </c>
      <c r="E2698" t="s">
        <v>426</v>
      </c>
      <c r="F2698" t="s">
        <v>5982</v>
      </c>
      <c r="G2698" t="s">
        <v>539</v>
      </c>
      <c r="M2698">
        <f>COUNTA(Table1[[#This Row],[genre_1]:[genre_8]])</f>
        <v>3</v>
      </c>
      <c r="N2698" t="s">
        <v>184</v>
      </c>
      <c r="O2698" t="s">
        <v>8500</v>
      </c>
      <c r="P2698">
        <v>286506</v>
      </c>
      <c r="Q2698" t="s">
        <v>213</v>
      </c>
      <c r="R2698">
        <v>1463</v>
      </c>
      <c r="S2698" t="s">
        <v>16</v>
      </c>
      <c r="T2698" t="s">
        <v>17</v>
      </c>
      <c r="U2698" s="3">
        <v>38353</v>
      </c>
      <c r="V2698" s="2">
        <v>6.9</v>
      </c>
      <c r="W2698" t="str">
        <f>IF(V2698 &lt; 3,"Very Low", IF(V2698 &gt;= 3, IF(V2698 &lt; 4, "Low", IF(V2698 &gt;= 4, IF(V2698 &lt; 6, "Medium", IF(V2698 &gt;= 6, IF(V2698 &lt; 8, "High", "Very High")))))))</f>
        <v>High</v>
      </c>
    </row>
    <row r="2699" spans="1:23" x14ac:dyDescent="0.2">
      <c r="A2699" t="s">
        <v>337</v>
      </c>
      <c r="B2699" s="2">
        <v>113</v>
      </c>
      <c r="C2699" s="4" t="str">
        <f>IF(B2699 &lt;= ($Z$9-$Z$11), "Short", IF(B2699 &gt;= ($Z$9+$Z$11), "Long", "Medium"))</f>
        <v>Medium</v>
      </c>
      <c r="D2699" t="s">
        <v>213</v>
      </c>
      <c r="E2699" t="s">
        <v>426</v>
      </c>
      <c r="F2699" t="s">
        <v>5982</v>
      </c>
      <c r="G2699" t="s">
        <v>539</v>
      </c>
      <c r="M2699">
        <f>COUNTA(Table1[[#This Row],[genre_1]:[genre_8]])</f>
        <v>3</v>
      </c>
      <c r="N2699" t="s">
        <v>338</v>
      </c>
      <c r="O2699" t="s">
        <v>8546</v>
      </c>
      <c r="P2699">
        <v>106446</v>
      </c>
      <c r="Q2699" t="s">
        <v>339</v>
      </c>
      <c r="R2699">
        <v>227</v>
      </c>
      <c r="S2699" t="s">
        <v>16</v>
      </c>
      <c r="T2699" t="s">
        <v>17</v>
      </c>
      <c r="U2699" s="3">
        <v>40179</v>
      </c>
      <c r="V2699" s="2">
        <v>6.3</v>
      </c>
      <c r="W2699" t="str">
        <f>IF(V2699 &lt; 3,"Very Low", IF(V2699 &gt;= 3, IF(V2699 &lt; 4, "Low", IF(V2699 &gt;= 4, IF(V2699 &lt; 6, "Medium", IF(V2699 &gt;= 6, IF(V2699 &lt; 8, "High", "Very High")))))))</f>
        <v>High</v>
      </c>
    </row>
    <row r="2700" spans="1:23" x14ac:dyDescent="0.2">
      <c r="A2700" t="s">
        <v>587</v>
      </c>
      <c r="B2700" s="2">
        <v>134</v>
      </c>
      <c r="C2700" s="4" t="str">
        <f>IF(B2700 &lt;= ($Z$9-$Z$11), "Short", IF(B2700 &gt;= ($Z$9+$Z$11), "Long", "Medium"))</f>
        <v>Long</v>
      </c>
      <c r="D2700" t="s">
        <v>550</v>
      </c>
      <c r="E2700" t="s">
        <v>562</v>
      </c>
      <c r="F2700" t="s">
        <v>426</v>
      </c>
      <c r="G2700" t="s">
        <v>4130</v>
      </c>
      <c r="H2700" t="s">
        <v>3538</v>
      </c>
      <c r="M2700">
        <f>COUNTA(Table1[[#This Row],[genre_1]:[genre_8]])</f>
        <v>4</v>
      </c>
      <c r="N2700" t="s">
        <v>156</v>
      </c>
      <c r="O2700" t="s">
        <v>8659</v>
      </c>
      <c r="P2700">
        <v>183909</v>
      </c>
      <c r="Q2700" t="s">
        <v>588</v>
      </c>
      <c r="R2700">
        <v>666</v>
      </c>
      <c r="S2700" t="s">
        <v>16</v>
      </c>
      <c r="T2700" t="s">
        <v>17</v>
      </c>
      <c r="U2700" s="3">
        <v>37987</v>
      </c>
      <c r="V2700" s="2">
        <v>6.7</v>
      </c>
      <c r="W2700" t="str">
        <f>IF(V2700 &lt; 3,"Very Low", IF(V2700 &gt;= 3, IF(V2700 &lt; 4, "Low", IF(V2700 &gt;= 4, IF(V2700 &lt; 6, "Medium", IF(V2700 &gt;= 6, IF(V2700 &lt; 8, "High", "Very High")))))))</f>
        <v>High</v>
      </c>
    </row>
    <row r="2701" spans="1:23" x14ac:dyDescent="0.2">
      <c r="A2701" t="s">
        <v>5530</v>
      </c>
      <c r="B2701" s="2">
        <v>108</v>
      </c>
      <c r="C2701" s="4" t="str">
        <f>IF(B2701 &lt;= ($Z$9-$Z$11), "Short", IF(B2701 &gt;= ($Z$9+$Z$11), "Long", "Medium"))</f>
        <v>Medium</v>
      </c>
      <c r="D2701" t="s">
        <v>1231</v>
      </c>
      <c r="E2701" t="s">
        <v>691</v>
      </c>
      <c r="F2701" t="s">
        <v>1302</v>
      </c>
      <c r="M2701">
        <f>COUNTA(Table1[[#This Row],[genre_1]:[genre_8]])</f>
        <v>2</v>
      </c>
      <c r="N2701" t="s">
        <v>1265</v>
      </c>
      <c r="O2701" t="s">
        <v>11825</v>
      </c>
      <c r="P2701">
        <v>16299</v>
      </c>
      <c r="Q2701" t="s">
        <v>4987</v>
      </c>
      <c r="R2701">
        <v>129</v>
      </c>
      <c r="S2701" t="s">
        <v>16</v>
      </c>
      <c r="T2701" t="s">
        <v>17</v>
      </c>
      <c r="U2701" s="3">
        <v>38353</v>
      </c>
      <c r="V2701" s="2">
        <v>7</v>
      </c>
      <c r="W2701" t="str">
        <f>IF(V2701 &lt; 3,"Very Low", IF(V2701 &gt;= 3, IF(V2701 &lt; 4, "Low", IF(V2701 &gt;= 4, IF(V2701 &lt; 6, "Medium", IF(V2701 &gt;= 6, IF(V2701 &lt; 8, "High", "Very High")))))))</f>
        <v>High</v>
      </c>
    </row>
    <row r="2702" spans="1:23" x14ac:dyDescent="0.2">
      <c r="A2702" t="s">
        <v>4201</v>
      </c>
      <c r="B2702" s="2">
        <v>117</v>
      </c>
      <c r="C2702" s="4" t="str">
        <f>IF(B2702 &lt;= ($Z$9-$Z$11), "Short", IF(B2702 &gt;= ($Z$9+$Z$11), "Long", "Medium"))</f>
        <v>Medium</v>
      </c>
      <c r="D2702" t="s">
        <v>5301</v>
      </c>
      <c r="E2702" t="s">
        <v>1302</v>
      </c>
      <c r="F2702" t="s">
        <v>6549</v>
      </c>
      <c r="M2702">
        <f>COUNTA(Table1[[#This Row],[genre_1]:[genre_8]])</f>
        <v>2</v>
      </c>
      <c r="N2702" t="s">
        <v>2527</v>
      </c>
      <c r="O2702" t="s">
        <v>11677</v>
      </c>
      <c r="P2702">
        <v>2311</v>
      </c>
      <c r="Q2702" t="s">
        <v>5302</v>
      </c>
      <c r="R2702">
        <v>25</v>
      </c>
      <c r="S2702" t="s">
        <v>16</v>
      </c>
      <c r="T2702" t="s">
        <v>17</v>
      </c>
      <c r="U2702" s="3">
        <v>39814</v>
      </c>
      <c r="V2702" s="2">
        <v>6.4</v>
      </c>
      <c r="W2702" t="str">
        <f>IF(V2702 &lt; 3,"Very Low", IF(V2702 &gt;= 3, IF(V2702 &lt; 4, "Low", IF(V2702 &gt;= 4, IF(V2702 &lt; 6, "Medium", IF(V2702 &gt;= 6, IF(V2702 &lt; 8, "High", "Very High")))))))</f>
        <v>High</v>
      </c>
    </row>
    <row r="2703" spans="1:23" x14ac:dyDescent="0.2">
      <c r="A2703" t="s">
        <v>4379</v>
      </c>
      <c r="B2703" s="2">
        <v>98</v>
      </c>
      <c r="C2703" s="4" t="str">
        <f>IF(B2703 &lt;= ($Z$9-$Z$11), "Short", IF(B2703 &gt;= ($Z$9+$Z$11), "Long", "Medium"))</f>
        <v>Medium</v>
      </c>
      <c r="D2703" t="s">
        <v>1433</v>
      </c>
      <c r="E2703" t="s">
        <v>426</v>
      </c>
      <c r="F2703" t="s">
        <v>1302</v>
      </c>
      <c r="G2703" t="s">
        <v>539</v>
      </c>
      <c r="M2703">
        <f>COUNTA(Table1[[#This Row],[genre_1]:[genre_8]])</f>
        <v>3</v>
      </c>
      <c r="N2703" t="s">
        <v>2272</v>
      </c>
      <c r="O2703" t="s">
        <v>11056</v>
      </c>
      <c r="P2703">
        <v>4996</v>
      </c>
      <c r="Q2703" t="s">
        <v>4380</v>
      </c>
      <c r="R2703">
        <v>62</v>
      </c>
      <c r="S2703" t="s">
        <v>16</v>
      </c>
      <c r="T2703" t="s">
        <v>17</v>
      </c>
      <c r="U2703" s="3">
        <v>31413</v>
      </c>
      <c r="V2703" s="2">
        <v>5.3</v>
      </c>
      <c r="W2703" t="str">
        <f>IF(V2703 &lt; 3,"Very Low", IF(V2703 &gt;= 3, IF(V2703 &lt; 4, "Low", IF(V2703 &gt;= 4, IF(V2703 &lt; 6, "Medium", IF(V2703 &gt;= 6, IF(V2703 &lt; 8, "High", "Very High")))))))</f>
        <v>Medium</v>
      </c>
    </row>
    <row r="2704" spans="1:23" x14ac:dyDescent="0.2">
      <c r="A2704" t="s">
        <v>561</v>
      </c>
      <c r="B2704" s="2">
        <v>119</v>
      </c>
      <c r="C2704" s="4" t="str">
        <f>IF(B2704 &lt;= ($Z$9-$Z$11), "Short", IF(B2704 &gt;= ($Z$9+$Z$11), "Long", "Medium"))</f>
        <v>Medium</v>
      </c>
      <c r="D2704" t="s">
        <v>760</v>
      </c>
      <c r="E2704" t="s">
        <v>13206</v>
      </c>
      <c r="F2704" t="s">
        <v>1302</v>
      </c>
      <c r="G2704" t="s">
        <v>13204</v>
      </c>
      <c r="H2704" t="s">
        <v>3538</v>
      </c>
      <c r="M2704">
        <f>COUNTA(Table1[[#This Row],[genre_1]:[genre_8]])</f>
        <v>4</v>
      </c>
      <c r="N2704" t="s">
        <v>2020</v>
      </c>
      <c r="O2704" t="s">
        <v>9481</v>
      </c>
      <c r="P2704">
        <v>45798</v>
      </c>
      <c r="Q2704" t="s">
        <v>2071</v>
      </c>
      <c r="R2704">
        <v>94</v>
      </c>
      <c r="S2704" t="s">
        <v>16</v>
      </c>
      <c r="T2704" t="s">
        <v>17</v>
      </c>
      <c r="U2704" s="3">
        <v>34335</v>
      </c>
      <c r="V2704" s="2">
        <v>6.7</v>
      </c>
      <c r="W2704" t="str">
        <f>IF(V2704 &lt; 3,"Very Low", IF(V2704 &gt;= 3, IF(V2704 &lt; 4, "Low", IF(V2704 &gt;= 4, IF(V2704 &lt; 6, "Medium", IF(V2704 &gt;= 6, IF(V2704 &lt; 8, "High", "Very High")))))))</f>
        <v>High</v>
      </c>
    </row>
    <row r="2705" spans="1:23" x14ac:dyDescent="0.2">
      <c r="A2705" t="s">
        <v>3824</v>
      </c>
      <c r="B2705" s="2">
        <v>93</v>
      </c>
      <c r="C2705" s="4" t="str">
        <f>IF(B2705 &lt;= ($Z$9-$Z$11), "Short", IF(B2705 &gt;= ($Z$9+$Z$11), "Long", "Medium"))</f>
        <v>Medium</v>
      </c>
      <c r="D2705" t="s">
        <v>437</v>
      </c>
      <c r="E2705" t="s">
        <v>562</v>
      </c>
      <c r="F2705" t="s">
        <v>3538</v>
      </c>
      <c r="M2705">
        <f>COUNTA(Table1[[#This Row],[genre_1]:[genre_8]])</f>
        <v>2</v>
      </c>
      <c r="N2705" t="s">
        <v>54</v>
      </c>
      <c r="O2705" t="s">
        <v>10670</v>
      </c>
      <c r="P2705">
        <v>28629</v>
      </c>
      <c r="Q2705" t="s">
        <v>3331</v>
      </c>
      <c r="R2705">
        <v>113</v>
      </c>
      <c r="S2705" t="s">
        <v>16</v>
      </c>
      <c r="T2705" t="s">
        <v>17</v>
      </c>
      <c r="U2705" s="3">
        <v>40909</v>
      </c>
      <c r="V2705" s="2">
        <v>4.9000000000000004</v>
      </c>
      <c r="W2705" t="str">
        <f>IF(V2705 &lt; 3,"Very Low", IF(V2705 &gt;= 3, IF(V2705 &lt; 4, "Low", IF(V2705 &gt;= 4, IF(V2705 &lt; 6, "Medium", IF(V2705 &gt;= 6, IF(V2705 &lt; 8, "High", "Very High")))))))</f>
        <v>Medium</v>
      </c>
    </row>
    <row r="2706" spans="1:23" x14ac:dyDescent="0.2">
      <c r="A2706" t="s">
        <v>4956</v>
      </c>
      <c r="B2706" s="2">
        <v>82</v>
      </c>
      <c r="C2706" s="4" t="str">
        <f>IF(B2706 &lt;= ($Z$9-$Z$11), "Short", IF(B2706 &gt;= ($Z$9+$Z$11), "Long", "Medium"))</f>
        <v>Short</v>
      </c>
      <c r="D2706" t="s">
        <v>4957</v>
      </c>
      <c r="E2706" t="s">
        <v>562</v>
      </c>
      <c r="F2706" t="s">
        <v>2287</v>
      </c>
      <c r="G2706" t="s">
        <v>3538</v>
      </c>
      <c r="M2706">
        <f>COUNTA(Table1[[#This Row],[genre_1]:[genre_8]])</f>
        <v>3</v>
      </c>
      <c r="N2706" t="s">
        <v>1215</v>
      </c>
      <c r="O2706" t="s">
        <v>11475</v>
      </c>
      <c r="P2706">
        <v>36029</v>
      </c>
      <c r="Q2706" t="s">
        <v>4958</v>
      </c>
      <c r="R2706">
        <v>99</v>
      </c>
      <c r="S2706" t="s">
        <v>16</v>
      </c>
      <c r="T2706" t="s">
        <v>17</v>
      </c>
      <c r="U2706" s="3">
        <v>40909</v>
      </c>
      <c r="V2706" s="2">
        <v>6.1</v>
      </c>
      <c r="W2706" t="str">
        <f>IF(V2706 &lt; 3,"Very Low", IF(V2706 &gt;= 3, IF(V2706 &lt; 4, "Low", IF(V2706 &gt;= 4, IF(V2706 &lt; 6, "Medium", IF(V2706 &gt;= 6, IF(V2706 &lt; 8, "High", "Very High")))))))</f>
        <v>High</v>
      </c>
    </row>
    <row r="2707" spans="1:23" x14ac:dyDescent="0.2">
      <c r="A2707" t="s">
        <v>225</v>
      </c>
      <c r="B2707" s="2">
        <v>119</v>
      </c>
      <c r="C2707" s="4" t="str">
        <f>IF(B2707 &lt;= ($Z$9-$Z$11), "Short", IF(B2707 &gt;= ($Z$9+$Z$11), "Long", "Medium"))</f>
        <v>Medium</v>
      </c>
      <c r="D2707" t="s">
        <v>1450</v>
      </c>
      <c r="E2707" t="s">
        <v>1302</v>
      </c>
      <c r="F2707" t="s">
        <v>13205</v>
      </c>
      <c r="M2707">
        <f>COUNTA(Table1[[#This Row],[genre_1]:[genre_8]])</f>
        <v>2</v>
      </c>
      <c r="N2707" t="s">
        <v>241</v>
      </c>
      <c r="O2707" t="s">
        <v>11403</v>
      </c>
      <c r="P2707">
        <v>57831</v>
      </c>
      <c r="Q2707" t="s">
        <v>570</v>
      </c>
      <c r="R2707">
        <v>115</v>
      </c>
      <c r="S2707" t="s">
        <v>16</v>
      </c>
      <c r="T2707" t="s">
        <v>17</v>
      </c>
      <c r="U2707" s="3">
        <v>31413</v>
      </c>
      <c r="V2707" s="2">
        <v>7</v>
      </c>
      <c r="W2707" t="str">
        <f>IF(V2707 &lt; 3,"Very Low", IF(V2707 &gt;= 3, IF(V2707 &lt; 4, "Low", IF(V2707 &gt;= 4, IF(V2707 &lt; 6, "Medium", IF(V2707 &gt;= 6, IF(V2707 &lt; 8, "High", "Very High")))))))</f>
        <v>High</v>
      </c>
    </row>
    <row r="2708" spans="1:23" x14ac:dyDescent="0.2">
      <c r="A2708" t="s">
        <v>181</v>
      </c>
      <c r="B2708" s="2">
        <v>154</v>
      </c>
      <c r="C2708" s="4" t="str">
        <f>IF(B2708 &lt;= ($Z$9-$Z$11), "Short", IF(B2708 &gt;= ($Z$9+$Z$11), "Long", "Medium"))</f>
        <v>Long</v>
      </c>
      <c r="D2708" t="s">
        <v>4238</v>
      </c>
      <c r="E2708" t="s">
        <v>1302</v>
      </c>
      <c r="M2708">
        <f>COUNTA(Table1[[#This Row],[genre_1]:[genre_8]])</f>
        <v>1</v>
      </c>
      <c r="N2708" t="s">
        <v>402</v>
      </c>
      <c r="O2708" t="s">
        <v>10945</v>
      </c>
      <c r="P2708">
        <v>60988</v>
      </c>
      <c r="Q2708" t="s">
        <v>197</v>
      </c>
      <c r="R2708">
        <v>199</v>
      </c>
      <c r="S2708" t="s">
        <v>16</v>
      </c>
      <c r="T2708" t="s">
        <v>17</v>
      </c>
      <c r="U2708" s="3">
        <v>31048</v>
      </c>
      <c r="V2708" s="2">
        <v>7.8</v>
      </c>
      <c r="W2708" t="str">
        <f>IF(V2708 &lt; 3,"Very Low", IF(V2708 &gt;= 3, IF(V2708 &lt; 4, "Low", IF(V2708 &gt;= 4, IF(V2708 &lt; 6, "Medium", IF(V2708 &gt;= 6, IF(V2708 &lt; 8, "High", "Very High")))))))</f>
        <v>High</v>
      </c>
    </row>
    <row r="2709" spans="1:23" x14ac:dyDescent="0.2">
      <c r="A2709" t="s">
        <v>153</v>
      </c>
      <c r="B2709" s="2">
        <v>112</v>
      </c>
      <c r="C2709" s="4" t="str">
        <f>IF(B2709 &lt;= ($Z$9-$Z$11), "Short", IF(B2709 &gt;= ($Z$9+$Z$11), "Long", "Medium"))</f>
        <v>Medium</v>
      </c>
      <c r="D2709" t="s">
        <v>1048</v>
      </c>
      <c r="E2709" t="s">
        <v>2287</v>
      </c>
      <c r="F2709" t="s">
        <v>13204</v>
      </c>
      <c r="G2709" t="s">
        <v>3538</v>
      </c>
      <c r="M2709">
        <f>COUNTA(Table1[[#This Row],[genre_1]:[genre_8]])</f>
        <v>3</v>
      </c>
      <c r="N2709" t="s">
        <v>303</v>
      </c>
      <c r="O2709" t="s">
        <v>10522</v>
      </c>
      <c r="P2709">
        <v>300110</v>
      </c>
      <c r="Q2709" t="s">
        <v>3613</v>
      </c>
      <c r="R2709">
        <v>807</v>
      </c>
      <c r="S2709" t="s">
        <v>16</v>
      </c>
      <c r="T2709" t="s">
        <v>17</v>
      </c>
      <c r="U2709" s="3">
        <v>41275</v>
      </c>
      <c r="V2709" s="2">
        <v>7.5</v>
      </c>
      <c r="W2709" t="str">
        <f>IF(V2709 &lt; 3,"Very Low", IF(V2709 &gt;= 3, IF(V2709 &lt; 4, "Low", IF(V2709 &gt;= 4, IF(V2709 &lt; 6, "Medium", IF(V2709 &gt;= 6, IF(V2709 &lt; 8, "High", "Very High")))))))</f>
        <v>High</v>
      </c>
    </row>
    <row r="2710" spans="1:23" x14ac:dyDescent="0.2">
      <c r="A2710" t="s">
        <v>153</v>
      </c>
      <c r="B2710" s="2">
        <v>134</v>
      </c>
      <c r="C2710" s="4" t="str">
        <f>IF(B2710 &lt;= ($Z$9-$Z$11), "Short", IF(B2710 &gt;= ($Z$9+$Z$11), "Long", "Medium"))</f>
        <v>Long</v>
      </c>
      <c r="D2710" t="s">
        <v>1439</v>
      </c>
      <c r="E2710" t="s">
        <v>2287</v>
      </c>
      <c r="F2710" t="s">
        <v>13204</v>
      </c>
      <c r="G2710" t="s">
        <v>3538</v>
      </c>
      <c r="M2710">
        <f>COUNTA(Table1[[#This Row],[genre_1]:[genre_8]])</f>
        <v>3</v>
      </c>
      <c r="N2710" t="s">
        <v>2256</v>
      </c>
      <c r="O2710" t="s">
        <v>9593</v>
      </c>
      <c r="P2710">
        <v>64989</v>
      </c>
      <c r="Q2710" t="s">
        <v>234</v>
      </c>
      <c r="R2710">
        <v>279</v>
      </c>
      <c r="S2710" t="s">
        <v>16</v>
      </c>
      <c r="T2710" t="s">
        <v>17</v>
      </c>
      <c r="U2710" s="3">
        <v>42370</v>
      </c>
      <c r="V2710" s="2">
        <v>7.8</v>
      </c>
      <c r="W2710" t="str">
        <f>IF(V2710 &lt; 3,"Very Low", IF(V2710 &gt;= 3, IF(V2710 &lt; 4, "Low", IF(V2710 &gt;= 4, IF(V2710 &lt; 6, "Medium", IF(V2710 &gt;= 6, IF(V2710 &lt; 8, "High", "Very High")))))))</f>
        <v>High</v>
      </c>
    </row>
    <row r="2711" spans="1:23" x14ac:dyDescent="0.2">
      <c r="A2711" t="s">
        <v>1520</v>
      </c>
      <c r="B2711" s="2">
        <v>122</v>
      </c>
      <c r="C2711" s="4" t="str">
        <f>IF(B2711 &lt;= ($Z$9-$Z$11), "Short", IF(B2711 &gt;= ($Z$9+$Z$11), "Long", "Medium"))</f>
        <v>Medium</v>
      </c>
      <c r="D2711" t="s">
        <v>64</v>
      </c>
      <c r="E2711" t="s">
        <v>13206</v>
      </c>
      <c r="F2711" t="s">
        <v>1302</v>
      </c>
      <c r="G2711" t="s">
        <v>7772</v>
      </c>
      <c r="M2711">
        <f>COUNTA(Table1[[#This Row],[genre_1]:[genre_8]])</f>
        <v>3</v>
      </c>
      <c r="N2711" t="s">
        <v>206</v>
      </c>
      <c r="O2711" t="s">
        <v>10342</v>
      </c>
      <c r="P2711">
        <v>23696</v>
      </c>
      <c r="Q2711" t="s">
        <v>498</v>
      </c>
      <c r="R2711">
        <v>135</v>
      </c>
      <c r="S2711" t="s">
        <v>16</v>
      </c>
      <c r="T2711" t="s">
        <v>17</v>
      </c>
      <c r="U2711" s="3">
        <v>40179</v>
      </c>
      <c r="V2711" s="2">
        <v>7</v>
      </c>
      <c r="W2711" t="str">
        <f>IF(V2711 &lt; 3,"Very Low", IF(V2711 &gt;= 3, IF(V2711 &lt; 4, "Low", IF(V2711 &gt;= 4, IF(V2711 &lt; 6, "Medium", IF(V2711 &gt;= 6, IF(V2711 &lt; 8, "High", "Very High")))))))</f>
        <v>High</v>
      </c>
    </row>
    <row r="2712" spans="1:23" x14ac:dyDescent="0.2">
      <c r="A2712" t="s">
        <v>1624</v>
      </c>
      <c r="B2712" s="2">
        <v>126</v>
      </c>
      <c r="C2712" s="4" t="str">
        <f>IF(B2712 &lt;= ($Z$9-$Z$11), "Short", IF(B2712 &gt;= ($Z$9+$Z$11), "Long", "Medium"))</f>
        <v>Medium</v>
      </c>
      <c r="D2712" t="s">
        <v>207</v>
      </c>
      <c r="E2712" t="s">
        <v>1302</v>
      </c>
      <c r="F2712" t="s">
        <v>3538</v>
      </c>
      <c r="M2712">
        <f>COUNTA(Table1[[#This Row],[genre_1]:[genre_8]])</f>
        <v>2</v>
      </c>
      <c r="N2712" t="s">
        <v>138</v>
      </c>
      <c r="O2712" t="s">
        <v>11589</v>
      </c>
      <c r="P2712">
        <v>20449</v>
      </c>
      <c r="Q2712" t="s">
        <v>4271</v>
      </c>
      <c r="R2712">
        <v>370</v>
      </c>
      <c r="S2712" t="s">
        <v>16</v>
      </c>
      <c r="T2712" t="s">
        <v>17</v>
      </c>
      <c r="U2712" s="3">
        <v>36526</v>
      </c>
      <c r="V2712" s="2">
        <v>7</v>
      </c>
      <c r="W2712" t="str">
        <f>IF(V2712 &lt; 3,"Very Low", IF(V2712 &gt;= 3, IF(V2712 &lt; 4, "Low", IF(V2712 &gt;= 4, IF(V2712 &lt; 6, "Medium", IF(V2712 &gt;= 6, IF(V2712 &lt; 8, "High", "Very High")))))))</f>
        <v>High</v>
      </c>
    </row>
    <row r="2713" spans="1:23" x14ac:dyDescent="0.2">
      <c r="A2713" t="s">
        <v>1796</v>
      </c>
      <c r="B2713" s="2">
        <v>113</v>
      </c>
      <c r="C2713" s="4" t="str">
        <f>IF(B2713 &lt;= ($Z$9-$Z$11), "Short", IF(B2713 &gt;= ($Z$9+$Z$11), "Long", "Medium"))</f>
        <v>Medium</v>
      </c>
      <c r="D2713" t="s">
        <v>3599</v>
      </c>
      <c r="E2713" t="s">
        <v>1302</v>
      </c>
      <c r="F2713" t="s">
        <v>13204</v>
      </c>
      <c r="G2713" t="s">
        <v>3538</v>
      </c>
      <c r="M2713">
        <f>COUNTA(Table1[[#This Row],[genre_1]:[genre_8]])</f>
        <v>3</v>
      </c>
      <c r="N2713" t="s">
        <v>183</v>
      </c>
      <c r="O2713" t="s">
        <v>12611</v>
      </c>
      <c r="P2713">
        <v>74651</v>
      </c>
      <c r="Q2713" t="s">
        <v>7004</v>
      </c>
      <c r="R2713">
        <v>313</v>
      </c>
      <c r="S2713" t="s">
        <v>16</v>
      </c>
      <c r="T2713" t="s">
        <v>17</v>
      </c>
      <c r="U2713" s="3">
        <v>27030</v>
      </c>
      <c r="V2713" s="2">
        <v>7.9</v>
      </c>
      <c r="W2713" t="str">
        <f>IF(V2713 &lt; 3,"Very Low", IF(V2713 &gt;= 3, IF(V2713 &lt; 4, "Low", IF(V2713 &gt;= 4, IF(V2713 &lt; 6, "Medium", IF(V2713 &gt;= 6, IF(V2713 &lt; 8, "High", "Very High")))))))</f>
        <v>High</v>
      </c>
    </row>
    <row r="2714" spans="1:23" x14ac:dyDescent="0.2">
      <c r="A2714" t="s">
        <v>4188</v>
      </c>
      <c r="B2714" s="2">
        <v>97</v>
      </c>
      <c r="C2714" s="4" t="str">
        <f>IF(B2714 &lt;= ($Z$9-$Z$11), "Short", IF(B2714 &gt;= ($Z$9+$Z$11), "Long", "Medium"))</f>
        <v>Medium</v>
      </c>
      <c r="D2714" t="s">
        <v>1356</v>
      </c>
      <c r="E2714" t="s">
        <v>691</v>
      </c>
      <c r="M2714">
        <f>COUNTA(Table1[[#This Row],[genre_1]:[genre_8]])</f>
        <v>1</v>
      </c>
      <c r="N2714" t="s">
        <v>4189</v>
      </c>
      <c r="O2714" t="s">
        <v>10911</v>
      </c>
      <c r="P2714">
        <v>2385</v>
      </c>
      <c r="Q2714" t="s">
        <v>687</v>
      </c>
      <c r="R2714">
        <v>20</v>
      </c>
      <c r="S2714" t="s">
        <v>16</v>
      </c>
      <c r="T2714" t="s">
        <v>17</v>
      </c>
      <c r="U2714" s="3">
        <v>37987</v>
      </c>
      <c r="V2714" s="2">
        <v>3.6</v>
      </c>
      <c r="W2714" t="str">
        <f>IF(V2714 &lt; 3,"Very Low", IF(V2714 &gt;= 3, IF(V2714 &lt; 4, "Low", IF(V2714 &gt;= 4, IF(V2714 &lt; 6, "Medium", IF(V2714 &gt;= 6, IF(V2714 &lt; 8, "High", "Very High")))))))</f>
        <v>Low</v>
      </c>
    </row>
    <row r="2715" spans="1:23" x14ac:dyDescent="0.2">
      <c r="A2715" t="s">
        <v>4114</v>
      </c>
      <c r="B2715" s="2">
        <v>101</v>
      </c>
      <c r="C2715" s="4" t="str">
        <f>IF(B2715 &lt;= ($Z$9-$Z$11), "Short", IF(B2715 &gt;= ($Z$9+$Z$11), "Long", "Medium"))</f>
        <v>Medium</v>
      </c>
      <c r="D2715" t="s">
        <v>2695</v>
      </c>
      <c r="E2715" t="s">
        <v>13206</v>
      </c>
      <c r="F2715" t="s">
        <v>1302</v>
      </c>
      <c r="G2715" t="s">
        <v>539</v>
      </c>
      <c r="H2715" t="s">
        <v>6549</v>
      </c>
      <c r="M2715">
        <f>COUNTA(Table1[[#This Row],[genre_1]:[genre_8]])</f>
        <v>4</v>
      </c>
      <c r="N2715" t="s">
        <v>704</v>
      </c>
      <c r="O2715" t="s">
        <v>12165</v>
      </c>
      <c r="P2715">
        <v>28714</v>
      </c>
      <c r="Q2715" t="s">
        <v>3424</v>
      </c>
      <c r="R2715">
        <v>215</v>
      </c>
      <c r="S2715" t="s">
        <v>16</v>
      </c>
      <c r="T2715" t="s">
        <v>17</v>
      </c>
      <c r="U2715" s="3">
        <v>37622</v>
      </c>
      <c r="V2715" s="2">
        <v>7</v>
      </c>
      <c r="W2715" t="str">
        <f>IF(V2715 &lt; 3,"Very Low", IF(V2715 &gt;= 3, IF(V2715 &lt; 4, "Low", IF(V2715 &gt;= 4, IF(V2715 &lt; 6, "Medium", IF(V2715 &gt;= 6, IF(V2715 &lt; 8, "High", "Very High")))))))</f>
        <v>High</v>
      </c>
    </row>
    <row r="2716" spans="1:23" x14ac:dyDescent="0.2">
      <c r="A2716" t="s">
        <v>983</v>
      </c>
      <c r="B2716" s="2">
        <v>135</v>
      </c>
      <c r="C2716" s="4" t="str">
        <f>IF(B2716 &lt;= ($Z$9-$Z$11), "Short", IF(B2716 &gt;= ($Z$9+$Z$11), "Long", "Medium"))</f>
        <v>Long</v>
      </c>
      <c r="D2716" t="s">
        <v>984</v>
      </c>
      <c r="E2716" t="s">
        <v>562</v>
      </c>
      <c r="F2716" t="s">
        <v>426</v>
      </c>
      <c r="G2716" t="s">
        <v>4130</v>
      </c>
      <c r="H2716" t="s">
        <v>3538</v>
      </c>
      <c r="M2716">
        <f>COUNTA(Table1[[#This Row],[genre_1]:[genre_8]])</f>
        <v>4</v>
      </c>
      <c r="N2716" t="s">
        <v>129</v>
      </c>
      <c r="O2716" t="s">
        <v>8848</v>
      </c>
      <c r="P2716">
        <v>77029</v>
      </c>
      <c r="Q2716" t="s">
        <v>985</v>
      </c>
      <c r="R2716">
        <v>466</v>
      </c>
      <c r="S2716" t="s">
        <v>16</v>
      </c>
      <c r="T2716" t="s">
        <v>17</v>
      </c>
      <c r="U2716" s="3">
        <v>37622</v>
      </c>
      <c r="V2716" s="2">
        <v>5.4</v>
      </c>
      <c r="W2716" t="str">
        <f>IF(V2716 &lt; 3,"Very Low", IF(V2716 &gt;= 3, IF(V2716 &lt; 4, "Low", IF(V2716 &gt;= 4, IF(V2716 &lt; 6, "Medium", IF(V2716 &gt;= 6, IF(V2716 &lt; 8, "High", "Very High")))))))</f>
        <v>Medium</v>
      </c>
    </row>
    <row r="2717" spans="1:23" x14ac:dyDescent="0.2">
      <c r="A2717" t="s">
        <v>4341</v>
      </c>
      <c r="B2717" s="2">
        <v>110</v>
      </c>
      <c r="C2717" s="4" t="str">
        <f>IF(B2717 &lt;= ($Z$9-$Z$11), "Short", IF(B2717 &gt;= ($Z$9+$Z$11), "Long", "Medium"))</f>
        <v>Medium</v>
      </c>
      <c r="D2717" t="s">
        <v>3363</v>
      </c>
      <c r="E2717" t="s">
        <v>562</v>
      </c>
      <c r="F2717" t="s">
        <v>13206</v>
      </c>
      <c r="G2717" t="s">
        <v>1302</v>
      </c>
      <c r="H2717" t="s">
        <v>13204</v>
      </c>
      <c r="I2717" t="s">
        <v>3538</v>
      </c>
      <c r="M2717">
        <f>COUNTA(Table1[[#This Row],[genre_1]:[genre_8]])</f>
        <v>5</v>
      </c>
      <c r="N2717" t="s">
        <v>4935</v>
      </c>
      <c r="O2717" t="s">
        <v>11450</v>
      </c>
      <c r="P2717">
        <v>15358</v>
      </c>
      <c r="Q2717" t="s">
        <v>4005</v>
      </c>
      <c r="R2717">
        <v>131</v>
      </c>
      <c r="S2717" t="s">
        <v>16</v>
      </c>
      <c r="T2717" t="s">
        <v>17</v>
      </c>
      <c r="U2717" s="3">
        <v>36161</v>
      </c>
      <c r="V2717" s="2">
        <v>6</v>
      </c>
      <c r="W2717" t="str">
        <f>IF(V2717 &lt; 3,"Very Low", IF(V2717 &gt;= 3, IF(V2717 &lt; 4, "Low", IF(V2717 &gt;= 4, IF(V2717 &lt; 6, "Medium", IF(V2717 &gt;= 6, IF(V2717 &lt; 8, "High", "Very High")))))))</f>
        <v>High</v>
      </c>
    </row>
    <row r="2718" spans="1:23" x14ac:dyDescent="0.2">
      <c r="A2718" t="s">
        <v>1796</v>
      </c>
      <c r="B2718" s="2">
        <v>123</v>
      </c>
      <c r="C2718" s="4" t="str">
        <f>IF(B2718 &lt;= ($Z$9-$Z$11), "Short", IF(B2718 &gt;= ($Z$9+$Z$11), "Long", "Medium"))</f>
        <v>Medium</v>
      </c>
      <c r="D2718" t="s">
        <v>957</v>
      </c>
      <c r="E2718" t="s">
        <v>13206</v>
      </c>
      <c r="F2718" t="s">
        <v>1302</v>
      </c>
      <c r="G2718" t="s">
        <v>4034</v>
      </c>
      <c r="M2718">
        <f>COUNTA(Table1[[#This Row],[genre_1]:[genre_8]])</f>
        <v>3</v>
      </c>
      <c r="N2718" t="s">
        <v>320</v>
      </c>
      <c r="O2718" t="s">
        <v>9452</v>
      </c>
      <c r="P2718">
        <v>12771</v>
      </c>
      <c r="Q2718" t="s">
        <v>2022</v>
      </c>
      <c r="R2718">
        <v>84</v>
      </c>
      <c r="S2718" t="s">
        <v>16</v>
      </c>
      <c r="T2718" t="s">
        <v>17</v>
      </c>
      <c r="U2718" s="3">
        <v>30682</v>
      </c>
      <c r="V2718" s="2">
        <v>6.5</v>
      </c>
      <c r="W2718" t="str">
        <f>IF(V2718 &lt; 3,"Very Low", IF(V2718 &gt;= 3, IF(V2718 &lt; 4, "Low", IF(V2718 &gt;= 4, IF(V2718 &lt; 6, "Medium", IF(V2718 &gt;= 6, IF(V2718 &lt; 8, "High", "Very High")))))))</f>
        <v>High</v>
      </c>
    </row>
    <row r="2719" spans="1:23" x14ac:dyDescent="0.2">
      <c r="A2719" t="s">
        <v>87</v>
      </c>
      <c r="B2719" s="2">
        <v>138</v>
      </c>
      <c r="C2719" s="4" t="str">
        <f>IF(B2719 &lt;= ($Z$9-$Z$11), "Short", IF(B2719 &gt;= ($Z$9+$Z$11), "Long", "Medium"))</f>
        <v>Long</v>
      </c>
      <c r="D2719" t="s">
        <v>157</v>
      </c>
      <c r="E2719" t="s">
        <v>13206</v>
      </c>
      <c r="F2719" t="s">
        <v>1302</v>
      </c>
      <c r="G2719" t="s">
        <v>3538</v>
      </c>
      <c r="M2719">
        <f>COUNTA(Table1[[#This Row],[genre_1]:[genre_8]])</f>
        <v>3</v>
      </c>
      <c r="N2719" t="s">
        <v>214</v>
      </c>
      <c r="O2719" t="s">
        <v>10379</v>
      </c>
      <c r="P2719">
        <v>80861</v>
      </c>
      <c r="Q2719" t="s">
        <v>864</v>
      </c>
      <c r="R2719">
        <v>431</v>
      </c>
      <c r="S2719" t="s">
        <v>16</v>
      </c>
      <c r="T2719" t="s">
        <v>17</v>
      </c>
      <c r="U2719" s="3">
        <v>41275</v>
      </c>
      <c r="V2719" s="2">
        <v>5.3</v>
      </c>
      <c r="W2719" t="str">
        <f>IF(V2719 &lt; 3,"Very Low", IF(V2719 &gt;= 3, IF(V2719 &lt; 4, "Low", IF(V2719 &gt;= 4, IF(V2719 &lt; 6, "Medium", IF(V2719 &gt;= 6, IF(V2719 &lt; 8, "High", "Very High")))))))</f>
        <v>Medium</v>
      </c>
    </row>
    <row r="2720" spans="1:23" x14ac:dyDescent="0.2">
      <c r="A2720" t="s">
        <v>3739</v>
      </c>
      <c r="B2720" s="2">
        <v>88</v>
      </c>
      <c r="C2720" s="4" t="str">
        <f>IF(B2720 &lt;= ($Z$9-$Z$11), "Short", IF(B2720 &gt;= ($Z$9+$Z$11), "Long", "Medium"))</f>
        <v>Medium</v>
      </c>
      <c r="D2720" t="s">
        <v>3065</v>
      </c>
      <c r="E2720" t="s">
        <v>691</v>
      </c>
      <c r="F2720" t="s">
        <v>5982</v>
      </c>
      <c r="G2720" t="s">
        <v>4034</v>
      </c>
      <c r="H2720" t="s">
        <v>5727</v>
      </c>
      <c r="M2720">
        <f>COUNTA(Table1[[#This Row],[genre_1]:[genre_8]])</f>
        <v>4</v>
      </c>
      <c r="N2720" t="s">
        <v>880</v>
      </c>
      <c r="O2720" t="s">
        <v>10611</v>
      </c>
      <c r="P2720">
        <v>3875</v>
      </c>
      <c r="Q2720" t="s">
        <v>498</v>
      </c>
      <c r="R2720">
        <v>75</v>
      </c>
      <c r="S2720" t="s">
        <v>16</v>
      </c>
      <c r="T2720" t="s">
        <v>17</v>
      </c>
      <c r="U2720" s="3">
        <v>37257</v>
      </c>
      <c r="V2720" s="2">
        <v>4</v>
      </c>
      <c r="W2720" t="str">
        <f>IF(V2720 &lt; 3,"Very Low", IF(V2720 &gt;= 3, IF(V2720 &lt; 4, "Low", IF(V2720 &gt;= 4, IF(V2720 &lt; 6, "Medium", IF(V2720 &gt;= 6, IF(V2720 &lt; 8, "High", "Very High")))))))</f>
        <v>Medium</v>
      </c>
    </row>
    <row r="2721" spans="1:23" x14ac:dyDescent="0.2">
      <c r="A2721" t="s">
        <v>839</v>
      </c>
      <c r="B2721" s="2">
        <v>97</v>
      </c>
      <c r="C2721" s="4" t="str">
        <f>IF(B2721 &lt;= ($Z$9-$Z$11), "Short", IF(B2721 &gt;= ($Z$9+$Z$11), "Long", "Medium"))</f>
        <v>Medium</v>
      </c>
      <c r="D2721" t="s">
        <v>2794</v>
      </c>
      <c r="E2721" t="s">
        <v>562</v>
      </c>
      <c r="F2721" t="s">
        <v>539</v>
      </c>
      <c r="G2721" t="s">
        <v>2287</v>
      </c>
      <c r="H2721" t="s">
        <v>3538</v>
      </c>
      <c r="M2721">
        <f>COUNTA(Table1[[#This Row],[genre_1]:[genre_8]])</f>
        <v>4</v>
      </c>
      <c r="N2721" t="s">
        <v>3287</v>
      </c>
      <c r="O2721" t="s">
        <v>10589</v>
      </c>
      <c r="P2721">
        <v>39541</v>
      </c>
      <c r="Q2721" t="s">
        <v>3708</v>
      </c>
      <c r="R2721">
        <v>334</v>
      </c>
      <c r="S2721" t="s">
        <v>16</v>
      </c>
      <c r="T2721" t="s">
        <v>17</v>
      </c>
      <c r="U2721" s="3">
        <v>38718</v>
      </c>
      <c r="V2721" s="2">
        <v>5.3</v>
      </c>
      <c r="W2721" t="str">
        <f>IF(V2721 &lt; 3,"Very Low", IF(V2721 &gt;= 3, IF(V2721 &lt; 4, "Low", IF(V2721 &gt;= 4, IF(V2721 &lt; 6, "Medium", IF(V2721 &gt;= 6, IF(V2721 &lt; 8, "High", "Very High")))))))</f>
        <v>Medium</v>
      </c>
    </row>
    <row r="2722" spans="1:23" x14ac:dyDescent="0.2">
      <c r="A2722" t="s">
        <v>3695</v>
      </c>
      <c r="B2722" s="2">
        <v>101</v>
      </c>
      <c r="C2722" s="4" t="str">
        <f>IF(B2722 &lt;= ($Z$9-$Z$11), "Short", IF(B2722 &gt;= ($Z$9+$Z$11), "Long", "Medium"))</f>
        <v>Medium</v>
      </c>
      <c r="D2722" t="s">
        <v>4295</v>
      </c>
      <c r="E2722" t="s">
        <v>1302</v>
      </c>
      <c r="F2722" t="s">
        <v>539</v>
      </c>
      <c r="G2722" t="s">
        <v>2287</v>
      </c>
      <c r="H2722" t="s">
        <v>3538</v>
      </c>
      <c r="M2722">
        <f>COUNTA(Table1[[#This Row],[genre_1]:[genre_8]])</f>
        <v>4</v>
      </c>
      <c r="N2722" t="s">
        <v>2600</v>
      </c>
      <c r="O2722" t="s">
        <v>10993</v>
      </c>
      <c r="P2722">
        <v>57140</v>
      </c>
      <c r="Q2722" t="s">
        <v>4296</v>
      </c>
      <c r="R2722">
        <v>195</v>
      </c>
      <c r="S2722" t="s">
        <v>16</v>
      </c>
      <c r="T2722" t="s">
        <v>17</v>
      </c>
      <c r="U2722" s="3">
        <v>35065</v>
      </c>
      <c r="V2722" s="2">
        <v>6.2</v>
      </c>
      <c r="W2722" t="str">
        <f>IF(V2722 &lt; 3,"Very Low", IF(V2722 &gt;= 3, IF(V2722 &lt; 4, "Low", IF(V2722 &gt;= 4, IF(V2722 &lt; 6, "Medium", IF(V2722 &gt;= 6, IF(V2722 &lt; 8, "High", "Very High")))))))</f>
        <v>High</v>
      </c>
    </row>
    <row r="2723" spans="1:23" x14ac:dyDescent="0.2">
      <c r="A2723" t="s">
        <v>475</v>
      </c>
      <c r="B2723" s="2">
        <v>101</v>
      </c>
      <c r="C2723" s="4" t="str">
        <f>IF(B2723 &lt;= ($Z$9-$Z$11), "Short", IF(B2723 &gt;= ($Z$9+$Z$11), "Long", "Medium"))</f>
        <v>Medium</v>
      </c>
      <c r="D2723" t="s">
        <v>129</v>
      </c>
      <c r="E2723" t="s">
        <v>2287</v>
      </c>
      <c r="F2723" t="s">
        <v>3538</v>
      </c>
      <c r="M2723">
        <f>COUNTA(Table1[[#This Row],[genre_1]:[genre_8]])</f>
        <v>2</v>
      </c>
      <c r="N2723" t="s">
        <v>1291</v>
      </c>
      <c r="O2723" t="s">
        <v>10720</v>
      </c>
      <c r="P2723">
        <v>93272</v>
      </c>
      <c r="Q2723" t="s">
        <v>2425</v>
      </c>
      <c r="R2723">
        <v>251</v>
      </c>
      <c r="S2723" t="s">
        <v>16</v>
      </c>
      <c r="T2723" t="s">
        <v>17</v>
      </c>
      <c r="U2723" s="3">
        <v>40179</v>
      </c>
      <c r="V2723" s="2">
        <v>6.5</v>
      </c>
      <c r="W2723" t="str">
        <f>IF(V2723 &lt; 3,"Very Low", IF(V2723 &gt;= 3, IF(V2723 &lt; 4, "Low", IF(V2723 &gt;= 4, IF(V2723 &lt; 6, "Medium", IF(V2723 &gt;= 6, IF(V2723 &lt; 8, "High", "Very High")))))))</f>
        <v>High</v>
      </c>
    </row>
    <row r="2724" spans="1:23" x14ac:dyDescent="0.2">
      <c r="A2724" t="s">
        <v>3483</v>
      </c>
      <c r="B2724" s="2">
        <v>88</v>
      </c>
      <c r="C2724" s="4" t="str">
        <f>IF(B2724 &lt;= ($Z$9-$Z$11), "Short", IF(B2724 &gt;= ($Z$9+$Z$11), "Long", "Medium"))</f>
        <v>Medium</v>
      </c>
      <c r="D2724" t="s">
        <v>3484</v>
      </c>
      <c r="E2724" t="s">
        <v>691</v>
      </c>
      <c r="F2724" t="s">
        <v>13206</v>
      </c>
      <c r="M2724">
        <f>COUNTA(Table1[[#This Row],[genre_1]:[genre_8]])</f>
        <v>2</v>
      </c>
      <c r="N2724" t="s">
        <v>1762</v>
      </c>
      <c r="O2724" t="s">
        <v>10428</v>
      </c>
      <c r="P2724">
        <v>3914</v>
      </c>
      <c r="Q2724" t="s">
        <v>3485</v>
      </c>
      <c r="R2724">
        <v>47</v>
      </c>
      <c r="S2724" t="s">
        <v>16</v>
      </c>
      <c r="T2724" t="s">
        <v>17</v>
      </c>
      <c r="U2724" s="3">
        <v>36526</v>
      </c>
      <c r="V2724" s="2">
        <v>5.6</v>
      </c>
      <c r="W2724" t="str">
        <f>IF(V2724 &lt; 3,"Very Low", IF(V2724 &gt;= 3, IF(V2724 &lt; 4, "Low", IF(V2724 &gt;= 4, IF(V2724 &lt; 6, "Medium", IF(V2724 &gt;= 6, IF(V2724 &lt; 8, "High", "Very High")))))))</f>
        <v>Medium</v>
      </c>
    </row>
    <row r="2725" spans="1:23" x14ac:dyDescent="0.2">
      <c r="A2725" t="s">
        <v>608</v>
      </c>
      <c r="B2725" s="2">
        <v>98</v>
      </c>
      <c r="C2725" s="4" t="str">
        <f>IF(B2725 &lt;= ($Z$9-$Z$11), "Short", IF(B2725 &gt;= ($Z$9+$Z$11), "Long", "Medium"))</f>
        <v>Medium</v>
      </c>
      <c r="D2725" t="s">
        <v>85</v>
      </c>
      <c r="E2725" t="s">
        <v>426</v>
      </c>
      <c r="F2725" t="s">
        <v>3871</v>
      </c>
      <c r="G2725" t="s">
        <v>691</v>
      </c>
      <c r="H2725" t="s">
        <v>5982</v>
      </c>
      <c r="I2725" t="s">
        <v>539</v>
      </c>
      <c r="M2725">
        <f>COUNTA(Table1[[#This Row],[genre_1]:[genre_8]])</f>
        <v>5</v>
      </c>
      <c r="N2725" t="s">
        <v>145</v>
      </c>
      <c r="O2725" t="s">
        <v>8670</v>
      </c>
      <c r="P2725">
        <v>150618</v>
      </c>
      <c r="Q2725" t="s">
        <v>320</v>
      </c>
      <c r="R2725">
        <v>195</v>
      </c>
      <c r="S2725" t="s">
        <v>16</v>
      </c>
      <c r="T2725" t="s">
        <v>17</v>
      </c>
      <c r="U2725" s="3">
        <v>41275</v>
      </c>
      <c r="V2725" s="2">
        <v>7.3</v>
      </c>
      <c r="W2725" t="str">
        <f>IF(V2725 &lt; 3,"Very Low", IF(V2725 &gt;= 3, IF(V2725 &lt; 4, "Low", IF(V2725 &gt;= 4, IF(V2725 &lt; 6, "Medium", IF(V2725 &gt;= 6, IF(V2725 &lt; 8, "High", "Very High")))))))</f>
        <v>High</v>
      </c>
    </row>
    <row r="2726" spans="1:23" x14ac:dyDescent="0.2">
      <c r="A2726" t="s">
        <v>457</v>
      </c>
      <c r="B2726" s="2">
        <v>98</v>
      </c>
      <c r="C2726" s="4" t="str">
        <f>IF(B2726 &lt;= ($Z$9-$Z$11), "Short", IF(B2726 &gt;= ($Z$9+$Z$11), "Long", "Medium"))</f>
        <v>Medium</v>
      </c>
      <c r="D2726" t="s">
        <v>228</v>
      </c>
      <c r="E2726" t="s">
        <v>562</v>
      </c>
      <c r="F2726" t="s">
        <v>1302</v>
      </c>
      <c r="G2726" t="s">
        <v>539</v>
      </c>
      <c r="M2726">
        <f>COUNTA(Table1[[#This Row],[genre_1]:[genre_8]])</f>
        <v>3</v>
      </c>
      <c r="N2726" t="s">
        <v>765</v>
      </c>
      <c r="O2726" t="s">
        <v>9721</v>
      </c>
      <c r="P2726">
        <v>136580</v>
      </c>
      <c r="Q2726" t="s">
        <v>1998</v>
      </c>
      <c r="R2726">
        <v>545</v>
      </c>
      <c r="S2726" t="s">
        <v>16</v>
      </c>
      <c r="T2726" t="s">
        <v>17</v>
      </c>
      <c r="U2726" s="3">
        <v>34335</v>
      </c>
      <c r="V2726" s="2">
        <v>7.6</v>
      </c>
      <c r="W2726" t="str">
        <f>IF(V2726 &lt; 3,"Very Low", IF(V2726 &gt;= 3, IF(V2726 &lt; 4, "Low", IF(V2726 &gt;= 4, IF(V2726 &lt; 6, "Medium", IF(V2726 &gt;= 6, IF(V2726 &lt; 8, "High", "Very High")))))))</f>
        <v>High</v>
      </c>
    </row>
    <row r="2727" spans="1:23" x14ac:dyDescent="0.2">
      <c r="A2727" t="s">
        <v>311</v>
      </c>
      <c r="B2727" s="2">
        <v>166</v>
      </c>
      <c r="C2727" s="4" t="str">
        <f>IF(B2727 &lt;= ($Z$9-$Z$11), "Short", IF(B2727 &gt;= ($Z$9+$Z$11), "Long", "Medium"))</f>
        <v>Long</v>
      </c>
      <c r="D2727" t="s">
        <v>312</v>
      </c>
      <c r="E2727" t="s">
        <v>1302</v>
      </c>
      <c r="F2727" t="s">
        <v>539</v>
      </c>
      <c r="G2727" t="s">
        <v>6549</v>
      </c>
      <c r="M2727">
        <f>COUNTA(Table1[[#This Row],[genre_1]:[genre_8]])</f>
        <v>3</v>
      </c>
      <c r="N2727" t="s">
        <v>157</v>
      </c>
      <c r="O2727" t="s">
        <v>8537</v>
      </c>
      <c r="P2727">
        <v>459346</v>
      </c>
      <c r="Q2727" t="s">
        <v>313</v>
      </c>
      <c r="R2727">
        <v>822</v>
      </c>
      <c r="S2727" t="s">
        <v>16</v>
      </c>
      <c r="T2727" t="s">
        <v>17</v>
      </c>
      <c r="U2727" s="3">
        <v>39448</v>
      </c>
      <c r="V2727" s="2">
        <v>7.8</v>
      </c>
      <c r="W2727" t="str">
        <f>IF(V2727 &lt; 3,"Very Low", IF(V2727 &gt;= 3, IF(V2727 &lt; 4, "Low", IF(V2727 &gt;= 4, IF(V2727 &lt; 6, "Medium", IF(V2727 &gt;= 6, IF(V2727 &lt; 8, "High", "Very High")))))))</f>
        <v>High</v>
      </c>
    </row>
    <row r="2728" spans="1:23" x14ac:dyDescent="0.2">
      <c r="A2728" t="s">
        <v>6897</v>
      </c>
      <c r="B2728" s="2">
        <v>89</v>
      </c>
      <c r="C2728" s="4" t="str">
        <f>IF(B2728 &lt;= ($Z$9-$Z$11), "Short", IF(B2728 &gt;= ($Z$9+$Z$11), "Long", "Medium"))</f>
        <v>Medium</v>
      </c>
      <c r="D2728" t="s">
        <v>3107</v>
      </c>
      <c r="E2728" t="s">
        <v>1302</v>
      </c>
      <c r="F2728" t="s">
        <v>2287</v>
      </c>
      <c r="G2728" t="s">
        <v>13204</v>
      </c>
      <c r="H2728" t="s">
        <v>3538</v>
      </c>
      <c r="M2728">
        <f>COUNTA(Table1[[#This Row],[genre_1]:[genre_8]])</f>
        <v>4</v>
      </c>
      <c r="N2728" t="s">
        <v>1634</v>
      </c>
      <c r="O2728" t="s">
        <v>12559</v>
      </c>
      <c r="P2728">
        <v>1040</v>
      </c>
      <c r="Q2728" t="s">
        <v>713</v>
      </c>
      <c r="R2728">
        <v>22</v>
      </c>
      <c r="S2728" t="s">
        <v>16</v>
      </c>
      <c r="T2728" t="s">
        <v>17</v>
      </c>
      <c r="U2728" s="3">
        <v>42005</v>
      </c>
      <c r="V2728" s="2">
        <v>4.5</v>
      </c>
      <c r="W2728" t="str">
        <f>IF(V2728 &lt; 3,"Very Low", IF(V2728 &gt;= 3, IF(V2728 &lt; 4, "Low", IF(V2728 &gt;= 4, IF(V2728 &lt; 6, "Medium", IF(V2728 &gt;= 6, IF(V2728 &lt; 8, "High", "Very High")))))))</f>
        <v>Medium</v>
      </c>
    </row>
    <row r="2729" spans="1:23" x14ac:dyDescent="0.2">
      <c r="A2729" t="s">
        <v>1509</v>
      </c>
      <c r="B2729" s="2">
        <v>103</v>
      </c>
      <c r="C2729" s="4" t="str">
        <f>IF(B2729 &lt;= ($Z$9-$Z$11), "Short", IF(B2729 &gt;= ($Z$9+$Z$11), "Long", "Medium"))</f>
        <v>Medium</v>
      </c>
      <c r="D2729" t="s">
        <v>2390</v>
      </c>
      <c r="E2729" t="s">
        <v>691</v>
      </c>
      <c r="F2729" t="s">
        <v>13206</v>
      </c>
      <c r="G2729" t="s">
        <v>13204</v>
      </c>
      <c r="H2729" t="s">
        <v>6549</v>
      </c>
      <c r="M2729">
        <f>COUNTA(Table1[[#This Row],[genre_1]:[genre_8]])</f>
        <v>4</v>
      </c>
      <c r="N2729" t="s">
        <v>1509</v>
      </c>
      <c r="O2729" t="s">
        <v>10232</v>
      </c>
      <c r="P2729">
        <v>31798</v>
      </c>
      <c r="Q2729" t="s">
        <v>1296</v>
      </c>
      <c r="R2729">
        <v>178</v>
      </c>
      <c r="S2729" t="s">
        <v>16</v>
      </c>
      <c r="T2729" t="s">
        <v>17</v>
      </c>
      <c r="U2729" s="3">
        <v>36892</v>
      </c>
      <c r="V2729" s="2">
        <v>6.8</v>
      </c>
      <c r="W2729" t="str">
        <f>IF(V2729 &lt; 3,"Very Low", IF(V2729 &gt;= 3, IF(V2729 &lt; 4, "Low", IF(V2729 &gt;= 4, IF(V2729 &lt; 6, "Medium", IF(V2729 &gt;= 6, IF(V2729 &lt; 8, "High", "Very High")))))))</f>
        <v>High</v>
      </c>
    </row>
    <row r="2730" spans="1:23" x14ac:dyDescent="0.2">
      <c r="A2730" t="s">
        <v>380</v>
      </c>
      <c r="B2730" s="2">
        <v>174</v>
      </c>
      <c r="C2730" s="4" t="str">
        <f>IF(B2730 &lt;= ($Z$9-$Z$11), "Short", IF(B2730 &gt;= ($Z$9+$Z$11), "Long", "Medium"))</f>
        <v>Long</v>
      </c>
      <c r="D2730" t="s">
        <v>540</v>
      </c>
      <c r="E2730" t="s">
        <v>13204</v>
      </c>
      <c r="F2730" t="s">
        <v>3538</v>
      </c>
      <c r="M2730">
        <f>COUNTA(Table1[[#This Row],[genre_1]:[genre_8]])</f>
        <v>2</v>
      </c>
      <c r="N2730" t="s">
        <v>149</v>
      </c>
      <c r="O2730" t="s">
        <v>8637</v>
      </c>
      <c r="P2730">
        <v>314253</v>
      </c>
      <c r="Q2730" t="s">
        <v>541</v>
      </c>
      <c r="R2730">
        <v>1966</v>
      </c>
      <c r="S2730" t="s">
        <v>16</v>
      </c>
      <c r="T2730" t="s">
        <v>17</v>
      </c>
      <c r="U2730" s="3">
        <v>38718</v>
      </c>
      <c r="V2730" s="2">
        <v>6.6</v>
      </c>
      <c r="W2730" t="str">
        <f>IF(V2730 &lt; 3,"Very Low", IF(V2730 &gt;= 3, IF(V2730 &lt; 4, "Low", IF(V2730 &gt;= 4, IF(V2730 &lt; 6, "Medium", IF(V2730 &gt;= 6, IF(V2730 &lt; 8, "High", "Very High")))))))</f>
        <v>High</v>
      </c>
    </row>
    <row r="2731" spans="1:23" x14ac:dyDescent="0.2">
      <c r="A2731" t="s">
        <v>4721</v>
      </c>
      <c r="B2731" s="2">
        <v>104</v>
      </c>
      <c r="C2731" s="4" t="str">
        <f>IF(B2731 &lt;= ($Z$9-$Z$11), "Short", IF(B2731 &gt;= ($Z$9+$Z$11), "Long", "Medium"))</f>
        <v>Medium</v>
      </c>
      <c r="D2731" t="s">
        <v>4722</v>
      </c>
      <c r="E2731" t="s">
        <v>691</v>
      </c>
      <c r="F2731" t="s">
        <v>1302</v>
      </c>
      <c r="M2731">
        <f>COUNTA(Table1[[#This Row],[genre_1]:[genre_8]])</f>
        <v>2</v>
      </c>
      <c r="N2731" t="s">
        <v>980</v>
      </c>
      <c r="O2731" t="s">
        <v>11302</v>
      </c>
      <c r="P2731">
        <v>12047</v>
      </c>
      <c r="Q2731" t="s">
        <v>4723</v>
      </c>
      <c r="R2731">
        <v>122</v>
      </c>
      <c r="S2731" t="s">
        <v>16</v>
      </c>
      <c r="T2731" t="s">
        <v>17</v>
      </c>
      <c r="U2731" s="3">
        <v>37257</v>
      </c>
      <c r="V2731" s="2">
        <v>7.1</v>
      </c>
      <c r="W2731" t="str">
        <f>IF(V2731 &lt; 3,"Very Low", IF(V2731 &gt;= 3, IF(V2731 &lt; 4, "Low", IF(V2731 &gt;= 4, IF(V2731 &lt; 6, "Medium", IF(V2731 &gt;= 6, IF(V2731 &lt; 8, "High", "Very High")))))))</f>
        <v>High</v>
      </c>
    </row>
    <row r="2732" spans="1:23" x14ac:dyDescent="0.2">
      <c r="A2732" t="s">
        <v>27</v>
      </c>
      <c r="B2732" s="2">
        <v>152</v>
      </c>
      <c r="C2732" s="4" t="str">
        <f>IF(B2732 &lt;= ($Z$9-$Z$11), "Short", IF(B2732 &gt;= ($Z$9+$Z$11), "Long", "Medium"))</f>
        <v>Long</v>
      </c>
      <c r="D2732" t="s">
        <v>216</v>
      </c>
      <c r="E2732" t="s">
        <v>562</v>
      </c>
      <c r="F2732" t="s">
        <v>13206</v>
      </c>
      <c r="G2732" t="s">
        <v>1302</v>
      </c>
      <c r="H2732" t="s">
        <v>3538</v>
      </c>
      <c r="M2732">
        <f>COUNTA(Table1[[#This Row],[genre_1]:[genre_8]])</f>
        <v>4</v>
      </c>
      <c r="N2732" t="s">
        <v>28</v>
      </c>
      <c r="O2732" t="s">
        <v>8502</v>
      </c>
      <c r="P2732">
        <v>1676169</v>
      </c>
      <c r="Q2732" t="s">
        <v>217</v>
      </c>
      <c r="R2732">
        <v>4667</v>
      </c>
      <c r="S2732" t="s">
        <v>16</v>
      </c>
      <c r="T2732" t="s">
        <v>17</v>
      </c>
      <c r="U2732" s="3">
        <v>39448</v>
      </c>
      <c r="V2732" s="2">
        <v>9</v>
      </c>
      <c r="W2732" t="str">
        <f>IF(V2732 &lt; 3,"Very Low", IF(V2732 &gt;= 3, IF(V2732 &lt; 4, "Low", IF(V2732 &gt;= 4, IF(V2732 &lt; 6, "Medium", IF(V2732 &gt;= 6, IF(V2732 &lt; 8, "High", "Very High")))))))</f>
        <v>Very High</v>
      </c>
    </row>
    <row r="2733" spans="1:23" x14ac:dyDescent="0.2">
      <c r="A2733" t="s">
        <v>27</v>
      </c>
      <c r="B2733" s="2">
        <v>178.3</v>
      </c>
      <c r="C2733" s="4" t="str">
        <f>IF(B2733 &lt;= ($Z$9-$Z$11), "Short", IF(B2733 &gt;= ($Z$9+$Z$11), "Long", "Medium"))</f>
        <v>Long</v>
      </c>
      <c r="D2733" t="s">
        <v>28</v>
      </c>
      <c r="E2733" t="s">
        <v>562</v>
      </c>
      <c r="F2733" t="s">
        <v>3538</v>
      </c>
      <c r="M2733">
        <f>COUNTA(Table1[[#This Row],[genre_1]:[genre_8]])</f>
        <v>2</v>
      </c>
      <c r="N2733" t="s">
        <v>29</v>
      </c>
      <c r="O2733" t="s">
        <v>8441</v>
      </c>
      <c r="P2733">
        <v>1144337</v>
      </c>
      <c r="Q2733" t="s">
        <v>30</v>
      </c>
      <c r="R2733">
        <v>2701</v>
      </c>
      <c r="S2733" t="s">
        <v>16</v>
      </c>
      <c r="T2733" t="s">
        <v>17</v>
      </c>
      <c r="U2733" s="3">
        <v>40909</v>
      </c>
      <c r="V2733" s="2">
        <v>8.5</v>
      </c>
      <c r="W2733" t="str">
        <f>IF(V2733 &lt; 3,"Very Low", IF(V2733 &gt;= 3, IF(V2733 &lt; 4, "Low", IF(V2733 &gt;= 4, IF(V2733 &lt; 6, "Medium", IF(V2733 &gt;= 6, IF(V2733 &lt; 8, "High", "Very High")))))))</f>
        <v>Very High</v>
      </c>
    </row>
    <row r="2734" spans="1:23" x14ac:dyDescent="0.2">
      <c r="A2734" t="s">
        <v>2752</v>
      </c>
      <c r="B2734" s="2">
        <v>89</v>
      </c>
      <c r="C2734" s="4" t="str">
        <f>IF(B2734 &lt;= ($Z$9-$Z$11), "Short", IF(B2734 &gt;= ($Z$9+$Z$11), "Long", "Medium"))</f>
        <v>Medium</v>
      </c>
      <c r="D2734" t="s">
        <v>2753</v>
      </c>
      <c r="E2734" t="s">
        <v>562</v>
      </c>
      <c r="F2734" t="s">
        <v>426</v>
      </c>
      <c r="G2734" t="s">
        <v>2287</v>
      </c>
      <c r="H2734" t="s">
        <v>4130</v>
      </c>
      <c r="I2734" t="s">
        <v>3538</v>
      </c>
      <c r="M2734">
        <f>COUNTA(Table1[[#This Row],[genre_1]:[genre_8]])</f>
        <v>5</v>
      </c>
      <c r="N2734" t="s">
        <v>1360</v>
      </c>
      <c r="O2734" t="s">
        <v>9912</v>
      </c>
      <c r="P2734">
        <v>49312</v>
      </c>
      <c r="Q2734" t="s">
        <v>2754</v>
      </c>
      <c r="R2734">
        <v>211</v>
      </c>
      <c r="S2734" t="s">
        <v>16</v>
      </c>
      <c r="T2734" t="s">
        <v>17</v>
      </c>
      <c r="U2734" s="3">
        <v>40544</v>
      </c>
      <c r="V2734" s="2">
        <v>4.9000000000000004</v>
      </c>
      <c r="W2734" t="str">
        <f>IF(V2734 &lt; 3,"Very Low", IF(V2734 &gt;= 3, IF(V2734 &lt; 4, "Low", IF(V2734 &gt;= 4, IF(V2734 &lt; 6, "Medium", IF(V2734 &gt;= 6, IF(V2734 &lt; 8, "High", "Very High")))))))</f>
        <v>Medium</v>
      </c>
    </row>
    <row r="2735" spans="1:23" x14ac:dyDescent="0.2">
      <c r="A2735" t="s">
        <v>200</v>
      </c>
      <c r="B2735" s="2">
        <v>124</v>
      </c>
      <c r="C2735" s="4" t="str">
        <f>IF(B2735 &lt;= ($Z$9-$Z$11), "Short", IF(B2735 &gt;= ($Z$9+$Z$11), "Long", "Medium"))</f>
        <v>Medium</v>
      </c>
      <c r="D2735" t="s">
        <v>248</v>
      </c>
      <c r="E2735" t="s">
        <v>562</v>
      </c>
      <c r="F2735" t="s">
        <v>426</v>
      </c>
      <c r="G2735" t="s">
        <v>4130</v>
      </c>
      <c r="H2735" t="s">
        <v>3538</v>
      </c>
      <c r="M2735">
        <f>COUNTA(Table1[[#This Row],[genre_1]:[genre_8]])</f>
        <v>4</v>
      </c>
      <c r="N2735" t="s">
        <v>174</v>
      </c>
      <c r="O2735" t="s">
        <v>8648</v>
      </c>
      <c r="P2735">
        <v>333248</v>
      </c>
      <c r="Q2735" t="s">
        <v>289</v>
      </c>
      <c r="R2735">
        <v>1159</v>
      </c>
      <c r="S2735" t="s">
        <v>16</v>
      </c>
      <c r="T2735" t="s">
        <v>17</v>
      </c>
      <c r="U2735" s="3">
        <v>37987</v>
      </c>
      <c r="V2735" s="2">
        <v>6.4</v>
      </c>
      <c r="W2735" t="str">
        <f>IF(V2735 &lt; 3,"Very Low", IF(V2735 &gt;= 3, IF(V2735 &lt; 4, "Low", IF(V2735 &gt;= 4, IF(V2735 &lt; 6, "Medium", IF(V2735 &gt;= 6, IF(V2735 &lt; 8, "High", "Very High")))))))</f>
        <v>High</v>
      </c>
    </row>
    <row r="2736" spans="1:23" x14ac:dyDescent="0.2">
      <c r="A2736" t="s">
        <v>1055</v>
      </c>
      <c r="B2736" s="2">
        <v>104</v>
      </c>
      <c r="C2736" s="4" t="str">
        <f>IF(B2736 &lt;= ($Z$9-$Z$11), "Short", IF(B2736 &gt;= ($Z$9+$Z$11), "Long", "Medium"))</f>
        <v>Medium</v>
      </c>
      <c r="D2736" t="s">
        <v>274</v>
      </c>
      <c r="E2736" t="s">
        <v>1302</v>
      </c>
      <c r="F2736" t="s">
        <v>4130</v>
      </c>
      <c r="G2736" t="s">
        <v>3538</v>
      </c>
      <c r="M2736">
        <f>COUNTA(Table1[[#This Row],[genre_1]:[genre_8]])</f>
        <v>3</v>
      </c>
      <c r="N2736" t="s">
        <v>269</v>
      </c>
      <c r="O2736" t="s">
        <v>8890</v>
      </c>
      <c r="P2736">
        <v>139423</v>
      </c>
      <c r="Q2736" t="s">
        <v>1056</v>
      </c>
      <c r="R2736">
        <v>698</v>
      </c>
      <c r="S2736" t="s">
        <v>16</v>
      </c>
      <c r="T2736" t="s">
        <v>17</v>
      </c>
      <c r="U2736" s="3">
        <v>39448</v>
      </c>
      <c r="V2736" s="2">
        <v>5.5</v>
      </c>
      <c r="W2736" t="str">
        <f>IF(V2736 &lt; 3,"Very Low", IF(V2736 &gt;= 3, IF(V2736 &lt; 4, "Low", IF(V2736 &gt;= 4, IF(V2736 &lt; 6, "Medium", IF(V2736 &gt;= 6, IF(V2736 &lt; 8, "High", "Very High")))))))</f>
        <v>Medium</v>
      </c>
    </row>
    <row r="2737" spans="1:23" x14ac:dyDescent="0.2">
      <c r="A2737" t="s">
        <v>6328</v>
      </c>
      <c r="B2737" s="2">
        <v>93</v>
      </c>
      <c r="C2737" s="4" t="str">
        <f>IF(B2737 &lt;= ($Z$9-$Z$11), "Short", IF(B2737 &gt;= ($Z$9+$Z$11), "Long", "Medium"))</f>
        <v>Medium</v>
      </c>
      <c r="D2737" t="s">
        <v>546</v>
      </c>
      <c r="E2737" t="s">
        <v>13206</v>
      </c>
      <c r="F2737" t="s">
        <v>1302</v>
      </c>
      <c r="G2737" t="s">
        <v>13204</v>
      </c>
      <c r="M2737">
        <f>COUNTA(Table1[[#This Row],[genre_1]:[genre_8]])</f>
        <v>3</v>
      </c>
      <c r="N2737" t="s">
        <v>37</v>
      </c>
      <c r="O2737" t="s">
        <v>12273</v>
      </c>
      <c r="P2737">
        <v>12304</v>
      </c>
      <c r="Q2737" t="s">
        <v>3153</v>
      </c>
      <c r="R2737">
        <v>73</v>
      </c>
      <c r="S2737" t="s">
        <v>16</v>
      </c>
      <c r="T2737" t="s">
        <v>17</v>
      </c>
      <c r="U2737" s="3">
        <v>38718</v>
      </c>
      <c r="V2737" s="2">
        <v>6.7</v>
      </c>
      <c r="W2737" t="str">
        <f>IF(V2737 &lt; 3,"Very Low", IF(V2737 &gt;= 3, IF(V2737 &lt; 4, "Low", IF(V2737 &gt;= 4, IF(V2737 &lt; 6, "Medium", IF(V2737 &gt;= 6, IF(V2737 &lt; 8, "High", "Very High")))))))</f>
        <v>High</v>
      </c>
    </row>
    <row r="2738" spans="1:23" x14ac:dyDescent="0.2">
      <c r="A2738" t="s">
        <v>7253</v>
      </c>
      <c r="B2738" s="2">
        <v>89</v>
      </c>
      <c r="C2738" s="4" t="str">
        <f>IF(B2738 &lt;= ($Z$9-$Z$11), "Short", IF(B2738 &gt;= ($Z$9+$Z$11), "Long", "Medium"))</f>
        <v>Medium</v>
      </c>
      <c r="D2738" t="s">
        <v>4897</v>
      </c>
      <c r="E2738" t="s">
        <v>562</v>
      </c>
      <c r="F2738" t="s">
        <v>2287</v>
      </c>
      <c r="G2738" t="s">
        <v>4130</v>
      </c>
      <c r="M2738">
        <f>COUNTA(Table1[[#This Row],[genre_1]:[genre_8]])</f>
        <v>3</v>
      </c>
      <c r="N2738" t="s">
        <v>6466</v>
      </c>
      <c r="O2738" t="s">
        <v>12727</v>
      </c>
      <c r="P2738">
        <v>737</v>
      </c>
      <c r="Q2738" t="s">
        <v>7253</v>
      </c>
      <c r="R2738">
        <v>15</v>
      </c>
      <c r="S2738" t="s">
        <v>16</v>
      </c>
      <c r="T2738" t="s">
        <v>17</v>
      </c>
      <c r="U2738" s="3">
        <v>40179</v>
      </c>
      <c r="V2738" s="2">
        <v>3</v>
      </c>
      <c r="W2738" t="str">
        <f>IF(V2738 &lt; 3,"Very Low", IF(V2738 &gt;= 3, IF(V2738 &lt; 4, "Low", IF(V2738 &gt;= 4, IF(V2738 &lt; 6, "Medium", IF(V2738 &gt;= 6, IF(V2738 &lt; 8, "High", "Very High")))))))</f>
        <v>Low</v>
      </c>
    </row>
    <row r="2739" spans="1:23" x14ac:dyDescent="0.2">
      <c r="A2739" t="s">
        <v>1968</v>
      </c>
      <c r="B2739" s="2">
        <v>103</v>
      </c>
      <c r="C2739" s="4" t="str">
        <f>IF(B2739 &lt;= ($Z$9-$Z$11), "Short", IF(B2739 &gt;= ($Z$9+$Z$11), "Long", "Medium"))</f>
        <v>Medium</v>
      </c>
      <c r="D2739" t="s">
        <v>4913</v>
      </c>
      <c r="E2739" t="s">
        <v>2287</v>
      </c>
      <c r="F2739" t="s">
        <v>4130</v>
      </c>
      <c r="G2739" t="s">
        <v>3538</v>
      </c>
      <c r="M2739">
        <f>COUNTA(Table1[[#This Row],[genre_1]:[genre_8]])</f>
        <v>3</v>
      </c>
      <c r="N2739" t="s">
        <v>885</v>
      </c>
      <c r="O2739" t="s">
        <v>11432</v>
      </c>
      <c r="P2739">
        <v>44804</v>
      </c>
      <c r="Q2739" t="s">
        <v>2209</v>
      </c>
      <c r="R2739">
        <v>182</v>
      </c>
      <c r="S2739" t="s">
        <v>16</v>
      </c>
      <c r="T2739" t="s">
        <v>17</v>
      </c>
      <c r="U2739" s="3">
        <v>30317</v>
      </c>
      <c r="V2739" s="2">
        <v>7.2</v>
      </c>
      <c r="W2739" t="str">
        <f>IF(V2739 &lt; 3,"Very Low", IF(V2739 &gt;= 3, IF(V2739 &lt; 4, "Low", IF(V2739 &gt;= 4, IF(V2739 &lt; 6, "Medium", IF(V2739 &gt;= 6, IF(V2739 &lt; 8, "High", "Very High")))))))</f>
        <v>High</v>
      </c>
    </row>
    <row r="2740" spans="1:23" x14ac:dyDescent="0.2">
      <c r="A2740" t="s">
        <v>2211</v>
      </c>
      <c r="B2740" s="2">
        <v>97</v>
      </c>
      <c r="C2740" s="4" t="str">
        <f>IF(B2740 &lt;= ($Z$9-$Z$11), "Short", IF(B2740 &gt;= ($Z$9+$Z$11), "Long", "Medium"))</f>
        <v>Medium</v>
      </c>
      <c r="D2740" t="s">
        <v>137</v>
      </c>
      <c r="E2740" t="s">
        <v>562</v>
      </c>
      <c r="F2740" t="s">
        <v>13206</v>
      </c>
      <c r="G2740" t="s">
        <v>3538</v>
      </c>
      <c r="M2740">
        <f>COUNTA(Table1[[#This Row],[genre_1]:[genre_8]])</f>
        <v>3</v>
      </c>
      <c r="N2740" t="s">
        <v>154</v>
      </c>
      <c r="O2740" t="s">
        <v>11712</v>
      </c>
      <c r="P2740">
        <v>12078</v>
      </c>
      <c r="Q2740" t="s">
        <v>312</v>
      </c>
      <c r="R2740">
        <v>31</v>
      </c>
      <c r="S2740" t="s">
        <v>16</v>
      </c>
      <c r="T2740" t="s">
        <v>17</v>
      </c>
      <c r="U2740" s="3">
        <v>39083</v>
      </c>
      <c r="V2740" s="2">
        <v>5.9</v>
      </c>
      <c r="W2740" t="str">
        <f>IF(V2740 &lt; 3,"Very Low", IF(V2740 &gt;= 3, IF(V2740 &lt; 4, "Low", IF(V2740 &gt;= 4, IF(V2740 &lt; 6, "Medium", IF(V2740 &gt;= 6, IF(V2740 &lt; 8, "High", "Very High")))))))</f>
        <v>Medium</v>
      </c>
    </row>
    <row r="2741" spans="1:23" x14ac:dyDescent="0.2">
      <c r="A2741" t="s">
        <v>1692</v>
      </c>
      <c r="B2741" s="2">
        <v>113</v>
      </c>
      <c r="C2741" s="4" t="str">
        <f>IF(B2741 &lt;= ($Z$9-$Z$11), "Short", IF(B2741 &gt;= ($Z$9+$Z$11), "Long", "Medium"))</f>
        <v>Medium</v>
      </c>
      <c r="D2741" t="s">
        <v>3686</v>
      </c>
      <c r="E2741" t="s">
        <v>1302</v>
      </c>
      <c r="F2741" t="s">
        <v>3538</v>
      </c>
      <c r="M2741">
        <f>COUNTA(Table1[[#This Row],[genre_1]:[genre_8]])</f>
        <v>2</v>
      </c>
      <c r="N2741" t="s">
        <v>64</v>
      </c>
      <c r="O2741" t="s">
        <v>10573</v>
      </c>
      <c r="P2741">
        <v>55441</v>
      </c>
      <c r="Q2741" t="s">
        <v>3687</v>
      </c>
      <c r="R2741">
        <v>165</v>
      </c>
      <c r="S2741" t="s">
        <v>16</v>
      </c>
      <c r="T2741" t="s">
        <v>17</v>
      </c>
      <c r="U2741" s="3">
        <v>40179</v>
      </c>
      <c r="V2741" s="2">
        <v>6.9</v>
      </c>
      <c r="W2741" t="str">
        <f>IF(V2741 &lt; 3,"Very Low", IF(V2741 &gt;= 3, IF(V2741 &lt; 4, "Low", IF(V2741 &gt;= 4, IF(V2741 &lt; 6, "Medium", IF(V2741 &gt;= 6, IF(V2741 &lt; 8, "High", "Very High")))))))</f>
        <v>High</v>
      </c>
    </row>
    <row r="2742" spans="1:23" x14ac:dyDescent="0.2">
      <c r="A2742" t="s">
        <v>2411</v>
      </c>
      <c r="B2742" s="2">
        <v>106</v>
      </c>
      <c r="C2742" s="4" t="str">
        <f>IF(B2742 &lt;= ($Z$9-$Z$11), "Short", IF(B2742 &gt;= ($Z$9+$Z$11), "Long", "Medium"))</f>
        <v>Medium</v>
      </c>
      <c r="D2742" t="s">
        <v>1578</v>
      </c>
      <c r="E2742" t="s">
        <v>1302</v>
      </c>
      <c r="M2742">
        <f>COUNTA(Table1[[#This Row],[genre_1]:[genre_8]])</f>
        <v>1</v>
      </c>
      <c r="N2742" t="s">
        <v>2127</v>
      </c>
      <c r="O2742" t="s">
        <v>9696</v>
      </c>
      <c r="P2742">
        <v>10413</v>
      </c>
      <c r="Q2742" t="s">
        <v>2412</v>
      </c>
      <c r="R2742">
        <v>111</v>
      </c>
      <c r="S2742" t="s">
        <v>16</v>
      </c>
      <c r="T2742" t="s">
        <v>17</v>
      </c>
      <c r="U2742" s="3">
        <v>36161</v>
      </c>
      <c r="V2742" s="2">
        <v>6.3</v>
      </c>
      <c r="W2742" t="str">
        <f>IF(V2742 &lt; 3,"Very Low", IF(V2742 &gt;= 3, IF(V2742 &lt; 4, "Low", IF(V2742 &gt;= 4, IF(V2742 &lt; 6, "Medium", IF(V2742 &gt;= 6, IF(V2742 &lt; 8, "High", "Very High")))))))</f>
        <v>High</v>
      </c>
    </row>
    <row r="2743" spans="1:23" x14ac:dyDescent="0.2">
      <c r="A2743" t="s">
        <v>225</v>
      </c>
      <c r="B2743" s="2">
        <v>151</v>
      </c>
      <c r="C2743" s="4" t="str">
        <f>IF(B2743 &lt;= ($Z$9-$Z$11), "Short", IF(B2743 &gt;= ($Z$9+$Z$11), "Long", "Medium"))</f>
        <v>Long</v>
      </c>
      <c r="D2743" t="s">
        <v>502</v>
      </c>
      <c r="E2743" t="s">
        <v>13206</v>
      </c>
      <c r="F2743" t="s">
        <v>1302</v>
      </c>
      <c r="G2743" t="s">
        <v>3538</v>
      </c>
      <c r="M2743">
        <f>COUNTA(Table1[[#This Row],[genre_1]:[genre_8]])</f>
        <v>3</v>
      </c>
      <c r="N2743" t="s">
        <v>99</v>
      </c>
      <c r="O2743" t="s">
        <v>8787</v>
      </c>
      <c r="P2743">
        <v>873649</v>
      </c>
      <c r="Q2743" t="s">
        <v>182</v>
      </c>
      <c r="R2743">
        <v>2054</v>
      </c>
      <c r="S2743" t="s">
        <v>16</v>
      </c>
      <c r="T2743" t="s">
        <v>17</v>
      </c>
      <c r="U2743" s="3">
        <v>38718</v>
      </c>
      <c r="V2743" s="2">
        <v>8.5</v>
      </c>
      <c r="W2743" t="str">
        <f>IF(V2743 &lt; 3,"Very Low", IF(V2743 &gt;= 3, IF(V2743 &lt; 4, "Low", IF(V2743 &gt;= 4, IF(V2743 &lt; 6, "Medium", IF(V2743 &gt;= 6, IF(V2743 &lt; 8, "High", "Very High")))))))</f>
        <v>Very High</v>
      </c>
    </row>
    <row r="2744" spans="1:23" x14ac:dyDescent="0.2">
      <c r="A2744" t="s">
        <v>6478</v>
      </c>
      <c r="B2744" s="2">
        <v>90</v>
      </c>
      <c r="C2744" s="4" t="str">
        <f>IF(B2744 &lt;= ($Z$9-$Z$11), "Short", IF(B2744 &gt;= ($Z$9+$Z$11), "Long", "Medium"))</f>
        <v>Medium</v>
      </c>
      <c r="D2744" t="s">
        <v>1009</v>
      </c>
      <c r="E2744" t="s">
        <v>691</v>
      </c>
      <c r="M2744">
        <f>COUNTA(Table1[[#This Row],[genre_1]:[genre_8]])</f>
        <v>1</v>
      </c>
      <c r="N2744" t="s">
        <v>1668</v>
      </c>
      <c r="O2744" t="s">
        <v>12362</v>
      </c>
      <c r="P2744">
        <v>62</v>
      </c>
      <c r="Q2744" t="s">
        <v>4672</v>
      </c>
      <c r="R2744">
        <v>1</v>
      </c>
      <c r="S2744" t="s">
        <v>16</v>
      </c>
      <c r="T2744" t="s">
        <v>17</v>
      </c>
      <c r="U2744" s="3">
        <v>39814</v>
      </c>
      <c r="V2744" s="2">
        <v>6.2</v>
      </c>
      <c r="W2744" t="str">
        <f>IF(V2744 &lt; 3,"Very Low", IF(V2744 &gt;= 3, IF(V2744 &lt; 4, "Low", IF(V2744 &gt;= 4, IF(V2744 &lt; 6, "Medium", IF(V2744 &gt;= 6, IF(V2744 &lt; 8, "High", "Very High")))))))</f>
        <v>High</v>
      </c>
    </row>
    <row r="2745" spans="1:23" x14ac:dyDescent="0.2">
      <c r="A2745" t="s">
        <v>2843</v>
      </c>
      <c r="B2745" s="2">
        <v>115</v>
      </c>
      <c r="C2745" s="4" t="str">
        <f>IF(B2745 &lt;= ($Z$9-$Z$11), "Short", IF(B2745 &gt;= ($Z$9+$Z$11), "Long", "Medium"))</f>
        <v>Medium</v>
      </c>
      <c r="D2745" t="s">
        <v>3616</v>
      </c>
      <c r="E2745" t="s">
        <v>691</v>
      </c>
      <c r="F2745" t="s">
        <v>1302</v>
      </c>
      <c r="M2745">
        <f>COUNTA(Table1[[#This Row],[genre_1]:[genre_8]])</f>
        <v>2</v>
      </c>
      <c r="N2745" t="s">
        <v>3617</v>
      </c>
      <c r="O2745" t="s">
        <v>10528</v>
      </c>
      <c r="P2745">
        <v>205284</v>
      </c>
      <c r="Q2745" t="s">
        <v>2607</v>
      </c>
      <c r="R2745">
        <v>439</v>
      </c>
      <c r="S2745" t="s">
        <v>16</v>
      </c>
      <c r="T2745" t="s">
        <v>17</v>
      </c>
      <c r="U2745" s="3">
        <v>40544</v>
      </c>
      <c r="V2745" s="2">
        <v>7.3</v>
      </c>
      <c r="W2745" t="str">
        <f>IF(V2745 &lt; 3,"Very Low", IF(V2745 &gt;= 3, IF(V2745 &lt; 4, "Low", IF(V2745 &gt;= 4, IF(V2745 &lt; 6, "Medium", IF(V2745 &gt;= 6, IF(V2745 &lt; 8, "High", "Very High")))))))</f>
        <v>High</v>
      </c>
    </row>
    <row r="2746" spans="1:23" x14ac:dyDescent="0.2">
      <c r="A2746" t="s">
        <v>3706</v>
      </c>
      <c r="B2746" s="2">
        <v>83</v>
      </c>
      <c r="C2746" s="4" t="str">
        <f>IF(B2746 &lt;= ($Z$9-$Z$11), "Short", IF(B2746 &gt;= ($Z$9+$Z$11), "Long", "Medium"))</f>
        <v>Short</v>
      </c>
      <c r="D2746" t="s">
        <v>7291</v>
      </c>
      <c r="E2746" t="s">
        <v>2287</v>
      </c>
      <c r="M2746">
        <f>COUNTA(Table1[[#This Row],[genre_1]:[genre_8]])</f>
        <v>1</v>
      </c>
      <c r="N2746" t="s">
        <v>7292</v>
      </c>
      <c r="O2746" t="s">
        <v>12747</v>
      </c>
      <c r="P2746">
        <v>30570</v>
      </c>
      <c r="Q2746" t="s">
        <v>3475</v>
      </c>
      <c r="R2746">
        <v>290</v>
      </c>
      <c r="S2746" t="s">
        <v>16</v>
      </c>
      <c r="T2746" t="s">
        <v>17</v>
      </c>
      <c r="U2746" s="3">
        <v>40909</v>
      </c>
      <c r="V2746" s="2">
        <v>4.2</v>
      </c>
      <c r="W2746" t="str">
        <f>IF(V2746 &lt; 3,"Very Low", IF(V2746 &gt;= 3, IF(V2746 &lt; 4, "Low", IF(V2746 &gt;= 4, IF(V2746 &lt; 6, "Medium", IF(V2746 &gt;= 6, IF(V2746 &lt; 8, "High", "Very High")))))))</f>
        <v>Medium</v>
      </c>
    </row>
    <row r="2747" spans="1:23" x14ac:dyDescent="0.2">
      <c r="A2747" t="s">
        <v>1484</v>
      </c>
      <c r="B2747" s="2">
        <v>109</v>
      </c>
      <c r="C2747" s="4" t="str">
        <f>IF(B2747 &lt;= ($Z$9-$Z$11), "Short", IF(B2747 &gt;= ($Z$9+$Z$11), "Long", "Medium"))</f>
        <v>Medium</v>
      </c>
      <c r="D2747" t="s">
        <v>117</v>
      </c>
      <c r="E2747" t="s">
        <v>691</v>
      </c>
      <c r="F2747" t="s">
        <v>1302</v>
      </c>
      <c r="G2747" t="s">
        <v>6549</v>
      </c>
      <c r="M2747">
        <f>COUNTA(Table1[[#This Row],[genre_1]:[genre_8]])</f>
        <v>3</v>
      </c>
      <c r="N2747" t="s">
        <v>948</v>
      </c>
      <c r="O2747" t="s">
        <v>9798</v>
      </c>
      <c r="P2747">
        <v>286178</v>
      </c>
      <c r="Q2747" t="s">
        <v>2571</v>
      </c>
      <c r="R2747">
        <v>631</v>
      </c>
      <c r="S2747" t="s">
        <v>16</v>
      </c>
      <c r="T2747" t="s">
        <v>17</v>
      </c>
      <c r="U2747" s="3">
        <v>38718</v>
      </c>
      <c r="V2747" s="2">
        <v>6.8</v>
      </c>
      <c r="W2747" t="str">
        <f>IF(V2747 &lt; 3,"Very Low", IF(V2747 &gt;= 3, IF(V2747 &lt; 4, "Low", IF(V2747 &gt;= 4, IF(V2747 &lt; 6, "Medium", IF(V2747 &gt;= 6, IF(V2747 &lt; 8, "High", "Very High")))))))</f>
        <v>High</v>
      </c>
    </row>
    <row r="2748" spans="1:23" x14ac:dyDescent="0.2">
      <c r="A2748" t="s">
        <v>1432</v>
      </c>
      <c r="B2748" s="2">
        <v>136</v>
      </c>
      <c r="C2748" s="4" t="str">
        <f>IF(B2748 &lt;= ($Z$9-$Z$11), "Short", IF(B2748 &gt;= ($Z$9+$Z$11), "Long", "Medium"))</f>
        <v>Long</v>
      </c>
      <c r="D2748" t="s">
        <v>950</v>
      </c>
      <c r="E2748" t="s">
        <v>1302</v>
      </c>
      <c r="F2748" t="s">
        <v>13204</v>
      </c>
      <c r="G2748" t="s">
        <v>3538</v>
      </c>
      <c r="M2748">
        <f>COUNTA(Table1[[#This Row],[genre_1]:[genre_8]])</f>
        <v>3</v>
      </c>
      <c r="N2748" t="s">
        <v>269</v>
      </c>
      <c r="O2748" t="s">
        <v>9235</v>
      </c>
      <c r="P2748">
        <v>259519</v>
      </c>
      <c r="Q2748" t="s">
        <v>351</v>
      </c>
      <c r="R2748">
        <v>431</v>
      </c>
      <c r="S2748" t="s">
        <v>16</v>
      </c>
      <c r="T2748" t="s">
        <v>17</v>
      </c>
      <c r="U2748" s="3">
        <v>35431</v>
      </c>
      <c r="V2748" s="2">
        <v>7.5</v>
      </c>
      <c r="W2748" t="str">
        <f>IF(V2748 &lt; 3,"Very Low", IF(V2748 &gt;= 3, IF(V2748 &lt; 4, "Low", IF(V2748 &gt;= 4, IF(V2748 &lt; 6, "Medium", IF(V2748 &gt;= 6, IF(V2748 &lt; 8, "High", "Very High")))))))</f>
        <v>High</v>
      </c>
    </row>
    <row r="2749" spans="1:23" x14ac:dyDescent="0.2">
      <c r="A2749" t="s">
        <v>909</v>
      </c>
      <c r="B2749" s="2">
        <v>111</v>
      </c>
      <c r="C2749" s="4" t="str">
        <f>IF(B2749 &lt;= ($Z$9-$Z$11), "Short", IF(B2749 &gt;= ($Z$9+$Z$11), "Long", "Medium"))</f>
        <v>Medium</v>
      </c>
      <c r="D2749" t="s">
        <v>157</v>
      </c>
      <c r="E2749" t="s">
        <v>562</v>
      </c>
      <c r="F2749" t="s">
        <v>13206</v>
      </c>
      <c r="G2749" t="s">
        <v>1302</v>
      </c>
      <c r="H2749" t="s">
        <v>3538</v>
      </c>
      <c r="M2749">
        <f>COUNTA(Table1[[#This Row],[genre_1]:[genre_8]])</f>
        <v>4</v>
      </c>
      <c r="N2749" t="s">
        <v>183</v>
      </c>
      <c r="O2749" t="s">
        <v>8813</v>
      </c>
      <c r="P2749">
        <v>45602</v>
      </c>
      <c r="Q2749" t="s">
        <v>910</v>
      </c>
      <c r="R2749">
        <v>114</v>
      </c>
      <c r="S2749" t="s">
        <v>16</v>
      </c>
      <c r="T2749" t="s">
        <v>17</v>
      </c>
      <c r="U2749" s="3">
        <v>35431</v>
      </c>
      <c r="V2749" s="2">
        <v>6.1</v>
      </c>
      <c r="W2749" t="str">
        <f>IF(V2749 &lt; 3,"Very Low", IF(V2749 &gt;= 3, IF(V2749 &lt; 4, "Low", IF(V2749 &gt;= 4, IF(V2749 &lt; 6, "Medium", IF(V2749 &gt;= 6, IF(V2749 &lt; 8, "High", "Very High")))))))</f>
        <v>High</v>
      </c>
    </row>
    <row r="2750" spans="1:23" x14ac:dyDescent="0.2">
      <c r="A2750" t="s">
        <v>4275</v>
      </c>
      <c r="B2750" s="2">
        <v>109</v>
      </c>
      <c r="C2750" s="4" t="str">
        <f>IF(B2750 &lt;= ($Z$9-$Z$11), "Short", IF(B2750 &gt;= ($Z$9+$Z$11), "Long", "Medium"))</f>
        <v>Medium</v>
      </c>
      <c r="D2750" t="s">
        <v>5448</v>
      </c>
      <c r="E2750" t="s">
        <v>13206</v>
      </c>
      <c r="F2750" t="s">
        <v>2287</v>
      </c>
      <c r="M2750">
        <f>COUNTA(Table1[[#This Row],[genre_1]:[genre_8]])</f>
        <v>2</v>
      </c>
      <c r="N2750" t="s">
        <v>4647</v>
      </c>
      <c r="O2750" t="s">
        <v>11772</v>
      </c>
      <c r="P2750">
        <v>76267</v>
      </c>
      <c r="Q2750" t="s">
        <v>3156</v>
      </c>
      <c r="R2750">
        <v>687</v>
      </c>
      <c r="S2750" t="s">
        <v>16</v>
      </c>
      <c r="T2750" t="s">
        <v>17</v>
      </c>
      <c r="U2750" s="3">
        <v>38353</v>
      </c>
      <c r="V2750" s="2">
        <v>6.9</v>
      </c>
      <c r="W2750" t="str">
        <f>IF(V2750 &lt; 3,"Very Low", IF(V2750 &gt;= 3, IF(V2750 &lt; 4, "Low", IF(V2750 &gt;= 4, IF(V2750 &lt; 6, "Medium", IF(V2750 &gt;= 6, IF(V2750 &lt; 8, "High", "Very High")))))))</f>
        <v>High</v>
      </c>
    </row>
    <row r="2751" spans="1:23" x14ac:dyDescent="0.2">
      <c r="A2751" t="s">
        <v>1734</v>
      </c>
      <c r="B2751" s="2">
        <v>90</v>
      </c>
      <c r="C2751" s="4" t="str">
        <f>IF(B2751 &lt;= ($Z$9-$Z$11), "Short", IF(B2751 &gt;= ($Z$9+$Z$11), "Long", "Medium"))</f>
        <v>Medium</v>
      </c>
      <c r="D2751" t="s">
        <v>513</v>
      </c>
      <c r="E2751" t="s">
        <v>562</v>
      </c>
      <c r="F2751" t="s">
        <v>2287</v>
      </c>
      <c r="G2751" t="s">
        <v>4130</v>
      </c>
      <c r="M2751">
        <f>COUNTA(Table1[[#This Row],[genre_1]:[genre_8]])</f>
        <v>3</v>
      </c>
      <c r="N2751" t="s">
        <v>182</v>
      </c>
      <c r="O2751" t="s">
        <v>11550</v>
      </c>
      <c r="P2751">
        <v>5715</v>
      </c>
      <c r="Q2751" t="s">
        <v>3590</v>
      </c>
      <c r="R2751">
        <v>60</v>
      </c>
      <c r="S2751" t="s">
        <v>16</v>
      </c>
      <c r="T2751" t="s">
        <v>17</v>
      </c>
      <c r="U2751" s="3">
        <v>39814</v>
      </c>
      <c r="V2751" s="2">
        <v>3.8</v>
      </c>
      <c r="W2751" t="str">
        <f>IF(V2751 &lt; 3,"Very Low", IF(V2751 &gt;= 3, IF(V2751 &lt; 4, "Low", IF(V2751 &gt;= 4, IF(V2751 &lt; 6, "Medium", IF(V2751 &gt;= 6, IF(V2751 &lt; 8, "High", "Very High")))))))</f>
        <v>Low</v>
      </c>
    </row>
    <row r="2752" spans="1:23" x14ac:dyDescent="0.2">
      <c r="A2752" t="s">
        <v>6793</v>
      </c>
      <c r="B2752" s="2">
        <v>102</v>
      </c>
      <c r="C2752" s="4" t="str">
        <f>IF(B2752 &lt;= ($Z$9-$Z$11), "Short", IF(B2752 &gt;= ($Z$9+$Z$11), "Long", "Medium"))</f>
        <v>Medium</v>
      </c>
      <c r="D2752" t="s">
        <v>2364</v>
      </c>
      <c r="E2752" t="s">
        <v>1302</v>
      </c>
      <c r="F2752" t="s">
        <v>6549</v>
      </c>
      <c r="M2752">
        <f>COUNTA(Table1[[#This Row],[genre_1]:[genre_8]])</f>
        <v>2</v>
      </c>
      <c r="N2752" t="s">
        <v>104</v>
      </c>
      <c r="O2752" t="s">
        <v>12510</v>
      </c>
      <c r="P2752">
        <v>16645</v>
      </c>
      <c r="Q2752" t="s">
        <v>6794</v>
      </c>
      <c r="R2752">
        <v>72</v>
      </c>
      <c r="S2752" t="s">
        <v>16</v>
      </c>
      <c r="T2752" t="s">
        <v>17</v>
      </c>
      <c r="U2752" s="3">
        <v>42005</v>
      </c>
      <c r="V2752" s="2">
        <v>6.9</v>
      </c>
      <c r="W2752" t="str">
        <f>IF(V2752 &lt; 3,"Very Low", IF(V2752 &gt;= 3, IF(V2752 &lt; 4, "Low", IF(V2752 &gt;= 4, IF(V2752 &lt; 6, "Medium", IF(V2752 &gt;= 6, IF(V2752 &lt; 8, "High", "Very High")))))))</f>
        <v>High</v>
      </c>
    </row>
    <row r="2753" spans="1:23" x14ac:dyDescent="0.2">
      <c r="A2753" t="s">
        <v>1411</v>
      </c>
      <c r="B2753" s="2">
        <v>99</v>
      </c>
      <c r="C2753" s="4" t="str">
        <f>IF(B2753 &lt;= ($Z$9-$Z$11), "Short", IF(B2753 &gt;= ($Z$9+$Z$11), "Long", "Medium"))</f>
        <v>Medium</v>
      </c>
      <c r="D2753" t="s">
        <v>410</v>
      </c>
      <c r="E2753" t="s">
        <v>691</v>
      </c>
      <c r="F2753" t="s">
        <v>6549</v>
      </c>
      <c r="M2753">
        <f>COUNTA(Table1[[#This Row],[genre_1]:[genre_8]])</f>
        <v>2</v>
      </c>
      <c r="N2753" t="s">
        <v>877</v>
      </c>
      <c r="O2753" t="s">
        <v>9084</v>
      </c>
      <c r="P2753">
        <v>213863</v>
      </c>
      <c r="Q2753" t="s">
        <v>1412</v>
      </c>
      <c r="R2753">
        <v>310</v>
      </c>
      <c r="S2753" t="s">
        <v>16</v>
      </c>
      <c r="T2753" t="s">
        <v>17</v>
      </c>
      <c r="U2753" s="3">
        <v>40909</v>
      </c>
      <c r="V2753" s="2">
        <v>6.4</v>
      </c>
      <c r="W2753" t="str">
        <f>IF(V2753 &lt; 3,"Very Low", IF(V2753 &gt;= 3, IF(V2753 &lt; 4, "Low", IF(V2753 &gt;= 4, IF(V2753 &lt; 6, "Medium", IF(V2753 &gt;= 6, IF(V2753 &lt; 8, "High", "Very High")))))))</f>
        <v>High</v>
      </c>
    </row>
    <row r="2754" spans="1:23" x14ac:dyDescent="0.2">
      <c r="A2754" t="s">
        <v>380</v>
      </c>
      <c r="B2754" s="2">
        <v>111</v>
      </c>
      <c r="C2754" s="4" t="str">
        <f>IF(B2754 &lt;= ($Z$9-$Z$11), "Short", IF(B2754 &gt;= ($Z$9+$Z$11), "Long", "Medium"))</f>
        <v>Medium</v>
      </c>
      <c r="D2754" t="s">
        <v>566</v>
      </c>
      <c r="E2754" t="s">
        <v>691</v>
      </c>
      <c r="F2754" t="s">
        <v>1302</v>
      </c>
      <c r="M2754">
        <f>COUNTA(Table1[[#This Row],[genre_1]:[genre_8]])</f>
        <v>2</v>
      </c>
      <c r="N2754" t="s">
        <v>209</v>
      </c>
      <c r="O2754" t="s">
        <v>9028</v>
      </c>
      <c r="P2754">
        <v>43709</v>
      </c>
      <c r="Q2754" t="s">
        <v>1310</v>
      </c>
      <c r="R2754">
        <v>141</v>
      </c>
      <c r="S2754" t="s">
        <v>16</v>
      </c>
      <c r="T2754" t="s">
        <v>17</v>
      </c>
      <c r="U2754" s="3">
        <v>40544</v>
      </c>
      <c r="V2754" s="2">
        <v>5.3</v>
      </c>
      <c r="W2754" t="str">
        <f>IF(V2754 &lt; 3,"Very Low", IF(V2754 &gt;= 3, IF(V2754 &lt; 4, "Low", IF(V2754 &gt;= 4, IF(V2754 &lt; 6, "Medium", IF(V2754 &gt;= 6, IF(V2754 &lt; 8, "High", "Very High")))))))</f>
        <v>Medium</v>
      </c>
    </row>
    <row r="2755" spans="1:23" x14ac:dyDescent="0.2">
      <c r="A2755" t="s">
        <v>7114</v>
      </c>
      <c r="B2755" s="2">
        <v>101</v>
      </c>
      <c r="C2755" s="4" t="str">
        <f>IF(B2755 &lt;= ($Z$9-$Z$11), "Short", IF(B2755 &gt;= ($Z$9+$Z$11), "Long", "Medium"))</f>
        <v>Medium</v>
      </c>
      <c r="D2755" t="s">
        <v>7115</v>
      </c>
      <c r="E2755" t="s">
        <v>1302</v>
      </c>
      <c r="M2755">
        <f>COUNTA(Table1[[#This Row],[genre_1]:[genre_8]])</f>
        <v>1</v>
      </c>
      <c r="N2755" t="s">
        <v>1425</v>
      </c>
      <c r="O2755" t="s">
        <v>12663</v>
      </c>
      <c r="P2755">
        <v>162</v>
      </c>
      <c r="Q2755" t="s">
        <v>7116</v>
      </c>
      <c r="R2755">
        <v>8</v>
      </c>
      <c r="S2755" t="s">
        <v>16</v>
      </c>
      <c r="T2755" t="s">
        <v>17</v>
      </c>
      <c r="U2755" s="3">
        <v>42370</v>
      </c>
      <c r="V2755" s="2">
        <v>4.8</v>
      </c>
      <c r="W2755" t="str">
        <f>IF(V2755 &lt; 3,"Very Low", IF(V2755 &gt;= 3, IF(V2755 &lt; 4, "Low", IF(V2755 &gt;= 4, IF(V2755 &lt; 6, "Medium", IF(V2755 &gt;= 6, IF(V2755 &lt; 8, "High", "Very High")))))))</f>
        <v>Medium</v>
      </c>
    </row>
    <row r="2756" spans="1:23" x14ac:dyDescent="0.2">
      <c r="A2756" t="s">
        <v>345</v>
      </c>
      <c r="B2756" s="2">
        <v>140</v>
      </c>
      <c r="C2756" s="4" t="str">
        <f>IF(B2756 &lt;= ($Z$9-$Z$11), "Short", IF(B2756 &gt;= ($Z$9+$Z$11), "Long", "Medium"))</f>
        <v>Long</v>
      </c>
      <c r="D2756" t="s">
        <v>1188</v>
      </c>
      <c r="E2756" t="s">
        <v>4426</v>
      </c>
      <c r="F2756" t="s">
        <v>1302</v>
      </c>
      <c r="G2756" t="s">
        <v>4034</v>
      </c>
      <c r="H2756" t="s">
        <v>5727</v>
      </c>
      <c r="M2756">
        <f>COUNTA(Table1[[#This Row],[genre_1]:[genre_8]])</f>
        <v>4</v>
      </c>
      <c r="N2756" t="s">
        <v>765</v>
      </c>
      <c r="O2756" t="s">
        <v>9653</v>
      </c>
      <c r="P2756">
        <v>68159</v>
      </c>
      <c r="Q2756" t="s">
        <v>1386</v>
      </c>
      <c r="R2756">
        <v>209</v>
      </c>
      <c r="S2756" t="s">
        <v>16</v>
      </c>
      <c r="T2756" t="s">
        <v>17</v>
      </c>
      <c r="U2756" s="3">
        <v>33239</v>
      </c>
      <c r="V2756" s="2">
        <v>7.2</v>
      </c>
      <c r="W2756" t="str">
        <f>IF(V2756 &lt; 3,"Very Low", IF(V2756 &gt;= 3, IF(V2756 &lt; 4, "Low", IF(V2756 &gt;= 4, IF(V2756 &lt; 6, "Medium", IF(V2756 &gt;= 6, IF(V2756 &lt; 8, "High", "Very High")))))))</f>
        <v>High</v>
      </c>
    </row>
    <row r="2757" spans="1:23" x14ac:dyDescent="0.2">
      <c r="A2757" t="s">
        <v>5217</v>
      </c>
      <c r="B2757" s="2">
        <v>101</v>
      </c>
      <c r="C2757" s="4" t="str">
        <f>IF(B2757 &lt;= ($Z$9-$Z$11), "Short", IF(B2757 &gt;= ($Z$9+$Z$11), "Long", "Medium"))</f>
        <v>Medium</v>
      </c>
      <c r="D2757" t="s">
        <v>1475</v>
      </c>
      <c r="E2757" t="s">
        <v>691</v>
      </c>
      <c r="M2757">
        <f>COUNTA(Table1[[#This Row],[genre_1]:[genre_8]])</f>
        <v>1</v>
      </c>
      <c r="N2757" t="s">
        <v>874</v>
      </c>
      <c r="O2757" t="s">
        <v>11634</v>
      </c>
      <c r="P2757">
        <v>51326</v>
      </c>
      <c r="Q2757" t="s">
        <v>3685</v>
      </c>
      <c r="R2757">
        <v>116</v>
      </c>
      <c r="S2757" t="s">
        <v>16</v>
      </c>
      <c r="T2757" t="s">
        <v>17</v>
      </c>
      <c r="U2757" s="3">
        <v>42005</v>
      </c>
      <c r="V2757" s="2">
        <v>6.5</v>
      </c>
      <c r="W2757" t="str">
        <f>IF(V2757 &lt; 3,"Very Low", IF(V2757 &gt;= 3, IF(V2757 &lt; 4, "Low", IF(V2757 &gt;= 4, IF(V2757 &lt; 6, "Medium", IF(V2757 &gt;= 6, IF(V2757 &lt; 8, "High", "Very High")))))))</f>
        <v>High</v>
      </c>
    </row>
    <row r="2758" spans="1:23" x14ac:dyDescent="0.2">
      <c r="A2758" t="s">
        <v>1817</v>
      </c>
      <c r="B2758" s="2">
        <v>107</v>
      </c>
      <c r="C2758" s="4" t="str">
        <f>IF(B2758 &lt;= ($Z$9-$Z$11), "Short", IF(B2758 &gt;= ($Z$9+$Z$11), "Long", "Medium"))</f>
        <v>Medium</v>
      </c>
      <c r="D2758" t="s">
        <v>1818</v>
      </c>
      <c r="E2758" t="s">
        <v>562</v>
      </c>
      <c r="F2758" t="s">
        <v>426</v>
      </c>
      <c r="G2758" t="s">
        <v>691</v>
      </c>
      <c r="M2758">
        <f>COUNTA(Table1[[#This Row],[genre_1]:[genre_8]])</f>
        <v>3</v>
      </c>
      <c r="N2758" t="s">
        <v>1819</v>
      </c>
      <c r="O2758" t="s">
        <v>9322</v>
      </c>
      <c r="P2758">
        <v>66382</v>
      </c>
      <c r="Q2758" t="s">
        <v>1586</v>
      </c>
      <c r="R2758">
        <v>612</v>
      </c>
      <c r="S2758" t="s">
        <v>16</v>
      </c>
      <c r="T2758" t="s">
        <v>17</v>
      </c>
      <c r="U2758" s="3">
        <v>38353</v>
      </c>
      <c r="V2758" s="2">
        <v>5.0999999999999996</v>
      </c>
      <c r="W2758" t="str">
        <f>IF(V2758 &lt; 3,"Very Low", IF(V2758 &gt;= 3, IF(V2758 &lt; 4, "Low", IF(V2758 &gt;= 4, IF(V2758 &lt; 6, "Medium", IF(V2758 &gt;= 6, IF(V2758 &lt; 8, "High", "Very High")))))))</f>
        <v>Medium</v>
      </c>
    </row>
    <row r="2759" spans="1:23" x14ac:dyDescent="0.2">
      <c r="A2759" t="s">
        <v>429</v>
      </c>
      <c r="B2759" s="2">
        <v>117</v>
      </c>
      <c r="C2759" s="4" t="str">
        <f>IF(B2759 &lt;= ($Z$9-$Z$11), "Short", IF(B2759 &gt;= ($Z$9+$Z$11), "Long", "Medium"))</f>
        <v>Medium</v>
      </c>
      <c r="D2759" t="s">
        <v>1100</v>
      </c>
      <c r="E2759" t="s">
        <v>562</v>
      </c>
      <c r="F2759" t="s">
        <v>426</v>
      </c>
      <c r="G2759" t="s">
        <v>1302</v>
      </c>
      <c r="H2759" t="s">
        <v>3538</v>
      </c>
      <c r="M2759">
        <f>COUNTA(Table1[[#This Row],[genre_1]:[genre_8]])</f>
        <v>4</v>
      </c>
      <c r="N2759" t="s">
        <v>346</v>
      </c>
      <c r="O2759" t="s">
        <v>4331</v>
      </c>
      <c r="P2759">
        <v>55913</v>
      </c>
      <c r="Q2759" t="s">
        <v>1101</v>
      </c>
      <c r="R2759">
        <v>182</v>
      </c>
      <c r="S2759" t="s">
        <v>16</v>
      </c>
      <c r="T2759" t="s">
        <v>17</v>
      </c>
      <c r="U2759" s="3">
        <v>35431</v>
      </c>
      <c r="V2759" s="2">
        <v>6.9</v>
      </c>
      <c r="W2759" t="str">
        <f>IF(V2759 &lt; 3,"Very Low", IF(V2759 &gt;= 3, IF(V2759 &lt; 4, "Low", IF(V2759 &gt;= 4, IF(V2759 &lt; 6, "Medium", IF(V2759 &gt;= 6, IF(V2759 &lt; 8, "High", "Very High")))))))</f>
        <v>High</v>
      </c>
    </row>
    <row r="2760" spans="1:23" x14ac:dyDescent="0.2">
      <c r="A2760" t="s">
        <v>5834</v>
      </c>
      <c r="B2760" s="2">
        <v>139</v>
      </c>
      <c r="C2760" s="4" t="str">
        <f>IF(B2760 &lt;= ($Z$9-$Z$11), "Short", IF(B2760 &gt;= ($Z$9+$Z$11), "Long", "Medium"))</f>
        <v>Long</v>
      </c>
      <c r="D2760" t="s">
        <v>5243</v>
      </c>
      <c r="E2760" t="s">
        <v>1302</v>
      </c>
      <c r="F2760" t="s">
        <v>7772</v>
      </c>
      <c r="M2760">
        <f>COUNTA(Table1[[#This Row],[genre_1]:[genre_8]])</f>
        <v>2</v>
      </c>
      <c r="N2760" t="s">
        <v>5835</v>
      </c>
      <c r="O2760" t="s">
        <v>12002</v>
      </c>
      <c r="P2760">
        <v>2498</v>
      </c>
      <c r="Q2760" t="s">
        <v>478</v>
      </c>
      <c r="R2760">
        <v>67</v>
      </c>
      <c r="S2760" t="s">
        <v>16</v>
      </c>
      <c r="T2760" t="s">
        <v>17</v>
      </c>
      <c r="U2760" s="3">
        <v>19725</v>
      </c>
      <c r="V2760" s="2">
        <v>6.6</v>
      </c>
      <c r="W2760" t="str">
        <f>IF(V2760 &lt; 3,"Very Low", IF(V2760 &gt;= 3, IF(V2760 &lt; 4, "Low", IF(V2760 &gt;= 4, IF(V2760 &lt; 6, "Medium", IF(V2760 &gt;= 6, IF(V2760 &lt; 8, "High", "Very High")))))))</f>
        <v>High</v>
      </c>
    </row>
    <row r="2761" spans="1:23" x14ac:dyDescent="0.2">
      <c r="A2761" t="s">
        <v>2118</v>
      </c>
      <c r="B2761" s="2">
        <v>124</v>
      </c>
      <c r="C2761" s="4" t="str">
        <f>IF(B2761 &lt;= ($Z$9-$Z$11), "Short", IF(B2761 &gt;= ($Z$9+$Z$11), "Long", "Medium"))</f>
        <v>Medium</v>
      </c>
      <c r="D2761" t="s">
        <v>1510</v>
      </c>
      <c r="E2761" t="s">
        <v>4426</v>
      </c>
      <c r="F2761" t="s">
        <v>1302</v>
      </c>
      <c r="M2761">
        <f>COUNTA(Table1[[#This Row],[genre_1]:[genre_8]])</f>
        <v>2</v>
      </c>
      <c r="N2761" t="s">
        <v>346</v>
      </c>
      <c r="O2761" t="s">
        <v>11982</v>
      </c>
      <c r="P2761">
        <v>161972</v>
      </c>
      <c r="Q2761" t="s">
        <v>1315</v>
      </c>
      <c r="R2761">
        <v>356</v>
      </c>
      <c r="S2761" t="s">
        <v>16</v>
      </c>
      <c r="T2761" t="s">
        <v>17</v>
      </c>
      <c r="U2761" s="3">
        <v>29221</v>
      </c>
      <c r="V2761" s="2">
        <v>8.1999999999999993</v>
      </c>
      <c r="W2761" t="str">
        <f>IF(V2761 &lt; 3,"Very Low", IF(V2761 &gt;= 3, IF(V2761 &lt; 4, "Low", IF(V2761 &gt;= 4, IF(V2761 &lt; 6, "Medium", IF(V2761 &gt;= 6, IF(V2761 &lt; 8, "High", "Very High")))))))</f>
        <v>Very High</v>
      </c>
    </row>
    <row r="2762" spans="1:23" x14ac:dyDescent="0.2">
      <c r="A2762" t="s">
        <v>3219</v>
      </c>
      <c r="B2762" s="2">
        <v>109</v>
      </c>
      <c r="C2762" s="4" t="str">
        <f>IF(B2762 &lt;= ($Z$9-$Z$11), "Short", IF(B2762 &gt;= ($Z$9+$Z$11), "Long", "Medium"))</f>
        <v>Medium</v>
      </c>
      <c r="D2762" t="s">
        <v>3222</v>
      </c>
      <c r="E2762" t="s">
        <v>1302</v>
      </c>
      <c r="M2762">
        <f>COUNTA(Table1[[#This Row],[genre_1]:[genre_8]])</f>
        <v>1</v>
      </c>
      <c r="N2762" t="s">
        <v>4606</v>
      </c>
      <c r="O2762" t="s">
        <v>11210</v>
      </c>
      <c r="P2762">
        <v>14354</v>
      </c>
      <c r="Q2762" t="s">
        <v>4607</v>
      </c>
      <c r="R2762">
        <v>139</v>
      </c>
      <c r="S2762" t="s">
        <v>16</v>
      </c>
      <c r="T2762" t="s">
        <v>17</v>
      </c>
      <c r="U2762" s="3">
        <v>37257</v>
      </c>
      <c r="V2762" s="2">
        <v>6.9</v>
      </c>
      <c r="W2762" t="str">
        <f>IF(V2762 &lt; 3,"Very Low", IF(V2762 &gt;= 3, IF(V2762 &lt; 4, "Low", IF(V2762 &gt;= 4, IF(V2762 &lt; 6, "Medium", IF(V2762 &gt;= 6, IF(V2762 &lt; 8, "High", "Very High")))))))</f>
        <v>High</v>
      </c>
    </row>
    <row r="2763" spans="1:23" x14ac:dyDescent="0.2">
      <c r="A2763" t="s">
        <v>729</v>
      </c>
      <c r="B2763" s="2">
        <v>78</v>
      </c>
      <c r="C2763" s="4" t="str">
        <f>IF(B2763 &lt;= ($Z$9-$Z$11), "Short", IF(B2763 &gt;= ($Z$9+$Z$11), "Long", "Medium"))</f>
        <v>Short</v>
      </c>
      <c r="D2763" t="s">
        <v>730</v>
      </c>
      <c r="E2763" t="s">
        <v>426</v>
      </c>
      <c r="F2763" t="s">
        <v>3871</v>
      </c>
      <c r="G2763" t="s">
        <v>691</v>
      </c>
      <c r="H2763" t="s">
        <v>5982</v>
      </c>
      <c r="I2763" t="s">
        <v>539</v>
      </c>
      <c r="M2763">
        <f>COUNTA(Table1[[#This Row],[genre_1]:[genre_8]])</f>
        <v>5</v>
      </c>
      <c r="N2763" t="s">
        <v>731</v>
      </c>
      <c r="O2763" t="s">
        <v>8725</v>
      </c>
      <c r="P2763">
        <v>128285</v>
      </c>
      <c r="Q2763" t="s">
        <v>732</v>
      </c>
      <c r="R2763">
        <v>297</v>
      </c>
      <c r="S2763" t="s">
        <v>16</v>
      </c>
      <c r="T2763" t="s">
        <v>17</v>
      </c>
      <c r="U2763" s="3">
        <v>36526</v>
      </c>
      <c r="V2763" s="2">
        <v>7.3</v>
      </c>
      <c r="W2763" t="str">
        <f>IF(V2763 &lt; 3,"Very Low", IF(V2763 &gt;= 3, IF(V2763 &lt; 4, "Low", IF(V2763 &gt;= 4, IF(V2763 &lt; 6, "Medium", IF(V2763 &gt;= 6, IF(V2763 &lt; 8, "High", "Very High")))))))</f>
        <v>High</v>
      </c>
    </row>
    <row r="2764" spans="1:23" x14ac:dyDescent="0.2">
      <c r="A2764" t="s">
        <v>1043</v>
      </c>
      <c r="B2764" s="2">
        <v>162</v>
      </c>
      <c r="C2764" s="4" t="str">
        <f>IF(B2764 &lt;= ($Z$9-$Z$11), "Short", IF(B2764 &gt;= ($Z$9+$Z$11), "Long", "Medium"))</f>
        <v>Long</v>
      </c>
      <c r="D2764" t="s">
        <v>94</v>
      </c>
      <c r="E2764" t="s">
        <v>1302</v>
      </c>
      <c r="F2764" t="s">
        <v>6549</v>
      </c>
      <c r="G2764" t="s">
        <v>10321</v>
      </c>
      <c r="M2764">
        <f>COUNTA(Table1[[#This Row],[genre_1]:[genre_8]])</f>
        <v>3</v>
      </c>
      <c r="N2764" t="s">
        <v>205</v>
      </c>
      <c r="O2764" t="s">
        <v>9804</v>
      </c>
      <c r="P2764">
        <v>142067</v>
      </c>
      <c r="Q2764" t="s">
        <v>541</v>
      </c>
      <c r="R2764">
        <v>457</v>
      </c>
      <c r="S2764" t="s">
        <v>16</v>
      </c>
      <c r="T2764" t="s">
        <v>17</v>
      </c>
      <c r="U2764" s="3">
        <v>35065</v>
      </c>
      <c r="V2764" s="2">
        <v>7.4</v>
      </c>
      <c r="W2764" t="str">
        <f>IF(V2764 &lt; 3,"Very Low", IF(V2764 &gt;= 3, IF(V2764 &lt; 4, "Low", IF(V2764 &gt;= 4, IF(V2764 &lt; 6, "Medium", IF(V2764 &gt;= 6, IF(V2764 &lt; 8, "High", "Very High")))))))</f>
        <v>High</v>
      </c>
    </row>
    <row r="2765" spans="1:23" x14ac:dyDescent="0.2">
      <c r="A2765" t="s">
        <v>1199</v>
      </c>
      <c r="B2765" s="2">
        <v>132</v>
      </c>
      <c r="C2765" s="4" t="str">
        <f>IF(B2765 &lt;= ($Z$9-$Z$11), "Short", IF(B2765 &gt;= ($Z$9+$Z$11), "Long", "Medium"))</f>
        <v>Long</v>
      </c>
      <c r="D2765" t="s">
        <v>226</v>
      </c>
      <c r="E2765" t="s">
        <v>562</v>
      </c>
      <c r="F2765" t="s">
        <v>13206</v>
      </c>
      <c r="G2765" t="s">
        <v>3538</v>
      </c>
      <c r="M2765">
        <f>COUNTA(Table1[[#This Row],[genre_1]:[genre_8]])</f>
        <v>3</v>
      </c>
      <c r="N2765" t="s">
        <v>709</v>
      </c>
      <c r="O2765" t="s">
        <v>9255</v>
      </c>
      <c r="P2765">
        <v>229574</v>
      </c>
      <c r="Q2765" t="s">
        <v>1716</v>
      </c>
      <c r="R2765">
        <v>436</v>
      </c>
      <c r="S2765" t="s">
        <v>16</v>
      </c>
      <c r="T2765" t="s">
        <v>17</v>
      </c>
      <c r="U2765" s="3">
        <v>41640</v>
      </c>
      <c r="V2765" s="2">
        <v>7.2</v>
      </c>
      <c r="W2765" t="str">
        <f>IF(V2765 &lt; 3,"Very Low", IF(V2765 &gt;= 3, IF(V2765 &lt; 4, "Low", IF(V2765 &gt;= 4, IF(V2765 &lt; 6, "Medium", IF(V2765 &gt;= 6, IF(V2765 &lt; 8, "High", "Very High")))))))</f>
        <v>High</v>
      </c>
    </row>
    <row r="2766" spans="1:23" x14ac:dyDescent="0.2">
      <c r="A2766" t="s">
        <v>36</v>
      </c>
      <c r="B2766" s="2">
        <v>96</v>
      </c>
      <c r="C2766" s="4" t="str">
        <f>IF(B2766 &lt;= ($Z$9-$Z$11), "Short", IF(B2766 &gt;= ($Z$9+$Z$11), "Long", "Medium"))</f>
        <v>Medium</v>
      </c>
      <c r="D2766" t="s">
        <v>7881</v>
      </c>
      <c r="E2766" t="s">
        <v>539</v>
      </c>
      <c r="F2766" t="s">
        <v>2287</v>
      </c>
      <c r="M2766">
        <f>COUNTA(Table1[[#This Row],[genre_1]:[genre_8]])</f>
        <v>2</v>
      </c>
      <c r="N2766" t="s">
        <v>4885</v>
      </c>
      <c r="O2766" t="s">
        <v>12994</v>
      </c>
      <c r="P2766">
        <v>141219</v>
      </c>
      <c r="Q2766" t="s">
        <v>4106</v>
      </c>
      <c r="R2766">
        <v>740</v>
      </c>
      <c r="S2766" t="s">
        <v>16</v>
      </c>
      <c r="T2766" t="s">
        <v>17</v>
      </c>
      <c r="U2766" s="3">
        <v>29587</v>
      </c>
      <c r="V2766" s="2">
        <v>7.6</v>
      </c>
      <c r="W2766" t="str">
        <f>IF(V2766 &lt; 3,"Very Low", IF(V2766 &gt;= 3, IF(V2766 &lt; 4, "Low", IF(V2766 &gt;= 4, IF(V2766 &lt; 6, "Medium", IF(V2766 &gt;= 6, IF(V2766 &lt; 8, "High", "Very High")))))))</f>
        <v>High</v>
      </c>
    </row>
    <row r="2767" spans="1:23" x14ac:dyDescent="0.2">
      <c r="A2767" t="s">
        <v>1055</v>
      </c>
      <c r="B2767" s="2">
        <v>122</v>
      </c>
      <c r="C2767" s="4" t="str">
        <f>IF(B2767 &lt;= ($Z$9-$Z$11), "Short", IF(B2767 &gt;= ($Z$9+$Z$11), "Long", "Medium"))</f>
        <v>Medium</v>
      </c>
      <c r="D2767" t="s">
        <v>1560</v>
      </c>
      <c r="E2767" t="s">
        <v>1302</v>
      </c>
      <c r="F2767" t="s">
        <v>2287</v>
      </c>
      <c r="G2767" t="s">
        <v>3538</v>
      </c>
      <c r="M2767">
        <f>COUNTA(Table1[[#This Row],[genre_1]:[genre_8]])</f>
        <v>3</v>
      </c>
      <c r="N2767" t="s">
        <v>64</v>
      </c>
      <c r="O2767" t="s">
        <v>10745</v>
      </c>
      <c r="P2767">
        <v>96569</v>
      </c>
      <c r="Q2767" t="s">
        <v>3939</v>
      </c>
      <c r="R2767">
        <v>522</v>
      </c>
      <c r="S2767" t="s">
        <v>16</v>
      </c>
      <c r="T2767" t="s">
        <v>17</v>
      </c>
      <c r="U2767" s="3">
        <v>38353</v>
      </c>
      <c r="V2767" s="2">
        <v>6.7</v>
      </c>
      <c r="W2767" t="str">
        <f>IF(V2767 &lt; 3,"Very Low", IF(V2767 &gt;= 3, IF(V2767 &lt; 4, "Low", IF(V2767 &gt;= 4, IF(V2767 &lt; 6, "Medium", IF(V2767 &gt;= 6, IF(V2767 &lt; 8, "High", "Very High")))))))</f>
        <v>High</v>
      </c>
    </row>
    <row r="2768" spans="1:23" x14ac:dyDescent="0.2">
      <c r="A2768" t="s">
        <v>1757</v>
      </c>
      <c r="B2768" s="2">
        <v>132</v>
      </c>
      <c r="C2768" s="4" t="str">
        <f>IF(B2768 &lt;= ($Z$9-$Z$11), "Short", IF(B2768 &gt;= ($Z$9+$Z$11), "Long", "Medium"))</f>
        <v>Long</v>
      </c>
      <c r="D2768" t="s">
        <v>4464</v>
      </c>
      <c r="E2768" t="s">
        <v>2287</v>
      </c>
      <c r="M2768">
        <f>COUNTA(Table1[[#This Row],[genre_1]:[genre_8]])</f>
        <v>1</v>
      </c>
      <c r="N2768" t="s">
        <v>2728</v>
      </c>
      <c r="O2768" t="s">
        <v>11229</v>
      </c>
      <c r="P2768">
        <v>284252</v>
      </c>
      <c r="Q2768" t="s">
        <v>4634</v>
      </c>
      <c r="R2768">
        <v>1058</v>
      </c>
      <c r="S2768" t="s">
        <v>16</v>
      </c>
      <c r="T2768" t="s">
        <v>17</v>
      </c>
      <c r="U2768" s="3">
        <v>26665</v>
      </c>
      <c r="V2768" s="2">
        <v>8</v>
      </c>
      <c r="W2768" t="str">
        <f>IF(V2768 &lt; 3,"Very Low", IF(V2768 &gt;= 3, IF(V2768 &lt; 4, "Low", IF(V2768 &gt;= 4, IF(V2768 &lt; 6, "Medium", IF(V2768 &gt;= 6, IF(V2768 &lt; 8, "High", "Very High")))))))</f>
        <v>Very High</v>
      </c>
    </row>
    <row r="2769" spans="1:23" x14ac:dyDescent="0.2">
      <c r="A2769" t="s">
        <v>734</v>
      </c>
      <c r="B2769" s="2">
        <v>113</v>
      </c>
      <c r="C2769" s="4" t="str">
        <f>IF(B2769 &lt;= ($Z$9-$Z$11), "Short", IF(B2769 &gt;= ($Z$9+$Z$11), "Long", "Medium"))</f>
        <v>Medium</v>
      </c>
      <c r="D2769" t="s">
        <v>734</v>
      </c>
      <c r="E2769" t="s">
        <v>562</v>
      </c>
      <c r="F2769" t="s">
        <v>426</v>
      </c>
      <c r="G2769" t="s">
        <v>3538</v>
      </c>
      <c r="M2769">
        <f>COUNTA(Table1[[#This Row],[genre_1]:[genre_8]])</f>
        <v>3</v>
      </c>
      <c r="N2769" t="s">
        <v>155</v>
      </c>
      <c r="O2769" t="s">
        <v>8860</v>
      </c>
      <c r="P2769">
        <v>270226</v>
      </c>
      <c r="Q2769" t="s">
        <v>231</v>
      </c>
      <c r="R2769">
        <v>741</v>
      </c>
      <c r="S2769" t="s">
        <v>16</v>
      </c>
      <c r="T2769" t="s">
        <v>17</v>
      </c>
      <c r="U2769" s="3">
        <v>40179</v>
      </c>
      <c r="V2769" s="2">
        <v>6.5</v>
      </c>
      <c r="W2769" t="str">
        <f>IF(V2769 &lt; 3,"Very Low", IF(V2769 &gt;= 3, IF(V2769 &lt; 4, "Low", IF(V2769 &gt;= 4, IF(V2769 &lt; 6, "Medium", IF(V2769 &gt;= 6, IF(V2769 &lt; 8, "High", "Very High")))))))</f>
        <v>High</v>
      </c>
    </row>
    <row r="2770" spans="1:23" x14ac:dyDescent="0.2">
      <c r="A2770" t="s">
        <v>733</v>
      </c>
      <c r="B2770" s="2">
        <v>103</v>
      </c>
      <c r="C2770" s="4" t="str">
        <f>IF(B2770 &lt;= ($Z$9-$Z$11), "Short", IF(B2770 &gt;= ($Z$9+$Z$11), "Long", "Medium"))</f>
        <v>Medium</v>
      </c>
      <c r="D2770" t="s">
        <v>734</v>
      </c>
      <c r="E2770" t="s">
        <v>562</v>
      </c>
      <c r="F2770" t="s">
        <v>426</v>
      </c>
      <c r="G2770" t="s">
        <v>3538</v>
      </c>
      <c r="M2770">
        <f>COUNTA(Table1[[#This Row],[genre_1]:[genre_8]])</f>
        <v>3</v>
      </c>
      <c r="N2770" t="s">
        <v>155</v>
      </c>
      <c r="O2770" t="s">
        <v>8726</v>
      </c>
      <c r="P2770">
        <v>246803</v>
      </c>
      <c r="Q2770" t="s">
        <v>437</v>
      </c>
      <c r="R2770">
        <v>474</v>
      </c>
      <c r="S2770" t="s">
        <v>16</v>
      </c>
      <c r="T2770" t="s">
        <v>17</v>
      </c>
      <c r="U2770" s="3">
        <v>40909</v>
      </c>
      <c r="V2770" s="2">
        <v>6.7</v>
      </c>
      <c r="W2770" t="str">
        <f>IF(V2770 &lt; 3,"Very Low", IF(V2770 &gt;= 3, IF(V2770 &lt; 4, "Low", IF(V2770 &gt;= 4, IF(V2770 &lt; 6, "Medium", IF(V2770 &gt;= 6, IF(V2770 &lt; 8, "High", "Very High")))))))</f>
        <v>High</v>
      </c>
    </row>
    <row r="2771" spans="1:23" x14ac:dyDescent="0.2">
      <c r="A2771" t="s">
        <v>769</v>
      </c>
      <c r="B2771" s="2">
        <v>131</v>
      </c>
      <c r="C2771" s="4" t="str">
        <f>IF(B2771 &lt;= ($Z$9-$Z$11), "Short", IF(B2771 &gt;= ($Z$9+$Z$11), "Long", "Medium"))</f>
        <v>Long</v>
      </c>
      <c r="D2771" t="s">
        <v>734</v>
      </c>
      <c r="E2771" t="s">
        <v>562</v>
      </c>
      <c r="F2771" t="s">
        <v>426</v>
      </c>
      <c r="G2771" t="s">
        <v>3538</v>
      </c>
      <c r="M2771">
        <f>COUNTA(Table1[[#This Row],[genre_1]:[genre_8]])</f>
        <v>3</v>
      </c>
      <c r="N2771" t="s">
        <v>155</v>
      </c>
      <c r="O2771" t="s">
        <v>8743</v>
      </c>
      <c r="P2771">
        <v>127258</v>
      </c>
      <c r="Q2771" t="s">
        <v>183</v>
      </c>
      <c r="R2771">
        <v>351</v>
      </c>
      <c r="S2771" t="s">
        <v>16</v>
      </c>
      <c r="T2771" t="s">
        <v>17</v>
      </c>
      <c r="U2771" s="3">
        <v>41640</v>
      </c>
      <c r="V2771" s="2">
        <v>6.1</v>
      </c>
      <c r="W2771" t="str">
        <f>IF(V2771 &lt; 3,"Very Low", IF(V2771 &gt;= 3, IF(V2771 &lt; 4, "Low", IF(V2771 &gt;= 4, IF(V2771 &lt; 6, "Medium", IF(V2771 &gt;= 6, IF(V2771 &lt; 8, "High", "Very High")))))))</f>
        <v>High</v>
      </c>
    </row>
    <row r="2772" spans="1:23" x14ac:dyDescent="0.2">
      <c r="A2772" t="s">
        <v>8335</v>
      </c>
      <c r="B2772" s="2">
        <v>79</v>
      </c>
      <c r="C2772" s="4" t="str">
        <f>IF(B2772 &lt;= ($Z$9-$Z$11), "Short", IF(B2772 &gt;= ($Z$9+$Z$11), "Long", "Medium"))</f>
        <v>Short</v>
      </c>
      <c r="D2772" t="s">
        <v>2903</v>
      </c>
      <c r="E2772" t="s">
        <v>1302</v>
      </c>
      <c r="M2772">
        <f>COUNTA(Table1[[#This Row],[genre_1]:[genre_8]])</f>
        <v>1</v>
      </c>
      <c r="N2772" t="s">
        <v>949</v>
      </c>
      <c r="O2772" t="s">
        <v>13166</v>
      </c>
      <c r="P2772">
        <v>1516</v>
      </c>
      <c r="Q2772" t="s">
        <v>8336</v>
      </c>
      <c r="R2772">
        <v>10</v>
      </c>
      <c r="S2772" t="s">
        <v>16</v>
      </c>
      <c r="T2772" t="s">
        <v>17</v>
      </c>
      <c r="U2772" s="3">
        <v>39814</v>
      </c>
      <c r="V2772" s="2">
        <v>6.3</v>
      </c>
      <c r="W2772" t="str">
        <f>IF(V2772 &lt; 3,"Very Low", IF(V2772 &gt;= 3, IF(V2772 &lt; 4, "Low", IF(V2772 &gt;= 4, IF(V2772 &lt; 6, "Medium", IF(V2772 &gt;= 6, IF(V2772 &lt; 8, "High", "Very High")))))))</f>
        <v>High</v>
      </c>
    </row>
    <row r="2773" spans="1:23" x14ac:dyDescent="0.2">
      <c r="A2773" t="s">
        <v>1886</v>
      </c>
      <c r="B2773" s="2">
        <v>130</v>
      </c>
      <c r="C2773" s="4" t="str">
        <f>IF(B2773 &lt;= ($Z$9-$Z$11), "Short", IF(B2773 &gt;= ($Z$9+$Z$11), "Long", "Medium"))</f>
        <v>Medium</v>
      </c>
      <c r="D2773" t="s">
        <v>1283</v>
      </c>
      <c r="E2773" t="s">
        <v>4426</v>
      </c>
      <c r="F2773" t="s">
        <v>1302</v>
      </c>
      <c r="G2773" t="s">
        <v>13205</v>
      </c>
      <c r="M2773">
        <f>COUNTA(Table1[[#This Row],[genre_1]:[genre_8]])</f>
        <v>3</v>
      </c>
      <c r="N2773" t="s">
        <v>248</v>
      </c>
      <c r="O2773" t="s">
        <v>9757</v>
      </c>
      <c r="P2773">
        <v>16673</v>
      </c>
      <c r="Q2773" t="s">
        <v>1743</v>
      </c>
      <c r="R2773">
        <v>45</v>
      </c>
      <c r="S2773" t="s">
        <v>16</v>
      </c>
      <c r="T2773" t="s">
        <v>17</v>
      </c>
      <c r="U2773" s="3">
        <v>39448</v>
      </c>
      <c r="V2773" s="2">
        <v>7.3</v>
      </c>
      <c r="W2773" t="str">
        <f>IF(V2773 &lt; 3,"Very Low", IF(V2773 &gt;= 3, IF(V2773 &lt; 4, "Low", IF(V2773 &gt;= 4, IF(V2773 &lt; 6, "Medium", IF(V2773 &gt;= 6, IF(V2773 &lt; 8, "High", "Very High")))))))</f>
        <v>High</v>
      </c>
    </row>
    <row r="2774" spans="1:23" x14ac:dyDescent="0.2">
      <c r="A2774" t="s">
        <v>5501</v>
      </c>
      <c r="B2774" s="2">
        <v>108</v>
      </c>
      <c r="C2774" s="4" t="str">
        <f>IF(B2774 &lt;= ($Z$9-$Z$11), "Short", IF(B2774 &gt;= ($Z$9+$Z$11), "Long", "Medium"))</f>
        <v>Medium</v>
      </c>
      <c r="D2774" t="s">
        <v>1410</v>
      </c>
      <c r="E2774" t="s">
        <v>691</v>
      </c>
      <c r="M2774">
        <f>COUNTA(Table1[[#This Row],[genre_1]:[genre_8]])</f>
        <v>1</v>
      </c>
      <c r="N2774" t="s">
        <v>3776</v>
      </c>
      <c r="O2774" t="s">
        <v>11810</v>
      </c>
      <c r="P2774">
        <v>4124</v>
      </c>
      <c r="Q2774" t="s">
        <v>3484</v>
      </c>
      <c r="R2774">
        <v>29</v>
      </c>
      <c r="S2774" t="s">
        <v>16</v>
      </c>
      <c r="T2774" t="s">
        <v>17</v>
      </c>
      <c r="U2774" s="3">
        <v>40179</v>
      </c>
      <c r="V2774" s="2">
        <v>5.9</v>
      </c>
      <c r="W2774" t="str">
        <f>IF(V2774 &lt; 3,"Very Low", IF(V2774 &gt;= 3, IF(V2774 &lt; 4, "Low", IF(V2774 &gt;= 4, IF(V2774 &lt; 6, "Medium", IF(V2774 &gt;= 6, IF(V2774 &lt; 8, "High", "Very High")))))))</f>
        <v>Medium</v>
      </c>
    </row>
    <row r="2775" spans="1:23" x14ac:dyDescent="0.2">
      <c r="A2775" t="s">
        <v>4661</v>
      </c>
      <c r="B2775" s="2">
        <v>92</v>
      </c>
      <c r="C2775" s="4" t="str">
        <f>IF(B2775 &lt;= ($Z$9-$Z$11), "Short", IF(B2775 &gt;= ($Z$9+$Z$11), "Long", "Medium"))</f>
        <v>Medium</v>
      </c>
      <c r="D2775" t="s">
        <v>826</v>
      </c>
      <c r="E2775" t="s">
        <v>2287</v>
      </c>
      <c r="F2775" t="s">
        <v>13204</v>
      </c>
      <c r="M2775">
        <f>COUNTA(Table1[[#This Row],[genre_1]:[genre_8]])</f>
        <v>2</v>
      </c>
      <c r="N2775" t="s">
        <v>226</v>
      </c>
      <c r="O2775" t="s">
        <v>11253</v>
      </c>
      <c r="P2775">
        <v>44130</v>
      </c>
      <c r="Q2775" t="s">
        <v>2129</v>
      </c>
      <c r="R2775">
        <v>156</v>
      </c>
      <c r="S2775" t="s">
        <v>16</v>
      </c>
      <c r="T2775" t="s">
        <v>17</v>
      </c>
      <c r="U2775" s="3">
        <v>39448</v>
      </c>
      <c r="V2775" s="2">
        <v>5.4</v>
      </c>
      <c r="W2775" t="str">
        <f>IF(V2775 &lt; 3,"Very Low", IF(V2775 &gt;= 3, IF(V2775 &lt; 4, "Low", IF(V2775 &gt;= 4, IF(V2775 &lt; 6, "Medium", IF(V2775 &gt;= 6, IF(V2775 &lt; 8, "High", "Very High")))))))</f>
        <v>Medium</v>
      </c>
    </row>
    <row r="2776" spans="1:23" x14ac:dyDescent="0.2">
      <c r="A2776" t="s">
        <v>1809</v>
      </c>
      <c r="B2776" s="2">
        <v>104</v>
      </c>
      <c r="C2776" s="4" t="str">
        <f>IF(B2776 &lt;= ($Z$9-$Z$11), "Short", IF(B2776 &gt;= ($Z$9+$Z$11), "Long", "Medium"))</f>
        <v>Medium</v>
      </c>
      <c r="D2776" t="s">
        <v>227</v>
      </c>
      <c r="E2776" t="s">
        <v>2287</v>
      </c>
      <c r="F2776" t="s">
        <v>13204</v>
      </c>
      <c r="G2776" t="s">
        <v>4130</v>
      </c>
      <c r="M2776">
        <f>COUNTA(Table1[[#This Row],[genre_1]:[genre_8]])</f>
        <v>3</v>
      </c>
      <c r="N2776" t="s">
        <v>310</v>
      </c>
      <c r="O2776" t="s">
        <v>10966</v>
      </c>
      <c r="P2776">
        <v>92074</v>
      </c>
      <c r="Q2776" t="s">
        <v>2162</v>
      </c>
      <c r="R2776">
        <v>502</v>
      </c>
      <c r="S2776" t="s">
        <v>16</v>
      </c>
      <c r="T2776" t="s">
        <v>17</v>
      </c>
      <c r="U2776" s="3">
        <v>35796</v>
      </c>
      <c r="V2776" s="2">
        <v>6.4</v>
      </c>
      <c r="W2776" t="str">
        <f>IF(V2776 &lt; 3,"Very Low", IF(V2776 &gt;= 3, IF(V2776 &lt; 4, "Low", IF(V2776 &gt;= 4, IF(V2776 &lt; 6, "Medium", IF(V2776 &gt;= 6, IF(V2776 &lt; 8, "High", "Very High")))))))</f>
        <v>High</v>
      </c>
    </row>
    <row r="2777" spans="1:23" x14ac:dyDescent="0.2">
      <c r="A2777" t="s">
        <v>3911</v>
      </c>
      <c r="B2777" s="2">
        <v>172</v>
      </c>
      <c r="C2777" s="4" t="str">
        <f>IF(B2777 &lt;= ($Z$9-$Z$11), "Short", IF(B2777 &gt;= ($Z$9+$Z$11), "Long", "Medium"))</f>
        <v>Long</v>
      </c>
      <c r="D2777" t="s">
        <v>3912</v>
      </c>
      <c r="E2777" t="s">
        <v>1302</v>
      </c>
      <c r="F2777" t="s">
        <v>7772</v>
      </c>
      <c r="G2777" t="s">
        <v>10321</v>
      </c>
      <c r="M2777">
        <f>COUNTA(Table1[[#This Row],[genre_1]:[genre_8]])</f>
        <v>3</v>
      </c>
      <c r="N2777" t="s">
        <v>1788</v>
      </c>
      <c r="O2777" t="s">
        <v>10727</v>
      </c>
      <c r="P2777">
        <v>6156</v>
      </c>
      <c r="Q2777" t="s">
        <v>3913</v>
      </c>
      <c r="R2777">
        <v>91</v>
      </c>
      <c r="S2777" t="s">
        <v>16</v>
      </c>
      <c r="T2777" t="s">
        <v>17</v>
      </c>
      <c r="U2777" s="3">
        <v>23377</v>
      </c>
      <c r="V2777" s="2">
        <v>6.7</v>
      </c>
      <c r="W2777" t="str">
        <f>IF(V2777 &lt; 3,"Very Low", IF(V2777 &gt;= 3, IF(V2777 &lt; 4, "Low", IF(V2777 &gt;= 4, IF(V2777 &lt; 6, "Medium", IF(V2777 &gt;= 6, IF(V2777 &lt; 8, "High", "Very High")))))))</f>
        <v>High</v>
      </c>
    </row>
    <row r="2778" spans="1:23" x14ac:dyDescent="0.2">
      <c r="A2778" t="s">
        <v>118</v>
      </c>
      <c r="B2778" s="2">
        <v>125</v>
      </c>
      <c r="C2778" s="4" t="str">
        <f>IF(B2778 &lt;= ($Z$9-$Z$11), "Short", IF(B2778 &gt;= ($Z$9+$Z$11), "Long", "Medium"))</f>
        <v>Medium</v>
      </c>
      <c r="D2778" t="s">
        <v>115</v>
      </c>
      <c r="E2778" t="s">
        <v>691</v>
      </c>
      <c r="F2778" t="s">
        <v>1302</v>
      </c>
      <c r="G2778" t="s">
        <v>539</v>
      </c>
      <c r="H2778" t="s">
        <v>6549</v>
      </c>
      <c r="M2778">
        <f>COUNTA(Table1[[#This Row],[genre_1]:[genre_8]])</f>
        <v>4</v>
      </c>
      <c r="N2778" t="s">
        <v>320</v>
      </c>
      <c r="O2778" t="s">
        <v>9144</v>
      </c>
      <c r="P2778">
        <v>85844</v>
      </c>
      <c r="Q2778" t="s">
        <v>847</v>
      </c>
      <c r="R2778">
        <v>322</v>
      </c>
      <c r="S2778" t="s">
        <v>16</v>
      </c>
      <c r="T2778" t="s">
        <v>17</v>
      </c>
      <c r="U2778" s="3">
        <v>36526</v>
      </c>
      <c r="V2778" s="2">
        <v>6.7</v>
      </c>
      <c r="W2778" t="str">
        <f>IF(V2778 &lt; 3,"Very Low", IF(V2778 &gt;= 3, IF(V2778 &lt; 4, "Low", IF(V2778 &gt;= 4, IF(V2778 &lt; 6, "Medium", IF(V2778 &gt;= 6, IF(V2778 &lt; 8, "High", "Very High")))))))</f>
        <v>High</v>
      </c>
    </row>
    <row r="2779" spans="1:23" x14ac:dyDescent="0.2">
      <c r="A2779" t="s">
        <v>3703</v>
      </c>
      <c r="B2779" s="2">
        <v>103</v>
      </c>
      <c r="C2779" s="4" t="str">
        <f>IF(B2779 &lt;= ($Z$9-$Z$11), "Short", IF(B2779 &gt;= ($Z$9+$Z$11), "Long", "Medium"))</f>
        <v>Medium</v>
      </c>
      <c r="D2779" t="s">
        <v>3942</v>
      </c>
      <c r="E2779" t="s">
        <v>691</v>
      </c>
      <c r="F2779" t="s">
        <v>1302</v>
      </c>
      <c r="G2779" t="s">
        <v>6549</v>
      </c>
      <c r="M2779">
        <f>COUNTA(Table1[[#This Row],[genre_1]:[genre_8]])</f>
        <v>3</v>
      </c>
      <c r="N2779" t="s">
        <v>836</v>
      </c>
      <c r="O2779" t="s">
        <v>10748</v>
      </c>
      <c r="P2779">
        <v>49077</v>
      </c>
      <c r="Q2779" t="s">
        <v>3326</v>
      </c>
      <c r="R2779">
        <v>475</v>
      </c>
      <c r="S2779" t="s">
        <v>16</v>
      </c>
      <c r="T2779" t="s">
        <v>17</v>
      </c>
      <c r="U2779" s="3">
        <v>38353</v>
      </c>
      <c r="V2779" s="2">
        <v>6.3</v>
      </c>
      <c r="W2779" t="str">
        <f>IF(V2779 &lt; 3,"Very Low", IF(V2779 &gt;= 3, IF(V2779 &lt; 4, "Low", IF(V2779 &gt;= 4, IF(V2779 &lt; 6, "Medium", IF(V2779 &gt;= 6, IF(V2779 &lt; 8, "High", "Very High")))))))</f>
        <v>High</v>
      </c>
    </row>
    <row r="2780" spans="1:23" x14ac:dyDescent="0.2">
      <c r="A2780" t="s">
        <v>714</v>
      </c>
      <c r="B2780" s="2">
        <v>116</v>
      </c>
      <c r="C2780" s="4" t="str">
        <f>IF(B2780 &lt;= ($Z$9-$Z$11), "Short", IF(B2780 &gt;= ($Z$9+$Z$11), "Long", "Medium"))</f>
        <v>Medium</v>
      </c>
      <c r="D2780" t="s">
        <v>1721</v>
      </c>
      <c r="E2780" t="s">
        <v>562</v>
      </c>
      <c r="F2780" t="s">
        <v>1302</v>
      </c>
      <c r="G2780" t="s">
        <v>13205</v>
      </c>
      <c r="H2780" t="s">
        <v>3538</v>
      </c>
      <c r="M2780">
        <f>COUNTA(Table1[[#This Row],[genre_1]:[genre_8]])</f>
        <v>4</v>
      </c>
      <c r="N2780" t="s">
        <v>718</v>
      </c>
      <c r="O2780" t="s">
        <v>9285</v>
      </c>
      <c r="P2780">
        <v>38533</v>
      </c>
      <c r="Q2780" t="s">
        <v>1766</v>
      </c>
      <c r="R2780">
        <v>89</v>
      </c>
      <c r="S2780" t="s">
        <v>16</v>
      </c>
      <c r="T2780" t="s">
        <v>17</v>
      </c>
      <c r="U2780" s="3">
        <v>35065</v>
      </c>
      <c r="V2780" s="2">
        <v>5.8</v>
      </c>
      <c r="W2780" t="str">
        <f>IF(V2780 &lt; 3,"Very Low", IF(V2780 &gt;= 3, IF(V2780 &lt; 4, "Low", IF(V2780 &gt;= 4, IF(V2780 &lt; 6, "Medium", IF(V2780 &gt;= 6, IF(V2780 &lt; 8, "High", "Very High")))))))</f>
        <v>Medium</v>
      </c>
    </row>
    <row r="2781" spans="1:23" x14ac:dyDescent="0.2">
      <c r="A2781" t="s">
        <v>229</v>
      </c>
      <c r="B2781" s="2">
        <v>106</v>
      </c>
      <c r="C2781" s="4" t="str">
        <f>IF(B2781 &lt;= ($Z$9-$Z$11), "Short", IF(B2781 &gt;= ($Z$9+$Z$11), "Long", "Medium"))</f>
        <v>Medium</v>
      </c>
      <c r="D2781" t="s">
        <v>156</v>
      </c>
      <c r="E2781" t="s">
        <v>562</v>
      </c>
      <c r="F2781" t="s">
        <v>13206</v>
      </c>
      <c r="G2781" t="s">
        <v>3538</v>
      </c>
      <c r="M2781">
        <f>COUNTA(Table1[[#This Row],[genre_1]:[genre_8]])</f>
        <v>3</v>
      </c>
      <c r="N2781" t="s">
        <v>154</v>
      </c>
      <c r="O2781" t="s">
        <v>8536</v>
      </c>
      <c r="P2781">
        <v>272223</v>
      </c>
      <c r="Q2781" t="s">
        <v>310</v>
      </c>
      <c r="R2781">
        <v>988</v>
      </c>
      <c r="S2781" t="s">
        <v>16</v>
      </c>
      <c r="T2781" t="s">
        <v>17</v>
      </c>
      <c r="U2781" s="3">
        <v>36892</v>
      </c>
      <c r="V2781" s="2">
        <v>6.7</v>
      </c>
      <c r="W2781" t="str">
        <f>IF(V2781 &lt; 3,"Very Low", IF(V2781 &gt;= 3, IF(V2781 &lt; 4, "Low", IF(V2781 &gt;= 4, IF(V2781 &lt; 6, "Medium", IF(V2781 &gt;= 6, IF(V2781 &lt; 8, "High", "Very High")))))))</f>
        <v>High</v>
      </c>
    </row>
    <row r="2782" spans="1:23" x14ac:dyDescent="0.2">
      <c r="A2782" t="s">
        <v>191</v>
      </c>
      <c r="B2782" s="2">
        <v>104</v>
      </c>
      <c r="C2782" s="4" t="str">
        <f>IF(B2782 &lt;= ($Z$9-$Z$11), "Short", IF(B2782 &gt;= ($Z$9+$Z$11), "Long", "Medium"))</f>
        <v>Medium</v>
      </c>
      <c r="D2782" t="s">
        <v>963</v>
      </c>
      <c r="E2782" t="s">
        <v>562</v>
      </c>
      <c r="F2782" t="s">
        <v>13206</v>
      </c>
      <c r="G2782" t="s">
        <v>3538</v>
      </c>
      <c r="M2782">
        <f>COUNTA(Table1[[#This Row],[genre_1]:[genre_8]])</f>
        <v>3</v>
      </c>
      <c r="N2782" t="s">
        <v>964</v>
      </c>
      <c r="O2782" t="s">
        <v>8841</v>
      </c>
      <c r="P2782">
        <v>179500</v>
      </c>
      <c r="Q2782" t="s">
        <v>965</v>
      </c>
      <c r="R2782">
        <v>378</v>
      </c>
      <c r="S2782" t="s">
        <v>16</v>
      </c>
      <c r="T2782" t="s">
        <v>17</v>
      </c>
      <c r="U2782" s="3">
        <v>38718</v>
      </c>
      <c r="V2782" s="2">
        <v>6</v>
      </c>
      <c r="W2782" t="str">
        <f>IF(V2782 &lt; 3,"Very Low", IF(V2782 &gt;= 3, IF(V2782 &lt; 4, "Low", IF(V2782 &gt;= 4, IF(V2782 &lt; 6, "Medium", IF(V2782 &gt;= 6, IF(V2782 &lt; 8, "High", "Very High")))))))</f>
        <v>High</v>
      </c>
    </row>
    <row r="2783" spans="1:23" x14ac:dyDescent="0.2">
      <c r="A2783" t="s">
        <v>4669</v>
      </c>
      <c r="B2783" s="2">
        <v>133</v>
      </c>
      <c r="C2783" s="4" t="str">
        <f>IF(B2783 &lt;= ($Z$9-$Z$11), "Short", IF(B2783 &gt;= ($Z$9+$Z$11), "Long", "Medium"))</f>
        <v>Long</v>
      </c>
      <c r="D2783" t="s">
        <v>2330</v>
      </c>
      <c r="E2783" t="s">
        <v>1302</v>
      </c>
      <c r="F2783" t="s">
        <v>6549</v>
      </c>
      <c r="M2783">
        <f>COUNTA(Table1[[#This Row],[genre_1]:[genre_8]])</f>
        <v>2</v>
      </c>
      <c r="N2783" t="s">
        <v>3617</v>
      </c>
      <c r="O2783" t="s">
        <v>11259</v>
      </c>
      <c r="P2783">
        <v>249688</v>
      </c>
      <c r="Q2783" t="s">
        <v>4670</v>
      </c>
      <c r="R2783">
        <v>548</v>
      </c>
      <c r="S2783" t="s">
        <v>16</v>
      </c>
      <c r="T2783" t="s">
        <v>17</v>
      </c>
      <c r="U2783" s="3">
        <v>41640</v>
      </c>
      <c r="V2783" s="2">
        <v>7.8</v>
      </c>
      <c r="W2783" t="str">
        <f>IF(V2783 &lt; 3,"Very Low", IF(V2783 &gt;= 3, IF(V2783 &lt; 4, "Low", IF(V2783 &gt;= 4, IF(V2783 &lt; 6, "Medium", IF(V2783 &gt;= 6, IF(V2783 &lt; 8, "High", "Very High")))))))</f>
        <v>High</v>
      </c>
    </row>
    <row r="2784" spans="1:23" x14ac:dyDescent="0.2">
      <c r="A2784" t="s">
        <v>485</v>
      </c>
      <c r="B2784" s="2">
        <v>128</v>
      </c>
      <c r="C2784" s="4" t="str">
        <f>IF(B2784 &lt;= ($Z$9-$Z$11), "Short", IF(B2784 &gt;= ($Z$9+$Z$11), "Long", "Medium"))</f>
        <v>Medium</v>
      </c>
      <c r="D2784" t="s">
        <v>158</v>
      </c>
      <c r="E2784" t="s">
        <v>4426</v>
      </c>
      <c r="F2784" t="s">
        <v>1302</v>
      </c>
      <c r="G2784" t="s">
        <v>3538</v>
      </c>
      <c r="M2784">
        <f>COUNTA(Table1[[#This Row],[genre_1]:[genre_8]])</f>
        <v>3</v>
      </c>
      <c r="N2784" t="s">
        <v>163</v>
      </c>
      <c r="O2784" t="s">
        <v>10247</v>
      </c>
      <c r="P2784">
        <v>29282</v>
      </c>
      <c r="Q2784" t="s">
        <v>3224</v>
      </c>
      <c r="R2784">
        <v>105</v>
      </c>
      <c r="S2784" t="s">
        <v>16</v>
      </c>
      <c r="T2784" t="s">
        <v>17</v>
      </c>
      <c r="U2784" s="3">
        <v>41275</v>
      </c>
      <c r="V2784" s="2">
        <v>6.2</v>
      </c>
      <c r="W2784" t="str">
        <f>IF(V2784 &lt; 3,"Very Low", IF(V2784 &gt;= 3, IF(V2784 &lt; 4, "Low", IF(V2784 &gt;= 4, IF(V2784 &lt; 6, "Medium", IF(V2784 &gt;= 6, IF(V2784 &lt; 8, "High", "Very High")))))))</f>
        <v>High</v>
      </c>
    </row>
    <row r="2785" spans="1:23" x14ac:dyDescent="0.2">
      <c r="A2785" t="s">
        <v>1562</v>
      </c>
      <c r="B2785" s="2">
        <v>116</v>
      </c>
      <c r="C2785" s="4" t="str">
        <f>IF(B2785 &lt;= ($Z$9-$Z$11), "Short", IF(B2785 &gt;= ($Z$9+$Z$11), "Long", "Medium"))</f>
        <v>Medium</v>
      </c>
      <c r="D2785" t="s">
        <v>4788</v>
      </c>
      <c r="E2785" t="s">
        <v>4426</v>
      </c>
      <c r="F2785" t="s">
        <v>1302</v>
      </c>
      <c r="G2785" t="s">
        <v>13205</v>
      </c>
      <c r="M2785">
        <f>COUNTA(Table1[[#This Row],[genre_1]:[genre_8]])</f>
        <v>3</v>
      </c>
      <c r="N2785" t="s">
        <v>28</v>
      </c>
      <c r="O2785" t="s">
        <v>11336</v>
      </c>
      <c r="P2785">
        <v>275869</v>
      </c>
      <c r="Q2785" t="s">
        <v>2727</v>
      </c>
      <c r="R2785">
        <v>389</v>
      </c>
      <c r="S2785" t="s">
        <v>16</v>
      </c>
      <c r="T2785" t="s">
        <v>17</v>
      </c>
      <c r="U2785" s="3">
        <v>40179</v>
      </c>
      <c r="V2785" s="2">
        <v>7.9</v>
      </c>
      <c r="W2785" t="str">
        <f>IF(V2785 &lt; 3,"Very Low", IF(V2785 &gt;= 3, IF(V2785 &lt; 4, "Low", IF(V2785 &gt;= 4, IF(V2785 &lt; 6, "Medium", IF(V2785 &gt;= 6, IF(V2785 &lt; 8, "High", "Very High")))))))</f>
        <v>High</v>
      </c>
    </row>
    <row r="2786" spans="1:23" x14ac:dyDescent="0.2">
      <c r="A2786" t="s">
        <v>2111</v>
      </c>
      <c r="B2786" s="2">
        <v>82</v>
      </c>
      <c r="C2786" s="4" t="str">
        <f>IF(B2786 &lt;= ($Z$9-$Z$11), "Short", IF(B2786 &gt;= ($Z$9+$Z$11), "Long", "Medium"))</f>
        <v>Short</v>
      </c>
      <c r="D2786" t="s">
        <v>2286</v>
      </c>
      <c r="E2786" t="s">
        <v>2287</v>
      </c>
      <c r="M2786">
        <f>COUNTA(Table1[[#This Row],[genre_1]:[genre_8]])</f>
        <v>1</v>
      </c>
      <c r="N2786" t="s">
        <v>2288</v>
      </c>
      <c r="O2786" t="s">
        <v>9618</v>
      </c>
      <c r="P2786">
        <v>75345</v>
      </c>
      <c r="Q2786" t="s">
        <v>2289</v>
      </c>
      <c r="R2786">
        <v>290</v>
      </c>
      <c r="S2786" t="s">
        <v>16</v>
      </c>
      <c r="T2786" t="s">
        <v>17</v>
      </c>
      <c r="U2786" s="3">
        <v>39814</v>
      </c>
      <c r="V2786" s="2">
        <v>5.2</v>
      </c>
      <c r="W2786" t="str">
        <f>IF(V2786 &lt; 3,"Very Low", IF(V2786 &gt;= 3, IF(V2786 &lt; 4, "Low", IF(V2786 &gt;= 4, IF(V2786 &lt; 6, "Medium", IF(V2786 &gt;= 6, IF(V2786 &lt; 8, "High", "Very High")))))))</f>
        <v>Medium</v>
      </c>
    </row>
    <row r="2787" spans="1:23" x14ac:dyDescent="0.2">
      <c r="A2787" t="s">
        <v>1366</v>
      </c>
      <c r="B2787" s="2">
        <v>117</v>
      </c>
      <c r="C2787" s="4" t="str">
        <f>IF(B2787 &lt;= ($Z$9-$Z$11), "Short", IF(B2787 &gt;= ($Z$9+$Z$11), "Long", "Medium"))</f>
        <v>Medium</v>
      </c>
      <c r="D2787" t="s">
        <v>282</v>
      </c>
      <c r="E2787" t="s">
        <v>562</v>
      </c>
      <c r="F2787" t="s">
        <v>1302</v>
      </c>
      <c r="G2787" t="s">
        <v>7772</v>
      </c>
      <c r="H2787" t="s">
        <v>3538</v>
      </c>
      <c r="M2787">
        <f>COUNTA(Table1[[#This Row],[genre_1]:[genre_8]])</f>
        <v>4</v>
      </c>
      <c r="N2787" t="s">
        <v>1367</v>
      </c>
      <c r="O2787" t="s">
        <v>9056</v>
      </c>
      <c r="P2787">
        <v>27481</v>
      </c>
      <c r="Q2787" t="s">
        <v>1368</v>
      </c>
      <c r="R2787">
        <v>113</v>
      </c>
      <c r="S2787" t="s">
        <v>16</v>
      </c>
      <c r="T2787" t="s">
        <v>17</v>
      </c>
      <c r="U2787" s="3">
        <v>42370</v>
      </c>
      <c r="V2787" s="2">
        <v>6.8</v>
      </c>
      <c r="W2787" t="str">
        <f>IF(V2787 &lt; 3,"Very Low", IF(V2787 &gt;= 3, IF(V2787 &lt; 4, "Low", IF(V2787 &gt;= 4, IF(V2787 &lt; 6, "Medium", IF(V2787 &gt;= 6, IF(V2787 &lt; 8, "High", "Very High")))))))</f>
        <v>High</v>
      </c>
    </row>
    <row r="2788" spans="1:23" x14ac:dyDescent="0.2">
      <c r="A2788" t="s">
        <v>889</v>
      </c>
      <c r="B2788" s="2">
        <v>154</v>
      </c>
      <c r="C2788" s="4" t="str">
        <f>IF(B2788 &lt;= ($Z$9-$Z$11), "Short", IF(B2788 &gt;= ($Z$9+$Z$11), "Long", "Medium"))</f>
        <v>Long</v>
      </c>
      <c r="D2788" t="s">
        <v>837</v>
      </c>
      <c r="E2788" t="s">
        <v>1302</v>
      </c>
      <c r="F2788" t="s">
        <v>13204</v>
      </c>
      <c r="G2788" t="s">
        <v>3538</v>
      </c>
      <c r="M2788">
        <f>COUNTA(Table1[[#This Row],[genre_1]:[genre_8]])</f>
        <v>3</v>
      </c>
      <c r="N2788" t="s">
        <v>241</v>
      </c>
      <c r="O2788" t="s">
        <v>9550</v>
      </c>
      <c r="P2788">
        <v>88844</v>
      </c>
      <c r="Q2788" t="s">
        <v>2182</v>
      </c>
      <c r="R2788">
        <v>142</v>
      </c>
      <c r="S2788" t="s">
        <v>16</v>
      </c>
      <c r="T2788" t="s">
        <v>17</v>
      </c>
      <c r="U2788" s="3">
        <v>33970</v>
      </c>
      <c r="V2788" s="2">
        <v>6.8</v>
      </c>
      <c r="W2788" t="str">
        <f>IF(V2788 &lt; 3,"Very Low", IF(V2788 &gt;= 3, IF(V2788 &lt; 4, "Low", IF(V2788 &gt;= 4, IF(V2788 &lt; 6, "Medium", IF(V2788 &gt;= 6, IF(V2788 &lt; 8, "High", "Very High")))))))</f>
        <v>High</v>
      </c>
    </row>
    <row r="2789" spans="1:23" x14ac:dyDescent="0.2">
      <c r="A2789" t="s">
        <v>2639</v>
      </c>
      <c r="B2789" s="2">
        <v>103</v>
      </c>
      <c r="C2789" s="4" t="str">
        <f>IF(B2789 &lt;= ($Z$9-$Z$11), "Short", IF(B2789 &gt;= ($Z$9+$Z$11), "Long", "Medium"))</f>
        <v>Medium</v>
      </c>
      <c r="D2789" t="s">
        <v>2390</v>
      </c>
      <c r="E2789" t="s">
        <v>691</v>
      </c>
      <c r="M2789">
        <f>COUNTA(Table1[[#This Row],[genre_1]:[genre_8]])</f>
        <v>1</v>
      </c>
      <c r="N2789" t="s">
        <v>1549</v>
      </c>
      <c r="O2789" t="s">
        <v>9981</v>
      </c>
      <c r="P2789">
        <v>31817</v>
      </c>
      <c r="Q2789" t="s">
        <v>752</v>
      </c>
      <c r="R2789">
        <v>117</v>
      </c>
      <c r="S2789" t="s">
        <v>16</v>
      </c>
      <c r="T2789" t="s">
        <v>17</v>
      </c>
      <c r="U2789" s="3">
        <v>35065</v>
      </c>
      <c r="V2789" s="2">
        <v>6.2</v>
      </c>
      <c r="W2789" t="str">
        <f>IF(V2789 &lt; 3,"Very Low", IF(V2789 &gt;= 3, IF(V2789 &lt; 4, "Low", IF(V2789 &gt;= 4, IF(V2789 &lt; 6, "Medium", IF(V2789 &gt;= 6, IF(V2789 &lt; 8, "High", "Very High")))))))</f>
        <v>High</v>
      </c>
    </row>
    <row r="2790" spans="1:23" x14ac:dyDescent="0.2">
      <c r="A2790" t="s">
        <v>1095</v>
      </c>
      <c r="B2790" s="2">
        <v>137</v>
      </c>
      <c r="C2790" s="4" t="str">
        <f>IF(B2790 &lt;= ($Z$9-$Z$11), "Short", IF(B2790 &gt;= ($Z$9+$Z$11), "Long", "Medium"))</f>
        <v>Long</v>
      </c>
      <c r="D2790" t="s">
        <v>1297</v>
      </c>
      <c r="E2790" t="s">
        <v>691</v>
      </c>
      <c r="F2790" t="s">
        <v>1302</v>
      </c>
      <c r="G2790" t="s">
        <v>539</v>
      </c>
      <c r="M2790">
        <f>COUNTA(Table1[[#This Row],[genre_1]:[genre_8]])</f>
        <v>3</v>
      </c>
      <c r="N2790" t="s">
        <v>138</v>
      </c>
      <c r="O2790" t="s">
        <v>10394</v>
      </c>
      <c r="P2790">
        <v>63274</v>
      </c>
      <c r="Q2790" t="s">
        <v>3447</v>
      </c>
      <c r="R2790">
        <v>170</v>
      </c>
      <c r="S2790" t="s">
        <v>16</v>
      </c>
      <c r="T2790" t="s">
        <v>17</v>
      </c>
      <c r="U2790" s="3">
        <v>33239</v>
      </c>
      <c r="V2790" s="2">
        <v>7.6</v>
      </c>
      <c r="W2790" t="str">
        <f>IF(V2790 &lt; 3,"Very Low", IF(V2790 &gt;= 3, IF(V2790 &lt; 4, "Low", IF(V2790 &gt;= 4, IF(V2790 &lt; 6, "Medium", IF(V2790 &gt;= 6, IF(V2790 &lt; 8, "High", "Very High")))))))</f>
        <v>High</v>
      </c>
    </row>
    <row r="2791" spans="1:23" x14ac:dyDescent="0.2">
      <c r="A2791" t="s">
        <v>2292</v>
      </c>
      <c r="B2791" s="2">
        <v>131</v>
      </c>
      <c r="C2791" s="4" t="str">
        <f>IF(B2791 &lt;= ($Z$9-$Z$11), "Short", IF(B2791 &gt;= ($Z$9+$Z$11), "Long", "Medium"))</f>
        <v>Long</v>
      </c>
      <c r="D2791" t="s">
        <v>2943</v>
      </c>
      <c r="E2791" t="s">
        <v>691</v>
      </c>
      <c r="F2791" t="s">
        <v>6549</v>
      </c>
      <c r="M2791">
        <f>COUNTA(Table1[[#This Row],[genre_1]:[genre_8]])</f>
        <v>2</v>
      </c>
      <c r="N2791" t="s">
        <v>1575</v>
      </c>
      <c r="O2791" t="s">
        <v>10058</v>
      </c>
      <c r="P2791">
        <v>78974</v>
      </c>
      <c r="Q2791" t="s">
        <v>1085</v>
      </c>
      <c r="R2791">
        <v>141</v>
      </c>
      <c r="S2791" t="s">
        <v>16</v>
      </c>
      <c r="T2791" t="s">
        <v>17</v>
      </c>
      <c r="U2791" s="3">
        <v>40909</v>
      </c>
      <c r="V2791" s="2">
        <v>6.2</v>
      </c>
      <c r="W2791" t="str">
        <f>IF(V2791 &lt; 3,"Very Low", IF(V2791 &gt;= 3, IF(V2791 &lt; 4, "Low", IF(V2791 &gt;= 4, IF(V2791 &lt; 6, "Medium", IF(V2791 &gt;= 6, IF(V2791 &lt; 8, "High", "Very High")))))))</f>
        <v>High</v>
      </c>
    </row>
    <row r="2792" spans="1:23" x14ac:dyDescent="0.2">
      <c r="A2792" t="s">
        <v>1540</v>
      </c>
      <c r="B2792" s="2">
        <v>91</v>
      </c>
      <c r="C2792" s="4" t="str">
        <f>IF(B2792 &lt;= ($Z$9-$Z$11), "Short", IF(B2792 &gt;= ($Z$9+$Z$11), "Long", "Medium"))</f>
        <v>Medium</v>
      </c>
      <c r="D2792" t="s">
        <v>1481</v>
      </c>
      <c r="E2792" t="s">
        <v>691</v>
      </c>
      <c r="F2792" t="s">
        <v>5982</v>
      </c>
      <c r="G2792" t="s">
        <v>539</v>
      </c>
      <c r="M2792">
        <f>COUNTA(Table1[[#This Row],[genre_1]:[genre_8]])</f>
        <v>3</v>
      </c>
      <c r="N2792" t="s">
        <v>1159</v>
      </c>
      <c r="O2792" t="s">
        <v>9474</v>
      </c>
      <c r="P2792">
        <v>60884</v>
      </c>
      <c r="Q2792" t="s">
        <v>1541</v>
      </c>
      <c r="R2792">
        <v>85</v>
      </c>
      <c r="S2792" t="s">
        <v>16</v>
      </c>
      <c r="T2792" t="s">
        <v>17</v>
      </c>
      <c r="U2792" s="3">
        <v>34335</v>
      </c>
      <c r="V2792" s="2">
        <v>4.8</v>
      </c>
      <c r="W2792" t="str">
        <f>IF(V2792 &lt; 3,"Very Low", IF(V2792 &gt;= 3, IF(V2792 &lt; 4, "Low", IF(V2792 &gt;= 4, IF(V2792 &lt; 6, "Medium", IF(V2792 &gt;= 6, IF(V2792 &lt; 8, "High", "Very High")))))))</f>
        <v>Medium</v>
      </c>
    </row>
    <row r="2793" spans="1:23" x14ac:dyDescent="0.2">
      <c r="A2793" t="s">
        <v>1540</v>
      </c>
      <c r="B2793" s="2">
        <v>90</v>
      </c>
      <c r="C2793" s="4" t="str">
        <f>IF(B2793 &lt;= ($Z$9-$Z$11), "Short", IF(B2793 &gt;= ($Z$9+$Z$11), "Long", "Medium"))</f>
        <v>Medium</v>
      </c>
      <c r="D2793" t="s">
        <v>89</v>
      </c>
      <c r="E2793" t="s">
        <v>691</v>
      </c>
      <c r="F2793" t="s">
        <v>5982</v>
      </c>
      <c r="G2793" t="s">
        <v>6549</v>
      </c>
      <c r="H2793" t="s">
        <v>4130</v>
      </c>
      <c r="M2793">
        <f>COUNTA(Table1[[#This Row],[genre_1]:[genre_8]])</f>
        <v>4</v>
      </c>
      <c r="N2793" t="s">
        <v>1668</v>
      </c>
      <c r="O2793" t="s">
        <v>9227</v>
      </c>
      <c r="P2793">
        <v>15517</v>
      </c>
      <c r="Q2793" t="s">
        <v>618</v>
      </c>
      <c r="R2793">
        <v>85</v>
      </c>
      <c r="S2793" t="s">
        <v>16</v>
      </c>
      <c r="T2793" t="s">
        <v>17</v>
      </c>
      <c r="U2793" s="3">
        <v>36526</v>
      </c>
      <c r="V2793" s="2">
        <v>3.6</v>
      </c>
      <c r="W2793" t="str">
        <f>IF(V2793 &lt; 3,"Very Low", IF(V2793 &gt;= 3, IF(V2793 &lt; 4, "Low", IF(V2793 &gt;= 4, IF(V2793 &lt; 6, "Medium", IF(V2793 &gt;= 6, IF(V2793 &lt; 8, "High", "Very High")))))))</f>
        <v>Low</v>
      </c>
    </row>
    <row r="2794" spans="1:23" x14ac:dyDescent="0.2">
      <c r="A2794" t="s">
        <v>1959</v>
      </c>
      <c r="B2794" s="2">
        <v>89</v>
      </c>
      <c r="C2794" s="4" t="str">
        <f>IF(B2794 &lt;= ($Z$9-$Z$11), "Short", IF(B2794 &gt;= ($Z$9+$Z$11), "Long", "Medium"))</f>
        <v>Medium</v>
      </c>
      <c r="D2794" t="s">
        <v>1000</v>
      </c>
      <c r="E2794" t="s">
        <v>539</v>
      </c>
      <c r="F2794" t="s">
        <v>2287</v>
      </c>
      <c r="M2794">
        <f>COUNTA(Table1[[#This Row],[genre_1]:[genre_8]])</f>
        <v>2</v>
      </c>
      <c r="N2794" t="s">
        <v>712</v>
      </c>
      <c r="O2794" t="s">
        <v>10766</v>
      </c>
      <c r="P2794">
        <v>46492</v>
      </c>
      <c r="Q2794" t="s">
        <v>3720</v>
      </c>
      <c r="R2794">
        <v>335</v>
      </c>
      <c r="S2794" t="s">
        <v>16</v>
      </c>
      <c r="T2794" t="s">
        <v>17</v>
      </c>
      <c r="U2794" s="3">
        <v>29221</v>
      </c>
      <c r="V2794" s="2">
        <v>6.8</v>
      </c>
      <c r="W2794" t="str">
        <f>IF(V2794 &lt; 3,"Very Low", IF(V2794 &gt;= 3, IF(V2794 &lt; 4, "Low", IF(V2794 &gt;= 4, IF(V2794 &lt; 6, "Medium", IF(V2794 &gt;= 6, IF(V2794 &lt; 8, "High", "Very High")))))))</f>
        <v>High</v>
      </c>
    </row>
    <row r="2795" spans="1:23" x14ac:dyDescent="0.2">
      <c r="A2795" t="s">
        <v>422</v>
      </c>
      <c r="B2795" s="2">
        <v>104</v>
      </c>
      <c r="C2795" s="4" t="str">
        <f>IF(B2795 &lt;= ($Z$9-$Z$11), "Short", IF(B2795 &gt;= ($Z$9+$Z$11), "Long", "Medium"))</f>
        <v>Medium</v>
      </c>
      <c r="D2795" t="s">
        <v>1739</v>
      </c>
      <c r="E2795" t="s">
        <v>562</v>
      </c>
      <c r="F2795" t="s">
        <v>426</v>
      </c>
      <c r="G2795" t="s">
        <v>539</v>
      </c>
      <c r="M2795">
        <f>COUNTA(Table1[[#This Row],[genre_1]:[genre_8]])</f>
        <v>3</v>
      </c>
      <c r="N2795" t="s">
        <v>231</v>
      </c>
      <c r="O2795" t="s">
        <v>9270</v>
      </c>
      <c r="P2795">
        <v>88049</v>
      </c>
      <c r="Q2795" t="s">
        <v>924</v>
      </c>
      <c r="R2795">
        <v>279</v>
      </c>
      <c r="S2795" t="s">
        <v>16</v>
      </c>
      <c r="T2795" t="s">
        <v>17</v>
      </c>
      <c r="U2795" s="3">
        <v>39448</v>
      </c>
      <c r="V2795" s="2">
        <v>6.6</v>
      </c>
      <c r="W2795" t="str">
        <f>IF(V2795 &lt; 3,"Very Low", IF(V2795 &gt;= 3, IF(V2795 &lt; 4, "Low", IF(V2795 &gt;= 4, IF(V2795 &lt; 6, "Medium", IF(V2795 &gt;= 6, IF(V2795 &lt; 8, "High", "Very High")))))))</f>
        <v>High</v>
      </c>
    </row>
    <row r="2796" spans="1:23" x14ac:dyDescent="0.2">
      <c r="A2796" t="s">
        <v>4990</v>
      </c>
      <c r="B2796" s="2">
        <v>93</v>
      </c>
      <c r="C2796" s="4" t="str">
        <f>IF(B2796 &lt;= ($Z$9-$Z$11), "Short", IF(B2796 &gt;= ($Z$9+$Z$11), "Long", "Medium"))</f>
        <v>Medium</v>
      </c>
      <c r="D2796" t="s">
        <v>4991</v>
      </c>
      <c r="E2796" t="s">
        <v>2287</v>
      </c>
      <c r="F2796" t="s">
        <v>13204</v>
      </c>
      <c r="G2796" t="s">
        <v>3538</v>
      </c>
      <c r="M2796">
        <f>COUNTA(Table1[[#This Row],[genre_1]:[genre_8]])</f>
        <v>3</v>
      </c>
      <c r="N2796" t="s">
        <v>4992</v>
      </c>
      <c r="O2796" t="s">
        <v>11498</v>
      </c>
      <c r="P2796">
        <v>20837</v>
      </c>
      <c r="Q2796" t="s">
        <v>4993</v>
      </c>
      <c r="R2796">
        <v>127</v>
      </c>
      <c r="S2796" t="s">
        <v>16</v>
      </c>
      <c r="T2796" t="s">
        <v>17</v>
      </c>
      <c r="U2796" s="3">
        <v>42370</v>
      </c>
      <c r="V2796" s="2">
        <v>4.8</v>
      </c>
      <c r="W2796" t="str">
        <f>IF(V2796 &lt; 3,"Very Low", IF(V2796 &gt;= 3, IF(V2796 &lt; 4, "Low", IF(V2796 &gt;= 4, IF(V2796 &lt; 6, "Medium", IF(V2796 &gt;= 6, IF(V2796 &lt; 8, "High", "Very High")))))))</f>
        <v>Medium</v>
      </c>
    </row>
    <row r="2797" spans="1:23" x14ac:dyDescent="0.2">
      <c r="A2797" t="s">
        <v>5886</v>
      </c>
      <c r="B2797" s="2">
        <v>90</v>
      </c>
      <c r="C2797" s="4" t="str">
        <f>IF(B2797 &lt;= ($Z$9-$Z$11), "Short", IF(B2797 &gt;= ($Z$9+$Z$11), "Long", "Medium"))</f>
        <v>Medium</v>
      </c>
      <c r="D2797" t="s">
        <v>3473</v>
      </c>
      <c r="E2797" t="s">
        <v>2287</v>
      </c>
      <c r="F2797" t="s">
        <v>3538</v>
      </c>
      <c r="M2797">
        <f>COUNTA(Table1[[#This Row],[genre_1]:[genre_8]])</f>
        <v>2</v>
      </c>
      <c r="N2797" t="s">
        <v>3472</v>
      </c>
      <c r="O2797" t="s">
        <v>12029</v>
      </c>
      <c r="P2797">
        <v>7319</v>
      </c>
      <c r="Q2797" t="s">
        <v>2090</v>
      </c>
      <c r="R2797">
        <v>131</v>
      </c>
      <c r="S2797" t="s">
        <v>16</v>
      </c>
      <c r="T2797" t="s">
        <v>17</v>
      </c>
      <c r="U2797" s="3">
        <v>36892</v>
      </c>
      <c r="V2797" s="2">
        <v>5.3</v>
      </c>
      <c r="W2797" t="str">
        <f>IF(V2797 &lt; 3,"Very Low", IF(V2797 &gt;= 3, IF(V2797 &lt; 4, "Low", IF(V2797 &gt;= 4, IF(V2797 &lt; 6, "Medium", IF(V2797 &gt;= 6, IF(V2797 &lt; 8, "High", "Very High")))))))</f>
        <v>Medium</v>
      </c>
    </row>
    <row r="2798" spans="1:23" x14ac:dyDescent="0.2">
      <c r="A2798" t="s">
        <v>519</v>
      </c>
      <c r="B2798" s="2">
        <v>96</v>
      </c>
      <c r="C2798" s="4" t="str">
        <f>IF(B2798 &lt;= ($Z$9-$Z$11), "Short", IF(B2798 &gt;= ($Z$9+$Z$11), "Long", "Medium"))</f>
        <v>Medium</v>
      </c>
      <c r="D2798" t="s">
        <v>2728</v>
      </c>
      <c r="E2798" t="s">
        <v>1302</v>
      </c>
      <c r="F2798" t="s">
        <v>4130</v>
      </c>
      <c r="M2798">
        <f>COUNTA(Table1[[#This Row],[genre_1]:[genre_8]])</f>
        <v>2</v>
      </c>
      <c r="N2798" t="s">
        <v>120</v>
      </c>
      <c r="O2798" t="s">
        <v>9898</v>
      </c>
      <c r="P2798">
        <v>190990</v>
      </c>
      <c r="Q2798" t="s">
        <v>750</v>
      </c>
      <c r="R2798">
        <v>915</v>
      </c>
      <c r="S2798" t="s">
        <v>16</v>
      </c>
      <c r="T2798" t="s">
        <v>17</v>
      </c>
      <c r="U2798" s="3">
        <v>38718</v>
      </c>
      <c r="V2798" s="2">
        <v>7.3</v>
      </c>
      <c r="W2798" t="str">
        <f>IF(V2798 &lt; 3,"Very Low", IF(V2798 &gt;= 3, IF(V2798 &lt; 4, "Low", IF(V2798 &gt;= 4, IF(V2798 &lt; 6, "Medium", IF(V2798 &gt;= 6, IF(V2798 &lt; 8, "High", "Very High")))))))</f>
        <v>High</v>
      </c>
    </row>
    <row r="2799" spans="1:23" x14ac:dyDescent="0.2">
      <c r="A2799" t="s">
        <v>5556</v>
      </c>
      <c r="B2799" s="2">
        <v>107</v>
      </c>
      <c r="C2799" s="4" t="str">
        <f>IF(B2799 &lt;= ($Z$9-$Z$11), "Short", IF(B2799 &gt;= ($Z$9+$Z$11), "Long", "Medium"))</f>
        <v>Medium</v>
      </c>
      <c r="D2799" t="s">
        <v>5557</v>
      </c>
      <c r="E2799" t="s">
        <v>691</v>
      </c>
      <c r="F2799" t="s">
        <v>1302</v>
      </c>
      <c r="M2799">
        <f>COUNTA(Table1[[#This Row],[genre_1]:[genre_8]])</f>
        <v>2</v>
      </c>
      <c r="N2799" t="s">
        <v>5558</v>
      </c>
      <c r="O2799" t="s">
        <v>11836</v>
      </c>
      <c r="P2799">
        <v>3157</v>
      </c>
      <c r="Q2799" t="s">
        <v>5559</v>
      </c>
      <c r="R2799">
        <v>33</v>
      </c>
      <c r="S2799" t="s">
        <v>16</v>
      </c>
      <c r="T2799" t="s">
        <v>17</v>
      </c>
      <c r="U2799" s="3">
        <v>29587</v>
      </c>
      <c r="V2799" s="2">
        <v>7.2</v>
      </c>
      <c r="W2799" t="str">
        <f>IF(V2799 &lt; 3,"Very Low", IF(V2799 &gt;= 3, IF(V2799 &lt; 4, "Low", IF(V2799 &gt;= 4, IF(V2799 &lt; 6, "Medium", IF(V2799 &gt;= 6, IF(V2799 &lt; 8, "High", "Very High")))))))</f>
        <v>High</v>
      </c>
    </row>
    <row r="2800" spans="1:23" x14ac:dyDescent="0.2">
      <c r="A2800" t="s">
        <v>4919</v>
      </c>
      <c r="B2800" s="2">
        <v>98</v>
      </c>
      <c r="C2800" s="4" t="str">
        <f>IF(B2800 &lt;= ($Z$9-$Z$11), "Short", IF(B2800 &gt;= ($Z$9+$Z$11), "Long", "Medium"))</f>
        <v>Medium</v>
      </c>
      <c r="D2800" t="s">
        <v>438</v>
      </c>
      <c r="E2800" t="s">
        <v>13204</v>
      </c>
      <c r="F2800" t="s">
        <v>4130</v>
      </c>
      <c r="G2800" t="s">
        <v>3538</v>
      </c>
      <c r="M2800">
        <f>COUNTA(Table1[[#This Row],[genre_1]:[genre_8]])</f>
        <v>3</v>
      </c>
      <c r="N2800" t="s">
        <v>805</v>
      </c>
      <c r="O2800" t="s">
        <v>11435</v>
      </c>
      <c r="P2800">
        <v>63108</v>
      </c>
      <c r="Q2800" t="s">
        <v>4057</v>
      </c>
      <c r="R2800">
        <v>330</v>
      </c>
      <c r="S2800" t="s">
        <v>16</v>
      </c>
      <c r="T2800" t="s">
        <v>17</v>
      </c>
      <c r="U2800" s="3">
        <v>39814</v>
      </c>
      <c r="V2800" s="2">
        <v>5.9</v>
      </c>
      <c r="W2800" t="str">
        <f>IF(V2800 &lt; 3,"Very Low", IF(V2800 &gt;= 3, IF(V2800 &lt; 4, "Low", IF(V2800 &gt;= 4, IF(V2800 &lt; 6, "Medium", IF(V2800 &gt;= 6, IF(V2800 &lt; 8, "High", "Very High")))))))</f>
        <v>Medium</v>
      </c>
    </row>
    <row r="2801" spans="1:23" x14ac:dyDescent="0.2">
      <c r="A2801" t="s">
        <v>8275</v>
      </c>
      <c r="B2801" s="2">
        <v>82</v>
      </c>
      <c r="C2801" s="4" t="str">
        <f>IF(B2801 &lt;= ($Z$9-$Z$11), "Short", IF(B2801 &gt;= ($Z$9+$Z$11), "Long", "Medium"))</f>
        <v>Short</v>
      </c>
      <c r="D2801" t="s">
        <v>8276</v>
      </c>
      <c r="E2801" t="s">
        <v>691</v>
      </c>
      <c r="M2801">
        <f>COUNTA(Table1[[#This Row],[genre_1]:[genre_8]])</f>
        <v>1</v>
      </c>
      <c r="N2801" t="s">
        <v>177</v>
      </c>
      <c r="O2801" t="s">
        <v>13142</v>
      </c>
      <c r="P2801">
        <v>1389</v>
      </c>
      <c r="Q2801" t="s">
        <v>8277</v>
      </c>
      <c r="R2801">
        <v>22</v>
      </c>
      <c r="S2801" t="s">
        <v>16</v>
      </c>
      <c r="T2801" t="s">
        <v>17</v>
      </c>
      <c r="U2801" s="3">
        <v>40544</v>
      </c>
      <c r="V2801" s="2">
        <v>5.6</v>
      </c>
      <c r="W2801" t="str">
        <f>IF(V2801 &lt; 3,"Very Low", IF(V2801 &gt;= 3, IF(V2801 &lt; 4, "Low", IF(V2801 &gt;= 4, IF(V2801 &lt; 6, "Medium", IF(V2801 &gt;= 6, IF(V2801 &lt; 8, "High", "Very High")))))))</f>
        <v>Medium</v>
      </c>
    </row>
    <row r="2802" spans="1:23" x14ac:dyDescent="0.2">
      <c r="A2802" t="s">
        <v>1757</v>
      </c>
      <c r="B2802" s="2">
        <v>104</v>
      </c>
      <c r="C2802" s="4" t="str">
        <f>IF(B2802 &lt;= ($Z$9-$Z$11), "Short", IF(B2802 &gt;= ($Z$9+$Z$11), "Long", "Medium"))</f>
        <v>Medium</v>
      </c>
      <c r="D2802" t="s">
        <v>3628</v>
      </c>
      <c r="E2802" t="s">
        <v>562</v>
      </c>
      <c r="F2802" t="s">
        <v>13206</v>
      </c>
      <c r="G2802" t="s">
        <v>1302</v>
      </c>
      <c r="H2802" t="s">
        <v>3538</v>
      </c>
      <c r="M2802">
        <f>COUNTA(Table1[[#This Row],[genre_1]:[genre_8]])</f>
        <v>4</v>
      </c>
      <c r="N2802" t="s">
        <v>976</v>
      </c>
      <c r="O2802" t="s">
        <v>10537</v>
      </c>
      <c r="P2802">
        <v>82476</v>
      </c>
      <c r="Q2802" t="s">
        <v>3629</v>
      </c>
      <c r="R2802">
        <v>280</v>
      </c>
      <c r="S2802" t="s">
        <v>16</v>
      </c>
      <c r="T2802" t="s">
        <v>17</v>
      </c>
      <c r="U2802" s="3">
        <v>25934</v>
      </c>
      <c r="V2802" s="2">
        <v>7.8</v>
      </c>
      <c r="W2802" t="str">
        <f>IF(V2802 &lt; 3,"Very Low", IF(V2802 &gt;= 3, IF(V2802 &lt; 4, "Low", IF(V2802 &gt;= 4, IF(V2802 &lt; 6, "Medium", IF(V2802 &gt;= 6, IF(V2802 &lt; 8, "High", "Very High")))))))</f>
        <v>High</v>
      </c>
    </row>
    <row r="2803" spans="1:23" x14ac:dyDescent="0.2">
      <c r="A2803" t="s">
        <v>6114</v>
      </c>
      <c r="B2803" s="2">
        <v>105</v>
      </c>
      <c r="C2803" s="4" t="str">
        <f>IF(B2803 &lt;= ($Z$9-$Z$11), "Short", IF(B2803 &gt;= ($Z$9+$Z$11), "Long", "Medium"))</f>
        <v>Medium</v>
      </c>
      <c r="D2803" t="s">
        <v>6115</v>
      </c>
      <c r="E2803" t="s">
        <v>691</v>
      </c>
      <c r="F2803" t="s">
        <v>1302</v>
      </c>
      <c r="G2803" t="s">
        <v>6549</v>
      </c>
      <c r="M2803">
        <f>COUNTA(Table1[[#This Row],[genre_1]:[genre_8]])</f>
        <v>3</v>
      </c>
      <c r="N2803" t="s">
        <v>1147</v>
      </c>
      <c r="O2803" t="s">
        <v>12153</v>
      </c>
      <c r="P2803">
        <v>9007</v>
      </c>
      <c r="Q2803" t="s">
        <v>5563</v>
      </c>
      <c r="R2803">
        <v>50</v>
      </c>
      <c r="S2803" t="s">
        <v>16</v>
      </c>
      <c r="T2803" t="s">
        <v>17</v>
      </c>
      <c r="U2803" s="3">
        <v>27030</v>
      </c>
      <c r="V2803" s="2">
        <v>7.3</v>
      </c>
      <c r="W2803" t="str">
        <f>IF(V2803 &lt; 3,"Very Low", IF(V2803 &gt;= 3, IF(V2803 &lt; 4, "Low", IF(V2803 &gt;= 4, IF(V2803 &lt; 6, "Medium", IF(V2803 &gt;= 6, IF(V2803 &lt; 8, "High", "Very High")))))))</f>
        <v>High</v>
      </c>
    </row>
    <row r="2804" spans="1:23" x14ac:dyDescent="0.2">
      <c r="A2804" t="s">
        <v>8033</v>
      </c>
      <c r="B2804" s="2">
        <v>95</v>
      </c>
      <c r="C2804" s="4" t="str">
        <f>IF(B2804 &lt;= ($Z$9-$Z$11), "Short", IF(B2804 &gt;= ($Z$9+$Z$11), "Long", "Medium"))</f>
        <v>Medium</v>
      </c>
      <c r="D2804" t="s">
        <v>8034</v>
      </c>
      <c r="E2804" t="s">
        <v>2287</v>
      </c>
      <c r="F2804" t="s">
        <v>3538</v>
      </c>
      <c r="M2804">
        <f>COUNTA(Table1[[#This Row],[genre_1]:[genre_8]])</f>
        <v>2</v>
      </c>
      <c r="N2804" t="s">
        <v>6469</v>
      </c>
      <c r="O2804" t="s">
        <v>13058</v>
      </c>
      <c r="P2804">
        <v>1488</v>
      </c>
      <c r="Q2804" t="s">
        <v>8035</v>
      </c>
      <c r="R2804">
        <v>28</v>
      </c>
      <c r="S2804" t="s">
        <v>16</v>
      </c>
      <c r="T2804" t="s">
        <v>17</v>
      </c>
      <c r="U2804" s="3">
        <v>40909</v>
      </c>
      <c r="V2804" s="2">
        <v>4.4000000000000004</v>
      </c>
      <c r="W2804" t="str">
        <f>IF(V2804 &lt; 3,"Very Low", IF(V2804 &gt;= 3, IF(V2804 &lt; 4, "Low", IF(V2804 &gt;= 4, IF(V2804 &lt; 6, "Medium", IF(V2804 &gt;= 6, IF(V2804 &lt; 8, "High", "Very High")))))))</f>
        <v>Medium</v>
      </c>
    </row>
    <row r="2805" spans="1:23" x14ac:dyDescent="0.2">
      <c r="A2805" t="s">
        <v>3876</v>
      </c>
      <c r="B2805" s="2">
        <v>105</v>
      </c>
      <c r="C2805" s="4" t="str">
        <f>IF(B2805 &lt;= ($Z$9-$Z$11), "Short", IF(B2805 &gt;= ($Z$9+$Z$11), "Long", "Medium"))</f>
        <v>Medium</v>
      </c>
      <c r="D2805" t="s">
        <v>1291</v>
      </c>
      <c r="E2805" t="s">
        <v>13206</v>
      </c>
      <c r="F2805" t="s">
        <v>1302</v>
      </c>
      <c r="G2805" t="s">
        <v>13204</v>
      </c>
      <c r="H2805" t="s">
        <v>3538</v>
      </c>
      <c r="M2805">
        <f>COUNTA(Table1[[#This Row],[genre_1]:[genre_8]])</f>
        <v>4</v>
      </c>
      <c r="N2805" t="s">
        <v>320</v>
      </c>
      <c r="O2805" t="s">
        <v>10702</v>
      </c>
      <c r="P2805">
        <v>43879</v>
      </c>
      <c r="Q2805" t="s">
        <v>2615</v>
      </c>
      <c r="R2805">
        <v>133</v>
      </c>
      <c r="S2805" t="s">
        <v>16</v>
      </c>
      <c r="T2805" t="s">
        <v>17</v>
      </c>
      <c r="U2805" s="3">
        <v>41275</v>
      </c>
      <c r="V2805" s="2">
        <v>6.4</v>
      </c>
      <c r="W2805" t="str">
        <f>IF(V2805 &lt; 3,"Very Low", IF(V2805 &gt;= 3, IF(V2805 &lt; 4, "Low", IF(V2805 &gt;= 4, IF(V2805 &lt; 6, "Medium", IF(V2805 &gt;= 6, IF(V2805 &lt; 8, "High", "Very High")))))))</f>
        <v>High</v>
      </c>
    </row>
    <row r="2806" spans="1:23" x14ac:dyDescent="0.2">
      <c r="A2806" t="s">
        <v>970</v>
      </c>
      <c r="B2806" s="2">
        <v>130</v>
      </c>
      <c r="C2806" s="4" t="str">
        <f>IF(B2806 &lt;= ($Z$9-$Z$11), "Short", IF(B2806 &gt;= ($Z$9+$Z$11), "Long", "Medium"))</f>
        <v>Medium</v>
      </c>
      <c r="D2806" t="s">
        <v>2163</v>
      </c>
      <c r="E2806" t="s">
        <v>562</v>
      </c>
      <c r="F2806" t="s">
        <v>426</v>
      </c>
      <c r="G2806" t="s">
        <v>13206</v>
      </c>
      <c r="H2806" t="s">
        <v>1302</v>
      </c>
      <c r="I2806" t="s">
        <v>13204</v>
      </c>
      <c r="J2806" t="s">
        <v>3538</v>
      </c>
      <c r="M2806">
        <f>COUNTA(Table1[[#This Row],[genre_1]:[genre_8]])</f>
        <v>6</v>
      </c>
      <c r="N2806" t="s">
        <v>183</v>
      </c>
      <c r="O2806" t="s">
        <v>9537</v>
      </c>
      <c r="P2806">
        <v>213668</v>
      </c>
      <c r="Q2806" t="s">
        <v>289</v>
      </c>
      <c r="R2806">
        <v>270</v>
      </c>
      <c r="S2806" t="s">
        <v>16</v>
      </c>
      <c r="T2806" t="s">
        <v>17</v>
      </c>
      <c r="U2806" s="3">
        <v>33970</v>
      </c>
      <c r="V2806" s="2">
        <v>7.8</v>
      </c>
      <c r="W2806" t="str">
        <f>IF(V2806 &lt; 3,"Very Low", IF(V2806 &gt;= 3, IF(V2806 &lt; 4, "Low", IF(V2806 &gt;= 4, IF(V2806 &lt; 6, "Medium", IF(V2806 &gt;= 6, IF(V2806 &lt; 8, "High", "Very High")))))))</f>
        <v>High</v>
      </c>
    </row>
    <row r="2807" spans="1:23" x14ac:dyDescent="0.2">
      <c r="A2807" t="s">
        <v>4623</v>
      </c>
      <c r="B2807" s="2">
        <v>99</v>
      </c>
      <c r="C2807" s="4" t="str">
        <f>IF(B2807 &lt;= ($Z$9-$Z$11), "Short", IF(B2807 &gt;= ($Z$9+$Z$11), "Long", "Medium"))</f>
        <v>Medium</v>
      </c>
      <c r="D2807" t="s">
        <v>4624</v>
      </c>
      <c r="E2807" t="s">
        <v>13206</v>
      </c>
      <c r="F2807" t="s">
        <v>1302</v>
      </c>
      <c r="M2807">
        <f>COUNTA(Table1[[#This Row],[genre_1]:[genre_8]])</f>
        <v>2</v>
      </c>
      <c r="N2807" t="s">
        <v>1462</v>
      </c>
      <c r="O2807" t="s">
        <v>11222</v>
      </c>
      <c r="P2807">
        <v>6921</v>
      </c>
      <c r="Q2807" t="s">
        <v>2023</v>
      </c>
      <c r="R2807">
        <v>48</v>
      </c>
      <c r="S2807" t="s">
        <v>16</v>
      </c>
      <c r="T2807" t="s">
        <v>17</v>
      </c>
      <c r="U2807" s="3">
        <v>35065</v>
      </c>
      <c r="V2807" s="2">
        <v>6.6</v>
      </c>
      <c r="W2807" t="str">
        <f>IF(V2807 &lt; 3,"Very Low", IF(V2807 &gt;= 3, IF(V2807 &lt; 4, "Low", IF(V2807 &gt;= 4, IF(V2807 &lt; 6, "Medium", IF(V2807 &gt;= 6, IF(V2807 &lt; 8, "High", "Very High")))))))</f>
        <v>High</v>
      </c>
    </row>
    <row r="2808" spans="1:23" x14ac:dyDescent="0.2">
      <c r="A2808" t="s">
        <v>8218</v>
      </c>
      <c r="B2808" s="2">
        <v>81</v>
      </c>
      <c r="C2808" s="4" t="str">
        <f>IF(B2808 &lt;= ($Z$9-$Z$11), "Short", IF(B2808 &gt;= ($Z$9+$Z$11), "Long", "Medium"))</f>
        <v>Short</v>
      </c>
      <c r="D2808" t="s">
        <v>8219</v>
      </c>
      <c r="E2808" t="s">
        <v>2287</v>
      </c>
      <c r="F2808" t="s">
        <v>3538</v>
      </c>
      <c r="M2808">
        <f>COUNTA(Table1[[#This Row],[genre_1]:[genre_8]])</f>
        <v>2</v>
      </c>
      <c r="N2808" t="s">
        <v>8220</v>
      </c>
      <c r="O2808" t="s">
        <v>13122</v>
      </c>
      <c r="P2808">
        <v>13521</v>
      </c>
      <c r="Q2808" t="s">
        <v>8221</v>
      </c>
      <c r="R2808">
        <v>150</v>
      </c>
      <c r="S2808" t="s">
        <v>16</v>
      </c>
      <c r="T2808" t="s">
        <v>17</v>
      </c>
      <c r="U2808" s="3">
        <v>42005</v>
      </c>
      <c r="V2808" s="2">
        <v>4.2</v>
      </c>
      <c r="W2808" t="str">
        <f>IF(V2808 &lt; 3,"Very Low", IF(V2808 &gt;= 3, IF(V2808 &lt; 4, "Low", IF(V2808 &gt;= 4, IF(V2808 &lt; 6, "Medium", IF(V2808 &gt;= 6, IF(V2808 &lt; 8, "High", "Very High")))))))</f>
        <v>Medium</v>
      </c>
    </row>
    <row r="2809" spans="1:23" x14ac:dyDescent="0.2">
      <c r="A2809" t="s">
        <v>827</v>
      </c>
      <c r="B2809" s="2">
        <v>111</v>
      </c>
      <c r="C2809" s="4" t="str">
        <f>IF(B2809 &lt;= ($Z$9-$Z$11), "Short", IF(B2809 &gt;= ($Z$9+$Z$11), "Long", "Medium"))</f>
        <v>Medium</v>
      </c>
      <c r="D2809" t="s">
        <v>3318</v>
      </c>
      <c r="E2809" t="s">
        <v>13206</v>
      </c>
      <c r="F2809" t="s">
        <v>1302</v>
      </c>
      <c r="G2809" t="s">
        <v>3538</v>
      </c>
      <c r="M2809">
        <f>COUNTA(Table1[[#This Row],[genre_1]:[genre_8]])</f>
        <v>3</v>
      </c>
      <c r="N2809" t="s">
        <v>2806</v>
      </c>
      <c r="O2809" t="s">
        <v>10311</v>
      </c>
      <c r="P2809">
        <v>48559</v>
      </c>
      <c r="Q2809" t="s">
        <v>3319</v>
      </c>
      <c r="R2809">
        <v>145</v>
      </c>
      <c r="S2809" t="s">
        <v>16</v>
      </c>
      <c r="T2809" t="s">
        <v>17</v>
      </c>
      <c r="U2809" s="3">
        <v>41640</v>
      </c>
      <c r="V2809" s="2">
        <v>6</v>
      </c>
      <c r="W2809" t="str">
        <f>IF(V2809 &lt; 3,"Very Low", IF(V2809 &gt;= 3, IF(V2809 &lt; 4, "Low", IF(V2809 &gt;= 4, IF(V2809 &lt; 6, "Medium", IF(V2809 &gt;= 6, IF(V2809 &lt; 8, "High", "Very High")))))))</f>
        <v>High</v>
      </c>
    </row>
    <row r="2810" spans="1:23" x14ac:dyDescent="0.2">
      <c r="A2810" t="s">
        <v>311</v>
      </c>
      <c r="B2810" s="2">
        <v>129</v>
      </c>
      <c r="C2810" s="4" t="str">
        <f>IF(B2810 &lt;= ($Z$9-$Z$11), "Short", IF(B2810 &gt;= ($Z$9+$Z$11), "Long", "Medium"))</f>
        <v>Medium</v>
      </c>
      <c r="D2810" t="s">
        <v>382</v>
      </c>
      <c r="E2810" t="s">
        <v>1302</v>
      </c>
      <c r="F2810" t="s">
        <v>13204</v>
      </c>
      <c r="G2810" t="s">
        <v>3538</v>
      </c>
      <c r="M2810">
        <f>COUNTA(Table1[[#This Row],[genre_1]:[genre_8]])</f>
        <v>3</v>
      </c>
      <c r="N2810" t="s">
        <v>1862</v>
      </c>
      <c r="O2810" t="s">
        <v>9380</v>
      </c>
      <c r="P2810">
        <v>261069</v>
      </c>
      <c r="Q2810" t="s">
        <v>1907</v>
      </c>
      <c r="R2810">
        <v>506</v>
      </c>
      <c r="S2810" t="s">
        <v>16</v>
      </c>
      <c r="T2810" t="s">
        <v>17</v>
      </c>
      <c r="U2810" s="3">
        <v>35431</v>
      </c>
      <c r="V2810" s="2">
        <v>7.8</v>
      </c>
      <c r="W2810" t="str">
        <f>IF(V2810 &lt; 3,"Very Low", IF(V2810 &gt;= 3, IF(V2810 &lt; 4, "Low", IF(V2810 &gt;= 4, IF(V2810 &lt; 6, "Medium", IF(V2810 &gt;= 6, IF(V2810 &lt; 8, "High", "Very High")))))))</f>
        <v>High</v>
      </c>
    </row>
    <row r="2811" spans="1:23" x14ac:dyDescent="0.2">
      <c r="A2811" t="s">
        <v>3842</v>
      </c>
      <c r="B2811" s="2">
        <v>101</v>
      </c>
      <c r="C2811" s="4" t="str">
        <f>IF(B2811 &lt;= ($Z$9-$Z$11), "Short", IF(B2811 &gt;= ($Z$9+$Z$11), "Long", "Medium"))</f>
        <v>Medium</v>
      </c>
      <c r="D2811" t="s">
        <v>2135</v>
      </c>
      <c r="E2811" t="s">
        <v>1302</v>
      </c>
      <c r="F2811" t="s">
        <v>7772</v>
      </c>
      <c r="G2811" t="s">
        <v>13205</v>
      </c>
      <c r="M2811">
        <f>COUNTA(Table1[[#This Row],[genre_1]:[genre_8]])</f>
        <v>3</v>
      </c>
      <c r="N2811" t="s">
        <v>294</v>
      </c>
      <c r="O2811" t="s">
        <v>10685</v>
      </c>
      <c r="P2811">
        <v>2613</v>
      </c>
      <c r="Q2811" t="s">
        <v>3843</v>
      </c>
      <c r="R2811">
        <v>46</v>
      </c>
      <c r="S2811" t="s">
        <v>16</v>
      </c>
      <c r="T2811" t="s">
        <v>17</v>
      </c>
      <c r="U2811" s="3">
        <v>38353</v>
      </c>
      <c r="V2811" s="2">
        <v>6.2</v>
      </c>
      <c r="W2811" t="str">
        <f>IF(V2811 &lt; 3,"Very Low", IF(V2811 &gt;= 3, IF(V2811 &lt; 4, "Low", IF(V2811 &gt;= 4, IF(V2811 &lt; 6, "Medium", IF(V2811 &gt;= 6, IF(V2811 &lt; 8, "High", "Very High")))))))</f>
        <v>High</v>
      </c>
    </row>
    <row r="2812" spans="1:23" x14ac:dyDescent="0.2">
      <c r="A2812" t="s">
        <v>1876</v>
      </c>
      <c r="B2812" s="2">
        <v>110</v>
      </c>
      <c r="C2812" s="4" t="str">
        <f>IF(B2812 &lt;= ($Z$9-$Z$11), "Short", IF(B2812 &gt;= ($Z$9+$Z$11), "Long", "Medium"))</f>
        <v>Medium</v>
      </c>
      <c r="D2812" t="s">
        <v>2774</v>
      </c>
      <c r="E2812" t="s">
        <v>691</v>
      </c>
      <c r="F2812" t="s">
        <v>5982</v>
      </c>
      <c r="G2812" t="s">
        <v>13205</v>
      </c>
      <c r="M2812">
        <f>COUNTA(Table1[[#This Row],[genre_1]:[genre_8]])</f>
        <v>3</v>
      </c>
      <c r="N2812" t="s">
        <v>474</v>
      </c>
      <c r="O2812" t="s">
        <v>10447</v>
      </c>
      <c r="P2812">
        <v>44021</v>
      </c>
      <c r="Q2812" t="s">
        <v>1793</v>
      </c>
      <c r="R2812">
        <v>83</v>
      </c>
      <c r="S2812" t="s">
        <v>16</v>
      </c>
      <c r="T2812" t="s">
        <v>17</v>
      </c>
      <c r="U2812" s="3">
        <v>39083</v>
      </c>
      <c r="V2812" s="2">
        <v>6.2</v>
      </c>
      <c r="W2812" t="str">
        <f>IF(V2812 &lt; 3,"Very Low", IF(V2812 &gt;= 3, IF(V2812 &lt; 4, "Low", IF(V2812 &gt;= 4, IF(V2812 &lt; 6, "Medium", IF(V2812 &gt;= 6, IF(V2812 &lt; 8, "High", "Very High")))))))</f>
        <v>High</v>
      </c>
    </row>
    <row r="2813" spans="1:23" x14ac:dyDescent="0.2">
      <c r="A2813" t="s">
        <v>733</v>
      </c>
      <c r="B2813" s="2">
        <v>116</v>
      </c>
      <c r="C2813" s="4" t="str">
        <f>IF(B2813 &lt;= ($Z$9-$Z$11), "Short", IF(B2813 &gt;= ($Z$9+$Z$11), "Long", "Medium"))</f>
        <v>Medium</v>
      </c>
      <c r="D2813" t="s">
        <v>1495</v>
      </c>
      <c r="E2813" t="s">
        <v>1302</v>
      </c>
      <c r="F2813" t="s">
        <v>13204</v>
      </c>
      <c r="G2813" t="s">
        <v>3538</v>
      </c>
      <c r="M2813">
        <f>COUNTA(Table1[[#This Row],[genre_1]:[genre_8]])</f>
        <v>3</v>
      </c>
      <c r="N2813" t="s">
        <v>1408</v>
      </c>
      <c r="O2813" t="s">
        <v>9130</v>
      </c>
      <c r="P2813">
        <v>42705</v>
      </c>
      <c r="Q2813" t="s">
        <v>1496</v>
      </c>
      <c r="R2813">
        <v>274</v>
      </c>
      <c r="S2813" t="s">
        <v>16</v>
      </c>
      <c r="T2813" t="s">
        <v>17</v>
      </c>
      <c r="U2813" s="3">
        <v>36161</v>
      </c>
      <c r="V2813" s="2">
        <v>6.3</v>
      </c>
      <c r="W2813" t="str">
        <f>IF(V2813 &lt; 3,"Very Low", IF(V2813 &gt;= 3, IF(V2813 &lt; 4, "Low", IF(V2813 &gt;= 4, IF(V2813 &lt; 6, "Medium", IF(V2813 &gt;= 6, IF(V2813 &lt; 8, "High", "Very High")))))))</f>
        <v>High</v>
      </c>
    </row>
    <row r="2814" spans="1:23" x14ac:dyDescent="0.2">
      <c r="A2814" t="s">
        <v>6878</v>
      </c>
      <c r="B2814" s="2">
        <v>106</v>
      </c>
      <c r="C2814" s="4" t="str">
        <f>IF(B2814 &lt;= ($Z$9-$Z$11), "Short", IF(B2814 &gt;= ($Z$9+$Z$11), "Long", "Medium"))</f>
        <v>Medium</v>
      </c>
      <c r="D2814" t="s">
        <v>6134</v>
      </c>
      <c r="E2814" t="s">
        <v>691</v>
      </c>
      <c r="F2814" t="s">
        <v>539</v>
      </c>
      <c r="G2814" t="s">
        <v>5727</v>
      </c>
      <c r="H2814" t="s">
        <v>4130</v>
      </c>
      <c r="M2814">
        <f>COUNTA(Table1[[#This Row],[genre_1]:[genre_8]])</f>
        <v>4</v>
      </c>
      <c r="N2814" t="s">
        <v>6879</v>
      </c>
      <c r="O2814" t="s">
        <v>12551</v>
      </c>
      <c r="P2814">
        <v>344</v>
      </c>
      <c r="Q2814" t="s">
        <v>6880</v>
      </c>
      <c r="R2814">
        <v>19</v>
      </c>
      <c r="S2814" t="s">
        <v>16</v>
      </c>
      <c r="T2814" t="s">
        <v>17</v>
      </c>
      <c r="U2814" s="3">
        <v>40909</v>
      </c>
      <c r="V2814" s="2">
        <v>5.7</v>
      </c>
      <c r="W2814" t="str">
        <f>IF(V2814 &lt; 3,"Very Low", IF(V2814 &gt;= 3, IF(V2814 &lt; 4, "Low", IF(V2814 &gt;= 4, IF(V2814 &lt; 6, "Medium", IF(V2814 &gt;= 6, IF(V2814 &lt; 8, "High", "Very High")))))))</f>
        <v>Medium</v>
      </c>
    </row>
    <row r="2815" spans="1:23" x14ac:dyDescent="0.2">
      <c r="A2815" t="s">
        <v>1069</v>
      </c>
      <c r="B2815" s="2">
        <v>110</v>
      </c>
      <c r="C2815" s="4" t="str">
        <f>IF(B2815 &lt;= ($Z$9-$Z$11), "Short", IF(B2815 &gt;= ($Z$9+$Z$11), "Long", "Medium"))</f>
        <v>Medium</v>
      </c>
      <c r="D2815" t="s">
        <v>819</v>
      </c>
      <c r="E2815" t="s">
        <v>426</v>
      </c>
      <c r="F2815" t="s">
        <v>1302</v>
      </c>
      <c r="G2815" t="s">
        <v>2287</v>
      </c>
      <c r="H2815" t="s">
        <v>3538</v>
      </c>
      <c r="M2815">
        <f>COUNTA(Table1[[#This Row],[genre_1]:[genre_8]])</f>
        <v>4</v>
      </c>
      <c r="N2815" t="s">
        <v>64</v>
      </c>
      <c r="O2815" t="s">
        <v>9275</v>
      </c>
      <c r="P2815">
        <v>46239</v>
      </c>
      <c r="Q2815" t="s">
        <v>1751</v>
      </c>
      <c r="R2815">
        <v>155</v>
      </c>
      <c r="S2815" t="s">
        <v>16</v>
      </c>
      <c r="T2815" t="s">
        <v>17</v>
      </c>
      <c r="U2815" s="3">
        <v>35065</v>
      </c>
      <c r="V2815" s="2">
        <v>6.8</v>
      </c>
      <c r="W2815" t="str">
        <f>IF(V2815 &lt; 3,"Very Low", IF(V2815 &gt;= 3, IF(V2815 &lt; 4, "Low", IF(V2815 &gt;= 4, IF(V2815 &lt; 6, "Medium", IF(V2815 &gt;= 6, IF(V2815 &lt; 8, "High", "Very High")))))))</f>
        <v>High</v>
      </c>
    </row>
    <row r="2816" spans="1:23" x14ac:dyDescent="0.2">
      <c r="A2816" t="s">
        <v>4945</v>
      </c>
      <c r="B2816" s="2">
        <v>108</v>
      </c>
      <c r="C2816" s="4" t="str">
        <f>IF(B2816 &lt;= ($Z$9-$Z$11), "Short", IF(B2816 &gt;= ($Z$9+$Z$11), "Long", "Medium"))</f>
        <v>Medium</v>
      </c>
      <c r="D2816" t="s">
        <v>4265</v>
      </c>
      <c r="E2816" t="s">
        <v>13204</v>
      </c>
      <c r="F2816" t="s">
        <v>3538</v>
      </c>
      <c r="M2816">
        <f>COUNTA(Table1[[#This Row],[genre_1]:[genre_8]])</f>
        <v>2</v>
      </c>
      <c r="N2816" t="s">
        <v>2321</v>
      </c>
      <c r="O2816" t="s">
        <v>11459</v>
      </c>
      <c r="P2816">
        <v>79909</v>
      </c>
      <c r="Q2816" t="s">
        <v>2675</v>
      </c>
      <c r="R2816">
        <v>279</v>
      </c>
      <c r="S2816" t="s">
        <v>16</v>
      </c>
      <c r="T2816" t="s">
        <v>17</v>
      </c>
      <c r="U2816" s="3">
        <v>42005</v>
      </c>
      <c r="V2816" s="2">
        <v>7.1</v>
      </c>
      <c r="W2816" t="str">
        <f>IF(V2816 &lt; 3,"Very Low", IF(V2816 &gt;= 3, IF(V2816 &lt; 4, "Low", IF(V2816 &gt;= 4, IF(V2816 &lt; 6, "Medium", IF(V2816 &gt;= 6, IF(V2816 &lt; 8, "High", "Very High")))))))</f>
        <v>High</v>
      </c>
    </row>
    <row r="2817" spans="1:23" x14ac:dyDescent="0.2">
      <c r="A2817" t="s">
        <v>2611</v>
      </c>
      <c r="B2817" s="2">
        <v>110</v>
      </c>
      <c r="C2817" s="4" t="str">
        <f>IF(B2817 &lt;= ($Z$9-$Z$11), "Short", IF(B2817 &gt;= ($Z$9+$Z$11), "Long", "Medium"))</f>
        <v>Medium</v>
      </c>
      <c r="D2817" t="s">
        <v>3358</v>
      </c>
      <c r="E2817" t="s">
        <v>691</v>
      </c>
      <c r="F2817" t="s">
        <v>1302</v>
      </c>
      <c r="G2817" t="s">
        <v>6549</v>
      </c>
      <c r="M2817">
        <f>COUNTA(Table1[[#This Row],[genre_1]:[genre_8]])</f>
        <v>3</v>
      </c>
      <c r="N2817" t="s">
        <v>3359</v>
      </c>
      <c r="O2817" t="s">
        <v>10333</v>
      </c>
      <c r="P2817">
        <v>171151</v>
      </c>
      <c r="Q2817" t="s">
        <v>3360</v>
      </c>
      <c r="R2817">
        <v>513</v>
      </c>
      <c r="S2817" t="s">
        <v>16</v>
      </c>
      <c r="T2817" t="s">
        <v>17</v>
      </c>
      <c r="U2817" s="3">
        <v>37987</v>
      </c>
      <c r="V2817" s="2">
        <v>6.8</v>
      </c>
      <c r="W2817" t="str">
        <f>IF(V2817 &lt; 3,"Very Low", IF(V2817 &gt;= 3, IF(V2817 &lt; 4, "Low", IF(V2817 &gt;= 4, IF(V2817 &lt; 6, "Medium", IF(V2817 &gt;= 6, IF(V2817 &lt; 8, "High", "Very High")))))))</f>
        <v>High</v>
      </c>
    </row>
    <row r="2818" spans="1:23" x14ac:dyDescent="0.2">
      <c r="A2818" t="s">
        <v>311</v>
      </c>
      <c r="B2818" s="2">
        <v>158</v>
      </c>
      <c r="C2818" s="4" t="str">
        <f>IF(B2818 &lt;= ($Z$9-$Z$11), "Short", IF(B2818 &gt;= ($Z$9+$Z$11), "Long", "Medium"))</f>
        <v>Long</v>
      </c>
      <c r="D2818" t="s">
        <v>864</v>
      </c>
      <c r="E2818" t="s">
        <v>13206</v>
      </c>
      <c r="F2818" t="s">
        <v>1302</v>
      </c>
      <c r="G2818" t="s">
        <v>13204</v>
      </c>
      <c r="H2818" t="s">
        <v>3538</v>
      </c>
      <c r="M2818">
        <f>COUNTA(Table1[[#This Row],[genre_1]:[genre_8]])</f>
        <v>4</v>
      </c>
      <c r="N2818" t="s">
        <v>206</v>
      </c>
      <c r="O2818" t="s">
        <v>8790</v>
      </c>
      <c r="P2818">
        <v>330152</v>
      </c>
      <c r="Q2818" t="s">
        <v>865</v>
      </c>
      <c r="R2818">
        <v>632</v>
      </c>
      <c r="S2818" t="s">
        <v>16</v>
      </c>
      <c r="T2818" t="s">
        <v>17</v>
      </c>
      <c r="U2818" s="3">
        <v>40544</v>
      </c>
      <c r="V2818" s="2">
        <v>7.8</v>
      </c>
      <c r="W2818" t="str">
        <f>IF(V2818 &lt; 3,"Very Low", IF(V2818 &gt;= 3, IF(V2818 &lt; 4, "Low", IF(V2818 &gt;= 4, IF(V2818 &lt; 6, "Medium", IF(V2818 &gt;= 6, IF(V2818 &lt; 8, "High", "Very High")))))))</f>
        <v>High</v>
      </c>
    </row>
    <row r="2819" spans="1:23" x14ac:dyDescent="0.2">
      <c r="A2819" t="s">
        <v>3545</v>
      </c>
      <c r="B2819" s="2">
        <v>106</v>
      </c>
      <c r="C2819" s="4" t="str">
        <f>IF(B2819 &lt;= ($Z$9-$Z$11), "Short", IF(B2819 &gt;= ($Z$9+$Z$11), "Long", "Medium"))</f>
        <v>Medium</v>
      </c>
      <c r="D2819" t="s">
        <v>3546</v>
      </c>
      <c r="E2819" t="s">
        <v>13206</v>
      </c>
      <c r="F2819" t="s">
        <v>1302</v>
      </c>
      <c r="G2819" t="s">
        <v>13204</v>
      </c>
      <c r="H2819" t="s">
        <v>3538</v>
      </c>
      <c r="M2819">
        <f>COUNTA(Table1[[#This Row],[genre_1]:[genre_8]])</f>
        <v>4</v>
      </c>
      <c r="N2819" t="s">
        <v>808</v>
      </c>
      <c r="O2819" t="s">
        <v>10466</v>
      </c>
      <c r="P2819">
        <v>25462</v>
      </c>
      <c r="Q2819" t="s">
        <v>824</v>
      </c>
      <c r="R2819">
        <v>200</v>
      </c>
      <c r="S2819" t="s">
        <v>16</v>
      </c>
      <c r="T2819" t="s">
        <v>17</v>
      </c>
      <c r="U2819" s="3">
        <v>36892</v>
      </c>
      <c r="V2819" s="2">
        <v>5.8</v>
      </c>
      <c r="W2819" t="str">
        <f>IF(V2819 &lt; 3,"Very Low", IF(V2819 &gt;= 3, IF(V2819 &lt; 4, "Low", IF(V2819 &gt;= 4, IF(V2819 &lt; 6, "Medium", IF(V2819 &gt;= 6, IF(V2819 &lt; 8, "High", "Very High")))))))</f>
        <v>Medium</v>
      </c>
    </row>
    <row r="2820" spans="1:23" x14ac:dyDescent="0.2">
      <c r="A2820" t="s">
        <v>2126</v>
      </c>
      <c r="B2820" s="2">
        <v>91</v>
      </c>
      <c r="C2820" s="4" t="str">
        <f>IF(B2820 &lt;= ($Z$9-$Z$11), "Short", IF(B2820 &gt;= ($Z$9+$Z$11), "Long", "Medium"))</f>
        <v>Medium</v>
      </c>
      <c r="D2820" t="s">
        <v>572</v>
      </c>
      <c r="E2820" t="s">
        <v>562</v>
      </c>
      <c r="F2820" t="s">
        <v>691</v>
      </c>
      <c r="G2820" t="s">
        <v>13206</v>
      </c>
      <c r="H2820" t="s">
        <v>1302</v>
      </c>
      <c r="I2820" t="s">
        <v>3538</v>
      </c>
      <c r="M2820">
        <f>COUNTA(Table1[[#This Row],[genre_1]:[genre_8]])</f>
        <v>5</v>
      </c>
      <c r="N2820" t="s">
        <v>2127</v>
      </c>
      <c r="O2820" t="s">
        <v>9518</v>
      </c>
      <c r="P2820">
        <v>15455</v>
      </c>
      <c r="Q2820" t="s">
        <v>1468</v>
      </c>
      <c r="R2820">
        <v>80</v>
      </c>
      <c r="S2820" t="s">
        <v>16</v>
      </c>
      <c r="T2820" t="s">
        <v>17</v>
      </c>
      <c r="U2820" s="3">
        <v>35065</v>
      </c>
      <c r="V2820" s="2">
        <v>5.3</v>
      </c>
      <c r="W2820" t="str">
        <f>IF(V2820 &lt; 3,"Very Low", IF(V2820 &gt;= 3, IF(V2820 &lt; 4, "Low", IF(V2820 &gt;= 4, IF(V2820 &lt; 6, "Medium", IF(V2820 &gt;= 6, IF(V2820 &lt; 8, "High", "Very High")))))))</f>
        <v>Medium</v>
      </c>
    </row>
    <row r="2821" spans="1:23" x14ac:dyDescent="0.2">
      <c r="A2821" t="s">
        <v>1796</v>
      </c>
      <c r="B2821" s="2">
        <v>175</v>
      </c>
      <c r="C2821" s="4" t="str">
        <f>IF(B2821 &lt;= ($Z$9-$Z$11), "Short", IF(B2821 &gt;= ($Z$9+$Z$11), "Long", "Medium"))</f>
        <v>Long</v>
      </c>
      <c r="D2821" t="s">
        <v>57</v>
      </c>
      <c r="E2821" t="s">
        <v>13206</v>
      </c>
      <c r="F2821" t="s">
        <v>1302</v>
      </c>
      <c r="M2821">
        <f>COUNTA(Table1[[#This Row],[genre_1]:[genre_8]])</f>
        <v>2</v>
      </c>
      <c r="N2821" t="s">
        <v>950</v>
      </c>
      <c r="O2821" t="s">
        <v>11752</v>
      </c>
      <c r="P2821">
        <v>1155770</v>
      </c>
      <c r="Q2821" t="s">
        <v>697</v>
      </c>
      <c r="R2821">
        <v>2238</v>
      </c>
      <c r="S2821" t="s">
        <v>16</v>
      </c>
      <c r="T2821" t="s">
        <v>17</v>
      </c>
      <c r="U2821" s="3">
        <v>26299</v>
      </c>
      <c r="V2821" s="2">
        <v>9.1999999999999993</v>
      </c>
      <c r="W2821" t="str">
        <f>IF(V2821 &lt; 3,"Very Low", IF(V2821 &gt;= 3, IF(V2821 &lt; 4, "Low", IF(V2821 &gt;= 4, IF(V2821 &lt; 6, "Medium", IF(V2821 &gt;= 6, IF(V2821 &lt; 8, "High", "Very High")))))))</f>
        <v>Very High</v>
      </c>
    </row>
    <row r="2822" spans="1:23" x14ac:dyDescent="0.2">
      <c r="A2822" t="s">
        <v>1796</v>
      </c>
      <c r="B2822" s="2">
        <v>220</v>
      </c>
      <c r="C2822" s="4" t="str">
        <f>IF(B2822 &lt;= ($Z$9-$Z$11), "Short", IF(B2822 &gt;= ($Z$9+$Z$11), "Long", "Medium"))</f>
        <v>Long</v>
      </c>
      <c r="D2822" t="s">
        <v>950</v>
      </c>
      <c r="E2822" t="s">
        <v>13206</v>
      </c>
      <c r="F2822" t="s">
        <v>1302</v>
      </c>
      <c r="M2822">
        <f>COUNTA(Table1[[#This Row],[genre_1]:[genre_8]])</f>
        <v>2</v>
      </c>
      <c r="N2822" t="s">
        <v>718</v>
      </c>
      <c r="O2822" t="s">
        <v>11154</v>
      </c>
      <c r="P2822">
        <v>790926</v>
      </c>
      <c r="Q2822" t="s">
        <v>697</v>
      </c>
      <c r="R2822">
        <v>650</v>
      </c>
      <c r="S2822" t="s">
        <v>16</v>
      </c>
      <c r="T2822" t="s">
        <v>17</v>
      </c>
      <c r="U2822" s="3">
        <v>27030</v>
      </c>
      <c r="V2822" s="2">
        <v>9</v>
      </c>
      <c r="W2822" t="str">
        <f>IF(V2822 &lt; 3,"Very Low", IF(V2822 &gt;= 3, IF(V2822 &lt; 4, "Low", IF(V2822 &gt;= 4, IF(V2822 &lt; 6, "Medium", IF(V2822 &gt;= 6, IF(V2822 &lt; 8, "High", "Very High")))))))</f>
        <v>Very High</v>
      </c>
    </row>
    <row r="2823" spans="1:23" x14ac:dyDescent="0.2">
      <c r="A2823" t="s">
        <v>1796</v>
      </c>
      <c r="B2823" s="2">
        <v>170</v>
      </c>
      <c r="C2823" s="4" t="str">
        <f>IF(B2823 &lt;= ($Z$9-$Z$11), "Short", IF(B2823 &gt;= ($Z$9+$Z$11), "Long", "Medium"))</f>
        <v>Long</v>
      </c>
      <c r="D2823" t="s">
        <v>141</v>
      </c>
      <c r="E2823" t="s">
        <v>13206</v>
      </c>
      <c r="F2823" t="s">
        <v>1302</v>
      </c>
      <c r="M2823">
        <f>COUNTA(Table1[[#This Row],[genre_1]:[genre_8]])</f>
        <v>2</v>
      </c>
      <c r="N2823" t="s">
        <v>950</v>
      </c>
      <c r="O2823" t="s">
        <v>9301</v>
      </c>
      <c r="P2823">
        <v>267980</v>
      </c>
      <c r="Q2823" t="s">
        <v>1227</v>
      </c>
      <c r="R2823">
        <v>545</v>
      </c>
      <c r="S2823" t="s">
        <v>16</v>
      </c>
      <c r="T2823" t="s">
        <v>17</v>
      </c>
      <c r="U2823" s="3">
        <v>32874</v>
      </c>
      <c r="V2823" s="2">
        <v>7.6</v>
      </c>
      <c r="W2823" t="str">
        <f>IF(V2823 &lt; 3,"Very Low", IF(V2823 &gt;= 3, IF(V2823 &lt; 4, "Low", IF(V2823 &gt;= 4, IF(V2823 &lt; 6, "Medium", IF(V2823 &gt;= 6, IF(V2823 &lt; 8, "High", "Very High")))))))</f>
        <v>High</v>
      </c>
    </row>
    <row r="2824" spans="1:23" x14ac:dyDescent="0.2">
      <c r="A2824" t="s">
        <v>2618</v>
      </c>
      <c r="B2824" s="2">
        <v>94</v>
      </c>
      <c r="C2824" s="4" t="str">
        <f>IF(B2824 &lt;= ($Z$9-$Z$11), "Short", IF(B2824 &gt;= ($Z$9+$Z$11), "Long", "Medium"))</f>
        <v>Medium</v>
      </c>
      <c r="D2824" t="s">
        <v>2055</v>
      </c>
      <c r="E2824" t="s">
        <v>562</v>
      </c>
      <c r="F2824" t="s">
        <v>426</v>
      </c>
      <c r="G2824" t="s">
        <v>691</v>
      </c>
      <c r="H2824" t="s">
        <v>539</v>
      </c>
      <c r="I2824" t="s">
        <v>13204</v>
      </c>
      <c r="M2824">
        <f>COUNTA(Table1[[#This Row],[genre_1]:[genre_8]])</f>
        <v>5</v>
      </c>
      <c r="N2824" t="s">
        <v>1309</v>
      </c>
      <c r="O2824" t="s">
        <v>11233</v>
      </c>
      <c r="P2824">
        <v>39798</v>
      </c>
      <c r="Q2824" t="s">
        <v>4638</v>
      </c>
      <c r="R2824">
        <v>69</v>
      </c>
      <c r="S2824" t="s">
        <v>16</v>
      </c>
      <c r="T2824" t="s">
        <v>17</v>
      </c>
      <c r="U2824" s="3">
        <v>31413</v>
      </c>
      <c r="V2824" s="2">
        <v>5.9</v>
      </c>
      <c r="W2824" t="str">
        <f>IF(V2824 &lt; 3,"Very Low", IF(V2824 &gt;= 3, IF(V2824 &lt; 4, "Low", IF(V2824 &gt;= 4, IF(V2824 &lt; 6, "Medium", IF(V2824 &gt;= 6, IF(V2824 &lt; 8, "High", "Very High")))))))</f>
        <v>Medium</v>
      </c>
    </row>
    <row r="2825" spans="1:23" x14ac:dyDescent="0.2">
      <c r="A2825" t="s">
        <v>91</v>
      </c>
      <c r="B2825" s="2">
        <v>113</v>
      </c>
      <c r="C2825" s="4" t="str">
        <f>IF(B2825 &lt;= ($Z$9-$Z$11), "Short", IF(B2825 &gt;= ($Z$9+$Z$11), "Long", "Medium"))</f>
        <v>Medium</v>
      </c>
      <c r="D2825" t="s">
        <v>92</v>
      </c>
      <c r="E2825" t="s">
        <v>426</v>
      </c>
      <c r="F2825" t="s">
        <v>5982</v>
      </c>
      <c r="G2825" t="s">
        <v>539</v>
      </c>
      <c r="M2825">
        <f>COUNTA(Table1[[#This Row],[genre_1]:[genre_8]])</f>
        <v>3</v>
      </c>
      <c r="N2825" t="s">
        <v>93</v>
      </c>
      <c r="O2825" t="s">
        <v>8461</v>
      </c>
      <c r="P2825">
        <v>149019</v>
      </c>
      <c r="Q2825" t="s">
        <v>94</v>
      </c>
      <c r="R2825">
        <v>666</v>
      </c>
      <c r="S2825" t="s">
        <v>16</v>
      </c>
      <c r="T2825" t="s">
        <v>17</v>
      </c>
      <c r="U2825" s="3">
        <v>39083</v>
      </c>
      <c r="V2825" s="2">
        <v>6.1</v>
      </c>
      <c r="W2825" t="str">
        <f>IF(V2825 &lt; 3,"Very Low", IF(V2825 &gt;= 3, IF(V2825 &lt; 4, "Low", IF(V2825 &gt;= 4, IF(V2825 &lt; 6, "Medium", IF(V2825 &gt;= 6, IF(V2825 &lt; 8, "High", "Very High")))))))</f>
        <v>High</v>
      </c>
    </row>
    <row r="2826" spans="1:23" x14ac:dyDescent="0.2">
      <c r="A2826" t="s">
        <v>185</v>
      </c>
      <c r="B2826" s="2">
        <v>93</v>
      </c>
      <c r="C2826" s="4" t="str">
        <f>IF(B2826 &lt;= ($Z$9-$Z$11), "Short", IF(B2826 &gt;= ($Z$9+$Z$11), "Long", "Medium"))</f>
        <v>Medium</v>
      </c>
      <c r="D2826" t="s">
        <v>186</v>
      </c>
      <c r="E2826" t="s">
        <v>426</v>
      </c>
      <c r="F2826" t="s">
        <v>3871</v>
      </c>
      <c r="G2826" t="s">
        <v>691</v>
      </c>
      <c r="H2826" t="s">
        <v>5982</v>
      </c>
      <c r="I2826" t="s">
        <v>539</v>
      </c>
      <c r="M2826">
        <f>COUNTA(Table1[[#This Row],[genre_1]:[genre_8]])</f>
        <v>5</v>
      </c>
      <c r="N2826" t="s">
        <v>187</v>
      </c>
      <c r="O2826" t="s">
        <v>8492</v>
      </c>
      <c r="P2826">
        <v>62836</v>
      </c>
      <c r="Q2826" t="s">
        <v>185</v>
      </c>
      <c r="R2826">
        <v>345</v>
      </c>
      <c r="S2826" t="s">
        <v>16</v>
      </c>
      <c r="T2826" t="s">
        <v>17</v>
      </c>
      <c r="U2826" s="3">
        <v>42005</v>
      </c>
      <c r="V2826" s="2">
        <v>6.8</v>
      </c>
      <c r="W2826" t="str">
        <f>IF(V2826 &lt; 3,"Very Low", IF(V2826 &gt;= 3, IF(V2826 &lt; 4, "Low", IF(V2826 &gt;= 4, IF(V2826 &lt; 6, "Medium", IF(V2826 &gt;= 6, IF(V2826 &lt; 8, "High", "Very High")))))))</f>
        <v>High</v>
      </c>
    </row>
    <row r="2827" spans="1:23" x14ac:dyDescent="0.2">
      <c r="A2827" t="s">
        <v>639</v>
      </c>
      <c r="B2827" s="2">
        <v>105</v>
      </c>
      <c r="C2827" s="4" t="str">
        <f>IF(B2827 &lt;= ($Z$9-$Z$11), "Short", IF(B2827 &gt;= ($Z$9+$Z$11), "Long", "Medium"))</f>
        <v>Medium</v>
      </c>
      <c r="D2827" t="s">
        <v>2607</v>
      </c>
      <c r="E2827" t="s">
        <v>1302</v>
      </c>
      <c r="F2827" t="s">
        <v>13204</v>
      </c>
      <c r="G2827" t="s">
        <v>3538</v>
      </c>
      <c r="M2827">
        <f>COUNTA(Table1[[#This Row],[genre_1]:[genre_8]])</f>
        <v>3</v>
      </c>
      <c r="N2827" t="s">
        <v>524</v>
      </c>
      <c r="O2827" t="s">
        <v>9952</v>
      </c>
      <c r="P2827">
        <v>21481</v>
      </c>
      <c r="Q2827" t="s">
        <v>2006</v>
      </c>
      <c r="R2827">
        <v>175</v>
      </c>
      <c r="S2827" t="s">
        <v>16</v>
      </c>
      <c r="T2827" t="s">
        <v>17</v>
      </c>
      <c r="U2827" s="3">
        <v>38718</v>
      </c>
      <c r="V2827" s="2">
        <v>6.1</v>
      </c>
      <c r="W2827" t="str">
        <f>IF(V2827 &lt; 3,"Very Low", IF(V2827 &gt;= 3, IF(V2827 &lt; 4, "Low", IF(V2827 &gt;= 4, IF(V2827 &lt; 6, "Medium", IF(V2827 &gt;= 6, IF(V2827 &lt; 8, "High", "Very High")))))))</f>
        <v>High</v>
      </c>
    </row>
    <row r="2828" spans="1:23" x14ac:dyDescent="0.2">
      <c r="A2828" t="s">
        <v>3087</v>
      </c>
      <c r="B2828" s="2">
        <v>93</v>
      </c>
      <c r="C2828" s="4" t="str">
        <f>IF(B2828 &lt;= ($Z$9-$Z$11), "Short", IF(B2828 &gt;= ($Z$9+$Z$11), "Long", "Medium"))</f>
        <v>Medium</v>
      </c>
      <c r="D2828" t="s">
        <v>796</v>
      </c>
      <c r="E2828" t="s">
        <v>1302</v>
      </c>
      <c r="F2828" t="s">
        <v>6549</v>
      </c>
      <c r="M2828">
        <f>COUNTA(Table1[[#This Row],[genre_1]:[genre_8]])</f>
        <v>2</v>
      </c>
      <c r="N2828" t="s">
        <v>174</v>
      </c>
      <c r="O2828" t="s">
        <v>11674</v>
      </c>
      <c r="P2828">
        <v>37952</v>
      </c>
      <c r="Q2828" t="s">
        <v>631</v>
      </c>
      <c r="R2828">
        <v>298</v>
      </c>
      <c r="S2828" t="s">
        <v>16</v>
      </c>
      <c r="T2828" t="s">
        <v>17</v>
      </c>
      <c r="U2828" s="3">
        <v>37257</v>
      </c>
      <c r="V2828" s="2">
        <v>6.5</v>
      </c>
      <c r="W2828" t="str">
        <f>IF(V2828 &lt; 3,"Very Low", IF(V2828 &gt;= 3, IF(V2828 &lt; 4, "Low", IF(V2828 &gt;= 4, IF(V2828 &lt; 6, "Medium", IF(V2828 &gt;= 6, IF(V2828 &lt; 8, "High", "Very High")))))))</f>
        <v>High</v>
      </c>
    </row>
    <row r="2829" spans="1:23" x14ac:dyDescent="0.2">
      <c r="A2829" t="s">
        <v>5048</v>
      </c>
      <c r="B2829" s="2">
        <v>90</v>
      </c>
      <c r="C2829" s="4" t="str">
        <f>IF(B2829 &lt;= ($Z$9-$Z$11), "Short", IF(B2829 &gt;= ($Z$9+$Z$11), "Long", "Medium"))</f>
        <v>Medium</v>
      </c>
      <c r="D2829" t="s">
        <v>593</v>
      </c>
      <c r="E2829" t="s">
        <v>691</v>
      </c>
      <c r="F2829" t="s">
        <v>6549</v>
      </c>
      <c r="M2829">
        <f>COUNTA(Table1[[#This Row],[genre_1]:[genre_8]])</f>
        <v>2</v>
      </c>
      <c r="N2829" t="s">
        <v>856</v>
      </c>
      <c r="O2829" t="s">
        <v>11534</v>
      </c>
      <c r="P2829">
        <v>7759</v>
      </c>
      <c r="Q2829" t="s">
        <v>2435</v>
      </c>
      <c r="R2829">
        <v>20</v>
      </c>
      <c r="S2829" t="s">
        <v>16</v>
      </c>
      <c r="T2829" t="s">
        <v>17</v>
      </c>
      <c r="U2829" s="3">
        <v>39814</v>
      </c>
      <c r="V2829" s="2">
        <v>5.9</v>
      </c>
      <c r="W2829" t="str">
        <f>IF(V2829 &lt; 3,"Very Low", IF(V2829 &gt;= 3, IF(V2829 &lt; 4, "Low", IF(V2829 &gt;= 4, IF(V2829 &lt; 6, "Medium", IF(V2829 &gt;= 6, IF(V2829 &lt; 8, "High", "Very High")))))))</f>
        <v>Medium</v>
      </c>
    </row>
    <row r="2830" spans="1:23" x14ac:dyDescent="0.2">
      <c r="A2830" t="s">
        <v>4413</v>
      </c>
      <c r="B2830" s="2">
        <v>93</v>
      </c>
      <c r="C2830" s="4" t="str">
        <f>IF(B2830 &lt;= ($Z$9-$Z$11), "Short", IF(B2830 &gt;= ($Z$9+$Z$11), "Long", "Medium"))</f>
        <v>Medium</v>
      </c>
      <c r="D2830" t="s">
        <v>4414</v>
      </c>
      <c r="E2830" t="s">
        <v>691</v>
      </c>
      <c r="F2830" t="s">
        <v>1302</v>
      </c>
      <c r="G2830" t="s">
        <v>539</v>
      </c>
      <c r="H2830" t="s">
        <v>4034</v>
      </c>
      <c r="I2830" t="s">
        <v>6549</v>
      </c>
      <c r="M2830">
        <f>COUNTA(Table1[[#This Row],[genre_1]:[genre_8]])</f>
        <v>5</v>
      </c>
      <c r="N2830" t="s">
        <v>73</v>
      </c>
      <c r="O2830" t="s">
        <v>11074</v>
      </c>
      <c r="P2830">
        <v>7519</v>
      </c>
      <c r="Q2830" t="s">
        <v>4342</v>
      </c>
      <c r="R2830">
        <v>39</v>
      </c>
      <c r="S2830" t="s">
        <v>16</v>
      </c>
      <c r="T2830" t="s">
        <v>17</v>
      </c>
      <c r="U2830" s="3">
        <v>39083</v>
      </c>
      <c r="V2830" s="2">
        <v>5.9</v>
      </c>
      <c r="W2830" t="str">
        <f>IF(V2830 &lt; 3,"Very Low", IF(V2830 &gt;= 3, IF(V2830 &lt; 4, "Low", IF(V2830 &gt;= 4, IF(V2830 &lt; 6, "Medium", IF(V2830 &gt;= 6, IF(V2830 &lt; 8, "High", "Very High")))))))</f>
        <v>Medium</v>
      </c>
    </row>
    <row r="2831" spans="1:23" x14ac:dyDescent="0.2">
      <c r="A2831" t="s">
        <v>4942</v>
      </c>
      <c r="B2831" s="2">
        <v>89</v>
      </c>
      <c r="C2831" s="4" t="str">
        <f>IF(B2831 &lt;= ($Z$9-$Z$11), "Short", IF(B2831 &gt;= ($Z$9+$Z$11), "Long", "Medium"))</f>
        <v>Medium</v>
      </c>
      <c r="D2831" t="s">
        <v>1695</v>
      </c>
      <c r="E2831" t="s">
        <v>691</v>
      </c>
      <c r="M2831">
        <f>COUNTA(Table1[[#This Row],[genre_1]:[genre_8]])</f>
        <v>1</v>
      </c>
      <c r="N2831" t="s">
        <v>1678</v>
      </c>
      <c r="O2831" t="s">
        <v>11454</v>
      </c>
      <c r="P2831">
        <v>17790</v>
      </c>
      <c r="Q2831" t="s">
        <v>1065</v>
      </c>
      <c r="R2831">
        <v>59</v>
      </c>
      <c r="S2831" t="s">
        <v>16</v>
      </c>
      <c r="T2831" t="s">
        <v>17</v>
      </c>
      <c r="U2831" s="3">
        <v>39814</v>
      </c>
      <c r="V2831" s="2">
        <v>5.8</v>
      </c>
      <c r="W2831" t="str">
        <f>IF(V2831 &lt; 3,"Very Low", IF(V2831 &gt;= 3, IF(V2831 &lt; 4, "Low", IF(V2831 &gt;= 4, IF(V2831 &lt; 6, "Medium", IF(V2831 &gt;= 6, IF(V2831 &lt; 8, "High", "Very High")))))))</f>
        <v>Medium</v>
      </c>
    </row>
    <row r="2832" spans="1:23" x14ac:dyDescent="0.2">
      <c r="A2832" t="s">
        <v>8081</v>
      </c>
      <c r="B2832" s="2">
        <v>101</v>
      </c>
      <c r="C2832" s="4" t="str">
        <f>IF(B2832 &lt;= ($Z$9-$Z$11), "Short", IF(B2832 &gt;= ($Z$9+$Z$11), "Long", "Medium"))</f>
        <v>Medium</v>
      </c>
      <c r="D2832" t="s">
        <v>8082</v>
      </c>
      <c r="E2832" t="s">
        <v>1302</v>
      </c>
      <c r="M2832">
        <f>COUNTA(Table1[[#This Row],[genre_1]:[genre_8]])</f>
        <v>1</v>
      </c>
      <c r="N2832" t="s">
        <v>8083</v>
      </c>
      <c r="O2832" t="s">
        <v>13074</v>
      </c>
      <c r="P2832">
        <v>2099</v>
      </c>
      <c r="Q2832" t="s">
        <v>8084</v>
      </c>
      <c r="R2832">
        <v>26</v>
      </c>
      <c r="S2832" t="s">
        <v>16</v>
      </c>
      <c r="T2832" t="s">
        <v>17</v>
      </c>
      <c r="U2832" s="3">
        <v>40179</v>
      </c>
      <c r="V2832" s="2">
        <v>6.4</v>
      </c>
      <c r="W2832" t="str">
        <f>IF(V2832 &lt; 3,"Very Low", IF(V2832 &gt;= 3, IF(V2832 &lt; 4, "Low", IF(V2832 &gt;= 4, IF(V2832 &lt; 6, "Medium", IF(V2832 &gt;= 6, IF(V2832 &lt; 8, "High", "Very High")))))))</f>
        <v>High</v>
      </c>
    </row>
    <row r="2833" spans="1:23" x14ac:dyDescent="0.2">
      <c r="A2833" t="s">
        <v>1964</v>
      </c>
      <c r="B2833" s="2">
        <v>99</v>
      </c>
      <c r="C2833" s="4" t="str">
        <f>IF(B2833 &lt;= ($Z$9-$Z$11), "Short", IF(B2833 &gt;= ($Z$9+$Z$11), "Long", "Medium"))</f>
        <v>Medium</v>
      </c>
      <c r="D2833" t="s">
        <v>64</v>
      </c>
      <c r="E2833" t="s">
        <v>426</v>
      </c>
      <c r="F2833" t="s">
        <v>691</v>
      </c>
      <c r="G2833" t="s">
        <v>13206</v>
      </c>
      <c r="H2833" t="s">
        <v>1302</v>
      </c>
      <c r="M2833">
        <f>COUNTA(Table1[[#This Row],[genre_1]:[genre_8]])</f>
        <v>4</v>
      </c>
      <c r="N2833" t="s">
        <v>252</v>
      </c>
      <c r="O2833" t="s">
        <v>9961</v>
      </c>
      <c r="P2833">
        <v>475518</v>
      </c>
      <c r="Q2833" t="s">
        <v>960</v>
      </c>
      <c r="R2833">
        <v>644</v>
      </c>
      <c r="S2833" t="s">
        <v>16</v>
      </c>
      <c r="T2833" t="s">
        <v>17</v>
      </c>
      <c r="U2833" s="3">
        <v>41640</v>
      </c>
      <c r="V2833" s="2">
        <v>8.1</v>
      </c>
      <c r="W2833" t="str">
        <f>IF(V2833 &lt; 3,"Very Low", IF(V2833 &gt;= 3, IF(V2833 &lt; 4, "Low", IF(V2833 &gt;= 4, IF(V2833 &lt; 6, "Medium", IF(V2833 &gt;= 6, IF(V2833 &lt; 8, "High", "Very High")))))))</f>
        <v>Very High</v>
      </c>
    </row>
    <row r="2834" spans="1:23" x14ac:dyDescent="0.2">
      <c r="A2834" t="s">
        <v>709</v>
      </c>
      <c r="B2834" s="2">
        <v>126</v>
      </c>
      <c r="C2834" s="4" t="str">
        <f>IF(B2834 &lt;= ($Z$9-$Z$11), "Short", IF(B2834 &gt;= ($Z$9+$Z$11), "Long", "Medium"))</f>
        <v>Medium</v>
      </c>
      <c r="D2834" t="s">
        <v>2921</v>
      </c>
      <c r="E2834" t="s">
        <v>4426</v>
      </c>
      <c r="F2834" t="s">
        <v>1302</v>
      </c>
      <c r="M2834">
        <f>COUNTA(Table1[[#This Row],[genre_1]:[genre_8]])</f>
        <v>2</v>
      </c>
      <c r="N2834" t="s">
        <v>709</v>
      </c>
      <c r="O2834" t="s">
        <v>10982</v>
      </c>
      <c r="P2834">
        <v>47626</v>
      </c>
      <c r="Q2834" t="s">
        <v>1231</v>
      </c>
      <c r="R2834">
        <v>118</v>
      </c>
      <c r="S2834" t="s">
        <v>16</v>
      </c>
      <c r="T2834" t="s">
        <v>17</v>
      </c>
      <c r="U2834" s="3">
        <v>39083</v>
      </c>
      <c r="V2834" s="2">
        <v>7.6</v>
      </c>
      <c r="W2834" t="str">
        <f>IF(V2834 &lt; 3,"Very Low", IF(V2834 &gt;= 3, IF(V2834 &lt; 4, "Low", IF(V2834 &gt;= 4, IF(V2834 &lt; 6, "Medium", IF(V2834 &gt;= 6, IF(V2834 &lt; 8, "High", "Very High")))))))</f>
        <v>High</v>
      </c>
    </row>
    <row r="2835" spans="1:23" x14ac:dyDescent="0.2">
      <c r="A2835" t="s">
        <v>6122</v>
      </c>
      <c r="B2835" s="2">
        <v>172</v>
      </c>
      <c r="C2835" s="4" t="str">
        <f>IF(B2835 &lt;= ($Z$9-$Z$11), "Short", IF(B2835 &gt;= ($Z$9+$Z$11), "Long", "Medium"))</f>
        <v>Long</v>
      </c>
      <c r="D2835" t="s">
        <v>3465</v>
      </c>
      <c r="E2835" t="s">
        <v>426</v>
      </c>
      <c r="F2835" t="s">
        <v>1302</v>
      </c>
      <c r="G2835" t="s">
        <v>7772</v>
      </c>
      <c r="H2835" t="s">
        <v>3538</v>
      </c>
      <c r="I2835" t="s">
        <v>10321</v>
      </c>
      <c r="M2835">
        <f>COUNTA(Table1[[#This Row],[genre_1]:[genre_8]])</f>
        <v>5</v>
      </c>
      <c r="N2835" t="s">
        <v>604</v>
      </c>
      <c r="O2835" t="s">
        <v>12158</v>
      </c>
      <c r="P2835">
        <v>165638</v>
      </c>
      <c r="Q2835" t="s">
        <v>6123</v>
      </c>
      <c r="R2835">
        <v>301</v>
      </c>
      <c r="S2835" t="s">
        <v>16</v>
      </c>
      <c r="T2835" t="s">
        <v>17</v>
      </c>
      <c r="U2835" s="3">
        <v>23012</v>
      </c>
      <c r="V2835" s="2">
        <v>8.3000000000000007</v>
      </c>
      <c r="W2835" t="str">
        <f>IF(V2835 &lt; 3,"Very Low", IF(V2835 &gt;= 3, IF(V2835 &lt; 4, "Low", IF(V2835 &gt;= 4, IF(V2835 &lt; 6, "Medium", IF(V2835 &gt;= 6, IF(V2835 &lt; 8, "High", "Very High")))))))</f>
        <v>Very High</v>
      </c>
    </row>
    <row r="2836" spans="1:23" x14ac:dyDescent="0.2">
      <c r="A2836" t="s">
        <v>1652</v>
      </c>
      <c r="B2836" s="2">
        <v>132</v>
      </c>
      <c r="C2836" s="4" t="str">
        <f>IF(B2836 &lt;= ($Z$9-$Z$11), "Short", IF(B2836 &gt;= ($Z$9+$Z$11), "Long", "Medium"))</f>
        <v>Long</v>
      </c>
      <c r="D2836" t="s">
        <v>1653</v>
      </c>
      <c r="E2836" t="s">
        <v>562</v>
      </c>
      <c r="F2836" t="s">
        <v>1302</v>
      </c>
      <c r="G2836" t="s">
        <v>10321</v>
      </c>
      <c r="M2836">
        <f>COUNTA(Table1[[#This Row],[genre_1]:[genre_8]])</f>
        <v>3</v>
      </c>
      <c r="N2836" t="s">
        <v>37</v>
      </c>
      <c r="O2836" t="s">
        <v>9221</v>
      </c>
      <c r="P2836">
        <v>18209</v>
      </c>
      <c r="Q2836" t="s">
        <v>1654</v>
      </c>
      <c r="R2836">
        <v>183</v>
      </c>
      <c r="S2836" t="s">
        <v>1655</v>
      </c>
      <c r="T2836" t="s">
        <v>17</v>
      </c>
      <c r="U2836" s="3">
        <v>38353</v>
      </c>
      <c r="V2836" s="2">
        <v>6.7</v>
      </c>
      <c r="W2836" t="str">
        <f>IF(V2836 &lt; 3,"Very Low", IF(V2836 &gt;= 3, IF(V2836 &lt; 4, "Low", IF(V2836 &gt;= 4, IF(V2836 &lt; 6, "Medium", IF(V2836 &gt;= 6, IF(V2836 &lt; 8, "High", "Very High")))))))</f>
        <v>High</v>
      </c>
    </row>
    <row r="2837" spans="1:23" x14ac:dyDescent="0.2">
      <c r="A2837" t="s">
        <v>3723</v>
      </c>
      <c r="B2837" s="2">
        <v>96</v>
      </c>
      <c r="C2837" s="4" t="str">
        <f>IF(B2837 &lt;= ($Z$9-$Z$11), "Short", IF(B2837 &gt;= ($Z$9+$Z$11), "Long", "Medium"))</f>
        <v>Medium</v>
      </c>
      <c r="D2837" t="s">
        <v>379</v>
      </c>
      <c r="E2837" t="s">
        <v>1302</v>
      </c>
      <c r="F2837" t="s">
        <v>6549</v>
      </c>
      <c r="M2837">
        <f>COUNTA(Table1[[#This Row],[genre_1]:[genre_8]])</f>
        <v>2</v>
      </c>
      <c r="N2837" t="s">
        <v>591</v>
      </c>
      <c r="O2837" t="s">
        <v>11911</v>
      </c>
      <c r="P2837">
        <v>7394</v>
      </c>
      <c r="Q2837" t="s">
        <v>5676</v>
      </c>
      <c r="R2837">
        <v>50</v>
      </c>
      <c r="S2837" t="s">
        <v>16</v>
      </c>
      <c r="T2837" t="s">
        <v>17</v>
      </c>
      <c r="U2837" s="3">
        <v>39814</v>
      </c>
      <c r="V2837" s="2">
        <v>6.7</v>
      </c>
      <c r="W2837" t="str">
        <f>IF(V2837 &lt; 3,"Very Low", IF(V2837 &gt;= 3, IF(V2837 &lt; 4, "Low", IF(V2837 &gt;= 4, IF(V2837 &lt; 6, "Medium", IF(V2837 &gt;= 6, IF(V2837 &lt; 8, "High", "Very High")))))))</f>
        <v>High</v>
      </c>
    </row>
    <row r="2838" spans="1:23" x14ac:dyDescent="0.2">
      <c r="A2838" t="s">
        <v>3347</v>
      </c>
      <c r="B2838" s="2">
        <v>120</v>
      </c>
      <c r="C2838" s="4" t="str">
        <f>IF(B2838 &lt;= ($Z$9-$Z$11), "Short", IF(B2838 &gt;= ($Z$9+$Z$11), "Long", "Medium"))</f>
        <v>Medium</v>
      </c>
      <c r="D2838" t="s">
        <v>3348</v>
      </c>
      <c r="E2838" t="s">
        <v>1302</v>
      </c>
      <c r="F2838" t="s">
        <v>7772</v>
      </c>
      <c r="G2838" t="s">
        <v>13205</v>
      </c>
      <c r="M2838">
        <f>COUNTA(Table1[[#This Row],[genre_1]:[genre_8]])</f>
        <v>3</v>
      </c>
      <c r="N2838" t="s">
        <v>900</v>
      </c>
      <c r="O2838" t="s">
        <v>10328</v>
      </c>
      <c r="P2838">
        <v>22289</v>
      </c>
      <c r="Q2838" t="s">
        <v>3349</v>
      </c>
      <c r="R2838">
        <v>106</v>
      </c>
      <c r="S2838" t="s">
        <v>16</v>
      </c>
      <c r="T2838" t="s">
        <v>17</v>
      </c>
      <c r="U2838" s="3">
        <v>38353</v>
      </c>
      <c r="V2838" s="2">
        <v>7.5</v>
      </c>
      <c r="W2838" t="str">
        <f>IF(V2838 &lt; 3,"Very Low", IF(V2838 &gt;= 3, IF(V2838 &lt; 4, "Low", IF(V2838 &gt;= 4, IF(V2838 &lt; 6, "Medium", IF(V2838 &gt;= 6, IF(V2838 &lt; 8, "High", "Very High")))))))</f>
        <v>High</v>
      </c>
    </row>
    <row r="2839" spans="1:23" x14ac:dyDescent="0.2">
      <c r="A2839" t="s">
        <v>4938</v>
      </c>
      <c r="B2839" s="2">
        <v>90</v>
      </c>
      <c r="C2839" s="4" t="str">
        <f>IF(B2839 &lt;= ($Z$9-$Z$11), "Short", IF(B2839 &gt;= ($Z$9+$Z$11), "Long", "Medium"))</f>
        <v>Medium</v>
      </c>
      <c r="D2839" t="s">
        <v>161</v>
      </c>
      <c r="E2839" t="s">
        <v>691</v>
      </c>
      <c r="F2839" t="s">
        <v>31</v>
      </c>
      <c r="M2839">
        <f>COUNTA(Table1[[#This Row],[genre_1]:[genre_8]])</f>
        <v>2</v>
      </c>
      <c r="N2839" t="s">
        <v>725</v>
      </c>
      <c r="O2839" t="s">
        <v>12582</v>
      </c>
      <c r="P2839">
        <v>13223</v>
      </c>
      <c r="Q2839" t="s">
        <v>6943</v>
      </c>
      <c r="R2839">
        <v>45</v>
      </c>
      <c r="S2839" t="s">
        <v>16</v>
      </c>
      <c r="T2839" t="s">
        <v>17</v>
      </c>
      <c r="U2839" s="3">
        <v>40544</v>
      </c>
      <c r="V2839" s="2">
        <v>6.6</v>
      </c>
      <c r="W2839" t="str">
        <f>IF(V2839 &lt; 3,"Very Low", IF(V2839 &gt;= 3, IF(V2839 &lt; 4, "Low", IF(V2839 &gt;= 4, IF(V2839 &lt; 6, "Medium", IF(V2839 &gt;= 6, IF(V2839 &lt; 8, "High", "Very High")))))))</f>
        <v>High</v>
      </c>
    </row>
    <row r="2840" spans="1:23" x14ac:dyDescent="0.2">
      <c r="A2840" t="s">
        <v>6105</v>
      </c>
      <c r="B2840" s="2">
        <v>152</v>
      </c>
      <c r="C2840" s="4" t="str">
        <f>IF(B2840 &lt;= ($Z$9-$Z$11), "Short", IF(B2840 &gt;= ($Z$9+$Z$11), "Long", "Medium"))</f>
        <v>Long</v>
      </c>
      <c r="D2840" t="s">
        <v>6106</v>
      </c>
      <c r="E2840" t="s">
        <v>1302</v>
      </c>
      <c r="F2840" t="s">
        <v>5982</v>
      </c>
      <c r="G2840" t="s">
        <v>6549</v>
      </c>
      <c r="M2840">
        <f>COUNTA(Table1[[#This Row],[genre_1]:[genre_8]])</f>
        <v>3</v>
      </c>
      <c r="N2840" t="s">
        <v>6107</v>
      </c>
      <c r="O2840" t="s">
        <v>12148</v>
      </c>
      <c r="P2840">
        <v>9456</v>
      </c>
      <c r="Q2840" t="s">
        <v>6108</v>
      </c>
      <c r="R2840">
        <v>107</v>
      </c>
      <c r="S2840" t="s">
        <v>16</v>
      </c>
      <c r="T2840" t="s">
        <v>17</v>
      </c>
      <c r="U2840" s="3">
        <v>18994</v>
      </c>
      <c r="V2840" s="2">
        <v>6.7</v>
      </c>
      <c r="W2840" t="str">
        <f>IF(V2840 &lt; 3,"Very Low", IF(V2840 &gt;= 3, IF(V2840 &lt; 4, "Low", IF(V2840 &gt;= 4, IF(V2840 &lt; 6, "Medium", IF(V2840 &gt;= 6, IF(V2840 &lt; 8, "High", "Very High")))))))</f>
        <v>High</v>
      </c>
    </row>
    <row r="2841" spans="1:23" x14ac:dyDescent="0.2">
      <c r="A2841" t="s">
        <v>3752</v>
      </c>
      <c r="B2841" s="2">
        <v>225</v>
      </c>
      <c r="C2841" s="4" t="str">
        <f>IF(B2841 &lt;= ($Z$9-$Z$11), "Short", IF(B2841 &gt;= ($Z$9+$Z$11), "Long", "Medium"))</f>
        <v>Long</v>
      </c>
      <c r="D2841" t="s">
        <v>3753</v>
      </c>
      <c r="E2841" t="s">
        <v>4426</v>
      </c>
      <c r="F2841" t="s">
        <v>1302</v>
      </c>
      <c r="G2841" t="s">
        <v>7772</v>
      </c>
      <c r="M2841">
        <f>COUNTA(Table1[[#This Row],[genre_1]:[genre_8]])</f>
        <v>3</v>
      </c>
      <c r="N2841" t="s">
        <v>1256</v>
      </c>
      <c r="O2841" t="s">
        <v>10618</v>
      </c>
      <c r="P2841">
        <v>6484</v>
      </c>
      <c r="Q2841" t="s">
        <v>2119</v>
      </c>
      <c r="R2841">
        <v>100</v>
      </c>
      <c r="S2841" t="s">
        <v>16</v>
      </c>
      <c r="T2841" t="s">
        <v>17</v>
      </c>
      <c r="U2841" s="3">
        <v>23743</v>
      </c>
      <c r="V2841" s="2">
        <v>6.6</v>
      </c>
      <c r="W2841" t="str">
        <f>IF(V2841 &lt; 3,"Very Low", IF(V2841 &gt;= 3, IF(V2841 &lt; 4, "Low", IF(V2841 &gt;= 4, IF(V2841 &lt; 6, "Medium", IF(V2841 &gt;= 6, IF(V2841 &lt; 8, "High", "Very High")))))))</f>
        <v>High</v>
      </c>
    </row>
    <row r="2842" spans="1:23" x14ac:dyDescent="0.2">
      <c r="A2842" t="s">
        <v>650</v>
      </c>
      <c r="B2842" s="2">
        <v>119</v>
      </c>
      <c r="C2842" s="4" t="str">
        <f>IF(B2842 &lt;= ($Z$9-$Z$11), "Short", IF(B2842 &gt;= ($Z$9+$Z$11), "Long", "Medium"))</f>
        <v>Medium</v>
      </c>
      <c r="D2842" t="s">
        <v>64</v>
      </c>
      <c r="E2842" t="s">
        <v>562</v>
      </c>
      <c r="F2842" t="s">
        <v>691</v>
      </c>
      <c r="G2842" t="s">
        <v>13206</v>
      </c>
      <c r="H2842" t="s">
        <v>4130</v>
      </c>
      <c r="I2842" t="s">
        <v>3538</v>
      </c>
      <c r="M2842">
        <f>COUNTA(Table1[[#This Row],[genre_1]:[genre_8]])</f>
        <v>5</v>
      </c>
      <c r="N2842" t="s">
        <v>24</v>
      </c>
      <c r="O2842" t="s">
        <v>8688</v>
      </c>
      <c r="P2842">
        <v>136019</v>
      </c>
      <c r="Q2842" t="s">
        <v>651</v>
      </c>
      <c r="R2842">
        <v>443</v>
      </c>
      <c r="S2842" t="s">
        <v>16</v>
      </c>
      <c r="T2842" t="s">
        <v>17</v>
      </c>
      <c r="U2842" s="3">
        <v>40544</v>
      </c>
      <c r="V2842" s="2">
        <v>5.8</v>
      </c>
      <c r="W2842" t="str">
        <f>IF(V2842 &lt; 3,"Very Low", IF(V2842 &gt;= 3, IF(V2842 &lt; 4, "Low", IF(V2842 &gt;= 4, IF(V2842 &lt; 6, "Medium", IF(V2842 &gt;= 6, IF(V2842 &lt; 8, "High", "Very High")))))))</f>
        <v>Medium</v>
      </c>
    </row>
    <row r="2843" spans="1:23" x14ac:dyDescent="0.2">
      <c r="A2843" t="s">
        <v>5385</v>
      </c>
      <c r="B2843" s="2">
        <v>100</v>
      </c>
      <c r="C2843" s="4" t="str">
        <f>IF(B2843 &lt;= ($Z$9-$Z$11), "Short", IF(B2843 &gt;= ($Z$9+$Z$11), "Long", "Medium"))</f>
        <v>Medium</v>
      </c>
      <c r="D2843" t="s">
        <v>448</v>
      </c>
      <c r="E2843" t="s">
        <v>426</v>
      </c>
      <c r="F2843" t="s">
        <v>2287</v>
      </c>
      <c r="M2843">
        <f>COUNTA(Table1[[#This Row],[genre_1]:[genre_8]])</f>
        <v>2</v>
      </c>
      <c r="N2843" t="s">
        <v>34</v>
      </c>
      <c r="O2843" t="s">
        <v>12753</v>
      </c>
      <c r="P2843">
        <v>21468</v>
      </c>
      <c r="Q2843" t="s">
        <v>7308</v>
      </c>
      <c r="R2843">
        <v>164</v>
      </c>
      <c r="S2843" t="s">
        <v>16</v>
      </c>
      <c r="T2843" t="s">
        <v>17</v>
      </c>
      <c r="U2843" s="3">
        <v>41275</v>
      </c>
      <c r="V2843" s="2">
        <v>5.4</v>
      </c>
      <c r="W2843" t="str">
        <f>IF(V2843 &lt; 3,"Very Low", IF(V2843 &gt;= 3, IF(V2843 &lt; 4, "Low", IF(V2843 &gt;= 4, IF(V2843 &lt; 6, "Medium", IF(V2843 &gt;= 6, IF(V2843 &lt; 8, "High", "Very High")))))))</f>
        <v>Medium</v>
      </c>
    </row>
    <row r="2844" spans="1:23" x14ac:dyDescent="0.2">
      <c r="A2844" t="s">
        <v>1255</v>
      </c>
      <c r="B2844" s="2">
        <v>189</v>
      </c>
      <c r="C2844" s="4" t="str">
        <f>IF(B2844 &lt;= ($Z$9-$Z$11), "Short", IF(B2844 &gt;= ($Z$9+$Z$11), "Long", "Medium"))</f>
        <v>Long</v>
      </c>
      <c r="D2844" t="s">
        <v>1257</v>
      </c>
      <c r="E2844" t="s">
        <v>13206</v>
      </c>
      <c r="F2844" t="s">
        <v>1302</v>
      </c>
      <c r="G2844" t="s">
        <v>539</v>
      </c>
      <c r="H2844" t="s">
        <v>13204</v>
      </c>
      <c r="M2844">
        <f>COUNTA(Table1[[#This Row],[genre_1]:[genre_8]])</f>
        <v>4</v>
      </c>
      <c r="N2844" t="s">
        <v>149</v>
      </c>
      <c r="O2844" t="s">
        <v>9124</v>
      </c>
      <c r="P2844">
        <v>782610</v>
      </c>
      <c r="Q2844" t="s">
        <v>825</v>
      </c>
      <c r="R2844">
        <v>1377</v>
      </c>
      <c r="S2844" t="s">
        <v>16</v>
      </c>
      <c r="T2844" t="s">
        <v>17</v>
      </c>
      <c r="U2844" s="3">
        <v>36161</v>
      </c>
      <c r="V2844" s="2">
        <v>8.5</v>
      </c>
      <c r="W2844" t="str">
        <f>IF(V2844 &lt; 3,"Very Low", IF(V2844 &gt;= 3, IF(V2844 &lt; 4, "Low", IF(V2844 &gt;= 4, IF(V2844 &lt; 6, "Medium", IF(V2844 &gt;= 6, IF(V2844 &lt; 8, "High", "Very High")))))))</f>
        <v>Very High</v>
      </c>
    </row>
    <row r="2845" spans="1:23" x14ac:dyDescent="0.2">
      <c r="A2845" t="s">
        <v>3259</v>
      </c>
      <c r="B2845" s="2">
        <v>117</v>
      </c>
      <c r="C2845" s="4" t="str">
        <f>IF(B2845 &lt;= ($Z$9-$Z$11), "Short", IF(B2845 &gt;= ($Z$9+$Z$11), "Long", "Medium"))</f>
        <v>Medium</v>
      </c>
      <c r="D2845" t="s">
        <v>700</v>
      </c>
      <c r="E2845" t="s">
        <v>562</v>
      </c>
      <c r="F2845" t="s">
        <v>426</v>
      </c>
      <c r="G2845" t="s">
        <v>1302</v>
      </c>
      <c r="H2845" t="s">
        <v>3538</v>
      </c>
      <c r="M2845">
        <f>COUNTA(Table1[[#This Row],[genre_1]:[genre_8]])</f>
        <v>4</v>
      </c>
      <c r="N2845" t="s">
        <v>105</v>
      </c>
      <c r="O2845" t="s">
        <v>10271</v>
      </c>
      <c r="P2845">
        <v>203111</v>
      </c>
      <c r="Q2845" t="s">
        <v>1901</v>
      </c>
      <c r="R2845">
        <v>755</v>
      </c>
      <c r="S2845" t="s">
        <v>16</v>
      </c>
      <c r="T2845" t="s">
        <v>17</v>
      </c>
      <c r="U2845" s="3">
        <v>40544</v>
      </c>
      <c r="V2845" s="2">
        <v>6.8</v>
      </c>
      <c r="W2845" t="str">
        <f>IF(V2845 &lt; 3,"Very Low", IF(V2845 &gt;= 3, IF(V2845 &lt; 4, "Low", IF(V2845 &gt;= 4, IF(V2845 &lt; 6, "Medium", IF(V2845 &gt;= 6, IF(V2845 &lt; 8, "High", "Very High")))))))</f>
        <v>High</v>
      </c>
    </row>
    <row r="2846" spans="1:23" x14ac:dyDescent="0.2">
      <c r="A2846" t="s">
        <v>3651</v>
      </c>
      <c r="B2846" s="2">
        <v>98</v>
      </c>
      <c r="C2846" s="4" t="str">
        <f>IF(B2846 &lt;= ($Z$9-$Z$11), "Short", IF(B2846 &gt;= ($Z$9+$Z$11), "Long", "Medium"))</f>
        <v>Medium</v>
      </c>
      <c r="D2846" t="s">
        <v>2162</v>
      </c>
      <c r="E2846" t="s">
        <v>2287</v>
      </c>
      <c r="F2846" t="s">
        <v>13204</v>
      </c>
      <c r="G2846" t="s">
        <v>3538</v>
      </c>
      <c r="M2846">
        <f>COUNTA(Table1[[#This Row],[genre_1]:[genre_8]])</f>
        <v>3</v>
      </c>
      <c r="N2846" t="s">
        <v>991</v>
      </c>
      <c r="O2846" t="s">
        <v>11406</v>
      </c>
      <c r="P2846">
        <v>115050</v>
      </c>
      <c r="Q2846" t="s">
        <v>4885</v>
      </c>
      <c r="R2846">
        <v>911</v>
      </c>
      <c r="S2846" t="s">
        <v>16</v>
      </c>
      <c r="T2846" t="s">
        <v>17</v>
      </c>
      <c r="U2846" s="3">
        <v>37987</v>
      </c>
      <c r="V2846" s="2">
        <v>5.9</v>
      </c>
      <c r="W2846" t="str">
        <f>IF(V2846 &lt; 3,"Very Low", IF(V2846 &gt;= 3, IF(V2846 &lt; 4, "Low", IF(V2846 &gt;= 4, IF(V2846 &lt; 6, "Medium", IF(V2846 &gt;= 6, IF(V2846 &lt; 8, "High", "Very High")))))))</f>
        <v>Medium</v>
      </c>
    </row>
    <row r="2847" spans="1:23" x14ac:dyDescent="0.2">
      <c r="A2847" t="s">
        <v>3651</v>
      </c>
      <c r="B2847" s="2">
        <v>137</v>
      </c>
      <c r="C2847" s="4" t="str">
        <f>IF(B2847 &lt;= ($Z$9-$Z$11), "Short", IF(B2847 &gt;= ($Z$9+$Z$11), "Long", "Medium"))</f>
        <v>Long</v>
      </c>
      <c r="D2847" t="s">
        <v>2436</v>
      </c>
      <c r="E2847" t="s">
        <v>2287</v>
      </c>
      <c r="F2847" t="s">
        <v>3538</v>
      </c>
      <c r="M2847">
        <f>COUNTA(Table1[[#This Row],[genre_1]:[genre_8]])</f>
        <v>2</v>
      </c>
      <c r="N2847" t="s">
        <v>991</v>
      </c>
      <c r="O2847" t="s">
        <v>10551</v>
      </c>
      <c r="P2847">
        <v>38658</v>
      </c>
      <c r="Q2847" t="s">
        <v>3348</v>
      </c>
      <c r="R2847">
        <v>284</v>
      </c>
      <c r="S2847" t="s">
        <v>16</v>
      </c>
      <c r="T2847" t="s">
        <v>17</v>
      </c>
      <c r="U2847" s="3">
        <v>38718</v>
      </c>
      <c r="V2847" s="2">
        <v>5</v>
      </c>
      <c r="W2847" t="str">
        <f>IF(V2847 &lt; 3,"Very Low", IF(V2847 &gt;= 3, IF(V2847 &lt; 4, "Low", IF(V2847 &gt;= 4, IF(V2847 &lt; 6, "Medium", IF(V2847 &gt;= 6, IF(V2847 &lt; 8, "High", "Very High")))))))</f>
        <v>Medium</v>
      </c>
    </row>
    <row r="2848" spans="1:23" x14ac:dyDescent="0.2">
      <c r="A2848" t="s">
        <v>2244</v>
      </c>
      <c r="B2848" s="2">
        <v>95</v>
      </c>
      <c r="C2848" s="4" t="str">
        <f>IF(B2848 &lt;= ($Z$9-$Z$11), "Short", IF(B2848 &gt;= ($Z$9+$Z$11), "Long", "Medium"))</f>
        <v>Medium</v>
      </c>
      <c r="D2848" t="s">
        <v>2339</v>
      </c>
      <c r="E2848" t="s">
        <v>691</v>
      </c>
      <c r="F2848" t="s">
        <v>1302</v>
      </c>
      <c r="M2848">
        <f>COUNTA(Table1[[#This Row],[genre_1]:[genre_8]])</f>
        <v>2</v>
      </c>
      <c r="N2848" t="s">
        <v>1505</v>
      </c>
      <c r="O2848" t="s">
        <v>9650</v>
      </c>
      <c r="P2848">
        <v>30394</v>
      </c>
      <c r="Q2848" t="s">
        <v>2340</v>
      </c>
      <c r="R2848">
        <v>103</v>
      </c>
      <c r="S2848" t="s">
        <v>16</v>
      </c>
      <c r="T2848" t="s">
        <v>17</v>
      </c>
      <c r="U2848" s="3">
        <v>40909</v>
      </c>
      <c r="V2848" s="2">
        <v>5.8</v>
      </c>
      <c r="W2848" t="str">
        <f>IF(V2848 &lt; 3,"Very Low", IF(V2848 &gt;= 3, IF(V2848 &lt; 4, "Low", IF(V2848 &gt;= 4, IF(V2848 &lt; 6, "Medium", IF(V2848 &gt;= 6, IF(V2848 &lt; 8, "High", "Very High")))))))</f>
        <v>Medium</v>
      </c>
    </row>
    <row r="2849" spans="1:23" x14ac:dyDescent="0.2">
      <c r="A2849" t="s">
        <v>1828</v>
      </c>
      <c r="B2849" s="2">
        <v>115</v>
      </c>
      <c r="C2849" s="4" t="str">
        <f>IF(B2849 &lt;= ($Z$9-$Z$11), "Short", IF(B2849 &gt;= ($Z$9+$Z$11), "Long", "Medium"))</f>
        <v>Medium</v>
      </c>
      <c r="D2849" t="s">
        <v>491</v>
      </c>
      <c r="E2849" t="s">
        <v>562</v>
      </c>
      <c r="F2849" t="s">
        <v>13206</v>
      </c>
      <c r="G2849" t="s">
        <v>1302</v>
      </c>
      <c r="H2849" t="s">
        <v>13204</v>
      </c>
      <c r="I2849" t="s">
        <v>3538</v>
      </c>
      <c r="M2849">
        <f>COUNTA(Table1[[#This Row],[genre_1]:[genre_8]])</f>
        <v>5</v>
      </c>
      <c r="N2849" t="s">
        <v>182</v>
      </c>
      <c r="O2849" t="s">
        <v>9710</v>
      </c>
      <c r="P2849">
        <v>28429</v>
      </c>
      <c r="Q2849" t="s">
        <v>2432</v>
      </c>
      <c r="R2849">
        <v>110</v>
      </c>
      <c r="S2849" t="s">
        <v>16</v>
      </c>
      <c r="T2849" t="s">
        <v>17</v>
      </c>
      <c r="U2849" s="3">
        <v>42005</v>
      </c>
      <c r="V2849" s="2">
        <v>5.8</v>
      </c>
      <c r="W2849" t="str">
        <f>IF(V2849 &lt; 3,"Very Low", IF(V2849 &gt;= 3, IF(V2849 &lt; 4, "Low", IF(V2849 &gt;= 4, IF(V2849 &lt; 6, "Medium", IF(V2849 &gt;= 6, IF(V2849 &lt; 8, "High", "Very High")))))))</f>
        <v>Medium</v>
      </c>
    </row>
    <row r="2850" spans="1:23" x14ac:dyDescent="0.2">
      <c r="A2850" t="s">
        <v>7615</v>
      </c>
      <c r="B2850" s="2">
        <v>71</v>
      </c>
      <c r="C2850" s="4" t="str">
        <f>IF(B2850 &lt;= ($Z$9-$Z$11), "Short", IF(B2850 &gt;= ($Z$9+$Z$11), "Long", "Medium"))</f>
        <v>Short</v>
      </c>
      <c r="D2850" t="s">
        <v>7616</v>
      </c>
      <c r="E2850" t="s">
        <v>31</v>
      </c>
      <c r="M2850">
        <f>COUNTA(Table1[[#This Row],[genre_1]:[genre_8]])</f>
        <v>1</v>
      </c>
      <c r="N2850" t="s">
        <v>529</v>
      </c>
      <c r="O2850" t="s">
        <v>12889</v>
      </c>
      <c r="P2850">
        <v>5</v>
      </c>
      <c r="Q2850" t="s">
        <v>6306</v>
      </c>
      <c r="R2850">
        <v>1</v>
      </c>
      <c r="S2850" t="s">
        <v>16</v>
      </c>
      <c r="T2850" t="s">
        <v>17</v>
      </c>
      <c r="U2850" s="3">
        <v>41640</v>
      </c>
      <c r="V2850" s="2">
        <v>7.4</v>
      </c>
      <c r="W2850" t="str">
        <f>IF(V2850 &lt; 3,"Very Low", IF(V2850 &gt;= 3, IF(V2850 &lt; 4, "Low", IF(V2850 &gt;= 4, IF(V2850 &lt; 6, "Medium", IF(V2850 &gt;= 6, IF(V2850 &lt; 8, "High", "Very High")))))))</f>
        <v>High</v>
      </c>
    </row>
    <row r="2851" spans="1:23" x14ac:dyDescent="0.2">
      <c r="A2851" t="s">
        <v>3244</v>
      </c>
      <c r="B2851" s="2">
        <v>88</v>
      </c>
      <c r="C2851" s="4" t="str">
        <f>IF(B2851 &lt;= ($Z$9-$Z$11), "Short", IF(B2851 &gt;= ($Z$9+$Z$11), "Long", "Medium"))</f>
        <v>Medium</v>
      </c>
      <c r="D2851" t="s">
        <v>7507</v>
      </c>
      <c r="E2851" t="s">
        <v>691</v>
      </c>
      <c r="F2851" t="s">
        <v>6549</v>
      </c>
      <c r="G2851" t="s">
        <v>13205</v>
      </c>
      <c r="M2851">
        <f>COUNTA(Table1[[#This Row],[genre_1]:[genre_8]])</f>
        <v>3</v>
      </c>
      <c r="N2851" t="s">
        <v>4794</v>
      </c>
      <c r="O2851" t="s">
        <v>12841</v>
      </c>
      <c r="P2851">
        <v>5489</v>
      </c>
      <c r="Q2851" t="s">
        <v>7060</v>
      </c>
      <c r="R2851">
        <v>23</v>
      </c>
      <c r="S2851" t="s">
        <v>16</v>
      </c>
      <c r="T2851" t="s">
        <v>17</v>
      </c>
      <c r="U2851" s="3">
        <v>39083</v>
      </c>
      <c r="V2851" s="2">
        <v>7.3</v>
      </c>
      <c r="W2851" t="str">
        <f>IF(V2851 &lt; 3,"Very Low", IF(V2851 &gt;= 3, IF(V2851 &lt; 4, "Low", IF(V2851 &gt;= 4, IF(V2851 &lt; 6, "Medium", IF(V2851 &gt;= 6, IF(V2851 &lt; 8, "High", "Very High")))))))</f>
        <v>High</v>
      </c>
    </row>
    <row r="2852" spans="1:23" x14ac:dyDescent="0.2">
      <c r="A2852" t="s">
        <v>1012</v>
      </c>
      <c r="B2852" s="2">
        <v>108</v>
      </c>
      <c r="C2852" s="4" t="str">
        <f>IF(B2852 &lt;= ($Z$9-$Z$11), "Short", IF(B2852 &gt;= ($Z$9+$Z$11), "Long", "Medium"))</f>
        <v>Medium</v>
      </c>
      <c r="D2852" t="s">
        <v>1678</v>
      </c>
      <c r="E2852" t="s">
        <v>691</v>
      </c>
      <c r="M2852">
        <f>COUNTA(Table1[[#This Row],[genre_1]:[genre_8]])</f>
        <v>1</v>
      </c>
      <c r="N2852" t="s">
        <v>300</v>
      </c>
      <c r="O2852" t="s">
        <v>9788</v>
      </c>
      <c r="P2852">
        <v>583341</v>
      </c>
      <c r="Q2852" t="s">
        <v>1925</v>
      </c>
      <c r="R2852">
        <v>626</v>
      </c>
      <c r="S2852" t="s">
        <v>16</v>
      </c>
      <c r="T2852" t="s">
        <v>17</v>
      </c>
      <c r="U2852" s="3">
        <v>39814</v>
      </c>
      <c r="V2852" s="2">
        <v>7.8</v>
      </c>
      <c r="W2852" t="str">
        <f>IF(V2852 &lt; 3,"Very Low", IF(V2852 &gt;= 3, IF(V2852 &lt; 4, "Low", IF(V2852 &gt;= 4, IF(V2852 &lt; 6, "Medium", IF(V2852 &gt;= 6, IF(V2852 &lt; 8, "High", "Very High")))))))</f>
        <v>High</v>
      </c>
    </row>
    <row r="2853" spans="1:23" x14ac:dyDescent="0.2">
      <c r="A2853" t="s">
        <v>1012</v>
      </c>
      <c r="B2853" s="2">
        <v>102</v>
      </c>
      <c r="C2853" s="4" t="str">
        <f>IF(B2853 &lt;= ($Z$9-$Z$11), "Short", IF(B2853 &gt;= ($Z$9+$Z$11), "Long", "Medium"))</f>
        <v>Medium</v>
      </c>
      <c r="D2853" t="s">
        <v>1013</v>
      </c>
      <c r="E2853" t="s">
        <v>691</v>
      </c>
      <c r="M2853">
        <f>COUNTA(Table1[[#This Row],[genre_1]:[genre_8]])</f>
        <v>1</v>
      </c>
      <c r="N2853" t="s">
        <v>300</v>
      </c>
      <c r="O2853" t="s">
        <v>8863</v>
      </c>
      <c r="P2853">
        <v>375879</v>
      </c>
      <c r="Q2853" t="s">
        <v>1014</v>
      </c>
      <c r="R2853">
        <v>402</v>
      </c>
      <c r="S2853" t="s">
        <v>16</v>
      </c>
      <c r="T2853" t="s">
        <v>17</v>
      </c>
      <c r="U2853" s="3">
        <v>40544</v>
      </c>
      <c r="V2853" s="2">
        <v>6.5</v>
      </c>
      <c r="W2853" t="str">
        <f>IF(V2853 &lt; 3,"Very Low", IF(V2853 &gt;= 3, IF(V2853 &lt; 4, "Low", IF(V2853 &gt;= 4, IF(V2853 &lt; 6, "Medium", IF(V2853 &gt;= 6, IF(V2853 &lt; 8, "High", "Very High")))))))</f>
        <v>High</v>
      </c>
    </row>
    <row r="2854" spans="1:23" x14ac:dyDescent="0.2">
      <c r="A2854" t="s">
        <v>407</v>
      </c>
      <c r="B2854" s="2">
        <v>91</v>
      </c>
      <c r="C2854" s="4" t="str">
        <f>IF(B2854 &lt;= ($Z$9-$Z$11), "Short", IF(B2854 &gt;= ($Z$9+$Z$11), "Long", "Medium"))</f>
        <v>Medium</v>
      </c>
      <c r="D2854" t="s">
        <v>925</v>
      </c>
      <c r="E2854" t="s">
        <v>4130</v>
      </c>
      <c r="F2854" t="s">
        <v>3538</v>
      </c>
      <c r="M2854">
        <f>COUNTA(Table1[[#This Row],[genre_1]:[genre_8]])</f>
        <v>2</v>
      </c>
      <c r="N2854" t="s">
        <v>796</v>
      </c>
      <c r="O2854" t="s">
        <v>9157</v>
      </c>
      <c r="P2854">
        <v>163130</v>
      </c>
      <c r="Q2854" t="s">
        <v>1537</v>
      </c>
      <c r="R2854">
        <v>1264</v>
      </c>
      <c r="S2854" t="s">
        <v>16</v>
      </c>
      <c r="T2854" t="s">
        <v>17</v>
      </c>
      <c r="U2854" s="3">
        <v>39448</v>
      </c>
      <c r="V2854" s="2">
        <v>5</v>
      </c>
      <c r="W2854" t="str">
        <f>IF(V2854 &lt; 3,"Very Low", IF(V2854 &gt;= 3, IF(V2854 &lt; 4, "Low", IF(V2854 &gt;= 4, IF(V2854 &lt; 6, "Medium", IF(V2854 &gt;= 6, IF(V2854 &lt; 8, "High", "Very High")))))))</f>
        <v>Medium</v>
      </c>
    </row>
    <row r="2855" spans="1:23" x14ac:dyDescent="0.2">
      <c r="A2855" t="s">
        <v>7666</v>
      </c>
      <c r="B2855" s="2">
        <v>80</v>
      </c>
      <c r="C2855" s="4" t="str">
        <f>IF(B2855 &lt;= ($Z$9-$Z$11), "Short", IF(B2855 &gt;= ($Z$9+$Z$11), "Long", "Medium"))</f>
        <v>Short</v>
      </c>
      <c r="D2855"/>
      <c r="E2855" t="s">
        <v>31</v>
      </c>
      <c r="M2855">
        <f>COUNTA(Table1[[#This Row],[genre_1]:[genre_8]])</f>
        <v>1</v>
      </c>
      <c r="O2855" t="s">
        <v>12907</v>
      </c>
      <c r="P2855">
        <v>57</v>
      </c>
      <c r="R2855">
        <v>2</v>
      </c>
      <c r="S2855" t="s">
        <v>16</v>
      </c>
      <c r="T2855" t="s">
        <v>17</v>
      </c>
      <c r="U2855" s="3">
        <v>40544</v>
      </c>
      <c r="V2855" s="2">
        <v>7.2</v>
      </c>
      <c r="W2855" t="str">
        <f>IF(V2855 &lt; 3,"Very Low", IF(V2855 &gt;= 3, IF(V2855 &lt; 4, "Low", IF(V2855 &gt;= 4, IF(V2855 &lt; 6, "Medium", IF(V2855 &gt;= 6, IF(V2855 &lt; 8, "High", "Very High")))))))</f>
        <v>High</v>
      </c>
    </row>
    <row r="2856" spans="1:23" x14ac:dyDescent="0.2">
      <c r="A2856" t="s">
        <v>725</v>
      </c>
      <c r="B2856" s="2">
        <v>187</v>
      </c>
      <c r="C2856" s="4" t="str">
        <f>IF(B2856 &lt;= ($Z$9-$Z$11), "Short", IF(B2856 &gt;= ($Z$9+$Z$11), "Long", "Medium"))</f>
        <v>Long</v>
      </c>
      <c r="D2856" t="s">
        <v>1034</v>
      </c>
      <c r="E2856" t="s">
        <v>13206</v>
      </c>
      <c r="F2856" t="s">
        <v>1302</v>
      </c>
      <c r="G2856" t="s">
        <v>13204</v>
      </c>
      <c r="H2856" t="s">
        <v>3538</v>
      </c>
      <c r="I2856" t="s">
        <v>4934</v>
      </c>
      <c r="M2856">
        <f>COUNTA(Table1[[#This Row],[genre_1]:[genre_8]])</f>
        <v>5</v>
      </c>
      <c r="N2856" t="s">
        <v>1478</v>
      </c>
      <c r="O2856" t="s">
        <v>9119</v>
      </c>
      <c r="P2856">
        <v>272839</v>
      </c>
      <c r="Q2856" t="s">
        <v>601</v>
      </c>
      <c r="R2856">
        <v>1018</v>
      </c>
      <c r="S2856" t="s">
        <v>16</v>
      </c>
      <c r="T2856" t="s">
        <v>17</v>
      </c>
      <c r="U2856" s="3">
        <v>42005</v>
      </c>
      <c r="V2856" s="2">
        <v>7.9</v>
      </c>
      <c r="W2856" t="str">
        <f>IF(V2856 &lt; 3,"Very Low", IF(V2856 &gt;= 3, IF(V2856 &lt; 4, "Low", IF(V2856 &gt;= 4, IF(V2856 &lt; 6, "Medium", IF(V2856 &gt;= 6, IF(V2856 &lt; 8, "High", "Very High")))))))</f>
        <v>High</v>
      </c>
    </row>
    <row r="2857" spans="1:23" x14ac:dyDescent="0.2">
      <c r="A2857" t="s">
        <v>422</v>
      </c>
      <c r="B2857" s="2">
        <v>88</v>
      </c>
      <c r="C2857" s="4" t="str">
        <f>IF(B2857 &lt;= ($Z$9-$Z$11), "Short", IF(B2857 &gt;= ($Z$9+$Z$11), "Long", "Medium"))</f>
        <v>Medium</v>
      </c>
      <c r="D2857" t="s">
        <v>882</v>
      </c>
      <c r="E2857" t="s">
        <v>691</v>
      </c>
      <c r="F2857" t="s">
        <v>5982</v>
      </c>
      <c r="G2857" t="s">
        <v>539</v>
      </c>
      <c r="H2857" t="s">
        <v>2287</v>
      </c>
      <c r="I2857" t="s">
        <v>13204</v>
      </c>
      <c r="M2857">
        <f>COUNTA(Table1[[#This Row],[genre_1]:[genre_8]])</f>
        <v>5</v>
      </c>
      <c r="N2857" t="s">
        <v>883</v>
      </c>
      <c r="O2857" t="s">
        <v>8800</v>
      </c>
      <c r="P2857">
        <v>32049</v>
      </c>
      <c r="Q2857" t="s">
        <v>884</v>
      </c>
      <c r="R2857">
        <v>179</v>
      </c>
      <c r="S2857" t="s">
        <v>16</v>
      </c>
      <c r="T2857" t="s">
        <v>17</v>
      </c>
      <c r="U2857" s="3">
        <v>37622</v>
      </c>
      <c r="V2857" s="2">
        <v>4.9000000000000004</v>
      </c>
      <c r="W2857" t="str">
        <f>IF(V2857 &lt; 3,"Very Low", IF(V2857 &gt;= 3, IF(V2857 &lt; 4, "Low", IF(V2857 &gt;= 4, IF(V2857 &lt; 6, "Medium", IF(V2857 &gt;= 6, IF(V2857 &lt; 8, "High", "Very High")))))))</f>
        <v>Medium</v>
      </c>
    </row>
    <row r="2858" spans="1:23" x14ac:dyDescent="0.2">
      <c r="A2858" t="s">
        <v>667</v>
      </c>
      <c r="B2858" s="2">
        <v>113</v>
      </c>
      <c r="C2858" s="4" t="str">
        <f>IF(B2858 &lt;= ($Z$9-$Z$11), "Short", IF(B2858 &gt;= ($Z$9+$Z$11), "Long", "Medium"))</f>
        <v>Medium</v>
      </c>
      <c r="D2858" t="s">
        <v>1048</v>
      </c>
      <c r="E2858" t="s">
        <v>539</v>
      </c>
      <c r="F2858" t="s">
        <v>2287</v>
      </c>
      <c r="G2858" t="s">
        <v>13204</v>
      </c>
      <c r="H2858" t="s">
        <v>3538</v>
      </c>
      <c r="M2858">
        <f>COUNTA(Table1[[#This Row],[genre_1]:[genre_8]])</f>
        <v>4</v>
      </c>
      <c r="N2858" t="s">
        <v>105</v>
      </c>
      <c r="O2858" t="s">
        <v>8887</v>
      </c>
      <c r="P2858">
        <v>58184</v>
      </c>
      <c r="Q2858" t="s">
        <v>1049</v>
      </c>
      <c r="R2858">
        <v>805</v>
      </c>
      <c r="S2858" t="s">
        <v>16</v>
      </c>
      <c r="T2858" t="s">
        <v>17</v>
      </c>
      <c r="U2858" s="3">
        <v>36161</v>
      </c>
      <c r="V2858" s="2">
        <v>4.9000000000000004</v>
      </c>
      <c r="W2858" t="str">
        <f>IF(V2858 &lt; 3,"Very Low", IF(V2858 &gt;= 3, IF(V2858 &lt; 4, "Low", IF(V2858 &gt;= 4, IF(V2858 &lt; 6, "Medium", IF(V2858 &gt;= 6, IF(V2858 &lt; 8, "High", "Very High")))))))</f>
        <v>Medium</v>
      </c>
    </row>
    <row r="2859" spans="1:23" x14ac:dyDescent="0.2">
      <c r="A2859" t="s">
        <v>5220</v>
      </c>
      <c r="B2859" s="2">
        <v>101</v>
      </c>
      <c r="C2859" s="4" t="str">
        <f>IF(B2859 &lt;= ($Z$9-$Z$11), "Short", IF(B2859 &gt;= ($Z$9+$Z$11), "Long", "Medium"))</f>
        <v>Medium</v>
      </c>
      <c r="D2859" t="s">
        <v>2643</v>
      </c>
      <c r="E2859" t="s">
        <v>1302</v>
      </c>
      <c r="F2859" t="s">
        <v>2287</v>
      </c>
      <c r="G2859" t="s">
        <v>13204</v>
      </c>
      <c r="H2859" t="s">
        <v>3538</v>
      </c>
      <c r="M2859">
        <f>COUNTA(Table1[[#This Row],[genre_1]:[genre_8]])</f>
        <v>4</v>
      </c>
      <c r="N2859" t="s">
        <v>1420</v>
      </c>
      <c r="O2859" t="s">
        <v>11636</v>
      </c>
      <c r="P2859">
        <v>13167</v>
      </c>
      <c r="Q2859" t="s">
        <v>5221</v>
      </c>
      <c r="R2859">
        <v>57</v>
      </c>
      <c r="S2859" t="s">
        <v>16</v>
      </c>
      <c r="T2859" t="s">
        <v>17</v>
      </c>
      <c r="U2859" s="3">
        <v>41275</v>
      </c>
      <c r="V2859" s="2">
        <v>5.3</v>
      </c>
      <c r="W2859" t="str">
        <f>IF(V2859 &lt; 3,"Very Low", IF(V2859 &gt;= 3, IF(V2859 &lt; 4, "Low", IF(V2859 &gt;= 4, IF(V2859 &lt; 6, "Medium", IF(V2859 &gt;= 6, IF(V2859 &lt; 8, "High", "Very High")))))))</f>
        <v>Medium</v>
      </c>
    </row>
    <row r="2860" spans="1:23" x14ac:dyDescent="0.2">
      <c r="A2860" t="s">
        <v>5848</v>
      </c>
      <c r="B2860" s="2">
        <v>82</v>
      </c>
      <c r="C2860" s="4" t="str">
        <f>IF(B2860 &lt;= ($Z$9-$Z$11), "Short", IF(B2860 &gt;= ($Z$9+$Z$11), "Long", "Medium"))</f>
        <v>Short</v>
      </c>
      <c r="D2860" t="s">
        <v>5849</v>
      </c>
      <c r="E2860" t="s">
        <v>1302</v>
      </c>
      <c r="F2860" t="s">
        <v>2287</v>
      </c>
      <c r="G2860" t="s">
        <v>3538</v>
      </c>
      <c r="M2860">
        <f>COUNTA(Table1[[#This Row],[genre_1]:[genre_8]])</f>
        <v>3</v>
      </c>
      <c r="N2860" t="s">
        <v>4063</v>
      </c>
      <c r="O2860" t="s">
        <v>12010</v>
      </c>
      <c r="P2860">
        <v>7904</v>
      </c>
      <c r="Q2860" t="s">
        <v>1487</v>
      </c>
      <c r="R2860">
        <v>113</v>
      </c>
      <c r="S2860" t="s">
        <v>16</v>
      </c>
      <c r="T2860" t="s">
        <v>17</v>
      </c>
      <c r="U2860" s="3">
        <v>39448</v>
      </c>
      <c r="V2860" s="2">
        <v>3.8</v>
      </c>
      <c r="W2860" t="str">
        <f>IF(V2860 &lt; 3,"Very Low", IF(V2860 &gt;= 3, IF(V2860 &lt; 4, "Low", IF(V2860 &gt;= 4, IF(V2860 &lt; 6, "Medium", IF(V2860 &gt;= 6, IF(V2860 &lt; 8, "High", "Very High")))))))</f>
        <v>Low</v>
      </c>
    </row>
    <row r="2861" spans="1:23" x14ac:dyDescent="0.2">
      <c r="A2861" t="s">
        <v>433</v>
      </c>
      <c r="B2861" s="2">
        <v>123</v>
      </c>
      <c r="C2861" s="4" t="str">
        <f>IF(B2861 &lt;= ($Z$9-$Z$11), "Short", IF(B2861 &gt;= ($Z$9+$Z$11), "Long", "Medium"))</f>
        <v>Medium</v>
      </c>
      <c r="D2861" t="s">
        <v>2195</v>
      </c>
      <c r="E2861" t="s">
        <v>562</v>
      </c>
      <c r="F2861" t="s">
        <v>691</v>
      </c>
      <c r="G2861" t="s">
        <v>13206</v>
      </c>
      <c r="M2861">
        <f>COUNTA(Table1[[#This Row],[genre_1]:[genre_8]])</f>
        <v>3</v>
      </c>
      <c r="N2861" t="s">
        <v>1009</v>
      </c>
      <c r="O2861" t="s">
        <v>9558</v>
      </c>
      <c r="P2861">
        <v>133177</v>
      </c>
      <c r="Q2861" t="s">
        <v>2109</v>
      </c>
      <c r="R2861">
        <v>380</v>
      </c>
      <c r="S2861" t="s">
        <v>16</v>
      </c>
      <c r="T2861" t="s">
        <v>17</v>
      </c>
      <c r="U2861" s="3">
        <v>41275</v>
      </c>
      <c r="V2861" s="2">
        <v>6.6</v>
      </c>
      <c r="W2861" t="str">
        <f>IF(V2861 &lt; 3,"Very Low", IF(V2861 &gt;= 3, IF(V2861 &lt; 4, "Low", IF(V2861 &gt;= 4, IF(V2861 &lt; 6, "Medium", IF(V2861 &gt;= 6, IF(V2861 &lt; 8, "High", "Very High")))))))</f>
        <v>High</v>
      </c>
    </row>
    <row r="2862" spans="1:23" x14ac:dyDescent="0.2">
      <c r="A2862" t="s">
        <v>7146</v>
      </c>
      <c r="B2862" s="2">
        <v>87</v>
      </c>
      <c r="C2862" s="4" t="str">
        <f>IF(B2862 &lt;= ($Z$9-$Z$11), "Short", IF(B2862 &gt;= ($Z$9+$Z$11), "Long", "Medium"))</f>
        <v>Medium</v>
      </c>
      <c r="D2862" t="s">
        <v>1124</v>
      </c>
      <c r="E2862" t="s">
        <v>691</v>
      </c>
      <c r="M2862">
        <f>COUNTA(Table1[[#This Row],[genre_1]:[genre_8]])</f>
        <v>1</v>
      </c>
      <c r="N2862" t="s">
        <v>108</v>
      </c>
      <c r="O2862" t="s">
        <v>12677</v>
      </c>
      <c r="P2862">
        <v>4182</v>
      </c>
      <c r="Q2862" t="s">
        <v>1834</v>
      </c>
      <c r="R2862">
        <v>53</v>
      </c>
      <c r="S2862" t="s">
        <v>16</v>
      </c>
      <c r="T2862" t="s">
        <v>17</v>
      </c>
      <c r="U2862" s="3">
        <v>37622</v>
      </c>
      <c r="V2862" s="2">
        <v>6.2</v>
      </c>
      <c r="W2862" t="str">
        <f>IF(V2862 &lt; 3,"Very Low", IF(V2862 &gt;= 3, IF(V2862 &lt; 4, "Low", IF(V2862 &gt;= 4, IF(V2862 &lt; 6, "Medium", IF(V2862 &gt;= 6, IF(V2862 &lt; 8, "High", "Very High")))))))</f>
        <v>High</v>
      </c>
    </row>
    <row r="2863" spans="1:23" x14ac:dyDescent="0.2">
      <c r="A2863" t="s">
        <v>7413</v>
      </c>
      <c r="B2863" s="2">
        <v>97</v>
      </c>
      <c r="C2863" s="4" t="str">
        <f>IF(B2863 &lt;= ($Z$9-$Z$11), "Short", IF(B2863 &gt;= ($Z$9+$Z$11), "Long", "Medium"))</f>
        <v>Medium</v>
      </c>
      <c r="D2863" t="s">
        <v>7414</v>
      </c>
      <c r="E2863" t="s">
        <v>562</v>
      </c>
      <c r="F2863" t="s">
        <v>426</v>
      </c>
      <c r="G2863" t="s">
        <v>691</v>
      </c>
      <c r="H2863" t="s">
        <v>539</v>
      </c>
      <c r="I2863" t="s">
        <v>4130</v>
      </c>
      <c r="M2863">
        <f>COUNTA(Table1[[#This Row],[genre_1]:[genre_8]])</f>
        <v>5</v>
      </c>
      <c r="N2863" t="s">
        <v>7415</v>
      </c>
      <c r="O2863" t="s">
        <v>12802</v>
      </c>
      <c r="P2863">
        <v>534</v>
      </c>
      <c r="Q2863" t="s">
        <v>7416</v>
      </c>
      <c r="R2863">
        <v>9</v>
      </c>
      <c r="S2863" t="s">
        <v>16</v>
      </c>
      <c r="T2863" t="s">
        <v>17</v>
      </c>
      <c r="U2863" s="3">
        <v>38353</v>
      </c>
      <c r="V2863" s="2">
        <v>1.9</v>
      </c>
      <c r="W2863" t="str">
        <f>IF(V2863 &lt; 3,"Very Low", IF(V2863 &gt;= 3, IF(V2863 &lt; 4, "Low", IF(V2863 &gt;= 4, IF(V2863 &lt; 6, "Medium", IF(V2863 &gt;= 6, IF(V2863 &lt; 8, "High", "Very High")))))))</f>
        <v>Very Low</v>
      </c>
    </row>
    <row r="2864" spans="1:23" x14ac:dyDescent="0.2">
      <c r="A2864" t="s">
        <v>1317</v>
      </c>
      <c r="B2864" s="2">
        <v>146</v>
      </c>
      <c r="C2864" s="4" t="str">
        <f>IF(B2864 &lt;= ($Z$9-$Z$11), "Short", IF(B2864 &gt;= ($Z$9+$Z$11), "Long", "Medium"))</f>
        <v>Long</v>
      </c>
      <c r="D2864" t="s">
        <v>109</v>
      </c>
      <c r="E2864" t="s">
        <v>1302</v>
      </c>
      <c r="M2864">
        <f>COUNTA(Table1[[#This Row],[genre_1]:[genre_8]])</f>
        <v>1</v>
      </c>
      <c r="N2864" t="s">
        <v>85</v>
      </c>
      <c r="O2864" t="s">
        <v>10246</v>
      </c>
      <c r="P2864">
        <v>318955</v>
      </c>
      <c r="Q2864" t="s">
        <v>323</v>
      </c>
      <c r="R2864">
        <v>460</v>
      </c>
      <c r="S2864" t="s">
        <v>16</v>
      </c>
      <c r="T2864" t="s">
        <v>17</v>
      </c>
      <c r="U2864" s="3">
        <v>40544</v>
      </c>
      <c r="V2864" s="2">
        <v>8.1</v>
      </c>
      <c r="W2864" t="str">
        <f>IF(V2864 &lt; 3,"Very Low", IF(V2864 &gt;= 3, IF(V2864 &lt; 4, "Low", IF(V2864 &gt;= 4, IF(V2864 &lt; 6, "Medium", IF(V2864 &gt;= 6, IF(V2864 &lt; 8, "High", "Very High")))))))</f>
        <v>Very High</v>
      </c>
    </row>
    <row r="2865" spans="1:23" x14ac:dyDescent="0.2">
      <c r="A2865" t="s">
        <v>2633</v>
      </c>
      <c r="B2865" s="2">
        <v>108</v>
      </c>
      <c r="C2865" s="4" t="str">
        <f>IF(B2865 &lt;= ($Z$9-$Z$11), "Short", IF(B2865 &gt;= ($Z$9+$Z$11), "Long", "Medium"))</f>
        <v>Medium</v>
      </c>
      <c r="D2865" t="s">
        <v>4045</v>
      </c>
      <c r="E2865" t="s">
        <v>2287</v>
      </c>
      <c r="M2865">
        <f>COUNTA(Table1[[#This Row],[genre_1]:[genre_8]])</f>
        <v>1</v>
      </c>
      <c r="N2865" t="s">
        <v>3881</v>
      </c>
      <c r="O2865" t="s">
        <v>10843</v>
      </c>
      <c r="P2865">
        <v>129719</v>
      </c>
      <c r="Q2865" t="s">
        <v>1414</v>
      </c>
      <c r="R2865">
        <v>855</v>
      </c>
      <c r="S2865" t="s">
        <v>16</v>
      </c>
      <c r="T2865" t="s">
        <v>17</v>
      </c>
      <c r="U2865" s="3">
        <v>38718</v>
      </c>
      <c r="V2865" s="2">
        <v>6.4</v>
      </c>
      <c r="W2865" t="str">
        <f>IF(V2865 &lt; 3,"Very Low", IF(V2865 &gt;= 3, IF(V2865 &lt; 4, "Low", IF(V2865 &gt;= 4, IF(V2865 &lt; 6, "Medium", IF(V2865 &gt;= 6, IF(V2865 &lt; 8, "High", "Very High")))))))</f>
        <v>High</v>
      </c>
    </row>
    <row r="2866" spans="1:23" x14ac:dyDescent="0.2">
      <c r="A2866" t="s">
        <v>4306</v>
      </c>
      <c r="B2866" s="2">
        <v>89</v>
      </c>
      <c r="C2866" s="4" t="str">
        <f>IF(B2866 &lt;= ($Z$9-$Z$11), "Short", IF(B2866 &gt;= ($Z$9+$Z$11), "Long", "Medium"))</f>
        <v>Medium</v>
      </c>
      <c r="D2866" t="s">
        <v>2484</v>
      </c>
      <c r="E2866" t="s">
        <v>2287</v>
      </c>
      <c r="M2866">
        <f>COUNTA(Table1[[#This Row],[genre_1]:[genre_8]])</f>
        <v>1</v>
      </c>
      <c r="N2866" t="s">
        <v>2482</v>
      </c>
      <c r="O2866" t="s">
        <v>11000</v>
      </c>
      <c r="P2866">
        <v>49721</v>
      </c>
      <c r="Q2866" t="s">
        <v>2001</v>
      </c>
      <c r="R2866">
        <v>211</v>
      </c>
      <c r="S2866" t="s">
        <v>16</v>
      </c>
      <c r="T2866" t="s">
        <v>17</v>
      </c>
      <c r="U2866" s="3">
        <v>39083</v>
      </c>
      <c r="V2866" s="2">
        <v>5.0999999999999996</v>
      </c>
      <c r="W2866" t="str">
        <f>IF(V2866 &lt; 3,"Very Low", IF(V2866 &gt;= 3, IF(V2866 &lt; 4, "Low", IF(V2866 &gt;= 4, IF(V2866 &lt; 6, "Medium", IF(V2866 &gt;= 6, IF(V2866 &lt; 8, "High", "Very High")))))))</f>
        <v>Medium</v>
      </c>
    </row>
    <row r="2867" spans="1:23" x14ac:dyDescent="0.2">
      <c r="A2867" t="s">
        <v>5692</v>
      </c>
      <c r="B2867" s="2">
        <v>90</v>
      </c>
      <c r="C2867" s="4" t="str">
        <f>IF(B2867 &lt;= ($Z$9-$Z$11), "Short", IF(B2867 &gt;= ($Z$9+$Z$11), "Long", "Medium"))</f>
        <v>Medium</v>
      </c>
      <c r="D2867" t="s">
        <v>5693</v>
      </c>
      <c r="E2867" t="s">
        <v>562</v>
      </c>
      <c r="F2867" t="s">
        <v>3538</v>
      </c>
      <c r="M2867">
        <f>COUNTA(Table1[[#This Row],[genre_1]:[genre_8]])</f>
        <v>2</v>
      </c>
      <c r="N2867" t="s">
        <v>5057</v>
      </c>
      <c r="O2867" t="s">
        <v>11922</v>
      </c>
      <c r="P2867">
        <v>10196</v>
      </c>
      <c r="Q2867" t="s">
        <v>833</v>
      </c>
      <c r="R2867">
        <v>39</v>
      </c>
      <c r="S2867" t="s">
        <v>16</v>
      </c>
      <c r="T2867" t="s">
        <v>17</v>
      </c>
      <c r="U2867" s="3">
        <v>40544</v>
      </c>
      <c r="V2867" s="2">
        <v>5.4</v>
      </c>
      <c r="W2867" t="str">
        <f>IF(V2867 &lt; 3,"Very Low", IF(V2867 &gt;= 3, IF(V2867 &lt; 4, "Low", IF(V2867 &gt;= 4, IF(V2867 &lt; 6, "Medium", IF(V2867 &gt;= 6, IF(V2867 &lt; 8, "High", "Very High")))))))</f>
        <v>Medium</v>
      </c>
    </row>
    <row r="2868" spans="1:23" x14ac:dyDescent="0.2">
      <c r="A2868" t="s">
        <v>2100</v>
      </c>
      <c r="B2868" s="2">
        <v>109</v>
      </c>
      <c r="C2868" s="4" t="str">
        <f>IF(B2868 &lt;= ($Z$9-$Z$11), "Short", IF(B2868 &gt;= ($Z$9+$Z$11), "Long", "Medium"))</f>
        <v>Medium</v>
      </c>
      <c r="D2868" t="s">
        <v>189</v>
      </c>
      <c r="E2868" t="s">
        <v>426</v>
      </c>
      <c r="F2868" t="s">
        <v>691</v>
      </c>
      <c r="G2868" t="s">
        <v>4130</v>
      </c>
      <c r="M2868">
        <f>COUNTA(Table1[[#This Row],[genre_1]:[genre_8]])</f>
        <v>3</v>
      </c>
      <c r="N2868" t="s">
        <v>796</v>
      </c>
      <c r="O2868" t="s">
        <v>9502</v>
      </c>
      <c r="P2868">
        <v>155745</v>
      </c>
      <c r="Q2868" t="s">
        <v>1851</v>
      </c>
      <c r="R2868">
        <v>1053</v>
      </c>
      <c r="S2868" t="s">
        <v>16</v>
      </c>
      <c r="T2868" t="s">
        <v>17</v>
      </c>
      <c r="U2868" s="3">
        <v>38353</v>
      </c>
      <c r="V2868" s="2">
        <v>6.8</v>
      </c>
      <c r="W2868" t="str">
        <f>IF(V2868 &lt; 3,"Very Low", IF(V2868 &gt;= 3, IF(V2868 &lt; 4, "Low", IF(V2868 &gt;= 4, IF(V2868 &lt; 6, "Medium", IF(V2868 &gt;= 6, IF(V2868 &lt; 8, "High", "Very High")))))))</f>
        <v>High</v>
      </c>
    </row>
    <row r="2869" spans="1:23" x14ac:dyDescent="0.2">
      <c r="A2869" t="s">
        <v>2687</v>
      </c>
      <c r="B2869" s="2">
        <v>116</v>
      </c>
      <c r="C2869" s="4" t="str">
        <f>IF(B2869 &lt;= ($Z$9-$Z$11), "Short", IF(B2869 &gt;= ($Z$9+$Z$11), "Long", "Medium"))</f>
        <v>Medium</v>
      </c>
      <c r="D2869" t="s">
        <v>3394</v>
      </c>
      <c r="E2869" t="s">
        <v>691</v>
      </c>
      <c r="F2869" t="s">
        <v>1302</v>
      </c>
      <c r="M2869">
        <f>COUNTA(Table1[[#This Row],[genre_1]:[genre_8]])</f>
        <v>2</v>
      </c>
      <c r="N2869" t="s">
        <v>2816</v>
      </c>
      <c r="O2869" t="s">
        <v>10356</v>
      </c>
      <c r="P2869">
        <v>14581</v>
      </c>
      <c r="Q2869" t="s">
        <v>2999</v>
      </c>
      <c r="R2869">
        <v>74</v>
      </c>
      <c r="S2869" t="s">
        <v>16</v>
      </c>
      <c r="T2869" t="s">
        <v>17</v>
      </c>
      <c r="U2869" s="3">
        <v>38718</v>
      </c>
      <c r="V2869" s="2">
        <v>6.7</v>
      </c>
      <c r="W2869" t="str">
        <f>IF(V2869 &lt; 3,"Very Low", IF(V2869 &gt;= 3, IF(V2869 &lt; 4, "Low", IF(V2869 &gt;= 4, IF(V2869 &lt; 6, "Medium", IF(V2869 &gt;= 6, IF(V2869 &lt; 8, "High", "Very High")))))))</f>
        <v>High</v>
      </c>
    </row>
    <row r="2870" spans="1:23" x14ac:dyDescent="0.2">
      <c r="A2870" t="s">
        <v>78</v>
      </c>
      <c r="B2870" s="2">
        <v>182</v>
      </c>
      <c r="C2870" s="4" t="str">
        <f>IF(B2870 &lt;= ($Z$9-$Z$11), "Short", IF(B2870 &gt;= ($Z$9+$Z$11), "Long", "Medium"))</f>
        <v>Long</v>
      </c>
      <c r="D2870" t="s">
        <v>79</v>
      </c>
      <c r="E2870" t="s">
        <v>426</v>
      </c>
      <c r="F2870" t="s">
        <v>539</v>
      </c>
      <c r="M2870">
        <f>COUNTA(Table1[[#This Row],[genre_1]:[genre_8]])</f>
        <v>2</v>
      </c>
      <c r="N2870" t="s">
        <v>80</v>
      </c>
      <c r="O2870" t="s">
        <v>8535</v>
      </c>
      <c r="P2870">
        <v>637246</v>
      </c>
      <c r="Q2870" t="s">
        <v>81</v>
      </c>
      <c r="R2870">
        <v>1367</v>
      </c>
      <c r="S2870" t="s">
        <v>16</v>
      </c>
      <c r="T2870" t="s">
        <v>17</v>
      </c>
      <c r="U2870" s="3">
        <v>40909</v>
      </c>
      <c r="V2870" s="2">
        <v>7.9</v>
      </c>
      <c r="W2870" t="str">
        <f>IF(V2870 &lt; 3,"Very Low", IF(V2870 &gt;= 3, IF(V2870 &lt; 4, "Low", IF(V2870 &gt;= 4, IF(V2870 &lt; 6, "Medium", IF(V2870 &gt;= 6, IF(V2870 &lt; 8, "High", "Very High")))))))</f>
        <v>High</v>
      </c>
    </row>
    <row r="2871" spans="1:23" x14ac:dyDescent="0.2">
      <c r="A2871" t="s">
        <v>78</v>
      </c>
      <c r="B2871" s="2">
        <v>186</v>
      </c>
      <c r="C2871" s="4" t="str">
        <f>IF(B2871 &lt;= ($Z$9-$Z$11), "Short", IF(B2871 &gt;= ($Z$9+$Z$11), "Long", "Medium"))</f>
        <v>Long</v>
      </c>
      <c r="D2871" t="s">
        <v>79</v>
      </c>
      <c r="E2871" t="s">
        <v>426</v>
      </c>
      <c r="F2871" t="s">
        <v>539</v>
      </c>
      <c r="M2871">
        <f>COUNTA(Table1[[#This Row],[genre_1]:[genre_8]])</f>
        <v>2</v>
      </c>
      <c r="N2871" t="s">
        <v>80</v>
      </c>
      <c r="O2871" t="s">
        <v>8460</v>
      </c>
      <c r="P2871">
        <v>483540</v>
      </c>
      <c r="Q2871" t="s">
        <v>81</v>
      </c>
      <c r="R2871">
        <v>951</v>
      </c>
      <c r="S2871" t="s">
        <v>16</v>
      </c>
      <c r="T2871" t="s">
        <v>17</v>
      </c>
      <c r="U2871" s="3">
        <v>41275</v>
      </c>
      <c r="V2871" s="2">
        <v>7.9</v>
      </c>
      <c r="W2871" t="str">
        <f>IF(V2871 &lt; 3,"Very Low", IF(V2871 &gt;= 3, IF(V2871 &lt; 4, "Low", IF(V2871 &gt;= 4, IF(V2871 &lt; 6, "Medium", IF(V2871 &gt;= 6, IF(V2871 &lt; 8, "High", "Very High")))))))</f>
        <v>High</v>
      </c>
    </row>
    <row r="2872" spans="1:23" x14ac:dyDescent="0.2">
      <c r="A2872" t="s">
        <v>1115</v>
      </c>
      <c r="B2872" s="2">
        <v>92</v>
      </c>
      <c r="C2872" s="4" t="str">
        <f>IF(B2872 &lt;= ($Z$9-$Z$11), "Short", IF(B2872 &gt;= ($Z$9+$Z$11), "Long", "Medium"))</f>
        <v>Medium</v>
      </c>
      <c r="D2872" t="s">
        <v>719</v>
      </c>
      <c r="E2872" t="s">
        <v>426</v>
      </c>
      <c r="F2872" t="s">
        <v>539</v>
      </c>
      <c r="G2872" t="s">
        <v>3538</v>
      </c>
      <c r="M2872">
        <f>COUNTA(Table1[[#This Row],[genre_1]:[genre_8]])</f>
        <v>3</v>
      </c>
      <c r="N2872" t="s">
        <v>3546</v>
      </c>
      <c r="O2872" t="s">
        <v>11744</v>
      </c>
      <c r="P2872">
        <v>19157</v>
      </c>
      <c r="Q2872" t="s">
        <v>1487</v>
      </c>
      <c r="R2872">
        <v>69</v>
      </c>
      <c r="S2872" t="s">
        <v>16</v>
      </c>
      <c r="T2872" t="s">
        <v>17</v>
      </c>
      <c r="U2872" s="3">
        <v>39814</v>
      </c>
      <c r="V2872" s="2">
        <v>5.7</v>
      </c>
      <c r="W2872" t="str">
        <f>IF(V2872 &lt; 3,"Very Low", IF(V2872 &gt;= 3, IF(V2872 &lt; 4, "Low", IF(V2872 &gt;= 4, IF(V2872 &lt; 6, "Medium", IF(V2872 &gt;= 6, IF(V2872 &lt; 8, "High", "Very High")))))))</f>
        <v>Medium</v>
      </c>
    </row>
    <row r="2873" spans="1:23" x14ac:dyDescent="0.2">
      <c r="A2873" t="s">
        <v>944</v>
      </c>
      <c r="B2873" s="2">
        <v>138</v>
      </c>
      <c r="C2873" s="4" t="str">
        <f>IF(B2873 &lt;= ($Z$9-$Z$11), "Short", IF(B2873 &gt;= ($Z$9+$Z$11), "Long", "Medium"))</f>
        <v>Long</v>
      </c>
      <c r="D2873" t="s">
        <v>748</v>
      </c>
      <c r="E2873" t="s">
        <v>691</v>
      </c>
      <c r="F2873" t="s">
        <v>6549</v>
      </c>
      <c r="M2873">
        <f>COUNTA(Table1[[#This Row],[genre_1]:[genre_8]])</f>
        <v>2</v>
      </c>
      <c r="N2873" t="s">
        <v>98</v>
      </c>
      <c r="O2873" t="s">
        <v>8831</v>
      </c>
      <c r="P2873">
        <v>182757</v>
      </c>
      <c r="Q2873" t="s">
        <v>945</v>
      </c>
      <c r="R2873">
        <v>483</v>
      </c>
      <c r="S2873" t="s">
        <v>16</v>
      </c>
      <c r="T2873" t="s">
        <v>17</v>
      </c>
      <c r="U2873" s="3">
        <v>38718</v>
      </c>
      <c r="V2873" s="2">
        <v>6.9</v>
      </c>
      <c r="W2873" t="str">
        <f>IF(V2873 &lt; 3,"Very Low", IF(V2873 &gt;= 3, IF(V2873 &lt; 4, "Low", IF(V2873 &gt;= 4, IF(V2873 &lt; 6, "Medium", IF(V2873 &gt;= 6, IF(V2873 &lt; 8, "High", "Very High")))))))</f>
        <v>High</v>
      </c>
    </row>
    <row r="2874" spans="1:23" x14ac:dyDescent="0.2">
      <c r="A2874" t="s">
        <v>4216</v>
      </c>
      <c r="B2874" s="2">
        <v>122</v>
      </c>
      <c r="C2874" s="4" t="str">
        <f>IF(B2874 &lt;= ($Z$9-$Z$11), "Short", IF(B2874 &gt;= ($Z$9+$Z$11), "Long", "Medium"))</f>
        <v>Medium</v>
      </c>
      <c r="D2874" t="s">
        <v>631</v>
      </c>
      <c r="E2874" t="s">
        <v>1302</v>
      </c>
      <c r="F2874" t="s">
        <v>4934</v>
      </c>
      <c r="M2874">
        <f>COUNTA(Table1[[#This Row],[genre_1]:[genre_8]])</f>
        <v>2</v>
      </c>
      <c r="N2874" t="s">
        <v>1696</v>
      </c>
      <c r="O2874" t="s">
        <v>10928</v>
      </c>
      <c r="P2874">
        <v>21370</v>
      </c>
      <c r="Q2874" t="s">
        <v>848</v>
      </c>
      <c r="R2874">
        <v>132</v>
      </c>
      <c r="S2874" t="s">
        <v>16</v>
      </c>
      <c r="T2874" t="s">
        <v>17</v>
      </c>
      <c r="U2874" s="3">
        <v>41640</v>
      </c>
      <c r="V2874" s="2">
        <v>6.6</v>
      </c>
      <c r="W2874" t="str">
        <f>IF(V2874 &lt; 3,"Very Low", IF(V2874 &gt;= 3, IF(V2874 &lt; 4, "Low", IF(V2874 &gt;= 4, IF(V2874 &lt; 6, "Medium", IF(V2874 &gt;= 6, IF(V2874 &lt; 8, "High", "Very High")))))))</f>
        <v>High</v>
      </c>
    </row>
    <row r="2875" spans="1:23" x14ac:dyDescent="0.2">
      <c r="A2875" t="s">
        <v>7492</v>
      </c>
      <c r="B2875" s="2">
        <v>97</v>
      </c>
      <c r="C2875" s="4" t="str">
        <f>IF(B2875 &lt;= ($Z$9-$Z$11), "Short", IF(B2875 &gt;= ($Z$9+$Z$11), "Long", "Medium"))</f>
        <v>Medium</v>
      </c>
      <c r="D2875" t="s">
        <v>7492</v>
      </c>
      <c r="E2875" t="s">
        <v>2287</v>
      </c>
      <c r="M2875">
        <f>COUNTA(Table1[[#This Row],[genre_1]:[genre_8]])</f>
        <v>1</v>
      </c>
      <c r="N2875" t="s">
        <v>2256</v>
      </c>
      <c r="O2875" t="s">
        <v>12834</v>
      </c>
      <c r="P2875">
        <v>139</v>
      </c>
      <c r="Q2875" t="s">
        <v>3676</v>
      </c>
      <c r="R2875">
        <v>3</v>
      </c>
      <c r="S2875" t="s">
        <v>16</v>
      </c>
      <c r="T2875" t="s">
        <v>17</v>
      </c>
      <c r="U2875" s="3">
        <v>42005</v>
      </c>
      <c r="V2875" s="2">
        <v>7.3</v>
      </c>
      <c r="W2875" t="str">
        <f>IF(V2875 &lt; 3,"Very Low", IF(V2875 &gt;= 3, IF(V2875 &lt; 4, "Low", IF(V2875 &gt;= 4, IF(V2875 &lt; 6, "Medium", IF(V2875 &gt;= 6, IF(V2875 &lt; 8, "High", "Very High")))))))</f>
        <v>High</v>
      </c>
    </row>
    <row r="2876" spans="1:23" x14ac:dyDescent="0.2">
      <c r="A2876" t="s">
        <v>8170</v>
      </c>
      <c r="B2876" s="2">
        <v>93</v>
      </c>
      <c r="C2876" s="4" t="str">
        <f>IF(B2876 &lt;= ($Z$9-$Z$11), "Short", IF(B2876 &gt;= ($Z$9+$Z$11), "Long", "Medium"))</f>
        <v>Medium</v>
      </c>
      <c r="D2876" t="s">
        <v>8171</v>
      </c>
      <c r="E2876" t="s">
        <v>31</v>
      </c>
      <c r="M2876">
        <f>COUNTA(Table1[[#This Row],[genre_1]:[genre_8]])</f>
        <v>1</v>
      </c>
      <c r="N2876" t="s">
        <v>8172</v>
      </c>
      <c r="O2876" t="s">
        <v>13104</v>
      </c>
      <c r="P2876">
        <v>586</v>
      </c>
      <c r="Q2876" t="s">
        <v>8173</v>
      </c>
      <c r="R2876">
        <v>9</v>
      </c>
      <c r="S2876" t="s">
        <v>16</v>
      </c>
      <c r="T2876" t="s">
        <v>17</v>
      </c>
      <c r="U2876" s="3">
        <v>39814</v>
      </c>
      <c r="V2876" s="2">
        <v>7.4</v>
      </c>
      <c r="W2876" t="str">
        <f>IF(V2876 &lt; 3,"Very Low", IF(V2876 &gt;= 3, IF(V2876 &lt; 4, "Low", IF(V2876 &gt;= 4, IF(V2876 &lt; 6, "Medium", IF(V2876 &gt;= 6, IF(V2876 &lt; 8, "High", "Very High")))))))</f>
        <v>High</v>
      </c>
    </row>
    <row r="2877" spans="1:23" x14ac:dyDescent="0.2">
      <c r="A2877" t="s">
        <v>1520</v>
      </c>
      <c r="B2877" s="2">
        <v>170</v>
      </c>
      <c r="C2877" s="4" t="str">
        <f>IF(B2877 &lt;= ($Z$9-$Z$11), "Short", IF(B2877 &gt;= ($Z$9+$Z$11), "Long", "Medium"))</f>
        <v>Long</v>
      </c>
      <c r="D2877" t="s">
        <v>94</v>
      </c>
      <c r="E2877" t="s">
        <v>1302</v>
      </c>
      <c r="F2877" t="s">
        <v>6549</v>
      </c>
      <c r="G2877" t="s">
        <v>4934</v>
      </c>
      <c r="M2877">
        <f>COUNTA(Table1[[#This Row],[genre_1]:[genre_8]])</f>
        <v>3</v>
      </c>
      <c r="N2877" t="s">
        <v>47</v>
      </c>
      <c r="O2877" t="s">
        <v>9147</v>
      </c>
      <c r="P2877">
        <v>32353</v>
      </c>
      <c r="Q2877" t="s">
        <v>1521</v>
      </c>
      <c r="R2877">
        <v>263</v>
      </c>
      <c r="S2877" t="s">
        <v>16</v>
      </c>
      <c r="T2877" t="s">
        <v>17</v>
      </c>
      <c r="U2877" s="3">
        <v>35796</v>
      </c>
      <c r="V2877" s="2">
        <v>6.5</v>
      </c>
      <c r="W2877" t="str">
        <f>IF(V2877 &lt; 3,"Very Low", IF(V2877 &gt;= 3, IF(V2877 &lt; 4, "Low", IF(V2877 &gt;= 4, IF(V2877 &lt; 6, "Medium", IF(V2877 &gt;= 6, IF(V2877 &lt; 8, "High", "Very High")))))))</f>
        <v>High</v>
      </c>
    </row>
    <row r="2878" spans="1:23" x14ac:dyDescent="0.2">
      <c r="A2878" t="s">
        <v>1953</v>
      </c>
      <c r="B2878" s="2">
        <v>125</v>
      </c>
      <c r="C2878" s="4" t="str">
        <f>IF(B2878 &lt;= ($Z$9-$Z$11), "Short", IF(B2878 &gt;= ($Z$9+$Z$11), "Long", "Medium"))</f>
        <v>Medium</v>
      </c>
      <c r="D2878" t="s">
        <v>1866</v>
      </c>
      <c r="E2878" t="s">
        <v>562</v>
      </c>
      <c r="F2878" t="s">
        <v>426</v>
      </c>
      <c r="G2878" t="s">
        <v>6549</v>
      </c>
      <c r="H2878" t="s">
        <v>4130</v>
      </c>
      <c r="I2878" t="s">
        <v>3538</v>
      </c>
      <c r="M2878">
        <f>COUNTA(Table1[[#This Row],[genre_1]:[genre_8]])</f>
        <v>5</v>
      </c>
      <c r="N2878" t="s">
        <v>1954</v>
      </c>
      <c r="O2878" t="s">
        <v>9406</v>
      </c>
      <c r="P2878">
        <v>92461</v>
      </c>
      <c r="Q2878" t="s">
        <v>1955</v>
      </c>
      <c r="R2878">
        <v>347</v>
      </c>
      <c r="S2878" t="s">
        <v>16</v>
      </c>
      <c r="T2878" t="s">
        <v>17</v>
      </c>
      <c r="U2878" s="3">
        <v>41275</v>
      </c>
      <c r="V2878" s="2">
        <v>5.9</v>
      </c>
      <c r="W2878" t="str">
        <f>IF(V2878 &lt; 3,"Very Low", IF(V2878 &gt;= 3, IF(V2878 &lt; 4, "Low", IF(V2878 &gt;= 4, IF(V2878 &lt; 6, "Medium", IF(V2878 &gt;= 6, IF(V2878 &lt; 8, "High", "Very High")))))))</f>
        <v>Medium</v>
      </c>
    </row>
    <row r="2879" spans="1:23" x14ac:dyDescent="0.2">
      <c r="A2879" t="s">
        <v>2356</v>
      </c>
      <c r="B2879" s="2">
        <v>114</v>
      </c>
      <c r="C2879" s="4" t="str">
        <f>IF(B2879 &lt;= ($Z$9-$Z$11), "Short", IF(B2879 &gt;= ($Z$9+$Z$11), "Long", "Medium"))</f>
        <v>Medium</v>
      </c>
      <c r="D2879" t="s">
        <v>900</v>
      </c>
      <c r="E2879" t="s">
        <v>1302</v>
      </c>
      <c r="F2879" t="s">
        <v>6549</v>
      </c>
      <c r="M2879">
        <f>COUNTA(Table1[[#This Row],[genre_1]:[genre_8]])</f>
        <v>2</v>
      </c>
      <c r="N2879" t="s">
        <v>948</v>
      </c>
      <c r="O2879" t="s">
        <v>10296</v>
      </c>
      <c r="P2879">
        <v>102123</v>
      </c>
      <c r="Q2879" t="s">
        <v>1767</v>
      </c>
      <c r="R2879">
        <v>660</v>
      </c>
      <c r="S2879" t="s">
        <v>16</v>
      </c>
      <c r="T2879" t="s">
        <v>17</v>
      </c>
      <c r="U2879" s="3">
        <v>37257</v>
      </c>
      <c r="V2879" s="2">
        <v>7.6</v>
      </c>
      <c r="W2879" t="str">
        <f>IF(V2879 &lt; 3,"Very Low", IF(V2879 &gt;= 3, IF(V2879 &lt; 4, "Low", IF(V2879 &gt;= 4, IF(V2879 &lt; 6, "Medium", IF(V2879 &gt;= 6, IF(V2879 &lt; 8, "High", "Very High")))))))</f>
        <v>High</v>
      </c>
    </row>
    <row r="2880" spans="1:23" x14ac:dyDescent="0.2">
      <c r="A2880" t="s">
        <v>3274</v>
      </c>
      <c r="B2880" s="2">
        <v>97</v>
      </c>
      <c r="C2880" s="4" t="str">
        <f>IF(B2880 &lt;= ($Z$9-$Z$11), "Short", IF(B2880 &gt;= ($Z$9+$Z$11), "Long", "Medium"))</f>
        <v>Medium</v>
      </c>
      <c r="D2880" t="s">
        <v>3275</v>
      </c>
      <c r="E2880" t="s">
        <v>691</v>
      </c>
      <c r="F2880" t="s">
        <v>6549</v>
      </c>
      <c r="M2880">
        <f>COUNTA(Table1[[#This Row],[genre_1]:[genre_8]])</f>
        <v>2</v>
      </c>
      <c r="N2880" t="s">
        <v>85</v>
      </c>
      <c r="O2880" t="s">
        <v>10288</v>
      </c>
      <c r="P2880">
        <v>63969</v>
      </c>
      <c r="Q2880" t="s">
        <v>2722</v>
      </c>
      <c r="R2880">
        <v>126</v>
      </c>
      <c r="S2880" t="s">
        <v>16</v>
      </c>
      <c r="T2880" t="s">
        <v>17</v>
      </c>
      <c r="U2880" s="3">
        <v>39448</v>
      </c>
      <c r="V2880" s="2">
        <v>5.5</v>
      </c>
      <c r="W2880" t="str">
        <f>IF(V2880 &lt; 3,"Very Low", IF(V2880 &gt;= 3, IF(V2880 &lt; 4, "Low", IF(V2880 &gt;= 4, IF(V2880 &lt; 6, "Medium", IF(V2880 &gt;= 6, IF(V2880 &lt; 8, "High", "Very High")))))))</f>
        <v>Medium</v>
      </c>
    </row>
    <row r="2881" spans="1:23" x14ac:dyDescent="0.2">
      <c r="A2881" t="s">
        <v>7389</v>
      </c>
      <c r="B2881" s="2">
        <v>95</v>
      </c>
      <c r="C2881" s="4" t="str">
        <f>IF(B2881 &lt;= ($Z$9-$Z$11), "Short", IF(B2881 &gt;= ($Z$9+$Z$11), "Long", "Medium"))</f>
        <v>Medium</v>
      </c>
      <c r="D2881" t="s">
        <v>3247</v>
      </c>
      <c r="E2881" t="s">
        <v>2287</v>
      </c>
      <c r="M2881">
        <f>COUNTA(Table1[[#This Row],[genre_1]:[genre_8]])</f>
        <v>1</v>
      </c>
      <c r="N2881" t="s">
        <v>7390</v>
      </c>
      <c r="O2881" t="s">
        <v>12791</v>
      </c>
      <c r="P2881">
        <v>30160</v>
      </c>
      <c r="Q2881" t="s">
        <v>4860</v>
      </c>
      <c r="R2881">
        <v>193</v>
      </c>
      <c r="S2881" t="s">
        <v>16</v>
      </c>
      <c r="T2881" t="s">
        <v>17</v>
      </c>
      <c r="U2881" s="3">
        <v>39814</v>
      </c>
      <c r="V2881" s="2">
        <v>6.4</v>
      </c>
      <c r="W2881" t="str">
        <f>IF(V2881 &lt; 3,"Very Low", IF(V2881 &gt;= 3, IF(V2881 &lt; 4, "Low", IF(V2881 &gt;= 4, IF(V2881 &lt; 6, "Medium", IF(V2881 &gt;= 6, IF(V2881 &lt; 8, "High", "Very High")))))))</f>
        <v>High</v>
      </c>
    </row>
    <row r="2882" spans="1:23" x14ac:dyDescent="0.2">
      <c r="A2882" t="s">
        <v>1115</v>
      </c>
      <c r="B2882" s="2">
        <v>91</v>
      </c>
      <c r="C2882" s="4" t="str">
        <f>IF(B2882 &lt;= ($Z$9-$Z$11), "Short", IF(B2882 &gt;= ($Z$9+$Z$11), "Long", "Medium"))</f>
        <v>Medium</v>
      </c>
      <c r="D2882" t="s">
        <v>1921</v>
      </c>
      <c r="E2882" t="s">
        <v>2287</v>
      </c>
      <c r="M2882">
        <f>COUNTA(Table1[[#This Row],[genre_1]:[genre_8]])</f>
        <v>1</v>
      </c>
      <c r="N2882" t="s">
        <v>2875</v>
      </c>
      <c r="O2882" t="s">
        <v>12738</v>
      </c>
      <c r="P2882">
        <v>22773</v>
      </c>
      <c r="Q2882" t="s">
        <v>4860</v>
      </c>
      <c r="R2882">
        <v>195</v>
      </c>
      <c r="S2882" t="s">
        <v>16</v>
      </c>
      <c r="T2882" t="s">
        <v>17</v>
      </c>
      <c r="U2882" s="3">
        <v>29587</v>
      </c>
      <c r="V2882" s="2">
        <v>6.6</v>
      </c>
      <c r="W2882" t="str">
        <f>IF(V2882 &lt; 3,"Very Low", IF(V2882 &gt;= 3, IF(V2882 &lt; 4, "Low", IF(V2882 &gt;= 4, IF(V2882 &lt; 6, "Medium", IF(V2882 &gt;= 6, IF(V2882 &lt; 8, "High", "Very High")))))))</f>
        <v>High</v>
      </c>
    </row>
    <row r="2883" spans="1:23" x14ac:dyDescent="0.2">
      <c r="A2883" t="s">
        <v>726</v>
      </c>
      <c r="B2883" s="2">
        <v>91</v>
      </c>
      <c r="C2883" s="4" t="str">
        <f>IF(B2883 &lt;= ($Z$9-$Z$11), "Short", IF(B2883 &gt;= ($Z$9+$Z$11), "Long", "Medium"))</f>
        <v>Medium</v>
      </c>
      <c r="D2883" t="s">
        <v>727</v>
      </c>
      <c r="E2883" t="s">
        <v>3871</v>
      </c>
      <c r="F2883" t="s">
        <v>1302</v>
      </c>
      <c r="G2883" t="s">
        <v>5982</v>
      </c>
      <c r="H2883" t="s">
        <v>5727</v>
      </c>
      <c r="I2883" t="s">
        <v>6549</v>
      </c>
      <c r="M2883">
        <f>COUNTA(Table1[[#This Row],[genre_1]:[genre_8]])</f>
        <v>5</v>
      </c>
      <c r="N2883" t="s">
        <v>582</v>
      </c>
      <c r="O2883" t="s">
        <v>8724</v>
      </c>
      <c r="P2883">
        <v>102933</v>
      </c>
      <c r="Q2883" t="s">
        <v>728</v>
      </c>
      <c r="R2883">
        <v>230</v>
      </c>
      <c r="S2883" t="s">
        <v>16</v>
      </c>
      <c r="T2883" t="s">
        <v>17</v>
      </c>
      <c r="U2883" s="3">
        <v>35065</v>
      </c>
      <c r="V2883" s="2">
        <v>6.9</v>
      </c>
      <c r="W2883" t="str">
        <f>IF(V2883 &lt; 3,"Very Low", IF(V2883 &gt;= 3, IF(V2883 &lt; 4, "Low", IF(V2883 &gt;= 4, IF(V2883 &lt; 6, "Medium", IF(V2883 &gt;= 6, IF(V2883 &lt; 8, "High", "Very High")))))))</f>
        <v>High</v>
      </c>
    </row>
    <row r="2884" spans="1:23" x14ac:dyDescent="0.2">
      <c r="A2884" t="s">
        <v>2687</v>
      </c>
      <c r="B2884" s="2">
        <v>122</v>
      </c>
      <c r="C2884" s="4" t="str">
        <f>IF(B2884 &lt;= ($Z$9-$Z$11), "Short", IF(B2884 &gt;= ($Z$9+$Z$11), "Long", "Medium"))</f>
        <v>Medium</v>
      </c>
      <c r="D2884" t="s">
        <v>3522</v>
      </c>
      <c r="E2884" t="s">
        <v>691</v>
      </c>
      <c r="F2884" t="s">
        <v>1302</v>
      </c>
      <c r="M2884">
        <f>COUNTA(Table1[[#This Row],[genre_1]:[genre_8]])</f>
        <v>2</v>
      </c>
      <c r="N2884" t="s">
        <v>3523</v>
      </c>
      <c r="O2884" t="s">
        <v>10451</v>
      </c>
      <c r="P2884">
        <v>52894</v>
      </c>
      <c r="Q2884" t="s">
        <v>3524</v>
      </c>
      <c r="R2884">
        <v>185</v>
      </c>
      <c r="S2884" t="s">
        <v>16</v>
      </c>
      <c r="T2884" t="s">
        <v>17</v>
      </c>
      <c r="U2884" s="3">
        <v>41640</v>
      </c>
      <c r="V2884" s="2">
        <v>7.3</v>
      </c>
      <c r="W2884" t="str">
        <f>IF(V2884 &lt; 3,"Very Low", IF(V2884 &gt;= 3, IF(V2884 &lt; 4, "Low", IF(V2884 &gt;= 4, IF(V2884 &lt; 6, "Medium", IF(V2884 &gt;= 6, IF(V2884 &lt; 8, "High", "Very High")))))))</f>
        <v>High</v>
      </c>
    </row>
    <row r="2885" spans="1:23" x14ac:dyDescent="0.2">
      <c r="A2885" t="s">
        <v>923</v>
      </c>
      <c r="B2885" s="2">
        <v>142</v>
      </c>
      <c r="C2885" s="4" t="str">
        <f>IF(B2885 &lt;= ($Z$9-$Z$11), "Short", IF(B2885 &gt;= ($Z$9+$Z$11), "Long", "Medium"))</f>
        <v>Long</v>
      </c>
      <c r="D2885" t="s">
        <v>317</v>
      </c>
      <c r="E2885" t="s">
        <v>426</v>
      </c>
      <c r="F2885" t="s">
        <v>1302</v>
      </c>
      <c r="G2885" t="s">
        <v>4130</v>
      </c>
      <c r="H2885" t="s">
        <v>3538</v>
      </c>
      <c r="M2885">
        <f>COUNTA(Table1[[#This Row],[genre_1]:[genre_8]])</f>
        <v>4</v>
      </c>
      <c r="N2885" t="s">
        <v>160</v>
      </c>
      <c r="O2885" t="s">
        <v>8862</v>
      </c>
      <c r="P2885">
        <v>701607</v>
      </c>
      <c r="Q2885" t="s">
        <v>1011</v>
      </c>
      <c r="R2885">
        <v>1959</v>
      </c>
      <c r="S2885" t="s">
        <v>16</v>
      </c>
      <c r="T2885" t="s">
        <v>17</v>
      </c>
      <c r="U2885" s="3">
        <v>40909</v>
      </c>
      <c r="V2885" s="2">
        <v>7.3</v>
      </c>
      <c r="W2885" t="str">
        <f>IF(V2885 &lt; 3,"Very Low", IF(V2885 &gt;= 3, IF(V2885 &lt; 4, "Low", IF(V2885 &gt;= 4, IF(V2885 &lt; 6, "Medium", IF(V2885 &gt;= 6, IF(V2885 &lt; 8, "High", "Very High")))))))</f>
        <v>High</v>
      </c>
    </row>
    <row r="2886" spans="1:23" x14ac:dyDescent="0.2">
      <c r="A2886" t="s">
        <v>315</v>
      </c>
      <c r="B2886" s="2">
        <v>146</v>
      </c>
      <c r="C2886" s="4" t="str">
        <f>IF(B2886 &lt;= ($Z$9-$Z$11), "Short", IF(B2886 &gt;= ($Z$9+$Z$11), "Long", "Medium"))</f>
        <v>Long</v>
      </c>
      <c r="D2886" t="s">
        <v>317</v>
      </c>
      <c r="E2886" t="s">
        <v>426</v>
      </c>
      <c r="F2886" t="s">
        <v>4130</v>
      </c>
      <c r="G2886" t="s">
        <v>3538</v>
      </c>
      <c r="M2886">
        <f>COUNTA(Table1[[#This Row],[genre_1]:[genre_8]])</f>
        <v>3</v>
      </c>
      <c r="N2886" t="s">
        <v>160</v>
      </c>
      <c r="O2886" t="s">
        <v>8620</v>
      </c>
      <c r="P2886">
        <v>498397</v>
      </c>
      <c r="Q2886" t="s">
        <v>506</v>
      </c>
      <c r="R2886">
        <v>706</v>
      </c>
      <c r="S2886" t="s">
        <v>16</v>
      </c>
      <c r="T2886" t="s">
        <v>17</v>
      </c>
      <c r="U2886" s="3">
        <v>41275</v>
      </c>
      <c r="V2886" s="2">
        <v>7.6</v>
      </c>
      <c r="W2886" t="str">
        <f>IF(V2886 &lt; 3,"Very Low", IF(V2886 &gt;= 3, IF(V2886 &lt; 4, "Low", IF(V2886 &gt;= 4, IF(V2886 &lt; 6, "Medium", IF(V2886 &gt;= 6, IF(V2886 &lt; 8, "High", "Very High")))))))</f>
        <v>High</v>
      </c>
    </row>
    <row r="2887" spans="1:23" x14ac:dyDescent="0.2">
      <c r="A2887" t="s">
        <v>315</v>
      </c>
      <c r="B2887" s="2">
        <v>123</v>
      </c>
      <c r="C2887" s="4" t="str">
        <f>IF(B2887 &lt;= ($Z$9-$Z$11), "Short", IF(B2887 &gt;= ($Z$9+$Z$11), "Long", "Medium"))</f>
        <v>Medium</v>
      </c>
      <c r="D2887" t="s">
        <v>316</v>
      </c>
      <c r="E2887" t="s">
        <v>426</v>
      </c>
      <c r="F2887" t="s">
        <v>4130</v>
      </c>
      <c r="G2887" t="s">
        <v>3538</v>
      </c>
      <c r="M2887">
        <f>COUNTA(Table1[[#This Row],[genre_1]:[genre_8]])</f>
        <v>3</v>
      </c>
      <c r="N2887" t="s">
        <v>160</v>
      </c>
      <c r="O2887" t="s">
        <v>8636</v>
      </c>
      <c r="P2887">
        <v>305008</v>
      </c>
      <c r="Q2887" t="s">
        <v>317</v>
      </c>
      <c r="R2887">
        <v>591</v>
      </c>
      <c r="S2887" t="s">
        <v>16</v>
      </c>
      <c r="T2887" t="s">
        <v>17</v>
      </c>
      <c r="U2887" s="3">
        <v>41640</v>
      </c>
      <c r="V2887" s="2">
        <v>6.7</v>
      </c>
      <c r="W2887" t="str">
        <f>IF(V2887 &lt; 3,"Very Low", IF(V2887 &gt;= 3, IF(V2887 &lt; 4, "Low", IF(V2887 &gt;= 4, IF(V2887 &lt; 6, "Medium", IF(V2887 &gt;= 6, IF(V2887 &lt; 8, "High", "Very High")))))))</f>
        <v>High</v>
      </c>
    </row>
    <row r="2888" spans="1:23" x14ac:dyDescent="0.2">
      <c r="A2888" t="s">
        <v>315</v>
      </c>
      <c r="B2888" s="2">
        <v>137</v>
      </c>
      <c r="C2888" s="4" t="str">
        <f>IF(B2888 &lt;= ($Z$9-$Z$11), "Short", IF(B2888 &gt;= ($Z$9+$Z$11), "Long", "Medium"))</f>
        <v>Long</v>
      </c>
      <c r="D2888" t="s">
        <v>316</v>
      </c>
      <c r="E2888" t="s">
        <v>426</v>
      </c>
      <c r="F2888" t="s">
        <v>4130</v>
      </c>
      <c r="M2888">
        <f>COUNTA(Table1[[#This Row],[genre_1]:[genre_8]])</f>
        <v>2</v>
      </c>
      <c r="N2888" t="s">
        <v>160</v>
      </c>
      <c r="O2888" t="s">
        <v>8539</v>
      </c>
      <c r="P2888">
        <v>166137</v>
      </c>
      <c r="Q2888" t="s">
        <v>317</v>
      </c>
      <c r="R2888">
        <v>383</v>
      </c>
      <c r="S2888" t="s">
        <v>16</v>
      </c>
      <c r="T2888" t="s">
        <v>17</v>
      </c>
      <c r="U2888" s="3">
        <v>42005</v>
      </c>
      <c r="V2888" s="2">
        <v>6.6</v>
      </c>
      <c r="W2888" t="str">
        <f>IF(V2888 &lt; 3,"Very Low", IF(V2888 &gt;= 3, IF(V2888 &lt; 4, "Low", IF(V2888 &gt;= 4, IF(V2888 &lt; 6, "Medium", IF(V2888 &gt;= 6, IF(V2888 &lt; 8, "High", "Very High")))))))</f>
        <v>High</v>
      </c>
    </row>
    <row r="2889" spans="1:23" x14ac:dyDescent="0.2">
      <c r="A2889" t="s">
        <v>555</v>
      </c>
      <c r="B2889" s="2">
        <v>135</v>
      </c>
      <c r="C2889" s="4" t="str">
        <f>IF(B2889 &lt;= ($Z$9-$Z$11), "Short", IF(B2889 &gt;= ($Z$9+$Z$11), "Long", "Medium"))</f>
        <v>Long</v>
      </c>
      <c r="D2889" t="s">
        <v>685</v>
      </c>
      <c r="E2889" t="s">
        <v>562</v>
      </c>
      <c r="F2889" t="s">
        <v>426</v>
      </c>
      <c r="G2889" t="s">
        <v>3538</v>
      </c>
      <c r="M2889">
        <f>COUNTA(Table1[[#This Row],[genre_1]:[genre_8]])</f>
        <v>3</v>
      </c>
      <c r="N2889" t="s">
        <v>559</v>
      </c>
      <c r="O2889" t="s">
        <v>9975</v>
      </c>
      <c r="P2889">
        <v>143696</v>
      </c>
      <c r="Q2889" t="s">
        <v>1402</v>
      </c>
      <c r="R2889">
        <v>241</v>
      </c>
      <c r="S2889" t="s">
        <v>16</v>
      </c>
      <c r="T2889" t="s">
        <v>17</v>
      </c>
      <c r="U2889" s="3">
        <v>32874</v>
      </c>
      <c r="V2889" s="2">
        <v>7.6</v>
      </c>
      <c r="W2889" t="str">
        <f>IF(V2889 &lt; 3,"Very Low", IF(V2889 &gt;= 3, IF(V2889 &lt; 4, "Low", IF(V2889 &gt;= 4, IF(V2889 &lt; 6, "Medium", IF(V2889 &gt;= 6, IF(V2889 &lt; 8, "High", "Very High")))))))</f>
        <v>High</v>
      </c>
    </row>
    <row r="2890" spans="1:23" x14ac:dyDescent="0.2">
      <c r="A2890" t="s">
        <v>1757</v>
      </c>
      <c r="B2890" s="2">
        <v>94</v>
      </c>
      <c r="C2890" s="4" t="str">
        <f>IF(B2890 &lt;= ($Z$9-$Z$11), "Short", IF(B2890 &gt;= ($Z$9+$Z$11), "Long", "Medium"))</f>
        <v>Medium</v>
      </c>
      <c r="D2890" t="s">
        <v>1758</v>
      </c>
      <c r="E2890" t="s">
        <v>562</v>
      </c>
      <c r="F2890" t="s">
        <v>13206</v>
      </c>
      <c r="G2890" t="s">
        <v>1302</v>
      </c>
      <c r="H2890" t="s">
        <v>3538</v>
      </c>
      <c r="M2890">
        <f>COUNTA(Table1[[#This Row],[genre_1]:[genre_8]])</f>
        <v>4</v>
      </c>
      <c r="N2890" t="s">
        <v>698</v>
      </c>
      <c r="O2890" t="s">
        <v>9278</v>
      </c>
      <c r="P2890">
        <v>35830</v>
      </c>
      <c r="Q2890" t="s">
        <v>1759</v>
      </c>
      <c r="R2890">
        <v>321</v>
      </c>
      <c r="S2890" t="s">
        <v>16</v>
      </c>
      <c r="T2890" t="s">
        <v>17</v>
      </c>
      <c r="U2890" s="3">
        <v>37622</v>
      </c>
      <c r="V2890" s="2">
        <v>6</v>
      </c>
      <c r="W2890" t="str">
        <f>IF(V2890 &lt; 3,"Very Low", IF(V2890 &gt;= 3, IF(V2890 &lt; 4, "Low", IF(V2890 &gt;= 4, IF(V2890 &lt; 6, "Medium", IF(V2890 &gt;= 6, IF(V2890 &lt; 8, "High", "Very High")))))))</f>
        <v>High</v>
      </c>
    </row>
    <row r="2891" spans="1:23" x14ac:dyDescent="0.2">
      <c r="A2891" t="s">
        <v>2437</v>
      </c>
      <c r="B2891" s="2">
        <v>101</v>
      </c>
      <c r="C2891" s="4" t="str">
        <f>IF(B2891 &lt;= ($Z$9-$Z$11), "Short", IF(B2891 &gt;= ($Z$9+$Z$11), "Long", "Medium"))</f>
        <v>Medium</v>
      </c>
      <c r="D2891" t="s">
        <v>2438</v>
      </c>
      <c r="E2891" t="s">
        <v>426</v>
      </c>
      <c r="F2891" t="s">
        <v>691</v>
      </c>
      <c r="G2891" t="s">
        <v>1302</v>
      </c>
      <c r="H2891" t="s">
        <v>6549</v>
      </c>
      <c r="I2891" t="s">
        <v>3538</v>
      </c>
      <c r="J2891" t="s">
        <v>10321</v>
      </c>
      <c r="M2891">
        <f>COUNTA(Table1[[#This Row],[genre_1]:[genre_8]])</f>
        <v>6</v>
      </c>
      <c r="N2891" t="s">
        <v>2439</v>
      </c>
      <c r="O2891" t="s">
        <v>9714</v>
      </c>
      <c r="P2891">
        <v>22010</v>
      </c>
      <c r="Q2891" t="s">
        <v>2440</v>
      </c>
      <c r="R2891">
        <v>90</v>
      </c>
      <c r="S2891" t="s">
        <v>16</v>
      </c>
      <c r="T2891" t="s">
        <v>17</v>
      </c>
      <c r="U2891" s="3">
        <v>39083</v>
      </c>
      <c r="V2891" s="2">
        <v>6.9</v>
      </c>
      <c r="W2891" t="str">
        <f>IF(V2891 &lt; 3,"Very Low", IF(V2891 &gt;= 3, IF(V2891 &lt; 4, "Low", IF(V2891 &gt;= 4, IF(V2891 &lt; 6, "Medium", IF(V2891 &gt;= 6, IF(V2891 &lt; 8, "High", "Very High")))))))</f>
        <v>High</v>
      </c>
    </row>
    <row r="2892" spans="1:23" x14ac:dyDescent="0.2">
      <c r="A2892" t="s">
        <v>617</v>
      </c>
      <c r="B2892" s="2">
        <v>120</v>
      </c>
      <c r="C2892" s="4" t="str">
        <f>IF(B2892 &lt;= ($Z$9-$Z$11), "Short", IF(B2892 &gt;= ($Z$9+$Z$11), "Long", "Medium"))</f>
        <v>Medium</v>
      </c>
      <c r="D2892" t="s">
        <v>72</v>
      </c>
      <c r="E2892" t="s">
        <v>562</v>
      </c>
      <c r="F2892" t="s">
        <v>426</v>
      </c>
      <c r="G2892" t="s">
        <v>1302</v>
      </c>
      <c r="H2892" t="s">
        <v>539</v>
      </c>
      <c r="M2892">
        <f>COUNTA(Table1[[#This Row],[genre_1]:[genre_8]])</f>
        <v>4</v>
      </c>
      <c r="N2892" t="s">
        <v>46</v>
      </c>
      <c r="O2892" t="s">
        <v>8673</v>
      </c>
      <c r="P2892">
        <v>37750</v>
      </c>
      <c r="Q2892" t="s">
        <v>351</v>
      </c>
      <c r="R2892">
        <v>134</v>
      </c>
      <c r="S2892" t="s">
        <v>16</v>
      </c>
      <c r="T2892" t="s">
        <v>17</v>
      </c>
      <c r="U2892" s="3">
        <v>42370</v>
      </c>
      <c r="V2892" s="2">
        <v>6.1</v>
      </c>
      <c r="W2892" t="str">
        <f>IF(V2892 &lt; 3,"Very Low", IF(V2892 &gt;= 3, IF(V2892 &lt; 4, "Low", IF(V2892 &gt;= 4, IF(V2892 &lt; 6, "Medium", IF(V2892 &gt;= 6, IF(V2892 &lt; 8, "High", "Very High")))))))</f>
        <v>High</v>
      </c>
    </row>
    <row r="2893" spans="1:23" x14ac:dyDescent="0.2">
      <c r="A2893" t="s">
        <v>2481</v>
      </c>
      <c r="B2893" s="2">
        <v>146</v>
      </c>
      <c r="C2893" s="4" t="str">
        <f>IF(B2893 &lt;= ($Z$9-$Z$11), "Short", IF(B2893 &gt;= ($Z$9+$Z$11), "Long", "Medium"))</f>
        <v>Long</v>
      </c>
      <c r="D2893" t="s">
        <v>1356</v>
      </c>
      <c r="E2893" t="s">
        <v>4426</v>
      </c>
      <c r="F2893" t="s">
        <v>1302</v>
      </c>
      <c r="G2893" t="s">
        <v>13205</v>
      </c>
      <c r="M2893">
        <f>COUNTA(Table1[[#This Row],[genre_1]:[genre_8]])</f>
        <v>3</v>
      </c>
      <c r="N2893" t="s">
        <v>709</v>
      </c>
      <c r="O2893" t="s">
        <v>9739</v>
      </c>
      <c r="P2893">
        <v>76016</v>
      </c>
      <c r="Q2893" t="s">
        <v>1862</v>
      </c>
      <c r="R2893">
        <v>265</v>
      </c>
      <c r="S2893" t="s">
        <v>16</v>
      </c>
      <c r="T2893" t="s">
        <v>17</v>
      </c>
      <c r="U2893" s="3">
        <v>36161</v>
      </c>
      <c r="V2893" s="2">
        <v>7.6</v>
      </c>
      <c r="W2893" t="str">
        <f>IF(V2893 &lt; 3,"Very Low", IF(V2893 &gt;= 3, IF(V2893 &lt; 4, "Low", IF(V2893 &gt;= 4, IF(V2893 &lt; 6, "Medium", IF(V2893 &gt;= 6, IF(V2893 &lt; 8, "High", "Very High")))))))</f>
        <v>High</v>
      </c>
    </row>
    <row r="2894" spans="1:23" x14ac:dyDescent="0.2">
      <c r="A2894" t="s">
        <v>911</v>
      </c>
      <c r="B2894" s="2">
        <v>131</v>
      </c>
      <c r="C2894" s="4" t="str">
        <f>IF(B2894 &lt;= ($Z$9-$Z$11), "Short", IF(B2894 &gt;= ($Z$9+$Z$11), "Long", "Medium"))</f>
        <v>Long</v>
      </c>
      <c r="D2894" t="s">
        <v>912</v>
      </c>
      <c r="E2894" t="s">
        <v>1302</v>
      </c>
      <c r="F2894" t="s">
        <v>7772</v>
      </c>
      <c r="G2894" t="s">
        <v>3538</v>
      </c>
      <c r="H2894" t="s">
        <v>10321</v>
      </c>
      <c r="M2894">
        <f>COUNTA(Table1[[#This Row],[genre_1]:[genre_8]])</f>
        <v>4</v>
      </c>
      <c r="N2894" t="s">
        <v>395</v>
      </c>
      <c r="O2894" t="s">
        <v>11010</v>
      </c>
      <c r="P2894">
        <v>332065</v>
      </c>
      <c r="Q2894" t="s">
        <v>1250</v>
      </c>
      <c r="R2894">
        <v>876</v>
      </c>
      <c r="S2894" t="s">
        <v>16</v>
      </c>
      <c r="T2894" t="s">
        <v>17</v>
      </c>
      <c r="U2894" s="3">
        <v>39448</v>
      </c>
      <c r="V2894" s="2">
        <v>7.6</v>
      </c>
      <c r="W2894" t="str">
        <f>IF(V2894 &lt; 3,"Very Low", IF(V2894 &gt;= 3, IF(V2894 &lt; 4, "Low", IF(V2894 &gt;= 4, IF(V2894 &lt; 6, "Medium", IF(V2894 &gt;= 6, IF(V2894 &lt; 8, "High", "Very High")))))))</f>
        <v>High</v>
      </c>
    </row>
    <row r="2895" spans="1:23" x14ac:dyDescent="0.2">
      <c r="A2895" t="s">
        <v>6742</v>
      </c>
      <c r="B2895" s="2">
        <v>134</v>
      </c>
      <c r="C2895" s="4" t="str">
        <f>IF(B2895 &lt;= ($Z$9-$Z$11), "Short", IF(B2895 &gt;= ($Z$9+$Z$11), "Long", "Medium"))</f>
        <v>Long</v>
      </c>
      <c r="D2895" t="s">
        <v>3150</v>
      </c>
      <c r="E2895" t="s">
        <v>1302</v>
      </c>
      <c r="F2895" t="s">
        <v>13205</v>
      </c>
      <c r="M2895">
        <f>COUNTA(Table1[[#This Row],[genre_1]:[genre_8]])</f>
        <v>2</v>
      </c>
      <c r="N2895" t="s">
        <v>4322</v>
      </c>
      <c r="O2895" t="s">
        <v>12486</v>
      </c>
      <c r="P2895">
        <v>62860</v>
      </c>
      <c r="Q2895" t="s">
        <v>3610</v>
      </c>
      <c r="R2895">
        <v>167</v>
      </c>
      <c r="S2895" t="s">
        <v>16</v>
      </c>
      <c r="T2895" t="s">
        <v>17</v>
      </c>
      <c r="U2895" s="3">
        <v>22282</v>
      </c>
      <c r="V2895" s="2">
        <v>8</v>
      </c>
      <c r="W2895" t="str">
        <f>IF(V2895 &lt; 3,"Very Low", IF(V2895 &gt;= 3, IF(V2895 &lt; 4, "Low", IF(V2895 &gt;= 4, IF(V2895 &lt; 6, "Medium", IF(V2895 &gt;= 6, IF(V2895 &lt; 8, "High", "Very High")))))))</f>
        <v>Very High</v>
      </c>
    </row>
    <row r="2896" spans="1:23" x14ac:dyDescent="0.2">
      <c r="A2896" t="s">
        <v>5157</v>
      </c>
      <c r="B2896" s="2">
        <v>91</v>
      </c>
      <c r="C2896" s="4" t="str">
        <f>IF(B2896 &lt;= ($Z$9-$Z$11), "Short", IF(B2896 &gt;= ($Z$9+$Z$11), "Long", "Medium"))</f>
        <v>Medium</v>
      </c>
      <c r="D2896" t="s">
        <v>5158</v>
      </c>
      <c r="E2896" t="s">
        <v>562</v>
      </c>
      <c r="F2896" t="s">
        <v>426</v>
      </c>
      <c r="G2896" t="s">
        <v>691</v>
      </c>
      <c r="H2896" t="s">
        <v>6549</v>
      </c>
      <c r="I2896" t="s">
        <v>4130</v>
      </c>
      <c r="M2896">
        <f>COUNTA(Table1[[#This Row],[genre_1]:[genre_8]])</f>
        <v>5</v>
      </c>
      <c r="N2896" t="s">
        <v>1501</v>
      </c>
      <c r="O2896" t="s">
        <v>11601</v>
      </c>
      <c r="P2896">
        <v>7767</v>
      </c>
      <c r="Q2896" t="s">
        <v>5159</v>
      </c>
      <c r="R2896">
        <v>56</v>
      </c>
      <c r="S2896" t="s">
        <v>16</v>
      </c>
      <c r="T2896" t="s">
        <v>17</v>
      </c>
      <c r="U2896" s="3">
        <v>30682</v>
      </c>
      <c r="V2896" s="2">
        <v>5.7</v>
      </c>
      <c r="W2896" t="str">
        <f>IF(V2896 &lt; 3,"Very Low", IF(V2896 &gt;= 3, IF(V2896 &lt; 4, "Low", IF(V2896 &gt;= 4, IF(V2896 &lt; 6, "Medium", IF(V2896 &gt;= 6, IF(V2896 &lt; 8, "High", "Very High")))))))</f>
        <v>Medium</v>
      </c>
    </row>
    <row r="2897" spans="1:23" x14ac:dyDescent="0.2">
      <c r="A2897" t="s">
        <v>469</v>
      </c>
      <c r="B2897" s="2">
        <v>112</v>
      </c>
      <c r="C2897" s="4" t="str">
        <f>IF(B2897 &lt;= ($Z$9-$Z$11), "Short", IF(B2897 &gt;= ($Z$9+$Z$11), "Long", "Medium"))</f>
        <v>Medium</v>
      </c>
      <c r="D2897" t="s">
        <v>3377</v>
      </c>
      <c r="E2897" t="s">
        <v>1302</v>
      </c>
      <c r="M2897">
        <f>COUNTA(Table1[[#This Row],[genre_1]:[genre_8]])</f>
        <v>1</v>
      </c>
      <c r="N2897" t="s">
        <v>930</v>
      </c>
      <c r="O2897" t="s">
        <v>10788</v>
      </c>
      <c r="P2897">
        <v>46396</v>
      </c>
      <c r="Q2897" t="s">
        <v>1052</v>
      </c>
      <c r="R2897">
        <v>287</v>
      </c>
      <c r="S2897" t="s">
        <v>16</v>
      </c>
      <c r="T2897" t="s">
        <v>17</v>
      </c>
      <c r="U2897" s="3">
        <v>35431</v>
      </c>
      <c r="V2897" s="2">
        <v>7.5</v>
      </c>
      <c r="W2897" t="str">
        <f>IF(V2897 &lt; 3,"Very Low", IF(V2897 &gt;= 3, IF(V2897 &lt; 4, "Low", IF(V2897 &gt;= 4, IF(V2897 &lt; 6, "Medium", IF(V2897 &gt;= 6, IF(V2897 &lt; 8, "High", "Very High")))))))</f>
        <v>High</v>
      </c>
    </row>
    <row r="2898" spans="1:23" x14ac:dyDescent="0.2">
      <c r="A2898" t="s">
        <v>2813</v>
      </c>
      <c r="B2898" s="2">
        <v>106</v>
      </c>
      <c r="C2898" s="4" t="str">
        <f>IF(B2898 &lt;= ($Z$9-$Z$11), "Short", IF(B2898 &gt;= ($Z$9+$Z$11), "Long", "Medium"))</f>
        <v>Medium</v>
      </c>
      <c r="D2898" t="s">
        <v>37</v>
      </c>
      <c r="E2898" t="s">
        <v>4426</v>
      </c>
      <c r="F2898" t="s">
        <v>13206</v>
      </c>
      <c r="G2898" t="s">
        <v>1302</v>
      </c>
      <c r="M2898">
        <f>COUNTA(Table1[[#This Row],[genre_1]:[genre_8]])</f>
        <v>3</v>
      </c>
      <c r="N2898" t="s">
        <v>102</v>
      </c>
      <c r="O2898" t="s">
        <v>11505</v>
      </c>
      <c r="P2898">
        <v>55567</v>
      </c>
      <c r="Q2898" t="s">
        <v>2208</v>
      </c>
      <c r="R2898">
        <v>144</v>
      </c>
      <c r="S2898" t="s">
        <v>16</v>
      </c>
      <c r="T2898" t="s">
        <v>17</v>
      </c>
      <c r="U2898" s="3">
        <v>40909</v>
      </c>
      <c r="V2898" s="2">
        <v>6.9</v>
      </c>
      <c r="W2898" t="str">
        <f>IF(V2898 &lt; 3,"Very Low", IF(V2898 &gt;= 3, IF(V2898 &lt; 4, "Low", IF(V2898 &gt;= 4, IF(V2898 &lt; 6, "Medium", IF(V2898 &gt;= 6, IF(V2898 &lt; 8, "High", "Very High")))))))</f>
        <v>High</v>
      </c>
    </row>
    <row r="2899" spans="1:23" x14ac:dyDescent="0.2">
      <c r="A2899" t="s">
        <v>1300</v>
      </c>
      <c r="B2899" s="2">
        <v>101</v>
      </c>
      <c r="C2899" s="4" t="str">
        <f>IF(B2899 &lt;= ($Z$9-$Z$11), "Short", IF(B2899 &gt;= ($Z$9+$Z$11), "Long", "Medium"))</f>
        <v>Medium</v>
      </c>
      <c r="D2899" t="s">
        <v>316</v>
      </c>
      <c r="E2899" t="s">
        <v>1302</v>
      </c>
      <c r="M2899">
        <f>COUNTA(Table1[[#This Row],[genre_1]:[genre_8]])</f>
        <v>1</v>
      </c>
      <c r="N2899" t="s">
        <v>1580</v>
      </c>
      <c r="O2899" t="s">
        <v>10421</v>
      </c>
      <c r="P2899">
        <v>188652</v>
      </c>
      <c r="Q2899" t="s">
        <v>591</v>
      </c>
      <c r="R2899">
        <v>288</v>
      </c>
      <c r="S2899" t="s">
        <v>16</v>
      </c>
      <c r="T2899" t="s">
        <v>17</v>
      </c>
      <c r="U2899" s="3">
        <v>40544</v>
      </c>
      <c r="V2899" s="2">
        <v>7.1</v>
      </c>
      <c r="W2899" t="str">
        <f>IF(V2899 &lt; 3,"Very Low", IF(V2899 &gt;= 3, IF(V2899 &lt; 4, "Low", IF(V2899 &gt;= 4, IF(V2899 &lt; 6, "Medium", IF(V2899 &gt;= 6, IF(V2899 &lt; 8, "High", "Very High")))))))</f>
        <v>High</v>
      </c>
    </row>
    <row r="2900" spans="1:23" x14ac:dyDescent="0.2">
      <c r="A2900" t="s">
        <v>954</v>
      </c>
      <c r="B2900" s="2">
        <v>110</v>
      </c>
      <c r="C2900" s="4" t="str">
        <f>IF(B2900 &lt;= ($Z$9-$Z$11), "Short", IF(B2900 &gt;= ($Z$9+$Z$11), "Long", "Medium"))</f>
        <v>Medium</v>
      </c>
      <c r="D2900" t="s">
        <v>166</v>
      </c>
      <c r="E2900" t="s">
        <v>1302</v>
      </c>
      <c r="F2900" t="s">
        <v>13204</v>
      </c>
      <c r="G2900" t="s">
        <v>6549</v>
      </c>
      <c r="H2900" t="s">
        <v>3538</v>
      </c>
      <c r="M2900">
        <f>COUNTA(Table1[[#This Row],[genre_1]:[genre_8]])</f>
        <v>4</v>
      </c>
      <c r="N2900" t="s">
        <v>748</v>
      </c>
      <c r="O2900" t="s">
        <v>10864</v>
      </c>
      <c r="P2900">
        <v>295375</v>
      </c>
      <c r="Q2900" t="s">
        <v>4118</v>
      </c>
      <c r="R2900">
        <v>645</v>
      </c>
      <c r="S2900" t="s">
        <v>16</v>
      </c>
      <c r="T2900" t="s">
        <v>17</v>
      </c>
      <c r="U2900" s="3">
        <v>38718</v>
      </c>
      <c r="V2900" s="2">
        <v>7.6</v>
      </c>
      <c r="W2900" t="str">
        <f>IF(V2900 &lt; 3,"Very Low", IF(V2900 &gt;= 3, IF(V2900 &lt; 4, "Low", IF(V2900 &gt;= 4, IF(V2900 &lt; 6, "Medium", IF(V2900 &gt;= 6, IF(V2900 &lt; 8, "High", "Very High")))))))</f>
        <v>High</v>
      </c>
    </row>
    <row r="2901" spans="1:23" x14ac:dyDescent="0.2">
      <c r="A2901" t="s">
        <v>8312</v>
      </c>
      <c r="B2901" s="2">
        <v>81</v>
      </c>
      <c r="C2901" s="4" t="str">
        <f>IF(B2901 &lt;= ($Z$9-$Z$11), "Short", IF(B2901 &gt;= ($Z$9+$Z$11), "Long", "Medium"))</f>
        <v>Short</v>
      </c>
      <c r="D2901" t="s">
        <v>8313</v>
      </c>
      <c r="E2901" t="s">
        <v>4426</v>
      </c>
      <c r="F2901" t="s">
        <v>31</v>
      </c>
      <c r="M2901">
        <f>COUNTA(Table1[[#This Row],[genre_1]:[genre_8]])</f>
        <v>2</v>
      </c>
      <c r="N2901" t="s">
        <v>8314</v>
      </c>
      <c r="O2901" t="s">
        <v>13157</v>
      </c>
      <c r="P2901">
        <v>66</v>
      </c>
      <c r="Q2901" t="s">
        <v>8315</v>
      </c>
      <c r="R2901">
        <v>2</v>
      </c>
      <c r="S2901" t="s">
        <v>16</v>
      </c>
      <c r="T2901" t="s">
        <v>17</v>
      </c>
      <c r="U2901" s="3">
        <v>41640</v>
      </c>
      <c r="V2901" s="2">
        <v>7.4</v>
      </c>
      <c r="W2901" t="str">
        <f>IF(V2901 &lt; 3,"Very Low", IF(V2901 &gt;= 3, IF(V2901 &lt; 4, "Low", IF(V2901 &gt;= 4, IF(V2901 &lt; 6, "Medium", IF(V2901 &gt;= 6, IF(V2901 &lt; 8, "High", "Very High")))))))</f>
        <v>High</v>
      </c>
    </row>
    <row r="2902" spans="1:23" x14ac:dyDescent="0.2">
      <c r="A2902" t="s">
        <v>3093</v>
      </c>
      <c r="B2902" s="2">
        <v>120</v>
      </c>
      <c r="C2902" s="4" t="str">
        <f>IF(B2902 &lt;= ($Z$9-$Z$11), "Short", IF(B2902 &gt;= ($Z$9+$Z$11), "Long", "Medium"))</f>
        <v>Medium</v>
      </c>
      <c r="D2902" t="s">
        <v>2491</v>
      </c>
      <c r="E2902" t="s">
        <v>1302</v>
      </c>
      <c r="F2902" t="s">
        <v>6549</v>
      </c>
      <c r="M2902">
        <f>COUNTA(Table1[[#This Row],[genre_1]:[genre_8]])</f>
        <v>2</v>
      </c>
      <c r="N2902" t="s">
        <v>395</v>
      </c>
      <c r="O2902" t="s">
        <v>10919</v>
      </c>
      <c r="P2902">
        <v>20616</v>
      </c>
      <c r="Q2902" t="s">
        <v>4200</v>
      </c>
      <c r="R2902">
        <v>70</v>
      </c>
      <c r="S2902" t="s">
        <v>16</v>
      </c>
      <c r="T2902" t="s">
        <v>17</v>
      </c>
      <c r="U2902" s="3">
        <v>41275</v>
      </c>
      <c r="V2902" s="2">
        <v>6.6</v>
      </c>
      <c r="W2902" t="str">
        <f>IF(V2902 &lt; 3,"Very Low", IF(V2902 &gt;= 3, IF(V2902 &lt; 4, "Low", IF(V2902 &gt;= 4, IF(V2902 &lt; 6, "Medium", IF(V2902 &gt;= 6, IF(V2902 &lt; 8, "High", "Very High")))))))</f>
        <v>High</v>
      </c>
    </row>
    <row r="2903" spans="1:23" x14ac:dyDescent="0.2">
      <c r="A2903" t="s">
        <v>4369</v>
      </c>
      <c r="B2903" s="2">
        <v>105</v>
      </c>
      <c r="C2903" s="4" t="str">
        <f>IF(B2903 &lt;= ($Z$9-$Z$11), "Short", IF(B2903 &gt;= ($Z$9+$Z$11), "Long", "Medium"))</f>
        <v>Medium</v>
      </c>
      <c r="D2903" t="s">
        <v>2276</v>
      </c>
      <c r="E2903" t="s">
        <v>1302</v>
      </c>
      <c r="F2903" t="s">
        <v>13204</v>
      </c>
      <c r="G2903" t="s">
        <v>3538</v>
      </c>
      <c r="M2903">
        <f>COUNTA(Table1[[#This Row],[genre_1]:[genre_8]])</f>
        <v>3</v>
      </c>
      <c r="N2903" t="s">
        <v>3134</v>
      </c>
      <c r="O2903" t="s">
        <v>11046</v>
      </c>
      <c r="P2903">
        <v>3668</v>
      </c>
      <c r="Q2903" t="s">
        <v>187</v>
      </c>
      <c r="R2903">
        <v>85</v>
      </c>
      <c r="S2903" t="s">
        <v>16</v>
      </c>
      <c r="T2903" t="s">
        <v>17</v>
      </c>
      <c r="U2903" s="3">
        <v>36526</v>
      </c>
      <c r="V2903" s="2">
        <v>4.5999999999999996</v>
      </c>
      <c r="W2903" t="str">
        <f>IF(V2903 &lt; 3,"Very Low", IF(V2903 &gt;= 3, IF(V2903 &lt; 4, "Low", IF(V2903 &gt;= 4, IF(V2903 &lt; 6, "Medium", IF(V2903 &gt;= 6, IF(V2903 &lt; 8, "High", "Very High")))))))</f>
        <v>Medium</v>
      </c>
    </row>
    <row r="2904" spans="1:23" x14ac:dyDescent="0.2">
      <c r="A2904" t="s">
        <v>2805</v>
      </c>
      <c r="B2904" s="2">
        <v>100</v>
      </c>
      <c r="C2904" s="4" t="str">
        <f>IF(B2904 &lt;= ($Z$9-$Z$11), "Short", IF(B2904 &gt;= ($Z$9+$Z$11), "Long", "Medium"))</f>
        <v>Medium</v>
      </c>
      <c r="D2904" t="s">
        <v>137</v>
      </c>
      <c r="E2904" t="s">
        <v>691</v>
      </c>
      <c r="M2904">
        <f>COUNTA(Table1[[#This Row],[genre_1]:[genre_8]])</f>
        <v>1</v>
      </c>
      <c r="N2904" t="s">
        <v>125</v>
      </c>
      <c r="O2904" t="s">
        <v>9949</v>
      </c>
      <c r="P2904">
        <v>60596</v>
      </c>
      <c r="Q2904" t="s">
        <v>238</v>
      </c>
      <c r="R2904">
        <v>158</v>
      </c>
      <c r="S2904" t="s">
        <v>16</v>
      </c>
      <c r="T2904" t="s">
        <v>17</v>
      </c>
      <c r="U2904" s="3">
        <v>41275</v>
      </c>
      <c r="V2904" s="2">
        <v>5.9</v>
      </c>
      <c r="W2904" t="str">
        <f>IF(V2904 &lt; 3,"Very Low", IF(V2904 &gt;= 3, IF(V2904 &lt; 4, "Low", IF(V2904 &gt;= 4, IF(V2904 &lt; 6, "Medium", IF(V2904 &gt;= 6, IF(V2904 &lt; 8, "High", "Very High")))))))</f>
        <v>Medium</v>
      </c>
    </row>
    <row r="2905" spans="1:23" x14ac:dyDescent="0.2">
      <c r="A2905" t="s">
        <v>487</v>
      </c>
      <c r="B2905" s="2">
        <v>135</v>
      </c>
      <c r="C2905" s="4" t="str">
        <f>IF(B2905 &lt;= ($Z$9-$Z$11), "Short", IF(B2905 &gt;= ($Z$9+$Z$11), "Long", "Medium"))</f>
        <v>Long</v>
      </c>
      <c r="D2905" t="s">
        <v>488</v>
      </c>
      <c r="E2905" t="s">
        <v>562</v>
      </c>
      <c r="F2905" t="s">
        <v>426</v>
      </c>
      <c r="G2905" t="s">
        <v>4130</v>
      </c>
      <c r="M2905">
        <f>COUNTA(Table1[[#This Row],[genre_1]:[genre_8]])</f>
        <v>3</v>
      </c>
      <c r="N2905" t="s">
        <v>424</v>
      </c>
      <c r="O2905" t="s">
        <v>8611</v>
      </c>
      <c r="P2905">
        <v>326286</v>
      </c>
      <c r="Q2905" t="s">
        <v>88</v>
      </c>
      <c r="R2905">
        <v>643</v>
      </c>
      <c r="S2905" t="s">
        <v>16</v>
      </c>
      <c r="T2905" t="s">
        <v>17</v>
      </c>
      <c r="U2905" s="3">
        <v>39448</v>
      </c>
      <c r="V2905" s="2">
        <v>6.8</v>
      </c>
      <c r="W2905" t="str">
        <f>IF(V2905 &lt; 3,"Very Low", IF(V2905 &gt;= 3, IF(V2905 &lt; 4, "Low", IF(V2905 &gt;= 4, IF(V2905 &lt; 6, "Medium", IF(V2905 &gt;= 6, IF(V2905 &lt; 8, "High", "Very High")))))))</f>
        <v>High</v>
      </c>
    </row>
    <row r="2906" spans="1:23" x14ac:dyDescent="0.2">
      <c r="A2906" t="s">
        <v>276</v>
      </c>
      <c r="B2906" s="2">
        <v>115</v>
      </c>
      <c r="C2906" s="4" t="str">
        <f>IF(B2906 &lt;= ($Z$9-$Z$11), "Short", IF(B2906 &gt;= ($Z$9+$Z$11), "Long", "Medium"))</f>
        <v>Medium</v>
      </c>
      <c r="D2906" t="s">
        <v>836</v>
      </c>
      <c r="E2906" t="s">
        <v>562</v>
      </c>
      <c r="F2906" t="s">
        <v>426</v>
      </c>
      <c r="G2906" t="s">
        <v>3871</v>
      </c>
      <c r="H2906" t="s">
        <v>5982</v>
      </c>
      <c r="M2906">
        <f>COUNTA(Table1[[#This Row],[genre_1]:[genre_8]])</f>
        <v>4</v>
      </c>
      <c r="N2906" t="s">
        <v>837</v>
      </c>
      <c r="O2906" t="s">
        <v>8775</v>
      </c>
      <c r="P2906">
        <v>479166</v>
      </c>
      <c r="Q2906" t="s">
        <v>838</v>
      </c>
      <c r="R2906">
        <v>815</v>
      </c>
      <c r="S2906" t="s">
        <v>16</v>
      </c>
      <c r="T2906" t="s">
        <v>17</v>
      </c>
      <c r="U2906" s="3">
        <v>37987</v>
      </c>
      <c r="V2906" s="2">
        <v>8</v>
      </c>
      <c r="W2906" t="str">
        <f>IF(V2906 &lt; 3,"Very Low", IF(V2906 &gt;= 3, IF(V2906 &lt; 4, "Low", IF(V2906 &gt;= 4, IF(V2906 &lt; 6, "Medium", IF(V2906 &gt;= 6, IF(V2906 &lt; 8, "High", "Very High")))))))</f>
        <v>Very High</v>
      </c>
    </row>
    <row r="2907" spans="1:23" x14ac:dyDescent="0.2">
      <c r="A2907" t="s">
        <v>7971</v>
      </c>
      <c r="B2907" s="2">
        <v>94</v>
      </c>
      <c r="C2907" s="4" t="str">
        <f>IF(B2907 &lt;= ($Z$9-$Z$11), "Short", IF(B2907 &gt;= ($Z$9+$Z$11), "Long", "Medium"))</f>
        <v>Medium</v>
      </c>
      <c r="D2907" t="s">
        <v>5320</v>
      </c>
      <c r="E2907" t="s">
        <v>691</v>
      </c>
      <c r="F2907" t="s">
        <v>1302</v>
      </c>
      <c r="G2907" t="s">
        <v>6549</v>
      </c>
      <c r="M2907">
        <f>COUNTA(Table1[[#This Row],[genre_1]:[genre_8]])</f>
        <v>3</v>
      </c>
      <c r="N2907" t="s">
        <v>4301</v>
      </c>
      <c r="O2907" t="s">
        <v>13034</v>
      </c>
      <c r="P2907">
        <v>3513</v>
      </c>
      <c r="Q2907" t="s">
        <v>7972</v>
      </c>
      <c r="R2907">
        <v>36</v>
      </c>
      <c r="S2907" t="s">
        <v>16</v>
      </c>
      <c r="T2907" t="s">
        <v>17</v>
      </c>
      <c r="U2907" s="3">
        <v>34700</v>
      </c>
      <c r="V2907" s="2">
        <v>6.5</v>
      </c>
      <c r="W2907" t="str">
        <f>IF(V2907 &lt; 3,"Very Low", IF(V2907 &gt;= 3, IF(V2907 &lt; 4, "Low", IF(V2907 &gt;= 4, IF(V2907 &lt; 6, "Medium", IF(V2907 &gt;= 6, IF(V2907 &lt; 8, "High", "Very High")))))))</f>
        <v>High</v>
      </c>
    </row>
    <row r="2908" spans="1:23" x14ac:dyDescent="0.2">
      <c r="A2908" t="s">
        <v>798</v>
      </c>
      <c r="B2908" s="2">
        <v>96</v>
      </c>
      <c r="C2908" s="4" t="str">
        <f>IF(B2908 &lt;= ($Z$9-$Z$11), "Short", IF(B2908 &gt;= ($Z$9+$Z$11), "Long", "Medium"))</f>
        <v>Medium</v>
      </c>
      <c r="D2908" t="s">
        <v>2107</v>
      </c>
      <c r="E2908" t="s">
        <v>1302</v>
      </c>
      <c r="F2908" t="s">
        <v>5982</v>
      </c>
      <c r="G2908" t="s">
        <v>539</v>
      </c>
      <c r="M2908">
        <f>COUNTA(Table1[[#This Row],[genre_1]:[genre_8]])</f>
        <v>3</v>
      </c>
      <c r="N2908" t="s">
        <v>364</v>
      </c>
      <c r="O2908" t="s">
        <v>9508</v>
      </c>
      <c r="P2908">
        <v>20688</v>
      </c>
      <c r="Q2908" t="s">
        <v>1471</v>
      </c>
      <c r="R2908">
        <v>47</v>
      </c>
      <c r="S2908" t="s">
        <v>16</v>
      </c>
      <c r="T2908" t="s">
        <v>17</v>
      </c>
      <c r="U2908" s="3">
        <v>34700</v>
      </c>
      <c r="V2908" s="2">
        <v>5.9</v>
      </c>
      <c r="W2908" t="str">
        <f>IF(V2908 &lt; 3,"Very Low", IF(V2908 &gt;= 3, IF(V2908 &lt; 4, "Low", IF(V2908 &gt;= 4, IF(V2908 &lt; 6, "Medium", IF(V2908 &gt;= 6, IF(V2908 &lt; 8, "High", "Very High")))))))</f>
        <v>Medium</v>
      </c>
    </row>
    <row r="2909" spans="1:23" x14ac:dyDescent="0.2">
      <c r="A2909" t="s">
        <v>639</v>
      </c>
      <c r="B2909" s="2">
        <v>108</v>
      </c>
      <c r="C2909" s="4" t="str">
        <f>IF(B2909 &lt;= ($Z$9-$Z$11), "Short", IF(B2909 &gt;= ($Z$9+$Z$11), "Long", "Medium"))</f>
        <v>Medium</v>
      </c>
      <c r="D2909" t="s">
        <v>2105</v>
      </c>
      <c r="E2909" t="s">
        <v>691</v>
      </c>
      <c r="F2909" t="s">
        <v>13206</v>
      </c>
      <c r="G2909" t="s">
        <v>1302</v>
      </c>
      <c r="H2909" t="s">
        <v>3538</v>
      </c>
      <c r="M2909">
        <f>COUNTA(Table1[[#This Row],[genre_1]:[genre_8]])</f>
        <v>4</v>
      </c>
      <c r="N2909" t="s">
        <v>502</v>
      </c>
      <c r="O2909" t="s">
        <v>10457</v>
      </c>
      <c r="P2909">
        <v>52888</v>
      </c>
      <c r="Q2909" t="s">
        <v>2249</v>
      </c>
      <c r="R2909">
        <v>175</v>
      </c>
      <c r="S2909" t="s">
        <v>16</v>
      </c>
      <c r="T2909" t="s">
        <v>17</v>
      </c>
      <c r="U2909" s="3">
        <v>39814</v>
      </c>
      <c r="V2909" s="2">
        <v>6.5</v>
      </c>
      <c r="W2909" t="str">
        <f>IF(V2909 &lt; 3,"Very Low", IF(V2909 &gt;= 3, IF(V2909 &lt; 4, "Low", IF(V2909 &gt;= 4, IF(V2909 &lt; 6, "Medium", IF(V2909 &gt;= 6, IF(V2909 &lt; 8, "High", "Very High")))))))</f>
        <v>High</v>
      </c>
    </row>
    <row r="2910" spans="1:23" x14ac:dyDescent="0.2">
      <c r="A2910" t="s">
        <v>5307</v>
      </c>
      <c r="B2910" s="2">
        <v>110</v>
      </c>
      <c r="C2910" s="4" t="str">
        <f>IF(B2910 &lt;= ($Z$9-$Z$11), "Short", IF(B2910 &gt;= ($Z$9+$Z$11), "Long", "Medium"))</f>
        <v>Medium</v>
      </c>
      <c r="D2910" t="s">
        <v>460</v>
      </c>
      <c r="E2910" t="s">
        <v>691</v>
      </c>
      <c r="F2910" t="s">
        <v>1302</v>
      </c>
      <c r="G2910" t="s">
        <v>6549</v>
      </c>
      <c r="M2910">
        <f>COUNTA(Table1[[#This Row],[genre_1]:[genre_8]])</f>
        <v>3</v>
      </c>
      <c r="N2910" t="s">
        <v>358</v>
      </c>
      <c r="O2910" t="s">
        <v>11680</v>
      </c>
      <c r="P2910">
        <v>1103</v>
      </c>
      <c r="Q2910" t="s">
        <v>1123</v>
      </c>
      <c r="R2910">
        <v>11</v>
      </c>
      <c r="S2910" t="s">
        <v>16</v>
      </c>
      <c r="T2910" t="s">
        <v>17</v>
      </c>
      <c r="U2910" s="3">
        <v>34335</v>
      </c>
      <c r="V2910" s="2">
        <v>6.5</v>
      </c>
      <c r="W2910" t="str">
        <f>IF(V2910 &lt; 3,"Very Low", IF(V2910 &gt;= 3, IF(V2910 &lt; 4, "Low", IF(V2910 &gt;= 4, IF(V2910 &lt; 6, "Medium", IF(V2910 &gt;= 6, IF(V2910 &lt; 8, "High", "Very High")))))))</f>
        <v>High</v>
      </c>
    </row>
    <row r="2911" spans="1:23" x14ac:dyDescent="0.2">
      <c r="A2911" t="s">
        <v>7389</v>
      </c>
      <c r="B2911" s="2">
        <v>101</v>
      </c>
      <c r="C2911" s="4" t="str">
        <f>IF(B2911 &lt;= ($Z$9-$Z$11), "Short", IF(B2911 &gt;= ($Z$9+$Z$11), "Long", "Medium"))</f>
        <v>Medium</v>
      </c>
      <c r="D2911" t="s">
        <v>7572</v>
      </c>
      <c r="E2911" t="s">
        <v>2287</v>
      </c>
      <c r="M2911">
        <f>COUNTA(Table1[[#This Row],[genre_1]:[genre_8]])</f>
        <v>1</v>
      </c>
      <c r="N2911" t="s">
        <v>7390</v>
      </c>
      <c r="O2911" t="s">
        <v>12871</v>
      </c>
      <c r="P2911">
        <v>27260</v>
      </c>
      <c r="Q2911" t="s">
        <v>7573</v>
      </c>
      <c r="R2911">
        <v>247</v>
      </c>
      <c r="S2911" t="s">
        <v>16</v>
      </c>
      <c r="T2911" t="s">
        <v>17</v>
      </c>
      <c r="U2911" s="3">
        <v>40544</v>
      </c>
      <c r="V2911" s="2">
        <v>5.5</v>
      </c>
      <c r="W2911" t="str">
        <f>IF(V2911 &lt; 3,"Very Low", IF(V2911 &gt;= 3, IF(V2911 &lt; 4, "Low", IF(V2911 &gt;= 4, IF(V2911 &lt; 6, "Medium", IF(V2911 &gt;= 6, IF(V2911 &lt; 8, "High", "Very High")))))))</f>
        <v>Medium</v>
      </c>
    </row>
    <row r="2912" spans="1:23" x14ac:dyDescent="0.2">
      <c r="A2912" t="s">
        <v>678</v>
      </c>
      <c r="B2912" s="2">
        <v>157</v>
      </c>
      <c r="C2912" s="4" t="str">
        <f>IF(B2912 &lt;= ($Z$9-$Z$11), "Short", IF(B2912 &gt;= ($Z$9+$Z$11), "Long", "Medium"))</f>
        <v>Long</v>
      </c>
      <c r="D2912" t="s">
        <v>404</v>
      </c>
      <c r="E2912" t="s">
        <v>4426</v>
      </c>
      <c r="F2912" t="s">
        <v>1302</v>
      </c>
      <c r="G2912" t="s">
        <v>3538</v>
      </c>
      <c r="M2912">
        <f>COUNTA(Table1[[#This Row],[genre_1]:[genre_8]])</f>
        <v>3</v>
      </c>
      <c r="N2912" t="s">
        <v>950</v>
      </c>
      <c r="O2912" t="s">
        <v>9055</v>
      </c>
      <c r="P2912">
        <v>133526</v>
      </c>
      <c r="Q2912" t="s">
        <v>754</v>
      </c>
      <c r="R2912">
        <v>521</v>
      </c>
      <c r="S2912" t="s">
        <v>16</v>
      </c>
      <c r="T2912" t="s">
        <v>17</v>
      </c>
      <c r="U2912" s="3">
        <v>36161</v>
      </c>
      <c r="V2912" s="2">
        <v>7.9</v>
      </c>
      <c r="W2912" t="str">
        <f>IF(V2912 &lt; 3,"Very Low", IF(V2912 &gt;= 3, IF(V2912 &lt; 4, "Low", IF(V2912 &gt;= 4, IF(V2912 &lt; 6, "Medium", IF(V2912 &gt;= 6, IF(V2912 &lt; 8, "High", "Very High")))))))</f>
        <v>High</v>
      </c>
    </row>
    <row r="2913" spans="1:23" x14ac:dyDescent="0.2">
      <c r="A2913" t="s">
        <v>944</v>
      </c>
      <c r="B2913" s="2">
        <v>121</v>
      </c>
      <c r="C2913" s="4" t="str">
        <f>IF(B2913 &lt;= ($Z$9-$Z$11), "Short", IF(B2913 &gt;= ($Z$9+$Z$11), "Long", "Medium"))</f>
        <v>Medium</v>
      </c>
      <c r="D2913" t="s">
        <v>117</v>
      </c>
      <c r="E2913" t="s">
        <v>691</v>
      </c>
      <c r="F2913" t="s">
        <v>1302</v>
      </c>
      <c r="M2913">
        <f>COUNTA(Table1[[#This Row],[genre_1]:[genre_8]])</f>
        <v>2</v>
      </c>
      <c r="N2913" t="s">
        <v>718</v>
      </c>
      <c r="O2913" t="s">
        <v>9605</v>
      </c>
      <c r="P2913">
        <v>130661</v>
      </c>
      <c r="Q2913" t="s">
        <v>467</v>
      </c>
      <c r="R2913">
        <v>304</v>
      </c>
      <c r="S2913" t="s">
        <v>16</v>
      </c>
      <c r="T2913" t="s">
        <v>17</v>
      </c>
      <c r="U2913" s="3">
        <v>42005</v>
      </c>
      <c r="V2913" s="2">
        <v>7.2</v>
      </c>
      <c r="W2913" t="str">
        <f>IF(V2913 &lt; 3,"Very Low", IF(V2913 &gt;= 3, IF(V2913 &lt; 4, "Low", IF(V2913 &gt;= 4, IF(V2913 &lt; 6, "Medium", IF(V2913 &gt;= 6, IF(V2913 &lt; 8, "High", "Very High")))))))</f>
        <v>High</v>
      </c>
    </row>
    <row r="2914" spans="1:23" x14ac:dyDescent="0.2">
      <c r="A2914" t="s">
        <v>758</v>
      </c>
      <c r="B2914" s="2">
        <v>118</v>
      </c>
      <c r="C2914" s="4" t="str">
        <f>IF(B2914 &lt;= ($Z$9-$Z$11), "Short", IF(B2914 &gt;= ($Z$9+$Z$11), "Long", "Medium"))</f>
        <v>Medium</v>
      </c>
      <c r="D2914" t="s">
        <v>1207</v>
      </c>
      <c r="E2914" t="s">
        <v>562</v>
      </c>
      <c r="F2914" t="s">
        <v>13206</v>
      </c>
      <c r="G2914" t="s">
        <v>1302</v>
      </c>
      <c r="H2914" t="s">
        <v>13204</v>
      </c>
      <c r="I2914" t="s">
        <v>3538</v>
      </c>
      <c r="M2914">
        <f>COUNTA(Table1[[#This Row],[genre_1]:[genre_8]])</f>
        <v>5</v>
      </c>
      <c r="N2914" t="s">
        <v>96</v>
      </c>
      <c r="O2914" t="s">
        <v>9409</v>
      </c>
      <c r="P2914">
        <v>80196</v>
      </c>
      <c r="Q2914" t="s">
        <v>382</v>
      </c>
      <c r="R2914">
        <v>190</v>
      </c>
      <c r="S2914" t="s">
        <v>16</v>
      </c>
      <c r="T2914" t="s">
        <v>17</v>
      </c>
      <c r="U2914" s="3">
        <v>39814</v>
      </c>
      <c r="V2914" s="2">
        <v>6.5</v>
      </c>
      <c r="W2914" t="str">
        <f>IF(V2914 &lt; 3,"Very Low", IF(V2914 &gt;= 3, IF(V2914 &lt; 4, "Low", IF(V2914 &gt;= 4, IF(V2914 &lt; 6, "Medium", IF(V2914 &gt;= 6, IF(V2914 &lt; 8, "High", "Very High")))))))</f>
        <v>High</v>
      </c>
    </row>
    <row r="2915" spans="1:23" x14ac:dyDescent="0.2">
      <c r="A2915" t="s">
        <v>361</v>
      </c>
      <c r="B2915" s="2">
        <v>125</v>
      </c>
      <c r="C2915" s="4" t="str">
        <f>IF(B2915 &lt;= ($Z$9-$Z$11), "Short", IF(B2915 &gt;= ($Z$9+$Z$11), "Long", "Medium"))</f>
        <v>Medium</v>
      </c>
      <c r="D2915" t="s">
        <v>1677</v>
      </c>
      <c r="E2915" t="s">
        <v>691</v>
      </c>
      <c r="M2915">
        <f>COUNTA(Table1[[#This Row],[genre_1]:[genre_8]])</f>
        <v>1</v>
      </c>
      <c r="N2915" t="s">
        <v>372</v>
      </c>
      <c r="O2915" t="s">
        <v>9232</v>
      </c>
      <c r="P2915">
        <v>159931</v>
      </c>
      <c r="Q2915" t="s">
        <v>1678</v>
      </c>
      <c r="R2915">
        <v>281</v>
      </c>
      <c r="S2915" t="s">
        <v>16</v>
      </c>
      <c r="T2915" t="s">
        <v>17</v>
      </c>
      <c r="U2915" s="3">
        <v>41275</v>
      </c>
      <c r="V2915" s="2">
        <v>6.3</v>
      </c>
      <c r="W2915" t="str">
        <f>IF(V2915 &lt; 3,"Very Low", IF(V2915 &gt;= 3, IF(V2915 &lt; 4, "Low", IF(V2915 &gt;= 4, IF(V2915 &lt; 6, "Medium", IF(V2915 &gt;= 6, IF(V2915 &lt; 8, "High", "Very High")))))))</f>
        <v>High</v>
      </c>
    </row>
    <row r="2916" spans="1:23" x14ac:dyDescent="0.2">
      <c r="A2916" t="s">
        <v>2220</v>
      </c>
      <c r="B2916" s="2">
        <v>112</v>
      </c>
      <c r="C2916" s="4" t="str">
        <f>IF(B2916 &lt;= ($Z$9-$Z$11), "Short", IF(B2916 &gt;= ($Z$9+$Z$11), "Long", "Medium"))</f>
        <v>Medium</v>
      </c>
      <c r="D2916" t="s">
        <v>2221</v>
      </c>
      <c r="E2916" t="s">
        <v>691</v>
      </c>
      <c r="M2916">
        <f>COUNTA(Table1[[#This Row],[genre_1]:[genre_8]])</f>
        <v>1</v>
      </c>
      <c r="N2916" t="s">
        <v>37</v>
      </c>
      <c r="O2916" t="s">
        <v>9572</v>
      </c>
      <c r="P2916">
        <v>247020</v>
      </c>
      <c r="Q2916" t="s">
        <v>2222</v>
      </c>
      <c r="R2916">
        <v>835</v>
      </c>
      <c r="S2916" t="s">
        <v>16</v>
      </c>
      <c r="T2916" t="s">
        <v>17</v>
      </c>
      <c r="U2916" s="3">
        <v>41640</v>
      </c>
      <c r="V2916" s="2">
        <v>6.6</v>
      </c>
      <c r="W2916" t="str">
        <f>IF(V2916 &lt; 3,"Very Low", IF(V2916 &gt;= 3, IF(V2916 &lt; 4, "Low", IF(V2916 &gt;= 4, IF(V2916 &lt; 6, "Medium", IF(V2916 &gt;= 6, IF(V2916 &lt; 8, "High", "Very High")))))))</f>
        <v>High</v>
      </c>
    </row>
    <row r="2917" spans="1:23" x14ac:dyDescent="0.2">
      <c r="A2917" t="s">
        <v>1155</v>
      </c>
      <c r="B2917" s="2">
        <v>99</v>
      </c>
      <c r="C2917" s="4" t="str">
        <f>IF(B2917 &lt;= ($Z$9-$Z$11), "Short", IF(B2917 &gt;= ($Z$9+$Z$11), "Long", "Medium"))</f>
        <v>Medium</v>
      </c>
      <c r="D2917" t="s">
        <v>1156</v>
      </c>
      <c r="E2917" t="s">
        <v>4130</v>
      </c>
      <c r="F2917" t="s">
        <v>3538</v>
      </c>
      <c r="M2917">
        <f>COUNTA(Table1[[#This Row],[genre_1]:[genre_8]])</f>
        <v>2</v>
      </c>
      <c r="N2917" t="s">
        <v>1053</v>
      </c>
      <c r="O2917" t="s">
        <v>8937</v>
      </c>
      <c r="P2917">
        <v>65037</v>
      </c>
      <c r="Q2917" t="s">
        <v>1157</v>
      </c>
      <c r="R2917">
        <v>273</v>
      </c>
      <c r="S2917" t="s">
        <v>16</v>
      </c>
      <c r="T2917" t="s">
        <v>17</v>
      </c>
      <c r="U2917" s="3">
        <v>39083</v>
      </c>
      <c r="V2917" s="2">
        <v>5.9</v>
      </c>
      <c r="W2917" t="str">
        <f>IF(V2917 &lt; 3,"Very Low", IF(V2917 &gt;= 3, IF(V2917 &lt; 4, "Low", IF(V2917 &gt;= 4, IF(V2917 &lt; 6, "Medium", IF(V2917 &gt;= 6, IF(V2917 &lt; 8, "High", "Very High")))))))</f>
        <v>Medium</v>
      </c>
    </row>
    <row r="2918" spans="1:23" x14ac:dyDescent="0.2">
      <c r="A2918" t="s">
        <v>3931</v>
      </c>
      <c r="B2918" s="2">
        <v>100</v>
      </c>
      <c r="C2918" s="4" t="str">
        <f>IF(B2918 &lt;= ($Z$9-$Z$11), "Short", IF(B2918 &gt;= ($Z$9+$Z$11), "Long", "Medium"))</f>
        <v>Medium</v>
      </c>
      <c r="D2918" t="s">
        <v>1778</v>
      </c>
      <c r="E2918" t="s">
        <v>691</v>
      </c>
      <c r="F2918" t="s">
        <v>539</v>
      </c>
      <c r="G2918" t="s">
        <v>6549</v>
      </c>
      <c r="M2918">
        <f>COUNTA(Table1[[#This Row],[genre_1]:[genre_8]])</f>
        <v>3</v>
      </c>
      <c r="N2918" t="s">
        <v>341</v>
      </c>
      <c r="O2918" t="s">
        <v>10738</v>
      </c>
      <c r="P2918">
        <v>94292</v>
      </c>
      <c r="Q2918" t="s">
        <v>3123</v>
      </c>
      <c r="R2918">
        <v>287</v>
      </c>
      <c r="S2918" t="s">
        <v>16</v>
      </c>
      <c r="T2918" t="s">
        <v>17</v>
      </c>
      <c r="U2918" s="3">
        <v>39814</v>
      </c>
      <c r="V2918" s="2">
        <v>6.4</v>
      </c>
      <c r="W2918" t="str">
        <f>IF(V2918 &lt; 3,"Very Low", IF(V2918 &gt;= 3, IF(V2918 &lt; 4, "Low", IF(V2918 &gt;= 4, IF(V2918 &lt; 6, "Medium", IF(V2918 &gt;= 6, IF(V2918 &lt; 8, "High", "Very High")))))))</f>
        <v>High</v>
      </c>
    </row>
    <row r="2919" spans="1:23" x14ac:dyDescent="0.2">
      <c r="A2919" t="s">
        <v>276</v>
      </c>
      <c r="B2919" s="2">
        <v>90</v>
      </c>
      <c r="C2919" s="4" t="str">
        <f>IF(B2919 &lt;= ($Z$9-$Z$11), "Short", IF(B2919 &gt;= ($Z$9+$Z$11), "Long", "Medium"))</f>
        <v>Medium</v>
      </c>
      <c r="D2919" t="s">
        <v>1956</v>
      </c>
      <c r="E2919" t="s">
        <v>562</v>
      </c>
      <c r="F2919" t="s">
        <v>426</v>
      </c>
      <c r="G2919" t="s">
        <v>3871</v>
      </c>
      <c r="H2919" t="s">
        <v>691</v>
      </c>
      <c r="I2919" t="s">
        <v>1302</v>
      </c>
      <c r="J2919" t="s">
        <v>5982</v>
      </c>
      <c r="K2919" t="s">
        <v>4130</v>
      </c>
      <c r="M2919">
        <f>COUNTA(Table1[[#This Row],[genre_1]:[genre_8]])</f>
        <v>7</v>
      </c>
      <c r="N2919" t="s">
        <v>156</v>
      </c>
      <c r="O2919" t="s">
        <v>9411</v>
      </c>
      <c r="P2919">
        <v>128455</v>
      </c>
      <c r="Q2919" t="s">
        <v>1963</v>
      </c>
      <c r="R2919">
        <v>514</v>
      </c>
      <c r="S2919" t="s">
        <v>16</v>
      </c>
      <c r="T2919" t="s">
        <v>17</v>
      </c>
      <c r="U2919" s="3">
        <v>36161</v>
      </c>
      <c r="V2919" s="2">
        <v>8</v>
      </c>
      <c r="W2919" t="str">
        <f>IF(V2919 &lt; 3,"Very Low", IF(V2919 &gt;= 3, IF(V2919 &lt; 4, "Low", IF(V2919 &gt;= 4, IF(V2919 &lt; 6, "Medium", IF(V2919 &gt;= 6, IF(V2919 &lt; 8, "High", "Very High")))))))</f>
        <v>Very High</v>
      </c>
    </row>
    <row r="2920" spans="1:23" x14ac:dyDescent="0.2">
      <c r="A2920" t="s">
        <v>127</v>
      </c>
      <c r="B2920" s="2">
        <v>136</v>
      </c>
      <c r="C2920" s="4" t="str">
        <f>IF(B2920 &lt;= ($Z$9-$Z$11), "Short", IF(B2920 &gt;= ($Z$9+$Z$11), "Long", "Medium"))</f>
        <v>Long</v>
      </c>
      <c r="D2920" t="s">
        <v>125</v>
      </c>
      <c r="E2920" t="s">
        <v>562</v>
      </c>
      <c r="F2920" t="s">
        <v>426</v>
      </c>
      <c r="G2920" t="s">
        <v>6549</v>
      </c>
      <c r="H2920" t="s">
        <v>4130</v>
      </c>
      <c r="I2920" t="s">
        <v>3538</v>
      </c>
      <c r="M2920">
        <f>COUNTA(Table1[[#This Row],[genre_1]:[genre_8]])</f>
        <v>5</v>
      </c>
      <c r="N2920" t="s">
        <v>47</v>
      </c>
      <c r="O2920" t="s">
        <v>8707</v>
      </c>
      <c r="P2920">
        <v>263329</v>
      </c>
      <c r="Q2920" t="s">
        <v>301</v>
      </c>
      <c r="R2920">
        <v>899</v>
      </c>
      <c r="S2920" t="s">
        <v>16</v>
      </c>
      <c r="T2920" t="s">
        <v>17</v>
      </c>
      <c r="U2920" s="3">
        <v>38353</v>
      </c>
      <c r="V2920" s="2">
        <v>6.9</v>
      </c>
      <c r="W2920" t="str">
        <f>IF(V2920 &lt; 3,"Very Low", IF(V2920 &gt;= 3, IF(V2920 &lt; 4, "Low", IF(V2920 &gt;= 4, IF(V2920 &lt; 6, "Medium", IF(V2920 &gt;= 6, IF(V2920 &lt; 8, "High", "Very High")))))))</f>
        <v>High</v>
      </c>
    </row>
    <row r="2921" spans="1:23" x14ac:dyDescent="0.2">
      <c r="A2921" t="s">
        <v>1749</v>
      </c>
      <c r="B2921" s="2">
        <v>99</v>
      </c>
      <c r="C2921" s="4" t="str">
        <f>IF(B2921 &lt;= ($Z$9-$Z$11), "Short", IF(B2921 &gt;= ($Z$9+$Z$11), "Long", "Medium"))</f>
        <v>Medium</v>
      </c>
      <c r="D2921" t="s">
        <v>144</v>
      </c>
      <c r="E2921" t="s">
        <v>2287</v>
      </c>
      <c r="F2921" t="s">
        <v>4130</v>
      </c>
      <c r="G2921" t="s">
        <v>3538</v>
      </c>
      <c r="M2921">
        <f>COUNTA(Table1[[#This Row],[genre_1]:[genre_8]])</f>
        <v>3</v>
      </c>
      <c r="N2921" t="s">
        <v>57</v>
      </c>
      <c r="O2921" t="s">
        <v>9670</v>
      </c>
      <c r="P2921">
        <v>26051</v>
      </c>
      <c r="Q2921" t="s">
        <v>2370</v>
      </c>
      <c r="R2921">
        <v>164</v>
      </c>
      <c r="S2921" t="s">
        <v>16</v>
      </c>
      <c r="T2921" t="s">
        <v>17</v>
      </c>
      <c r="U2921" s="3">
        <v>35065</v>
      </c>
      <c r="V2921" s="2">
        <v>4.4000000000000004</v>
      </c>
      <c r="W2921" t="str">
        <f>IF(V2921 &lt; 3,"Very Low", IF(V2921 &gt;= 3, IF(V2921 &lt; 4, "Low", IF(V2921 &gt;= 4, IF(V2921 &lt; 6, "Medium", IF(V2921 &gt;= 6, IF(V2921 &lt; 8, "High", "Very High")))))))</f>
        <v>Medium</v>
      </c>
    </row>
    <row r="2922" spans="1:23" x14ac:dyDescent="0.2">
      <c r="A2922" t="s">
        <v>1196</v>
      </c>
      <c r="B2922" s="2">
        <v>111</v>
      </c>
      <c r="C2922" s="4" t="str">
        <f>IF(B2922 &lt;= ($Z$9-$Z$11), "Short", IF(B2922 &gt;= ($Z$9+$Z$11), "Long", "Medium"))</f>
        <v>Medium</v>
      </c>
      <c r="D2922" t="s">
        <v>351</v>
      </c>
      <c r="E2922" t="s">
        <v>562</v>
      </c>
      <c r="F2922" t="s">
        <v>13206</v>
      </c>
      <c r="G2922" t="s">
        <v>3538</v>
      </c>
      <c r="M2922">
        <f>COUNTA(Table1[[#This Row],[genre_1]:[genre_8]])</f>
        <v>3</v>
      </c>
      <c r="N2922" t="s">
        <v>155</v>
      </c>
      <c r="O2922" t="s">
        <v>9136</v>
      </c>
      <c r="P2922">
        <v>285623</v>
      </c>
      <c r="Q2922" t="s">
        <v>1506</v>
      </c>
      <c r="R2922">
        <v>497</v>
      </c>
      <c r="S2922" t="s">
        <v>16</v>
      </c>
      <c r="T2922" t="s">
        <v>17</v>
      </c>
      <c r="U2922" s="3">
        <v>37622</v>
      </c>
      <c r="V2922" s="2">
        <v>7</v>
      </c>
      <c r="W2922" t="str">
        <f>IF(V2922 &lt; 3,"Very Low", IF(V2922 &gt;= 3, IF(V2922 &lt; 4, "Low", IF(V2922 &gt;= 4, IF(V2922 &lt; 6, "Medium", IF(V2922 &gt;= 6, IF(V2922 &lt; 8, "High", "Very High")))))))</f>
        <v>High</v>
      </c>
    </row>
    <row r="2923" spans="1:23" x14ac:dyDescent="0.2">
      <c r="A2923" t="s">
        <v>1340</v>
      </c>
      <c r="B2923" s="2">
        <v>124</v>
      </c>
      <c r="C2923" s="4" t="str">
        <f>IF(B2923 &lt;= ($Z$9-$Z$11), "Short", IF(B2923 &gt;= ($Z$9+$Z$11), "Long", "Medium"))</f>
        <v>Medium</v>
      </c>
      <c r="D2923" t="s">
        <v>437</v>
      </c>
      <c r="E2923" t="s">
        <v>562</v>
      </c>
      <c r="F2923" t="s">
        <v>426</v>
      </c>
      <c r="G2923" t="s">
        <v>13206</v>
      </c>
      <c r="H2923" t="s">
        <v>3538</v>
      </c>
      <c r="M2923">
        <f>COUNTA(Table1[[#This Row],[genre_1]:[genre_8]])</f>
        <v>4</v>
      </c>
      <c r="N2923" t="s">
        <v>38</v>
      </c>
      <c r="O2923" t="s">
        <v>9165</v>
      </c>
      <c r="P2923">
        <v>88225</v>
      </c>
      <c r="Q2923" t="s">
        <v>1547</v>
      </c>
      <c r="R2923">
        <v>227</v>
      </c>
      <c r="S2923" t="s">
        <v>16</v>
      </c>
      <c r="T2923" t="s">
        <v>17</v>
      </c>
      <c r="U2923" s="3">
        <v>35431</v>
      </c>
      <c r="V2923" s="2">
        <v>6.3</v>
      </c>
      <c r="W2923" t="str">
        <f>IF(V2923 &lt; 3,"Very Low", IF(V2923 &gt;= 3, IF(V2923 &lt; 4, "Low", IF(V2923 &gt;= 4, IF(V2923 &lt; 6, "Medium", IF(V2923 &gt;= 6, IF(V2923 &lt; 8, "High", "Very High")))))))</f>
        <v>High</v>
      </c>
    </row>
    <row r="2924" spans="1:23" x14ac:dyDescent="0.2">
      <c r="A2924" t="s">
        <v>3050</v>
      </c>
      <c r="B2924" s="2">
        <v>94</v>
      </c>
      <c r="C2924" s="4" t="str">
        <f>IF(B2924 &lt;= ($Z$9-$Z$11), "Short", IF(B2924 &gt;= ($Z$9+$Z$11), "Long", "Medium"))</f>
        <v>Medium</v>
      </c>
      <c r="D2924" t="s">
        <v>3051</v>
      </c>
      <c r="E2924" t="s">
        <v>1302</v>
      </c>
      <c r="F2924" t="s">
        <v>13204</v>
      </c>
      <c r="G2924" t="s">
        <v>4130</v>
      </c>
      <c r="H2924" t="s">
        <v>3538</v>
      </c>
      <c r="M2924">
        <f>COUNTA(Table1[[#This Row],[genre_1]:[genre_8]])</f>
        <v>4</v>
      </c>
      <c r="N2924" t="s">
        <v>1034</v>
      </c>
      <c r="O2924" t="s">
        <v>10121</v>
      </c>
      <c r="P2924">
        <v>92850</v>
      </c>
      <c r="Q2924" t="s">
        <v>3052</v>
      </c>
      <c r="R2924">
        <v>263</v>
      </c>
      <c r="S2924" t="s">
        <v>16</v>
      </c>
      <c r="T2924" t="s">
        <v>17</v>
      </c>
      <c r="U2924" s="3">
        <v>38353</v>
      </c>
      <c r="V2924" s="2">
        <v>7.1</v>
      </c>
      <c r="W2924" t="str">
        <f>IF(V2924 &lt; 3,"Very Low", IF(V2924 &gt;= 3, IF(V2924 &lt; 4, "Low", IF(V2924 &gt;= 4, IF(V2924 &lt; 6, "Medium", IF(V2924 &gt;= 6, IF(V2924 &lt; 8, "High", "Very High")))))))</f>
        <v>High</v>
      </c>
    </row>
    <row r="2925" spans="1:23" x14ac:dyDescent="0.2">
      <c r="A2925" t="s">
        <v>4899</v>
      </c>
      <c r="B2925" s="2">
        <v>85</v>
      </c>
      <c r="C2925" s="4" t="str">
        <f>IF(B2925 &lt;= ($Z$9-$Z$11), "Short", IF(B2925 &gt;= ($Z$9+$Z$11), "Long", "Medium"))</f>
        <v>Short</v>
      </c>
      <c r="D2925" t="s">
        <v>2536</v>
      </c>
      <c r="E2925" t="s">
        <v>691</v>
      </c>
      <c r="F2925" t="s">
        <v>13206</v>
      </c>
      <c r="G2925" t="s">
        <v>4034</v>
      </c>
      <c r="M2925">
        <f>COUNTA(Table1[[#This Row],[genre_1]:[genre_8]])</f>
        <v>3</v>
      </c>
      <c r="N2925" t="s">
        <v>1925</v>
      </c>
      <c r="O2925" t="s">
        <v>11538</v>
      </c>
      <c r="P2925">
        <v>1097</v>
      </c>
      <c r="Q2925" t="s">
        <v>5055</v>
      </c>
      <c r="R2925">
        <v>10</v>
      </c>
      <c r="S2925" t="s">
        <v>16</v>
      </c>
      <c r="T2925" t="s">
        <v>17</v>
      </c>
      <c r="U2925" s="3">
        <v>39814</v>
      </c>
      <c r="V2925" s="2">
        <v>5.2</v>
      </c>
      <c r="W2925" t="str">
        <f>IF(V2925 &lt; 3,"Very Low", IF(V2925 &gt;= 3, IF(V2925 &lt; 4, "Low", IF(V2925 &gt;= 4, IF(V2925 &lt; 6, "Medium", IF(V2925 &gt;= 6, IF(V2925 &lt; 8, "High", "Very High")))))))</f>
        <v>Medium</v>
      </c>
    </row>
    <row r="2926" spans="1:23" x14ac:dyDescent="0.2">
      <c r="A2926" t="s">
        <v>6137</v>
      </c>
      <c r="B2926" s="2">
        <v>82</v>
      </c>
      <c r="C2926" s="4" t="str">
        <f>IF(B2926 &lt;= ($Z$9-$Z$11), "Short", IF(B2926 &gt;= ($Z$9+$Z$11), "Long", "Medium"))</f>
        <v>Short</v>
      </c>
      <c r="D2926" t="s">
        <v>6138</v>
      </c>
      <c r="E2926" t="s">
        <v>691</v>
      </c>
      <c r="F2926" t="s">
        <v>13206</v>
      </c>
      <c r="M2926">
        <f>COUNTA(Table1[[#This Row],[genre_1]:[genre_8]])</f>
        <v>2</v>
      </c>
      <c r="N2926" t="s">
        <v>1356</v>
      </c>
      <c r="O2926" t="s">
        <v>12168</v>
      </c>
      <c r="P2926">
        <v>2129</v>
      </c>
      <c r="Q2926" t="s">
        <v>6139</v>
      </c>
      <c r="R2926">
        <v>37</v>
      </c>
      <c r="S2926" t="s">
        <v>16</v>
      </c>
      <c r="T2926" t="s">
        <v>17</v>
      </c>
      <c r="U2926" s="3">
        <v>34700</v>
      </c>
      <c r="V2926" s="2">
        <v>4.5999999999999996</v>
      </c>
      <c r="W2926" t="str">
        <f>IF(V2926 &lt; 3,"Very Low", IF(V2926 &gt;= 3, IF(V2926 &lt; 4, "Low", IF(V2926 &gt;= 4, IF(V2926 &lt; 6, "Medium", IF(V2926 &gt;= 6, IF(V2926 &lt; 8, "High", "Very High")))))))</f>
        <v>Medium</v>
      </c>
    </row>
    <row r="2927" spans="1:23" x14ac:dyDescent="0.2">
      <c r="A2927" t="s">
        <v>2650</v>
      </c>
      <c r="B2927" s="2">
        <v>96</v>
      </c>
      <c r="C2927" s="4" t="str">
        <f>IF(B2927 &lt;= ($Z$9-$Z$11), "Short", IF(B2927 &gt;= ($Z$9+$Z$11), "Long", "Medium"))</f>
        <v>Medium</v>
      </c>
      <c r="D2927" t="s">
        <v>2650</v>
      </c>
      <c r="E2927" t="s">
        <v>691</v>
      </c>
      <c r="F2927" t="s">
        <v>1302</v>
      </c>
      <c r="M2927">
        <f>COUNTA(Table1[[#This Row],[genre_1]:[genre_8]])</f>
        <v>2</v>
      </c>
      <c r="N2927" t="s">
        <v>3776</v>
      </c>
      <c r="O2927" t="s">
        <v>12804</v>
      </c>
      <c r="P2927">
        <v>480</v>
      </c>
      <c r="Q2927" t="s">
        <v>7419</v>
      </c>
      <c r="R2927">
        <v>21</v>
      </c>
      <c r="S2927" t="s">
        <v>16</v>
      </c>
      <c r="T2927" t="s">
        <v>17</v>
      </c>
      <c r="U2927" s="3">
        <v>36892</v>
      </c>
      <c r="V2927" s="2">
        <v>5.4</v>
      </c>
      <c r="W2927" t="str">
        <f>IF(V2927 &lt; 3,"Very Low", IF(V2927 &gt;= 3, IF(V2927 &lt; 4, "Low", IF(V2927 &gt;= 4, IF(V2927 &lt; 6, "Medium", IF(V2927 &gt;= 6, IF(V2927 &lt; 8, "High", "Very High")))))))</f>
        <v>Medium</v>
      </c>
    </row>
    <row r="2928" spans="1:23" x14ac:dyDescent="0.2">
      <c r="A2928" t="s">
        <v>5006</v>
      </c>
      <c r="B2928" s="2">
        <v>96</v>
      </c>
      <c r="C2928" s="4" t="str">
        <f>IF(B2928 &lt;= ($Z$9-$Z$11), "Short", IF(B2928 &gt;= ($Z$9+$Z$11), "Long", "Medium"))</f>
        <v>Medium</v>
      </c>
      <c r="D2928" t="s">
        <v>1242</v>
      </c>
      <c r="E2928" t="s">
        <v>691</v>
      </c>
      <c r="F2928" t="s">
        <v>1302</v>
      </c>
      <c r="M2928">
        <f>COUNTA(Table1[[#This Row],[genre_1]:[genre_8]])</f>
        <v>2</v>
      </c>
      <c r="N2928" t="s">
        <v>582</v>
      </c>
      <c r="O2928" t="s">
        <v>11509</v>
      </c>
      <c r="P2928">
        <v>33473</v>
      </c>
      <c r="Q2928" t="s">
        <v>5007</v>
      </c>
      <c r="R2928">
        <v>88</v>
      </c>
      <c r="S2928" t="s">
        <v>16</v>
      </c>
      <c r="T2928" t="s">
        <v>17</v>
      </c>
      <c r="U2928" s="3">
        <v>39814</v>
      </c>
      <c r="V2928" s="2">
        <v>6.5</v>
      </c>
      <c r="W2928" t="str">
        <f>IF(V2928 &lt; 3,"Very Low", IF(V2928 &gt;= 3, IF(V2928 &lt; 4, "Low", IF(V2928 &gt;= 4, IF(V2928 &lt; 6, "Medium", IF(V2928 &gt;= 6, IF(V2928 &lt; 8, "High", "Very High")))))))</f>
        <v>High</v>
      </c>
    </row>
    <row r="2929" spans="1:23" x14ac:dyDescent="0.2">
      <c r="A2929" t="s">
        <v>1822</v>
      </c>
      <c r="B2929" s="2">
        <v>141</v>
      </c>
      <c r="C2929" s="4" t="str">
        <f>IF(B2929 &lt;= ($Z$9-$Z$11), "Short", IF(B2929 &gt;= ($Z$9+$Z$11), "Long", "Medium"))</f>
        <v>Long</v>
      </c>
      <c r="D2929" t="s">
        <v>697</v>
      </c>
      <c r="E2929" t="s">
        <v>13206</v>
      </c>
      <c r="F2929" t="s">
        <v>1302</v>
      </c>
      <c r="M2929">
        <f>COUNTA(Table1[[#This Row],[genre_1]:[genre_8]])</f>
        <v>2</v>
      </c>
      <c r="N2929" t="s">
        <v>45</v>
      </c>
      <c r="O2929" t="s">
        <v>9388</v>
      </c>
      <c r="P2929">
        <v>136973</v>
      </c>
      <c r="Q2929" t="s">
        <v>1685</v>
      </c>
      <c r="R2929">
        <v>275</v>
      </c>
      <c r="S2929" t="s">
        <v>16</v>
      </c>
      <c r="T2929" t="s">
        <v>17</v>
      </c>
      <c r="U2929" s="3">
        <v>41640</v>
      </c>
      <c r="V2929" s="2">
        <v>7.4</v>
      </c>
      <c r="W2929" t="str">
        <f>IF(V2929 &lt; 3,"Very Low", IF(V2929 &gt;= 3, IF(V2929 &lt; 4, "Low", IF(V2929 &gt;= 4, IF(V2929 &lt; 6, "Medium", IF(V2929 &gt;= 6, IF(V2929 &lt; 8, "High", "Very High")))))))</f>
        <v>High</v>
      </c>
    </row>
    <row r="2930" spans="1:23" x14ac:dyDescent="0.2">
      <c r="A2930" t="s">
        <v>3634</v>
      </c>
      <c r="B2930" s="2">
        <v>72</v>
      </c>
      <c r="C2930" s="4" t="str">
        <f>IF(B2930 &lt;= ($Z$9-$Z$11), "Short", IF(B2930 &gt;= ($Z$9+$Z$11), "Long", "Medium"))</f>
        <v>Short</v>
      </c>
      <c r="D2930" t="s">
        <v>3635</v>
      </c>
      <c r="E2930" t="s">
        <v>426</v>
      </c>
      <c r="F2930" t="s">
        <v>3871</v>
      </c>
      <c r="G2930" t="s">
        <v>5982</v>
      </c>
      <c r="H2930" t="s">
        <v>5727</v>
      </c>
      <c r="M2930">
        <f>COUNTA(Table1[[#This Row],[genre_1]:[genre_8]])</f>
        <v>4</v>
      </c>
      <c r="N2930" t="s">
        <v>880</v>
      </c>
      <c r="O2930" t="s">
        <v>10542</v>
      </c>
      <c r="P2930">
        <v>11634</v>
      </c>
      <c r="Q2930" t="s">
        <v>3636</v>
      </c>
      <c r="R2930">
        <v>58</v>
      </c>
      <c r="S2930" t="s">
        <v>16</v>
      </c>
      <c r="T2930" t="s">
        <v>17</v>
      </c>
      <c r="U2930" s="3">
        <v>37622</v>
      </c>
      <c r="V2930" s="2">
        <v>5.4</v>
      </c>
      <c r="W2930" t="str">
        <f>IF(V2930 &lt; 3,"Very Low", IF(V2930 &gt;= 3, IF(V2930 &lt; 4, "Low", IF(V2930 &gt;= 4, IF(V2930 &lt; 6, "Medium", IF(V2930 &gt;= 6, IF(V2930 &lt; 8, "High", "Very High")))))))</f>
        <v>Medium</v>
      </c>
    </row>
    <row r="2931" spans="1:23" x14ac:dyDescent="0.2">
      <c r="A2931" t="s">
        <v>2166</v>
      </c>
      <c r="B2931" s="2">
        <v>118</v>
      </c>
      <c r="C2931" s="4" t="str">
        <f>IF(B2931 &lt;= ($Z$9-$Z$11), "Short", IF(B2931 &gt;= ($Z$9+$Z$11), "Long", "Medium"))</f>
        <v>Medium</v>
      </c>
      <c r="D2931" t="s">
        <v>582</v>
      </c>
      <c r="E2931" t="s">
        <v>1302</v>
      </c>
      <c r="F2931" t="s">
        <v>3538</v>
      </c>
      <c r="M2931">
        <f>COUNTA(Table1[[#This Row],[genre_1]:[genre_8]])</f>
        <v>2</v>
      </c>
      <c r="N2931" t="s">
        <v>30</v>
      </c>
      <c r="O2931" t="s">
        <v>9541</v>
      </c>
      <c r="P2931">
        <v>13995</v>
      </c>
      <c r="Q2931" t="s">
        <v>907</v>
      </c>
      <c r="R2931">
        <v>62</v>
      </c>
      <c r="S2931" t="s">
        <v>16</v>
      </c>
      <c r="T2931" t="s">
        <v>17</v>
      </c>
      <c r="U2931" s="3">
        <v>35065</v>
      </c>
      <c r="V2931" s="2">
        <v>5.6</v>
      </c>
      <c r="W2931" t="str">
        <f>IF(V2931 &lt; 3,"Very Low", IF(V2931 &gt;= 3, IF(V2931 &lt; 4, "Low", IF(V2931 &gt;= 4, IF(V2931 &lt; 6, "Medium", IF(V2931 &gt;= 6, IF(V2931 &lt; 8, "High", "Very High")))))))</f>
        <v>Medium</v>
      </c>
    </row>
    <row r="2932" spans="1:23" x14ac:dyDescent="0.2">
      <c r="A2932" t="s">
        <v>2241</v>
      </c>
      <c r="B2932" s="2">
        <v>126</v>
      </c>
      <c r="C2932" s="4" t="str">
        <f>IF(B2932 &lt;= ($Z$9-$Z$11), "Short", IF(B2932 &gt;= ($Z$9+$Z$11), "Long", "Medium"))</f>
        <v>Medium</v>
      </c>
      <c r="D2932" t="s">
        <v>2242</v>
      </c>
      <c r="E2932" t="s">
        <v>562</v>
      </c>
      <c r="F2932" t="s">
        <v>1302</v>
      </c>
      <c r="G2932" t="s">
        <v>5982</v>
      </c>
      <c r="H2932" t="s">
        <v>13205</v>
      </c>
      <c r="M2932">
        <f>COUNTA(Table1[[#This Row],[genre_1]:[genre_8]])</f>
        <v>4</v>
      </c>
      <c r="N2932" t="s">
        <v>2165</v>
      </c>
      <c r="O2932" t="s">
        <v>9582</v>
      </c>
      <c r="P2932">
        <v>126907</v>
      </c>
      <c r="Q2932" t="s">
        <v>2243</v>
      </c>
      <c r="R2932">
        <v>235</v>
      </c>
      <c r="S2932" t="s">
        <v>16</v>
      </c>
      <c r="T2932" t="s">
        <v>17</v>
      </c>
      <c r="U2932" s="3">
        <v>30682</v>
      </c>
      <c r="V2932" s="2">
        <v>7.2</v>
      </c>
      <c r="W2932" t="str">
        <f>IF(V2932 &lt; 3,"Very Low", IF(V2932 &gt;= 3, IF(V2932 &lt; 4, "Low", IF(V2932 &gt;= 4, IF(V2932 &lt; 6, "Medium", IF(V2932 &gt;= 6, IF(V2932 &lt; 8, "High", "Very High")))))))</f>
        <v>High</v>
      </c>
    </row>
    <row r="2933" spans="1:23" x14ac:dyDescent="0.2">
      <c r="A2933" t="s">
        <v>1918</v>
      </c>
      <c r="B2933" s="2">
        <v>83</v>
      </c>
      <c r="C2933" s="4" t="str">
        <f>IF(B2933 &lt;= ($Z$9-$Z$11), "Short", IF(B2933 &gt;= ($Z$9+$Z$11), "Long", "Medium"))</f>
        <v>Short</v>
      </c>
      <c r="D2933" t="s">
        <v>7635</v>
      </c>
      <c r="E2933" t="s">
        <v>691</v>
      </c>
      <c r="M2933">
        <f>COUNTA(Table1[[#This Row],[genre_1]:[genre_8]])</f>
        <v>1</v>
      </c>
      <c r="N2933" t="s">
        <v>2063</v>
      </c>
      <c r="O2933" t="s">
        <v>12896</v>
      </c>
      <c r="P2933">
        <v>13915</v>
      </c>
      <c r="Q2933" t="s">
        <v>7636</v>
      </c>
      <c r="R2933">
        <v>109</v>
      </c>
      <c r="S2933" t="s">
        <v>16</v>
      </c>
      <c r="T2933" t="s">
        <v>17</v>
      </c>
      <c r="U2933" s="3">
        <v>28126</v>
      </c>
      <c r="V2933" s="2">
        <v>6.5</v>
      </c>
      <c r="W2933" t="str">
        <f>IF(V2933 &lt; 3,"Very Low", IF(V2933 &gt;= 3, IF(V2933 &lt; 4, "Low", IF(V2933 &gt;= 4, IF(V2933 &lt; 6, "Medium", IF(V2933 &gt;= 6, IF(V2933 &lt; 8, "High", "Very High")))))))</f>
        <v>High</v>
      </c>
    </row>
    <row r="2934" spans="1:23" x14ac:dyDescent="0.2">
      <c r="A2934" t="s">
        <v>318</v>
      </c>
      <c r="B2934" s="2">
        <v>104</v>
      </c>
      <c r="C2934" s="4" t="str">
        <f>IF(B2934 &lt;= ($Z$9-$Z$11), "Short", IF(B2934 &gt;= ($Z$9+$Z$11), "Long", "Medium"))</f>
        <v>Medium</v>
      </c>
      <c r="D2934" t="s">
        <v>1407</v>
      </c>
      <c r="E2934" t="s">
        <v>691</v>
      </c>
      <c r="F2934" t="s">
        <v>5982</v>
      </c>
      <c r="G2934" t="s">
        <v>539</v>
      </c>
      <c r="M2934">
        <f>COUNTA(Table1[[#This Row],[genre_1]:[genre_8]])</f>
        <v>3</v>
      </c>
      <c r="N2934" t="s">
        <v>437</v>
      </c>
      <c r="O2934" t="s">
        <v>9081</v>
      </c>
      <c r="P2934">
        <v>34473</v>
      </c>
      <c r="Q2934" t="s">
        <v>1408</v>
      </c>
      <c r="R2934">
        <v>139</v>
      </c>
      <c r="S2934" t="s">
        <v>16</v>
      </c>
      <c r="T2934" t="s">
        <v>17</v>
      </c>
      <c r="U2934" s="3">
        <v>36526</v>
      </c>
      <c r="V2934" s="2">
        <v>6.1</v>
      </c>
      <c r="W2934" t="str">
        <f>IF(V2934 &lt; 3,"Very Low", IF(V2934 &gt;= 3, IF(V2934 &lt; 4, "Low", IF(V2934 &gt;= 4, IF(V2934 &lt; 6, "Medium", IF(V2934 &gt;= 6, IF(V2934 &lt; 8, "High", "Very High")))))))</f>
        <v>High</v>
      </c>
    </row>
    <row r="2935" spans="1:23" x14ac:dyDescent="0.2">
      <c r="A2935" t="s">
        <v>6119</v>
      </c>
      <c r="B2935" s="2">
        <v>106</v>
      </c>
      <c r="C2935" s="4" t="str">
        <f>IF(B2935 &lt;= ($Z$9-$Z$11), "Short", IF(B2935 &gt;= ($Z$9+$Z$11), "Long", "Medium"))</f>
        <v>Medium</v>
      </c>
      <c r="D2935" t="s">
        <v>4725</v>
      </c>
      <c r="E2935" t="s">
        <v>691</v>
      </c>
      <c r="F2935" t="s">
        <v>1302</v>
      </c>
      <c r="M2935">
        <f>COUNTA(Table1[[#This Row],[genre_1]:[genre_8]])</f>
        <v>2</v>
      </c>
      <c r="N2935" t="s">
        <v>317</v>
      </c>
      <c r="O2935" t="s">
        <v>12156</v>
      </c>
      <c r="P2935">
        <v>110616</v>
      </c>
      <c r="Q2935" t="s">
        <v>2918</v>
      </c>
      <c r="R2935">
        <v>291</v>
      </c>
      <c r="S2935" t="s">
        <v>16</v>
      </c>
      <c r="T2935" t="s">
        <v>17</v>
      </c>
      <c r="U2935" s="3">
        <v>40179</v>
      </c>
      <c r="V2935" s="2">
        <v>7.1</v>
      </c>
      <c r="W2935" t="str">
        <f>IF(V2935 &lt; 3,"Very Low", IF(V2935 &gt;= 3, IF(V2935 &lt; 4, "Low", IF(V2935 &gt;= 4, IF(V2935 &lt; 6, "Medium", IF(V2935 &gt;= 6, IF(V2935 &lt; 8, "High", "Very High")))))))</f>
        <v>High</v>
      </c>
    </row>
    <row r="2936" spans="1:23" x14ac:dyDescent="0.2">
      <c r="A2936" t="s">
        <v>3230</v>
      </c>
      <c r="B2936" s="2">
        <v>109</v>
      </c>
      <c r="C2936" s="4" t="str">
        <f>IF(B2936 &lt;= ($Z$9-$Z$11), "Short", IF(B2936 &gt;= ($Z$9+$Z$11), "Long", "Medium"))</f>
        <v>Medium</v>
      </c>
      <c r="D2936" t="s">
        <v>1567</v>
      </c>
      <c r="E2936" t="s">
        <v>13206</v>
      </c>
      <c r="F2936" t="s">
        <v>1302</v>
      </c>
      <c r="G2936" t="s">
        <v>3538</v>
      </c>
      <c r="M2936">
        <f>COUNTA(Table1[[#This Row],[genre_1]:[genre_8]])</f>
        <v>3</v>
      </c>
      <c r="N2936" t="s">
        <v>1035</v>
      </c>
      <c r="O2936" t="s">
        <v>11214</v>
      </c>
      <c r="P2936">
        <v>28483</v>
      </c>
      <c r="Q2936" t="s">
        <v>3255</v>
      </c>
      <c r="R2936">
        <v>176</v>
      </c>
      <c r="S2936" t="s">
        <v>16</v>
      </c>
      <c r="T2936" t="s">
        <v>17</v>
      </c>
      <c r="U2936" s="3">
        <v>40179</v>
      </c>
      <c r="V2936" s="2">
        <v>6.1</v>
      </c>
      <c r="W2936" t="str">
        <f>IF(V2936 &lt; 3,"Very Low", IF(V2936 &gt;= 3, IF(V2936 &lt; 4, "Low", IF(V2936 &gt;= 4, IF(V2936 &lt; 6, "Medium", IF(V2936 &gt;= 6, IF(V2936 &lt; 8, "High", "Very High")))))))</f>
        <v>High</v>
      </c>
    </row>
    <row r="2937" spans="1:23" x14ac:dyDescent="0.2">
      <c r="A2937" t="s">
        <v>103</v>
      </c>
      <c r="B2937" s="2">
        <v>110</v>
      </c>
      <c r="C2937" s="4" t="str">
        <f>IF(B2937 &lt;= ($Z$9-$Z$11), "Short", IF(B2937 &gt;= ($Z$9+$Z$11), "Long", "Medium"))</f>
        <v>Medium</v>
      </c>
      <c r="D2937" t="s">
        <v>1240</v>
      </c>
      <c r="E2937" t="s">
        <v>562</v>
      </c>
      <c r="F2937" t="s">
        <v>1302</v>
      </c>
      <c r="G2937" t="s">
        <v>3538</v>
      </c>
      <c r="M2937">
        <f>COUNTA(Table1[[#This Row],[genre_1]:[genre_8]])</f>
        <v>3</v>
      </c>
      <c r="N2937" t="s">
        <v>341</v>
      </c>
      <c r="O2937" t="s">
        <v>8988</v>
      </c>
      <c r="P2937">
        <v>101386</v>
      </c>
      <c r="Q2937" t="s">
        <v>1241</v>
      </c>
      <c r="R2937">
        <v>289</v>
      </c>
      <c r="S2937" t="s">
        <v>16</v>
      </c>
      <c r="T2937" t="s">
        <v>17</v>
      </c>
      <c r="U2937" s="3">
        <v>39083</v>
      </c>
      <c r="V2937" s="2">
        <v>7.1</v>
      </c>
      <c r="W2937" t="str">
        <f>IF(V2937 &lt; 3,"Very Low", IF(V2937 &gt;= 3, IF(V2937 &lt; 4, "Low", IF(V2937 &gt;= 4, IF(V2937 &lt; 6, "Medium", IF(V2937 &gt;= 6, IF(V2937 &lt; 8, "High", "Very High")))))))</f>
        <v>High</v>
      </c>
    </row>
    <row r="2938" spans="1:23" x14ac:dyDescent="0.2">
      <c r="A2938" t="s">
        <v>60</v>
      </c>
      <c r="B2938" s="2">
        <v>128</v>
      </c>
      <c r="C2938" s="4" t="str">
        <f>IF(B2938 &lt;= ($Z$9-$Z$11), "Short", IF(B2938 &gt;= ($Z$9+$Z$11), "Long", "Medium"))</f>
        <v>Medium</v>
      </c>
      <c r="D2938" t="s">
        <v>2629</v>
      </c>
      <c r="E2938" t="s">
        <v>1302</v>
      </c>
      <c r="M2938">
        <f>COUNTA(Table1[[#This Row],[genre_1]:[genre_8]])</f>
        <v>1</v>
      </c>
      <c r="N2938" t="s">
        <v>3740</v>
      </c>
      <c r="O2938" t="s">
        <v>10612</v>
      </c>
      <c r="P2938">
        <v>68119</v>
      </c>
      <c r="Q2938" t="s">
        <v>3741</v>
      </c>
      <c r="R2938">
        <v>230</v>
      </c>
      <c r="S2938" t="s">
        <v>3742</v>
      </c>
      <c r="T2938" t="s">
        <v>17</v>
      </c>
      <c r="U2938" s="3">
        <v>39083</v>
      </c>
      <c r="V2938" s="2">
        <v>7.6</v>
      </c>
      <c r="W2938" t="str">
        <f>IF(V2938 &lt; 3,"Very Low", IF(V2938 &gt;= 3, IF(V2938 &lt; 4, "Low", IF(V2938 &gt;= 4, IF(V2938 &lt; 6, "Medium", IF(V2938 &gt;= 6, IF(V2938 &lt; 8, "High", "Very High")))))))</f>
        <v>High</v>
      </c>
    </row>
    <row r="2939" spans="1:23" x14ac:dyDescent="0.2">
      <c r="A2939" t="s">
        <v>7205</v>
      </c>
      <c r="B2939" s="2">
        <v>110</v>
      </c>
      <c r="C2939" s="4" t="str">
        <f>IF(B2939 &lt;= ($Z$9-$Z$11), "Short", IF(B2939 &gt;= ($Z$9+$Z$11), "Long", "Medium"))</f>
        <v>Medium</v>
      </c>
      <c r="D2939" t="s">
        <v>7206</v>
      </c>
      <c r="E2939" t="s">
        <v>691</v>
      </c>
      <c r="F2939" t="s">
        <v>1302</v>
      </c>
      <c r="M2939">
        <f>COUNTA(Table1[[#This Row],[genre_1]:[genre_8]])</f>
        <v>2</v>
      </c>
      <c r="N2939" t="s">
        <v>7207</v>
      </c>
      <c r="O2939" t="s">
        <v>12709</v>
      </c>
      <c r="P2939">
        <v>27</v>
      </c>
      <c r="Q2939" t="s">
        <v>7208</v>
      </c>
      <c r="R2939">
        <v>1</v>
      </c>
      <c r="S2939" t="s">
        <v>1089</v>
      </c>
      <c r="T2939" t="s">
        <v>17</v>
      </c>
      <c r="U2939" s="3">
        <v>41275</v>
      </c>
      <c r="V2939" s="2">
        <v>7.2</v>
      </c>
      <c r="W2939" t="str">
        <f>IF(V2939 &lt; 3,"Very Low", IF(V2939 &gt;= 3, IF(V2939 &lt; 4, "Low", IF(V2939 &gt;= 4, IF(V2939 &lt; 6, "Medium", IF(V2939 &gt;= 6, IF(V2939 &lt; 8, "High", "Very High")))))))</f>
        <v>High</v>
      </c>
    </row>
    <row r="2940" spans="1:23" x14ac:dyDescent="0.2">
      <c r="A2940" t="s">
        <v>2193</v>
      </c>
      <c r="B2940" s="2">
        <v>84</v>
      </c>
      <c r="C2940" s="4" t="str">
        <f>IF(B2940 &lt;= ($Z$9-$Z$11), "Short", IF(B2940 &gt;= ($Z$9+$Z$11), "Long", "Medium"))</f>
        <v>Short</v>
      </c>
      <c r="D2940" t="s">
        <v>1470</v>
      </c>
      <c r="E2940" t="s">
        <v>691</v>
      </c>
      <c r="M2940">
        <f>COUNTA(Table1[[#This Row],[genre_1]:[genre_8]])</f>
        <v>1</v>
      </c>
      <c r="N2940" t="s">
        <v>534</v>
      </c>
      <c r="O2940" t="s">
        <v>11357</v>
      </c>
      <c r="P2940">
        <v>10777</v>
      </c>
      <c r="Q2940" t="s">
        <v>1152</v>
      </c>
      <c r="R2940">
        <v>79</v>
      </c>
      <c r="S2940" t="s">
        <v>16</v>
      </c>
      <c r="T2940" t="s">
        <v>17</v>
      </c>
      <c r="U2940" s="3">
        <v>36526</v>
      </c>
      <c r="V2940" s="2">
        <v>5.0999999999999996</v>
      </c>
      <c r="W2940" t="str">
        <f>IF(V2940 &lt; 3,"Very Low", IF(V2940 &gt;= 3, IF(V2940 &lt; 4, "Low", IF(V2940 &gt;= 4, IF(V2940 &lt; 6, "Medium", IF(V2940 &gt;= 6, IF(V2940 &lt; 8, "High", "Very High")))))))</f>
        <v>Medium</v>
      </c>
    </row>
    <row r="2941" spans="1:23" x14ac:dyDescent="0.2">
      <c r="A2941" t="s">
        <v>6870</v>
      </c>
      <c r="B2941" s="2">
        <v>92</v>
      </c>
      <c r="C2941" s="4" t="str">
        <f>IF(B2941 &lt;= ($Z$9-$Z$11), "Short", IF(B2941 &gt;= ($Z$9+$Z$11), "Long", "Medium"))</f>
        <v>Medium</v>
      </c>
      <c r="D2941" t="s">
        <v>6871</v>
      </c>
      <c r="E2941" t="s">
        <v>13206</v>
      </c>
      <c r="F2941" t="s">
        <v>1302</v>
      </c>
      <c r="G2941" t="s">
        <v>13209</v>
      </c>
      <c r="H2941" t="s">
        <v>13204</v>
      </c>
      <c r="I2941" t="s">
        <v>3538</v>
      </c>
      <c r="M2941">
        <f>COUNTA(Table1[[#This Row],[genre_1]:[genre_8]])</f>
        <v>5</v>
      </c>
      <c r="N2941" t="s">
        <v>6872</v>
      </c>
      <c r="O2941" t="s">
        <v>12546</v>
      </c>
      <c r="P2941">
        <v>19236</v>
      </c>
      <c r="Q2941" t="s">
        <v>6873</v>
      </c>
      <c r="R2941">
        <v>175</v>
      </c>
      <c r="S2941" t="s">
        <v>16</v>
      </c>
      <c r="T2941" t="s">
        <v>17</v>
      </c>
      <c r="U2941" s="3">
        <v>17168</v>
      </c>
      <c r="V2941" s="2">
        <v>7.7</v>
      </c>
      <c r="W2941" t="str">
        <f>IF(V2941 &lt; 3,"Very Low", IF(V2941 &gt;= 3, IF(V2941 &lt; 4, "Low", IF(V2941 &gt;= 4, IF(V2941 &lt; 6, "Medium", IF(V2941 &gt;= 6, IF(V2941 &lt; 8, "High", "Very High")))))))</f>
        <v>High</v>
      </c>
    </row>
    <row r="2942" spans="1:23" x14ac:dyDescent="0.2">
      <c r="A2942" t="s">
        <v>2523</v>
      </c>
      <c r="B2942" s="2">
        <v>104</v>
      </c>
      <c r="C2942" s="4" t="str">
        <f>IF(B2942 &lt;= ($Z$9-$Z$11), "Short", IF(B2942 &gt;= ($Z$9+$Z$11), "Long", "Medium"))</f>
        <v>Medium</v>
      </c>
      <c r="D2942" t="s">
        <v>149</v>
      </c>
      <c r="E2942" t="s">
        <v>691</v>
      </c>
      <c r="F2942" t="s">
        <v>13206</v>
      </c>
      <c r="G2942" t="s">
        <v>3538</v>
      </c>
      <c r="M2942">
        <f>COUNTA(Table1[[#This Row],[genre_1]:[genre_8]])</f>
        <v>3</v>
      </c>
      <c r="N2942" t="s">
        <v>38</v>
      </c>
      <c r="O2942" t="s">
        <v>9828</v>
      </c>
      <c r="P2942">
        <v>84131</v>
      </c>
      <c r="Q2942" t="s">
        <v>498</v>
      </c>
      <c r="R2942">
        <v>400</v>
      </c>
      <c r="S2942" t="s">
        <v>16</v>
      </c>
      <c r="T2942" t="s">
        <v>17</v>
      </c>
      <c r="U2942" s="3">
        <v>37987</v>
      </c>
      <c r="V2942" s="2">
        <v>6.2</v>
      </c>
      <c r="W2942" t="str">
        <f>IF(V2942 &lt; 3,"Very Low", IF(V2942 &gt;= 3, IF(V2942 &lt; 4, "Low", IF(V2942 &gt;= 4, IF(V2942 &lt; 6, "Medium", IF(V2942 &gt;= 6, IF(V2942 &lt; 8, "High", "Very High")))))))</f>
        <v>High</v>
      </c>
    </row>
    <row r="2943" spans="1:23" x14ac:dyDescent="0.2">
      <c r="A2943" t="s">
        <v>2313</v>
      </c>
      <c r="B2943" s="2">
        <v>99</v>
      </c>
      <c r="C2943" s="4" t="str">
        <f>IF(B2943 &lt;= ($Z$9-$Z$11), "Short", IF(B2943 &gt;= ($Z$9+$Z$11), "Long", "Medium"))</f>
        <v>Medium</v>
      </c>
      <c r="D2943" t="s">
        <v>1865</v>
      </c>
      <c r="E2943" t="s">
        <v>1302</v>
      </c>
      <c r="F2943" t="s">
        <v>539</v>
      </c>
      <c r="G2943" t="s">
        <v>6549</v>
      </c>
      <c r="M2943">
        <f>COUNTA(Table1[[#This Row],[genre_1]:[genre_8]])</f>
        <v>3</v>
      </c>
      <c r="N2943" t="s">
        <v>269</v>
      </c>
      <c r="O2943" t="s">
        <v>9636</v>
      </c>
      <c r="P2943">
        <v>114321</v>
      </c>
      <c r="Q2943" t="s">
        <v>2314</v>
      </c>
      <c r="R2943">
        <v>548</v>
      </c>
      <c r="S2943" t="s">
        <v>16</v>
      </c>
      <c r="T2943" t="s">
        <v>17</v>
      </c>
      <c r="U2943" s="3">
        <v>38718</v>
      </c>
      <c r="V2943" s="2">
        <v>6.8</v>
      </c>
      <c r="W2943" t="str">
        <f>IF(V2943 &lt; 3,"Very Low", IF(V2943 &gt;= 3, IF(V2943 &lt; 4, "Low", IF(V2943 &gt;= 4, IF(V2943 &lt; 6, "Medium", IF(V2943 &gt;= 6, IF(V2943 &lt; 8, "High", "Very High")))))))</f>
        <v>High</v>
      </c>
    </row>
    <row r="2944" spans="1:23" x14ac:dyDescent="0.2">
      <c r="A2944" t="s">
        <v>1219</v>
      </c>
      <c r="B2944" s="2">
        <v>69</v>
      </c>
      <c r="C2944" s="4" t="str">
        <f>IF(B2944 &lt;= ($Z$9-$Z$11), "Short", IF(B2944 &gt;= ($Z$9+$Z$11), "Long", "Medium"))</f>
        <v>Short</v>
      </c>
      <c r="D2944" t="s">
        <v>4628</v>
      </c>
      <c r="E2944" t="s">
        <v>426</v>
      </c>
      <c r="F2944" t="s">
        <v>3871</v>
      </c>
      <c r="G2944" t="s">
        <v>5982</v>
      </c>
      <c r="M2944">
        <f>COUNTA(Table1[[#This Row],[genre_1]:[genre_8]])</f>
        <v>3</v>
      </c>
      <c r="N2944" t="s">
        <v>3487</v>
      </c>
      <c r="O2944" t="s">
        <v>11226</v>
      </c>
      <c r="P2944">
        <v>61753</v>
      </c>
      <c r="Q2944" t="s">
        <v>4629</v>
      </c>
      <c r="R2944">
        <v>133</v>
      </c>
      <c r="S2944" t="s">
        <v>16</v>
      </c>
      <c r="T2944" t="s">
        <v>17</v>
      </c>
      <c r="U2944" s="3">
        <v>32143</v>
      </c>
      <c r="V2944" s="2">
        <v>7.3</v>
      </c>
      <c r="W2944" t="str">
        <f>IF(V2944 &lt; 3,"Very Low", IF(V2944 &gt;= 3, IF(V2944 &lt; 4, "Low", IF(V2944 &gt;= 4, IF(V2944 &lt; 6, "Medium", IF(V2944 &gt;= 6, IF(V2944 &lt; 8, "High", "Very High")))))))</f>
        <v>High</v>
      </c>
    </row>
    <row r="2945" spans="1:23" x14ac:dyDescent="0.2">
      <c r="A2945" t="s">
        <v>407</v>
      </c>
      <c r="B2945" s="2">
        <v>103</v>
      </c>
      <c r="C2945" s="4" t="str">
        <f>IF(B2945 &lt;= ($Z$9-$Z$11), "Short", IF(B2945 &gt;= ($Z$9+$Z$11), "Long", "Medium"))</f>
        <v>Medium</v>
      </c>
      <c r="D2945" t="s">
        <v>408</v>
      </c>
      <c r="E2945" t="s">
        <v>562</v>
      </c>
      <c r="F2945" t="s">
        <v>426</v>
      </c>
      <c r="G2945" t="s">
        <v>5982</v>
      </c>
      <c r="H2945" t="s">
        <v>539</v>
      </c>
      <c r="M2945">
        <f>COUNTA(Table1[[#This Row],[genre_1]:[genre_8]])</f>
        <v>4</v>
      </c>
      <c r="N2945" t="s">
        <v>409</v>
      </c>
      <c r="O2945" t="s">
        <v>8575</v>
      </c>
      <c r="P2945">
        <v>118951</v>
      </c>
      <c r="Q2945" t="s">
        <v>410</v>
      </c>
      <c r="R2945">
        <v>1382</v>
      </c>
      <c r="S2945" t="s">
        <v>16</v>
      </c>
      <c r="T2945" t="s">
        <v>17</v>
      </c>
      <c r="U2945" s="3">
        <v>40179</v>
      </c>
      <c r="V2945" s="2">
        <v>4.2</v>
      </c>
      <c r="W2945" t="str">
        <f>IF(V2945 &lt; 3,"Very Low", IF(V2945 &gt;= 3, IF(V2945 &lt; 4, "Low", IF(V2945 &gt;= 4, IF(V2945 &lt; 6, "Medium", IF(V2945 &gt;= 6, IF(V2945 &lt; 8, "High", "Very High")))))))</f>
        <v>Medium</v>
      </c>
    </row>
    <row r="2946" spans="1:23" x14ac:dyDescent="0.2">
      <c r="A2946" t="s">
        <v>7396</v>
      </c>
      <c r="B2946" s="2">
        <v>98</v>
      </c>
      <c r="C2946" s="4" t="str">
        <f>IF(B2946 &lt;= ($Z$9-$Z$11), "Short", IF(B2946 &gt;= ($Z$9+$Z$11), "Long", "Medium"))</f>
        <v>Medium</v>
      </c>
      <c r="D2946" t="s">
        <v>7397</v>
      </c>
      <c r="E2946" t="s">
        <v>691</v>
      </c>
      <c r="F2946" t="s">
        <v>1302</v>
      </c>
      <c r="M2946">
        <f>COUNTA(Table1[[#This Row],[genre_1]:[genre_8]])</f>
        <v>2</v>
      </c>
      <c r="N2946" t="s">
        <v>7398</v>
      </c>
      <c r="O2946" t="s">
        <v>12795</v>
      </c>
      <c r="P2946">
        <v>334</v>
      </c>
      <c r="Q2946" t="s">
        <v>7399</v>
      </c>
      <c r="R2946">
        <v>17</v>
      </c>
      <c r="S2946" t="s">
        <v>16</v>
      </c>
      <c r="T2946" t="s">
        <v>17</v>
      </c>
      <c r="U2946" s="3">
        <v>35065</v>
      </c>
      <c r="V2946" s="2">
        <v>6.9</v>
      </c>
      <c r="W2946" t="str">
        <f>IF(V2946 &lt; 3,"Very Low", IF(V2946 &gt;= 3, IF(V2946 &lt; 4, "Low", IF(V2946 &gt;= 4, IF(V2946 &lt; 6, "Medium", IF(V2946 &gt;= 6, IF(V2946 &lt; 8, "High", "Very High")))))))</f>
        <v>High</v>
      </c>
    </row>
    <row r="2947" spans="1:23" x14ac:dyDescent="0.2">
      <c r="A2947" t="s">
        <v>1624</v>
      </c>
      <c r="B2947" s="2">
        <v>131</v>
      </c>
      <c r="C2947" s="4" t="str">
        <f>IF(B2947 &lt;= ($Z$9-$Z$11), "Short", IF(B2947 &gt;= ($Z$9+$Z$11), "Long", "Medium"))</f>
        <v>Long</v>
      </c>
      <c r="D2947" t="s">
        <v>219</v>
      </c>
      <c r="E2947" t="s">
        <v>562</v>
      </c>
      <c r="F2947" t="s">
        <v>1302</v>
      </c>
      <c r="G2947" t="s">
        <v>3538</v>
      </c>
      <c r="M2947">
        <f>COUNTA(Table1[[#This Row],[genre_1]:[genre_8]])</f>
        <v>3</v>
      </c>
      <c r="N2947" t="s">
        <v>177</v>
      </c>
      <c r="O2947" t="s">
        <v>9208</v>
      </c>
      <c r="P2947">
        <v>57100</v>
      </c>
      <c r="Q2947" t="s">
        <v>1625</v>
      </c>
      <c r="R2947">
        <v>281</v>
      </c>
      <c r="S2947" t="s">
        <v>16</v>
      </c>
      <c r="T2947" t="s">
        <v>17</v>
      </c>
      <c r="U2947" s="3">
        <v>36892</v>
      </c>
      <c r="V2947" s="2">
        <v>6.9</v>
      </c>
      <c r="W2947" t="str">
        <f>IF(V2947 &lt; 3,"Very Low", IF(V2947 &gt;= 3, IF(V2947 &lt; 4, "Low", IF(V2947 &gt;= 4, IF(V2947 &lt; 6, "Medium", IF(V2947 &gt;= 6, IF(V2947 &lt; 8, "High", "Very High")))))))</f>
        <v>High</v>
      </c>
    </row>
    <row r="2948" spans="1:23" x14ac:dyDescent="0.2">
      <c r="A2948" t="s">
        <v>4901</v>
      </c>
      <c r="B2948" s="2">
        <v>109</v>
      </c>
      <c r="C2948" s="4" t="str">
        <f>IF(B2948 &lt;= ($Z$9-$Z$11), "Short", IF(B2948 &gt;= ($Z$9+$Z$11), "Long", "Medium"))</f>
        <v>Medium</v>
      </c>
      <c r="D2948" t="s">
        <v>4902</v>
      </c>
      <c r="E2948" t="s">
        <v>562</v>
      </c>
      <c r="F2948" t="s">
        <v>691</v>
      </c>
      <c r="G2948" t="s">
        <v>1302</v>
      </c>
      <c r="H2948" t="s">
        <v>4034</v>
      </c>
      <c r="M2948">
        <f>COUNTA(Table1[[#This Row],[genre_1]:[genre_8]])</f>
        <v>4</v>
      </c>
      <c r="N2948" t="s">
        <v>1230</v>
      </c>
      <c r="O2948" t="s">
        <v>11419</v>
      </c>
      <c r="P2948">
        <v>9424</v>
      </c>
      <c r="Q2948" t="s">
        <v>3277</v>
      </c>
      <c r="R2948">
        <v>109</v>
      </c>
      <c r="S2948" t="s">
        <v>16</v>
      </c>
      <c r="T2948" t="s">
        <v>17</v>
      </c>
      <c r="U2948" s="3">
        <v>31048</v>
      </c>
      <c r="V2948" s="2">
        <v>6.9</v>
      </c>
      <c r="W2948" t="str">
        <f>IF(V2948 &lt; 3,"Very Low", IF(V2948 &gt;= 3, IF(V2948 &lt; 4, "Low", IF(V2948 &gt;= 4, IF(V2948 &lt; 6, "Medium", IF(V2948 &gt;= 6, IF(V2948 &lt; 8, "High", "Very High")))))))</f>
        <v>High</v>
      </c>
    </row>
    <row r="2949" spans="1:23" x14ac:dyDescent="0.2">
      <c r="A2949" t="s">
        <v>1985</v>
      </c>
      <c r="B2949" s="2">
        <v>94</v>
      </c>
      <c r="C2949" s="4" t="str">
        <f>IF(B2949 &lt;= ($Z$9-$Z$11), "Short", IF(B2949 &gt;= ($Z$9+$Z$11), "Long", "Medium"))</f>
        <v>Medium</v>
      </c>
      <c r="D2949" t="s">
        <v>3140</v>
      </c>
      <c r="E2949" t="s">
        <v>691</v>
      </c>
      <c r="F2949" t="s">
        <v>1302</v>
      </c>
      <c r="G2949" t="s">
        <v>5727</v>
      </c>
      <c r="H2949" t="s">
        <v>6549</v>
      </c>
      <c r="M2949">
        <f>COUNTA(Table1[[#This Row],[genre_1]:[genre_8]])</f>
        <v>4</v>
      </c>
      <c r="N2949" t="s">
        <v>981</v>
      </c>
      <c r="O2949" t="s">
        <v>12528</v>
      </c>
      <c r="P2949">
        <v>6223</v>
      </c>
      <c r="Q2949" t="s">
        <v>6829</v>
      </c>
      <c r="R2949">
        <v>40</v>
      </c>
      <c r="S2949" t="s">
        <v>16</v>
      </c>
      <c r="T2949" t="s">
        <v>17</v>
      </c>
      <c r="U2949" s="3">
        <v>41640</v>
      </c>
      <c r="V2949" s="2">
        <v>5.9</v>
      </c>
      <c r="W2949" t="str">
        <f>IF(V2949 &lt; 3,"Very Low", IF(V2949 &gt;= 3, IF(V2949 &lt; 4, "Low", IF(V2949 &gt;= 4, IF(V2949 &lt; 6, "Medium", IF(V2949 &gt;= 6, IF(V2949 &lt; 8, "High", "Very High")))))))</f>
        <v>Medium</v>
      </c>
    </row>
    <row r="2950" spans="1:23" x14ac:dyDescent="0.2">
      <c r="A2950" t="s">
        <v>4276</v>
      </c>
      <c r="B2950" s="2">
        <v>114</v>
      </c>
      <c r="C2950" s="4" t="str">
        <f>IF(B2950 &lt;= ($Z$9-$Z$11), "Short", IF(B2950 &gt;= ($Z$9+$Z$11), "Long", "Medium"))</f>
        <v>Medium</v>
      </c>
      <c r="D2950" t="s">
        <v>1038</v>
      </c>
      <c r="E2950" t="s">
        <v>13206</v>
      </c>
      <c r="F2950" t="s">
        <v>2287</v>
      </c>
      <c r="G2950" t="s">
        <v>3538</v>
      </c>
      <c r="M2950">
        <f>COUNTA(Table1[[#This Row],[genre_1]:[genre_8]])</f>
        <v>3</v>
      </c>
      <c r="N2950" t="s">
        <v>452</v>
      </c>
      <c r="O2950" t="s">
        <v>10978</v>
      </c>
      <c r="P2950">
        <v>67822</v>
      </c>
      <c r="Q2950" t="s">
        <v>4277</v>
      </c>
      <c r="R2950">
        <v>279</v>
      </c>
      <c r="S2950" t="s">
        <v>16</v>
      </c>
      <c r="T2950" t="s">
        <v>17</v>
      </c>
      <c r="U2950" s="3">
        <v>39814</v>
      </c>
      <c r="V2950" s="2">
        <v>6.6</v>
      </c>
      <c r="W2950" t="str">
        <f>IF(V2950 &lt; 3,"Very Low", IF(V2950 &gt;= 3, IF(V2950 &lt; 4, "Low", IF(V2950 &gt;= 4, IF(V2950 &lt; 6, "Medium", IF(V2950 &gt;= 6, IF(V2950 &lt; 8, "High", "Very High")))))))</f>
        <v>High</v>
      </c>
    </row>
    <row r="2951" spans="1:23" x14ac:dyDescent="0.2">
      <c r="A2951" t="s">
        <v>678</v>
      </c>
      <c r="B2951" s="2">
        <v>117</v>
      </c>
      <c r="C2951" s="4" t="str">
        <f>IF(B2951 &lt;= ($Z$9-$Z$11), "Short", IF(B2951 &gt;= ($Z$9+$Z$11), "Long", "Medium"))</f>
        <v>Medium</v>
      </c>
      <c r="D2951" t="s">
        <v>2270</v>
      </c>
      <c r="E2951" t="s">
        <v>562</v>
      </c>
      <c r="F2951" t="s">
        <v>426</v>
      </c>
      <c r="G2951" t="s">
        <v>1302</v>
      </c>
      <c r="H2951" t="s">
        <v>6549</v>
      </c>
      <c r="I2951" t="s">
        <v>10321</v>
      </c>
      <c r="M2951">
        <f>COUNTA(Table1[[#This Row],[genre_1]:[genre_8]])</f>
        <v>5</v>
      </c>
      <c r="N2951" t="s">
        <v>15</v>
      </c>
      <c r="O2951" t="s">
        <v>9607</v>
      </c>
      <c r="P2951">
        <v>113068</v>
      </c>
      <c r="Q2951" t="s">
        <v>2271</v>
      </c>
      <c r="R2951">
        <v>382</v>
      </c>
      <c r="S2951" t="s">
        <v>16</v>
      </c>
      <c r="T2951" t="s">
        <v>17</v>
      </c>
      <c r="U2951" s="3">
        <v>33604</v>
      </c>
      <c r="V2951" s="2">
        <v>7.8</v>
      </c>
      <c r="W2951" t="str">
        <f>IF(V2951 &lt; 3,"Very Low", IF(V2951 &gt;= 3, IF(V2951 &lt; 4, "Low", IF(V2951 &gt;= 4, IF(V2951 &lt; 6, "Medium", IF(V2951 &gt;= 6, IF(V2951 &lt; 8, "High", "Very High")))))))</f>
        <v>High</v>
      </c>
    </row>
    <row r="2952" spans="1:23" x14ac:dyDescent="0.2">
      <c r="A2952" t="s">
        <v>451</v>
      </c>
      <c r="B2952" s="2">
        <v>154</v>
      </c>
      <c r="C2952" s="4" t="str">
        <f>IF(B2952 &lt;= ($Z$9-$Z$11), "Short", IF(B2952 &gt;= ($Z$9+$Z$11), "Long", "Medium"))</f>
        <v>Long</v>
      </c>
      <c r="D2952" t="s">
        <v>452</v>
      </c>
      <c r="E2952" t="s">
        <v>562</v>
      </c>
      <c r="F2952" t="s">
        <v>1302</v>
      </c>
      <c r="G2952" t="s">
        <v>7772</v>
      </c>
      <c r="H2952" t="s">
        <v>10321</v>
      </c>
      <c r="M2952">
        <f>COUNTA(Table1[[#This Row],[genre_1]:[genre_8]])</f>
        <v>4</v>
      </c>
      <c r="N2952" t="s">
        <v>241</v>
      </c>
      <c r="O2952" t="s">
        <v>8593</v>
      </c>
      <c r="P2952">
        <v>317166</v>
      </c>
      <c r="Q2952" t="s">
        <v>453</v>
      </c>
      <c r="R2952">
        <v>928</v>
      </c>
      <c r="S2952" t="s">
        <v>16</v>
      </c>
      <c r="T2952" t="s">
        <v>17</v>
      </c>
      <c r="U2952" s="3">
        <v>37622</v>
      </c>
      <c r="V2952" s="2">
        <v>7.7</v>
      </c>
      <c r="W2952" t="str">
        <f>IF(V2952 &lt; 3,"Very Low", IF(V2952 &gt;= 3, IF(V2952 &lt; 4, "Low", IF(V2952 &gt;= 4, IF(V2952 &lt; 6, "Medium", IF(V2952 &gt;= 6, IF(V2952 &lt; 8, "High", "Very High")))))))</f>
        <v>High</v>
      </c>
    </row>
    <row r="2953" spans="1:23" x14ac:dyDescent="0.2">
      <c r="A2953" t="s">
        <v>2450</v>
      </c>
      <c r="B2953" s="2">
        <v>93</v>
      </c>
      <c r="C2953" s="4" t="str">
        <f>IF(B2953 &lt;= ($Z$9-$Z$11), "Short", IF(B2953 &gt;= ($Z$9+$Z$11), "Long", "Medium"))</f>
        <v>Medium</v>
      </c>
      <c r="D2953" t="s">
        <v>129</v>
      </c>
      <c r="E2953" t="s">
        <v>691</v>
      </c>
      <c r="M2953">
        <f>COUNTA(Table1[[#This Row],[genre_1]:[genre_8]])</f>
        <v>1</v>
      </c>
      <c r="N2953" t="s">
        <v>403</v>
      </c>
      <c r="O2953" t="s">
        <v>9720</v>
      </c>
      <c r="P2953">
        <v>3789</v>
      </c>
      <c r="Q2953" t="s">
        <v>631</v>
      </c>
      <c r="R2953">
        <v>39</v>
      </c>
      <c r="S2953" t="s">
        <v>16</v>
      </c>
      <c r="T2953" t="s">
        <v>17</v>
      </c>
      <c r="U2953" s="3">
        <v>37987</v>
      </c>
      <c r="V2953" s="2">
        <v>5.7</v>
      </c>
      <c r="W2953" t="str">
        <f>IF(V2953 &lt; 3,"Very Low", IF(V2953 &gt;= 3, IF(V2953 &lt; 4, "Low", IF(V2953 &gt;= 4, IF(V2953 &lt; 6, "Medium", IF(V2953 &gt;= 6, IF(V2953 &lt; 8, "High", "Very High")))))))</f>
        <v>Medium</v>
      </c>
    </row>
    <row r="2954" spans="1:23" x14ac:dyDescent="0.2">
      <c r="A2954" t="s">
        <v>6453</v>
      </c>
      <c r="B2954" s="2">
        <v>117</v>
      </c>
      <c r="C2954" s="4" t="str">
        <f>IF(B2954 &lt;= ($Z$9-$Z$11), "Short", IF(B2954 &gt;= ($Z$9+$Z$11), "Long", "Medium"))</f>
        <v>Medium</v>
      </c>
      <c r="D2954" t="s">
        <v>4806</v>
      </c>
      <c r="E2954" t="s">
        <v>1302</v>
      </c>
      <c r="M2954">
        <f>COUNTA(Table1[[#This Row],[genre_1]:[genre_8]])</f>
        <v>1</v>
      </c>
      <c r="N2954" t="s">
        <v>2141</v>
      </c>
      <c r="O2954" t="s">
        <v>12457</v>
      </c>
      <c r="P2954">
        <v>1573</v>
      </c>
      <c r="Q2954" t="s">
        <v>187</v>
      </c>
      <c r="R2954">
        <v>29</v>
      </c>
      <c r="S2954" t="s">
        <v>16</v>
      </c>
      <c r="T2954" t="s">
        <v>17</v>
      </c>
      <c r="U2954" s="3">
        <v>39083</v>
      </c>
      <c r="V2954" s="2">
        <v>5.9</v>
      </c>
      <c r="W2954" t="str">
        <f>IF(V2954 &lt; 3,"Very Low", IF(V2954 &gt;= 3, IF(V2954 &lt; 4, "Low", IF(V2954 &gt;= 4, IF(V2954 &lt; 6, "Medium", IF(V2954 &gt;= 6, IF(V2954 &lt; 8, "High", "Very High")))))))</f>
        <v>Medium</v>
      </c>
    </row>
    <row r="2955" spans="1:23" x14ac:dyDescent="0.2">
      <c r="A2955" t="s">
        <v>2218</v>
      </c>
      <c r="B2955" s="2">
        <v>107</v>
      </c>
      <c r="C2955" s="4" t="str">
        <f>IF(B2955 &lt;= ($Z$9-$Z$11), "Short", IF(B2955 &gt;= ($Z$9+$Z$11), "Long", "Medium"))</f>
        <v>Medium</v>
      </c>
      <c r="D2955" t="s">
        <v>3620</v>
      </c>
      <c r="E2955" t="s">
        <v>1302</v>
      </c>
      <c r="F2955" t="s">
        <v>5982</v>
      </c>
      <c r="G2955" t="s">
        <v>4034</v>
      </c>
      <c r="H2955" t="s">
        <v>6549</v>
      </c>
      <c r="M2955">
        <f>COUNTA(Table1[[#This Row],[genre_1]:[genre_8]])</f>
        <v>4</v>
      </c>
      <c r="N2955" t="s">
        <v>680</v>
      </c>
      <c r="O2955" t="s">
        <v>10530</v>
      </c>
      <c r="P2955">
        <v>62421</v>
      </c>
      <c r="Q2955" t="s">
        <v>3621</v>
      </c>
      <c r="R2955">
        <v>185</v>
      </c>
      <c r="S2955" t="s">
        <v>16</v>
      </c>
      <c r="T2955" t="s">
        <v>17</v>
      </c>
      <c r="U2955" s="3">
        <v>40179</v>
      </c>
      <c r="V2955" s="2">
        <v>5.8</v>
      </c>
      <c r="W2955" t="str">
        <f>IF(V2955 &lt; 3,"Very Low", IF(V2955 &gt;= 3, IF(V2955 &lt; 4, "Low", IF(V2955 &gt;= 4, IF(V2955 &lt; 6, "Medium", IF(V2955 &gt;= 6, IF(V2955 &lt; 8, "High", "Very High")))))))</f>
        <v>Medium</v>
      </c>
    </row>
    <row r="2956" spans="1:23" x14ac:dyDescent="0.2">
      <c r="A2956" t="s">
        <v>2978</v>
      </c>
      <c r="B2956" s="2">
        <v>107</v>
      </c>
      <c r="C2956" s="4" t="str">
        <f>IF(B2956 &lt;= ($Z$9-$Z$11), "Short", IF(B2956 &gt;= ($Z$9+$Z$11), "Long", "Medium"))</f>
        <v>Medium</v>
      </c>
      <c r="D2956" t="s">
        <v>2979</v>
      </c>
      <c r="E2956" t="s">
        <v>562</v>
      </c>
      <c r="F2956" t="s">
        <v>13206</v>
      </c>
      <c r="G2956" t="s">
        <v>3538</v>
      </c>
      <c r="M2956">
        <f>COUNTA(Table1[[#This Row],[genre_1]:[genre_8]])</f>
        <v>3</v>
      </c>
      <c r="N2956" t="s">
        <v>2856</v>
      </c>
      <c r="O2956" t="s">
        <v>10081</v>
      </c>
      <c r="P2956">
        <v>114241</v>
      </c>
      <c r="Q2956" t="s">
        <v>2980</v>
      </c>
      <c r="R2956">
        <v>258</v>
      </c>
      <c r="S2956" t="s">
        <v>16</v>
      </c>
      <c r="T2956" t="s">
        <v>17</v>
      </c>
      <c r="U2956" s="3">
        <v>41275</v>
      </c>
      <c r="V2956" s="2">
        <v>6.4</v>
      </c>
      <c r="W2956" t="str">
        <f>IF(V2956 &lt; 3,"Very Low", IF(V2956 &gt;= 3, IF(V2956 &lt; 4, "Low", IF(V2956 &gt;= 4, IF(V2956 &lt; 6, "Medium", IF(V2956 &gt;= 6, IF(V2956 &lt; 8, "High", "Very High")))))))</f>
        <v>High</v>
      </c>
    </row>
    <row r="2957" spans="1:23" x14ac:dyDescent="0.2">
      <c r="A2957" t="s">
        <v>225</v>
      </c>
      <c r="B2957" s="2">
        <v>164</v>
      </c>
      <c r="C2957" s="4" t="str">
        <f>IF(B2957 &lt;= ($Z$9-$Z$11), "Short", IF(B2957 &gt;= ($Z$9+$Z$11), "Long", "Medium"))</f>
        <v>Long</v>
      </c>
      <c r="D2957" t="s">
        <v>5462</v>
      </c>
      <c r="E2957" t="s">
        <v>1302</v>
      </c>
      <c r="M2957">
        <f>COUNTA(Table1[[#This Row],[genre_1]:[genre_8]])</f>
        <v>1</v>
      </c>
      <c r="N2957" t="s">
        <v>2543</v>
      </c>
      <c r="O2957" t="s">
        <v>11782</v>
      </c>
      <c r="P2957">
        <v>39680</v>
      </c>
      <c r="Q2957" t="s">
        <v>2796</v>
      </c>
      <c r="R2957">
        <v>308</v>
      </c>
      <c r="S2957" t="s">
        <v>16</v>
      </c>
      <c r="T2957" t="s">
        <v>17</v>
      </c>
      <c r="U2957" s="3">
        <v>32143</v>
      </c>
      <c r="V2957" s="2">
        <v>7.6</v>
      </c>
      <c r="W2957" t="str">
        <f>IF(V2957 &lt; 3,"Very Low", IF(V2957 &gt;= 3, IF(V2957 &lt; 4, "Low", IF(V2957 &gt;= 4, IF(V2957 &lt; 6, "Medium", IF(V2957 &gt;= 6, IF(V2957 &lt; 8, "High", "Very High")))))))</f>
        <v>High</v>
      </c>
    </row>
    <row r="2958" spans="1:23" x14ac:dyDescent="0.2">
      <c r="A2958" t="s">
        <v>2393</v>
      </c>
      <c r="B2958" s="2">
        <v>92</v>
      </c>
      <c r="C2958" s="4" t="str">
        <f>IF(B2958 &lt;= ($Z$9-$Z$11), "Short", IF(B2958 &gt;= ($Z$9+$Z$11), "Long", "Medium"))</f>
        <v>Medium</v>
      </c>
      <c r="D2958" t="s">
        <v>2583</v>
      </c>
      <c r="E2958" t="s">
        <v>4426</v>
      </c>
      <c r="F2958" t="s">
        <v>1302</v>
      </c>
      <c r="M2958">
        <f>COUNTA(Table1[[#This Row],[genre_1]:[genre_8]])</f>
        <v>2</v>
      </c>
      <c r="N2958" t="s">
        <v>269</v>
      </c>
      <c r="O2958" t="s">
        <v>12203</v>
      </c>
      <c r="P2958">
        <v>1686</v>
      </c>
      <c r="Q2958" t="s">
        <v>2023</v>
      </c>
      <c r="R2958">
        <v>28</v>
      </c>
      <c r="S2958" t="s">
        <v>16</v>
      </c>
      <c r="T2958" t="s">
        <v>17</v>
      </c>
      <c r="U2958" s="3">
        <v>35431</v>
      </c>
      <c r="V2958" s="2">
        <v>5.8</v>
      </c>
      <c r="W2958" t="str">
        <f>IF(V2958 &lt; 3,"Very Low", IF(V2958 &gt;= 3, IF(V2958 &lt; 4, "Low", IF(V2958 &gt;= 4, IF(V2958 &lt; 6, "Medium", IF(V2958 &gt;= 6, IF(V2958 &lt; 8, "High", "Very High")))))))</f>
        <v>Medium</v>
      </c>
    </row>
    <row r="2959" spans="1:23" x14ac:dyDescent="0.2">
      <c r="A2959" t="s">
        <v>225</v>
      </c>
      <c r="B2959" s="2">
        <v>117</v>
      </c>
      <c r="C2959" s="4" t="str">
        <f>IF(B2959 &lt;= ($Z$9-$Z$11), "Short", IF(B2959 &gt;= ($Z$9+$Z$11), "Long", "Medium"))</f>
        <v>Medium</v>
      </c>
      <c r="D2959" t="s">
        <v>4246</v>
      </c>
      <c r="E2959" t="s">
        <v>31</v>
      </c>
      <c r="F2959" t="s">
        <v>4034</v>
      </c>
      <c r="M2959">
        <f>COUNTA(Table1[[#This Row],[genre_1]:[genre_8]])</f>
        <v>2</v>
      </c>
      <c r="N2959" t="s">
        <v>7663</v>
      </c>
      <c r="O2959" t="s">
        <v>13164</v>
      </c>
      <c r="P2959">
        <v>12611</v>
      </c>
      <c r="Q2959" t="s">
        <v>6006</v>
      </c>
      <c r="R2959">
        <v>113</v>
      </c>
      <c r="S2959" t="s">
        <v>16</v>
      </c>
      <c r="T2959" t="s">
        <v>17</v>
      </c>
      <c r="U2959" s="3">
        <v>28491</v>
      </c>
      <c r="V2959" s="2">
        <v>8.1999999999999993</v>
      </c>
      <c r="W2959" t="str">
        <f>IF(V2959 &lt; 3,"Very Low", IF(V2959 &gt;= 3, IF(V2959 &lt; 4, "Low", IF(V2959 &gt;= 4, IF(V2959 &lt; 6, "Medium", IF(V2959 &gt;= 6, IF(V2959 &lt; 8, "High", "Very High")))))))</f>
        <v>Very High</v>
      </c>
    </row>
    <row r="2960" spans="1:23" x14ac:dyDescent="0.2">
      <c r="A2960" t="s">
        <v>475</v>
      </c>
      <c r="B2960" s="2">
        <v>106</v>
      </c>
      <c r="C2960" s="4" t="str">
        <f>IF(B2960 &lt;= ($Z$9-$Z$11), "Short", IF(B2960 &gt;= ($Z$9+$Z$11), "Long", "Medium"))</f>
        <v>Medium</v>
      </c>
      <c r="D2960" t="s">
        <v>1126</v>
      </c>
      <c r="E2960" t="s">
        <v>562</v>
      </c>
      <c r="F2960" t="s">
        <v>426</v>
      </c>
      <c r="G2960" t="s">
        <v>539</v>
      </c>
      <c r="M2960">
        <f>COUNTA(Table1[[#This Row],[genre_1]:[genre_8]])</f>
        <v>3</v>
      </c>
      <c r="N2960" t="s">
        <v>156</v>
      </c>
      <c r="O2960" t="s">
        <v>8921</v>
      </c>
      <c r="P2960">
        <v>58752</v>
      </c>
      <c r="Q2960" t="s">
        <v>1127</v>
      </c>
      <c r="R2960">
        <v>117</v>
      </c>
      <c r="S2960" t="s">
        <v>16</v>
      </c>
      <c r="T2960" t="s">
        <v>17</v>
      </c>
      <c r="U2960" s="3">
        <v>42005</v>
      </c>
      <c r="V2960" s="2">
        <v>6</v>
      </c>
      <c r="W2960" t="str">
        <f>IF(V2960 &lt; 3,"Very Low", IF(V2960 &gt;= 3, IF(V2960 &lt; 4, "Low", IF(V2960 &gt;= 4, IF(V2960 &lt; 6, "Medium", IF(V2960 &gt;= 6, IF(V2960 &lt; 8, "High", "Very High")))))))</f>
        <v>High</v>
      </c>
    </row>
    <row r="2961" spans="1:23" x14ac:dyDescent="0.2">
      <c r="A2961" t="s">
        <v>5807</v>
      </c>
      <c r="B2961" s="2">
        <v>83</v>
      </c>
      <c r="C2961" s="4" t="str">
        <f>IF(B2961 &lt;= ($Z$9-$Z$11), "Short", IF(B2961 &gt;= ($Z$9+$Z$11), "Long", "Medium"))</f>
        <v>Short</v>
      </c>
      <c r="D2961" t="s">
        <v>3614</v>
      </c>
      <c r="E2961" t="s">
        <v>2287</v>
      </c>
      <c r="F2961" t="s">
        <v>4130</v>
      </c>
      <c r="G2961" t="s">
        <v>3538</v>
      </c>
      <c r="M2961">
        <f>COUNTA(Table1[[#This Row],[genre_1]:[genre_8]])</f>
        <v>3</v>
      </c>
      <c r="N2961" t="s">
        <v>137</v>
      </c>
      <c r="O2961" t="s">
        <v>11984</v>
      </c>
      <c r="P2961">
        <v>28513</v>
      </c>
      <c r="Q2961" t="s">
        <v>689</v>
      </c>
      <c r="R2961">
        <v>126</v>
      </c>
      <c r="S2961" t="s">
        <v>16</v>
      </c>
      <c r="T2961" t="s">
        <v>17</v>
      </c>
      <c r="U2961" s="3">
        <v>42005</v>
      </c>
      <c r="V2961" s="2">
        <v>5.2</v>
      </c>
      <c r="W2961" t="str">
        <f>IF(V2961 &lt; 3,"Very Low", IF(V2961 &gt;= 3, IF(V2961 &lt; 4, "Low", IF(V2961 &gt;= 4, IF(V2961 &lt; 6, "Medium", IF(V2961 &gt;= 6, IF(V2961 &lt; 8, "High", "Very High")))))))</f>
        <v>Medium</v>
      </c>
    </row>
    <row r="2962" spans="1:23" x14ac:dyDescent="0.2">
      <c r="A2962" t="s">
        <v>1163</v>
      </c>
      <c r="B2962" s="2">
        <v>110</v>
      </c>
      <c r="C2962" s="4" t="str">
        <f>IF(B2962 &lt;= ($Z$9-$Z$11), "Short", IF(B2962 &gt;= ($Z$9+$Z$11), "Long", "Medium"))</f>
        <v>Medium</v>
      </c>
      <c r="D2962" t="s">
        <v>1164</v>
      </c>
      <c r="E2962" t="s">
        <v>562</v>
      </c>
      <c r="F2962" t="s">
        <v>426</v>
      </c>
      <c r="G2962" t="s">
        <v>539</v>
      </c>
      <c r="H2962" t="s">
        <v>4130</v>
      </c>
      <c r="M2962">
        <f>COUNTA(Table1[[#This Row],[genre_1]:[genre_8]])</f>
        <v>4</v>
      </c>
      <c r="N2962" t="s">
        <v>312</v>
      </c>
      <c r="O2962" t="s">
        <v>8940</v>
      </c>
      <c r="P2962">
        <v>141533</v>
      </c>
      <c r="Q2962" t="s">
        <v>524</v>
      </c>
      <c r="R2962">
        <v>786</v>
      </c>
      <c r="S2962" t="s">
        <v>16</v>
      </c>
      <c r="T2962" t="s">
        <v>17</v>
      </c>
      <c r="U2962" s="3">
        <v>37622</v>
      </c>
      <c r="V2962" s="2">
        <v>5.8</v>
      </c>
      <c r="W2962" t="str">
        <f>IF(V2962 &lt; 3,"Very Low", IF(V2962 &gt;= 3, IF(V2962 &lt; 4, "Low", IF(V2962 &gt;= 4, IF(V2962 &lt; 6, "Medium", IF(V2962 &gt;= 6, IF(V2962 &lt; 8, "High", "Very High")))))))</f>
        <v>Medium</v>
      </c>
    </row>
    <row r="2963" spans="1:23" x14ac:dyDescent="0.2">
      <c r="A2963" t="s">
        <v>1520</v>
      </c>
      <c r="B2963" s="2">
        <v>126</v>
      </c>
      <c r="C2963" s="4" t="str">
        <f>IF(B2963 &lt;= ($Z$9-$Z$11), "Short", IF(B2963 &gt;= ($Z$9+$Z$11), "Long", "Medium"))</f>
        <v>Medium</v>
      </c>
      <c r="D2963" t="s">
        <v>76</v>
      </c>
      <c r="E2963" t="s">
        <v>1302</v>
      </c>
      <c r="F2963" t="s">
        <v>539</v>
      </c>
      <c r="G2963" t="s">
        <v>13205</v>
      </c>
      <c r="M2963">
        <f>COUNTA(Table1[[#This Row],[genre_1]:[genre_8]])</f>
        <v>3</v>
      </c>
      <c r="N2963" t="s">
        <v>502</v>
      </c>
      <c r="O2963" t="s">
        <v>9198</v>
      </c>
      <c r="P2963">
        <v>45296</v>
      </c>
      <c r="Q2963" t="s">
        <v>351</v>
      </c>
      <c r="R2963">
        <v>267</v>
      </c>
      <c r="S2963" t="s">
        <v>16</v>
      </c>
      <c r="T2963" t="s">
        <v>17</v>
      </c>
      <c r="U2963" s="3">
        <v>36526</v>
      </c>
      <c r="V2963" s="2">
        <v>6.7</v>
      </c>
      <c r="W2963" t="str">
        <f>IF(V2963 &lt; 3,"Very Low", IF(V2963 &gt;= 3, IF(V2963 &lt; 4, "Low", IF(V2963 &gt;= 4, IF(V2963 &lt; 6, "Medium", IF(V2963 &gt;= 6, IF(V2963 &lt; 8, "High", "Very High")))))))</f>
        <v>High</v>
      </c>
    </row>
    <row r="2964" spans="1:23" x14ac:dyDescent="0.2">
      <c r="A2964" t="s">
        <v>8337</v>
      </c>
      <c r="B2964" s="2">
        <v>78</v>
      </c>
      <c r="C2964" s="4" t="str">
        <f>IF(B2964 &lt;= ($Z$9-$Z$11), "Short", IF(B2964 &gt;= ($Z$9+$Z$11), "Long", "Medium"))</f>
        <v>Short</v>
      </c>
      <c r="D2964" t="s">
        <v>8338</v>
      </c>
      <c r="E2964" t="s">
        <v>4934</v>
      </c>
      <c r="M2964">
        <f>COUNTA(Table1[[#This Row],[genre_1]:[genre_8]])</f>
        <v>1</v>
      </c>
      <c r="N2964" t="s">
        <v>8339</v>
      </c>
      <c r="O2964" t="s">
        <v>13167</v>
      </c>
      <c r="P2964">
        <v>143</v>
      </c>
      <c r="Q2964" t="s">
        <v>8340</v>
      </c>
      <c r="R2964">
        <v>9</v>
      </c>
      <c r="S2964" t="s">
        <v>16</v>
      </c>
      <c r="T2964" t="s">
        <v>17</v>
      </c>
      <c r="U2964" s="3">
        <v>39083</v>
      </c>
      <c r="V2964" s="2">
        <v>4.0999999999999996</v>
      </c>
      <c r="W2964" t="str">
        <f>IF(V2964 &lt; 3,"Very Low", IF(V2964 &gt;= 3, IF(V2964 &lt; 4, "Low", IF(V2964 &gt;= 4, IF(V2964 &lt; 6, "Medium", IF(V2964 &gt;= 6, IF(V2964 &lt; 8, "High", "Very High")))))))</f>
        <v>Medium</v>
      </c>
    </row>
    <row r="2965" spans="1:23" x14ac:dyDescent="0.2">
      <c r="A2965" t="s">
        <v>6892</v>
      </c>
      <c r="B2965" s="2">
        <v>108</v>
      </c>
      <c r="C2965" s="4" t="str">
        <f>IF(B2965 &lt;= ($Z$9-$Z$11), "Short", IF(B2965 &gt;= ($Z$9+$Z$11), "Long", "Medium"))</f>
        <v>Medium</v>
      </c>
      <c r="D2965" t="s">
        <v>3807</v>
      </c>
      <c r="E2965" t="s">
        <v>562</v>
      </c>
      <c r="F2965" t="s">
        <v>426</v>
      </c>
      <c r="G2965" t="s">
        <v>7772</v>
      </c>
      <c r="H2965" t="s">
        <v>4934</v>
      </c>
      <c r="M2965">
        <f>COUNTA(Table1[[#This Row],[genre_1]:[genre_8]])</f>
        <v>4</v>
      </c>
      <c r="N2965" t="s">
        <v>3671</v>
      </c>
      <c r="O2965" t="s">
        <v>12557</v>
      </c>
      <c r="P2965">
        <v>583</v>
      </c>
      <c r="Q2965" t="s">
        <v>129</v>
      </c>
      <c r="R2965">
        <v>14</v>
      </c>
      <c r="S2965" t="s">
        <v>16</v>
      </c>
      <c r="T2965" t="s">
        <v>17</v>
      </c>
      <c r="U2965" s="3">
        <v>40544</v>
      </c>
      <c r="V2965" s="2">
        <v>4.4000000000000004</v>
      </c>
      <c r="W2965" t="str">
        <f>IF(V2965 &lt; 3,"Very Low", IF(V2965 &gt;= 3, IF(V2965 &lt; 4, "Low", IF(V2965 &gt;= 4, IF(V2965 &lt; 6, "Medium", IF(V2965 &gt;= 6, IF(V2965 &lt; 8, "High", "Very High")))))))</f>
        <v>Medium</v>
      </c>
    </row>
    <row r="2966" spans="1:23" x14ac:dyDescent="0.2">
      <c r="A2966" t="s">
        <v>839</v>
      </c>
      <c r="B2966" s="2">
        <v>99</v>
      </c>
      <c r="C2966" s="4" t="str">
        <f>IF(B2966 &lt;= ($Z$9-$Z$11), "Short", IF(B2966 &gt;= ($Z$9+$Z$11), "Long", "Medium"))</f>
        <v>Medium</v>
      </c>
      <c r="D2966" t="s">
        <v>1347</v>
      </c>
      <c r="E2966" t="s">
        <v>562</v>
      </c>
      <c r="F2966" t="s">
        <v>426</v>
      </c>
      <c r="G2966" t="s">
        <v>539</v>
      </c>
      <c r="M2966">
        <f>COUNTA(Table1[[#This Row],[genre_1]:[genre_8]])</f>
        <v>3</v>
      </c>
      <c r="N2966" t="s">
        <v>1348</v>
      </c>
      <c r="O2966" t="s">
        <v>9045</v>
      </c>
      <c r="P2966">
        <v>44891</v>
      </c>
      <c r="Q2966" t="s">
        <v>1349</v>
      </c>
      <c r="R2966">
        <v>202</v>
      </c>
      <c r="S2966" t="s">
        <v>16</v>
      </c>
      <c r="T2966" t="s">
        <v>17</v>
      </c>
      <c r="U2966" s="3">
        <v>41640</v>
      </c>
      <c r="V2966" s="2">
        <v>4.2</v>
      </c>
      <c r="W2966" t="str">
        <f>IF(V2966 &lt; 3,"Very Low", IF(V2966 &gt;= 3, IF(V2966 &lt; 4, "Low", IF(V2966 &gt;= 4, IF(V2966 &lt; 6, "Medium", IF(V2966 &gt;= 6, IF(V2966 &lt; 8, "High", "Very High")))))))</f>
        <v>Medium</v>
      </c>
    </row>
    <row r="2967" spans="1:23" x14ac:dyDescent="0.2">
      <c r="A2967" t="s">
        <v>48</v>
      </c>
      <c r="B2967" s="2">
        <v>110</v>
      </c>
      <c r="C2967" s="4" t="str">
        <f>IF(B2967 &lt;= ($Z$9-$Z$11), "Short", IF(B2967 &gt;= ($Z$9+$Z$11), "Long", "Medium"))</f>
        <v>Medium</v>
      </c>
      <c r="D2967" t="s">
        <v>104</v>
      </c>
      <c r="E2967" t="s">
        <v>562</v>
      </c>
      <c r="F2967" t="s">
        <v>426</v>
      </c>
      <c r="G2967" t="s">
        <v>1302</v>
      </c>
      <c r="H2967" t="s">
        <v>6549</v>
      </c>
      <c r="M2967">
        <f>COUNTA(Table1[[#This Row],[genre_1]:[genre_8]])</f>
        <v>4</v>
      </c>
      <c r="N2967" t="s">
        <v>24</v>
      </c>
      <c r="O2967" t="s">
        <v>8499</v>
      </c>
      <c r="P2967">
        <v>42372</v>
      </c>
      <c r="Q2967" t="s">
        <v>211</v>
      </c>
      <c r="R2967">
        <v>239</v>
      </c>
      <c r="S2967" t="s">
        <v>16</v>
      </c>
      <c r="T2967" t="s">
        <v>17</v>
      </c>
      <c r="U2967" s="3">
        <v>42370</v>
      </c>
      <c r="V2967" s="2">
        <v>6.6</v>
      </c>
      <c r="W2967" t="str">
        <f>IF(V2967 &lt; 3,"Very Low", IF(V2967 &gt;= 3, IF(V2967 &lt; 4, "Low", IF(V2967 &gt;= 4, IF(V2967 &lt; 6, "Medium", IF(V2967 &gt;= 6, IF(V2967 &lt; 8, "High", "Very High")))))))</f>
        <v>High</v>
      </c>
    </row>
    <row r="2968" spans="1:23" x14ac:dyDescent="0.2">
      <c r="A2968" t="s">
        <v>3985</v>
      </c>
      <c r="B2968" s="2">
        <v>98</v>
      </c>
      <c r="C2968" s="4" t="str">
        <f>IF(B2968 &lt;= ($Z$9-$Z$11), "Short", IF(B2968 &gt;= ($Z$9+$Z$11), "Long", "Medium"))</f>
        <v>Medium</v>
      </c>
      <c r="D2968" t="s">
        <v>3986</v>
      </c>
      <c r="E2968" t="s">
        <v>562</v>
      </c>
      <c r="F2968" t="s">
        <v>426</v>
      </c>
      <c r="G2968" t="s">
        <v>4934</v>
      </c>
      <c r="M2968">
        <f>COUNTA(Table1[[#This Row],[genre_1]:[genre_8]])</f>
        <v>3</v>
      </c>
      <c r="N2968" t="s">
        <v>2417</v>
      </c>
      <c r="O2968" t="s">
        <v>10784</v>
      </c>
      <c r="P2968">
        <v>1400</v>
      </c>
      <c r="Q2968" t="s">
        <v>3987</v>
      </c>
      <c r="R2968">
        <v>41</v>
      </c>
      <c r="S2968" t="s">
        <v>16</v>
      </c>
      <c r="T2968" t="s">
        <v>17</v>
      </c>
      <c r="U2968" s="3">
        <v>29587</v>
      </c>
      <c r="V2968" s="2">
        <v>5</v>
      </c>
      <c r="W2968" t="str">
        <f>IF(V2968 &lt; 3,"Very Low", IF(V2968 &gt;= 3, IF(V2968 &lt; 4, "Low", IF(V2968 &gt;= 4, IF(V2968 &lt; 6, "Medium", IF(V2968 &gt;= 6, IF(V2968 &lt; 8, "High", "Very High")))))))</f>
        <v>Medium</v>
      </c>
    </row>
    <row r="2969" spans="1:23" x14ac:dyDescent="0.2">
      <c r="A2969" t="s">
        <v>143</v>
      </c>
      <c r="B2969" s="2">
        <v>129</v>
      </c>
      <c r="C2969" s="4" t="str">
        <f>IF(B2969 &lt;= ($Z$9-$Z$11), "Short", IF(B2969 &gt;= ($Z$9+$Z$11), "Long", "Medium"))</f>
        <v>Medium</v>
      </c>
      <c r="D2969" t="s">
        <v>1086</v>
      </c>
      <c r="E2969" t="s">
        <v>562</v>
      </c>
      <c r="F2969" t="s">
        <v>426</v>
      </c>
      <c r="G2969" t="s">
        <v>4934</v>
      </c>
      <c r="M2969">
        <f>COUNTA(Table1[[#This Row],[genre_1]:[genre_8]])</f>
        <v>3</v>
      </c>
      <c r="N2969" t="s">
        <v>1087</v>
      </c>
      <c r="O2969" t="s">
        <v>8905</v>
      </c>
      <c r="P2969">
        <v>71574</v>
      </c>
      <c r="Q2969" t="s">
        <v>1088</v>
      </c>
      <c r="R2969">
        <v>244</v>
      </c>
      <c r="S2969" t="s">
        <v>1089</v>
      </c>
      <c r="T2969" t="s">
        <v>17</v>
      </c>
      <c r="U2969" s="3">
        <v>38353</v>
      </c>
      <c r="V2969" s="2">
        <v>5.9</v>
      </c>
      <c r="W2969" t="str">
        <f>IF(V2969 &lt; 3,"Very Low", IF(V2969 &gt;= 3, IF(V2969 &lt; 4, "Low", IF(V2969 &gt;= 4, IF(V2969 &lt; 6, "Medium", IF(V2969 &gt;= 6, IF(V2969 &lt; 8, "High", "Very High")))))))</f>
        <v>Medium</v>
      </c>
    </row>
    <row r="2970" spans="1:23" x14ac:dyDescent="0.2">
      <c r="A2970" t="s">
        <v>1964</v>
      </c>
      <c r="B2970" s="2">
        <v>119</v>
      </c>
      <c r="C2970" s="4" t="str">
        <f>IF(B2970 &lt;= ($Z$9-$Z$11), "Short", IF(B2970 &gt;= ($Z$9+$Z$11), "Long", "Medium"))</f>
        <v>Medium</v>
      </c>
      <c r="D2970" t="s">
        <v>1501</v>
      </c>
      <c r="E2970" t="s">
        <v>426</v>
      </c>
      <c r="F2970" t="s">
        <v>691</v>
      </c>
      <c r="G2970" t="s">
        <v>1302</v>
      </c>
      <c r="M2970">
        <f>COUNTA(Table1[[#This Row],[genre_1]:[genre_8]])</f>
        <v>3</v>
      </c>
      <c r="N2970" t="s">
        <v>252</v>
      </c>
      <c r="O2970" t="s">
        <v>9412</v>
      </c>
      <c r="P2970">
        <v>139535</v>
      </c>
      <c r="Q2970" t="s">
        <v>1704</v>
      </c>
      <c r="R2970">
        <v>632</v>
      </c>
      <c r="S2970" t="s">
        <v>16</v>
      </c>
      <c r="T2970" t="s">
        <v>17</v>
      </c>
      <c r="U2970" s="3">
        <v>37987</v>
      </c>
      <c r="V2970" s="2">
        <v>7.3</v>
      </c>
      <c r="W2970" t="str">
        <f>IF(V2970 &lt; 3,"Very Low", IF(V2970 &gt;= 3, IF(V2970 &lt; 4, "Low", IF(V2970 &gt;= 4, IF(V2970 &lt; 6, "Medium", IF(V2970 &gt;= 6, IF(V2970 &lt; 8, "High", "Very High")))))))</f>
        <v>High</v>
      </c>
    </row>
    <row r="2971" spans="1:23" x14ac:dyDescent="0.2">
      <c r="A2971" t="s">
        <v>4145</v>
      </c>
      <c r="B2971" s="2">
        <v>90</v>
      </c>
      <c r="C2971" s="4" t="str">
        <f>IF(B2971 &lt;= ($Z$9-$Z$11), "Short", IF(B2971 &gt;= ($Z$9+$Z$11), "Long", "Medium"))</f>
        <v>Medium</v>
      </c>
      <c r="D2971" t="s">
        <v>3776</v>
      </c>
      <c r="E2971" t="s">
        <v>1302</v>
      </c>
      <c r="F2971" t="s">
        <v>13204</v>
      </c>
      <c r="G2971" t="s">
        <v>3538</v>
      </c>
      <c r="M2971">
        <f>COUNTA(Table1[[#This Row],[genre_1]:[genre_8]])</f>
        <v>3</v>
      </c>
      <c r="N2971" t="s">
        <v>3482</v>
      </c>
      <c r="O2971" t="s">
        <v>11310</v>
      </c>
      <c r="P2971">
        <v>12125</v>
      </c>
      <c r="Q2971" t="s">
        <v>3704</v>
      </c>
      <c r="R2971">
        <v>78</v>
      </c>
      <c r="S2971" t="s">
        <v>16</v>
      </c>
      <c r="T2971" t="s">
        <v>17</v>
      </c>
      <c r="U2971" s="3">
        <v>39083</v>
      </c>
      <c r="V2971" s="2">
        <v>6.4</v>
      </c>
      <c r="W2971" t="str">
        <f>IF(V2971 &lt; 3,"Very Low", IF(V2971 &gt;= 3, IF(V2971 &lt; 4, "Low", IF(V2971 &gt;= 4, IF(V2971 &lt; 6, "Medium", IF(V2971 &gt;= 6, IF(V2971 &lt; 8, "High", "Very High")))))))</f>
        <v>High</v>
      </c>
    </row>
    <row r="2972" spans="1:23" x14ac:dyDescent="0.2">
      <c r="A2972" t="s">
        <v>1745</v>
      </c>
      <c r="B2972" s="2">
        <v>130</v>
      </c>
      <c r="C2972" s="4" t="str">
        <f>IF(B2972 &lt;= ($Z$9-$Z$11), "Short", IF(B2972 &gt;= ($Z$9+$Z$11), "Long", "Medium"))</f>
        <v>Medium</v>
      </c>
      <c r="D2972" t="s">
        <v>98</v>
      </c>
      <c r="E2972" t="s">
        <v>13206</v>
      </c>
      <c r="F2972" t="s">
        <v>1302</v>
      </c>
      <c r="G2972" t="s">
        <v>3538</v>
      </c>
      <c r="M2972">
        <f>COUNTA(Table1[[#This Row],[genre_1]:[genre_8]])</f>
        <v>3</v>
      </c>
      <c r="N2972" t="s">
        <v>58</v>
      </c>
      <c r="O2972" t="s">
        <v>9414</v>
      </c>
      <c r="P2972">
        <v>88270</v>
      </c>
      <c r="Q2972" t="s">
        <v>412</v>
      </c>
      <c r="R2972">
        <v>420</v>
      </c>
      <c r="S2972" t="s">
        <v>16</v>
      </c>
      <c r="T2972" t="s">
        <v>17</v>
      </c>
      <c r="U2972" s="3">
        <v>37622</v>
      </c>
      <c r="V2972" s="2">
        <v>7.5</v>
      </c>
      <c r="W2972" t="str">
        <f>IF(V2972 &lt; 3,"Very Low", IF(V2972 &gt;= 3, IF(V2972 &lt; 4, "Low", IF(V2972 &gt;= 4, IF(V2972 &lt; 6, "Medium", IF(V2972 &gt;= 6, IF(V2972 &lt; 8, "High", "Very High")))))))</f>
        <v>High</v>
      </c>
    </row>
    <row r="2973" spans="1:23" x14ac:dyDescent="0.2">
      <c r="A2973" t="s">
        <v>639</v>
      </c>
      <c r="B2973" s="2">
        <v>89</v>
      </c>
      <c r="C2973" s="4" t="str">
        <f>IF(B2973 &lt;= ($Z$9-$Z$11), "Short", IF(B2973 &gt;= ($Z$9+$Z$11), "Long", "Medium"))</f>
        <v>Medium</v>
      </c>
      <c r="D2973" t="s">
        <v>4983</v>
      </c>
      <c r="E2973" t="s">
        <v>13206</v>
      </c>
      <c r="F2973" t="s">
        <v>1302</v>
      </c>
      <c r="G2973" t="s">
        <v>13204</v>
      </c>
      <c r="H2973" t="s">
        <v>3538</v>
      </c>
      <c r="M2973">
        <f>COUNTA(Table1[[#This Row],[genre_1]:[genre_8]])</f>
        <v>4</v>
      </c>
      <c r="N2973" t="s">
        <v>579</v>
      </c>
      <c r="O2973" t="s">
        <v>11491</v>
      </c>
      <c r="P2973">
        <v>24412</v>
      </c>
      <c r="Q2973" t="s">
        <v>2106</v>
      </c>
      <c r="R2973">
        <v>240</v>
      </c>
      <c r="S2973" t="s">
        <v>16</v>
      </c>
      <c r="T2973" t="s">
        <v>17</v>
      </c>
      <c r="U2973" s="3">
        <v>36161</v>
      </c>
      <c r="V2973" s="2">
        <v>7.1</v>
      </c>
      <c r="W2973" t="str">
        <f>IF(V2973 &lt; 3,"Very Low", IF(V2973 &gt;= 3, IF(V2973 &lt; 4, "Low", IF(V2973 &gt;= 4, IF(V2973 &lt; 6, "Medium", IF(V2973 &gt;= 6, IF(V2973 &lt; 8, "High", "Very High")))))))</f>
        <v>High</v>
      </c>
    </row>
    <row r="2974" spans="1:23" x14ac:dyDescent="0.2">
      <c r="A2974" t="s">
        <v>2056</v>
      </c>
      <c r="B2974" s="2">
        <v>118</v>
      </c>
      <c r="C2974" s="4" t="str">
        <f>IF(B2974 &lt;= ($Z$9-$Z$11), "Short", IF(B2974 &gt;= ($Z$9+$Z$11), "Long", "Medium"))</f>
        <v>Medium</v>
      </c>
      <c r="D2974" t="s">
        <v>2299</v>
      </c>
      <c r="E2974" t="s">
        <v>13206</v>
      </c>
      <c r="F2974" t="s">
        <v>1302</v>
      </c>
      <c r="G2974" t="s">
        <v>3538</v>
      </c>
      <c r="M2974">
        <f>COUNTA(Table1[[#This Row],[genre_1]:[genre_8]])</f>
        <v>3</v>
      </c>
      <c r="N2974" t="s">
        <v>302</v>
      </c>
      <c r="O2974" t="s">
        <v>9626</v>
      </c>
      <c r="P2974">
        <v>173848</v>
      </c>
      <c r="Q2974" t="s">
        <v>1240</v>
      </c>
      <c r="R2974">
        <v>203</v>
      </c>
      <c r="S2974" t="s">
        <v>16</v>
      </c>
      <c r="T2974" t="s">
        <v>17</v>
      </c>
      <c r="U2974" s="3">
        <v>40544</v>
      </c>
      <c r="V2974" s="2">
        <v>7.3</v>
      </c>
      <c r="W2974" t="str">
        <f>IF(V2974 &lt; 3,"Very Low", IF(V2974 &gt;= 3, IF(V2974 &lt; 4, "Low", IF(V2974 &gt;= 4, IF(V2974 &lt; 6, "Medium", IF(V2974 &gt;= 6, IF(V2974 &lt; 8, "High", "Very High")))))))</f>
        <v>High</v>
      </c>
    </row>
    <row r="2975" spans="1:23" x14ac:dyDescent="0.2">
      <c r="A2975" t="s">
        <v>951</v>
      </c>
      <c r="B2975" s="2">
        <v>73</v>
      </c>
      <c r="C2975" s="4" t="str">
        <f>IF(B2975 &lt;= ($Z$9-$Z$11), "Short", IF(B2975 &gt;= ($Z$9+$Z$11), "Long", "Medium"))</f>
        <v>Short</v>
      </c>
      <c r="D2975" t="s">
        <v>584</v>
      </c>
      <c r="E2975" t="s">
        <v>426</v>
      </c>
      <c r="F2975" t="s">
        <v>3871</v>
      </c>
      <c r="G2975" t="s">
        <v>1302</v>
      </c>
      <c r="H2975" t="s">
        <v>5982</v>
      </c>
      <c r="I2975" t="s">
        <v>5727</v>
      </c>
      <c r="M2975">
        <f>COUNTA(Table1[[#This Row],[genre_1]:[genre_8]])</f>
        <v>5</v>
      </c>
      <c r="N2975" t="s">
        <v>403</v>
      </c>
      <c r="O2975" t="s">
        <v>8929</v>
      </c>
      <c r="P2975">
        <v>644348</v>
      </c>
      <c r="Q2975" t="s">
        <v>1148</v>
      </c>
      <c r="R2975">
        <v>656</v>
      </c>
      <c r="S2975" t="s">
        <v>16</v>
      </c>
      <c r="T2975" t="s">
        <v>17</v>
      </c>
      <c r="U2975" s="3">
        <v>34335</v>
      </c>
      <c r="V2975" s="2">
        <v>8.5</v>
      </c>
      <c r="W2975" t="str">
        <f>IF(V2975 &lt; 3,"Very Low", IF(V2975 &gt;= 3, IF(V2975 &lt; 4, "Low", IF(V2975 &gt;= 4, IF(V2975 &lt; 6, "Medium", IF(V2975 &gt;= 6, IF(V2975 &lt; 8, "High", "Very High")))))))</f>
        <v>Very High</v>
      </c>
    </row>
    <row r="2976" spans="1:23" x14ac:dyDescent="0.2">
      <c r="A2976" t="s">
        <v>7163</v>
      </c>
      <c r="B2976" s="2">
        <v>87</v>
      </c>
      <c r="C2976" s="4" t="str">
        <f>IF(B2976 &lt;= ($Z$9-$Z$11), "Short", IF(B2976 &gt;= ($Z$9+$Z$11), "Long", "Medium"))</f>
        <v>Medium</v>
      </c>
      <c r="D2976" t="s">
        <v>319</v>
      </c>
      <c r="E2976" t="s">
        <v>3871</v>
      </c>
      <c r="M2976">
        <f>COUNTA(Table1[[#This Row],[genre_1]:[genre_8]])</f>
        <v>1</v>
      </c>
      <c r="N2976" t="s">
        <v>7164</v>
      </c>
      <c r="O2976" t="s">
        <v>12686</v>
      </c>
      <c r="P2976">
        <v>458</v>
      </c>
      <c r="Q2976" t="s">
        <v>5465</v>
      </c>
      <c r="R2976">
        <v>3</v>
      </c>
      <c r="S2976" t="s">
        <v>16</v>
      </c>
      <c r="T2976" t="s">
        <v>17</v>
      </c>
      <c r="U2976" s="3">
        <v>40544</v>
      </c>
      <c r="V2976" s="2">
        <v>3.7</v>
      </c>
      <c r="W2976" t="str">
        <f>IF(V2976 &lt; 3,"Very Low", IF(V2976 &gt;= 3, IF(V2976 &lt; 4, "Low", IF(V2976 &gt;= 4, IF(V2976 &lt; 6, "Medium", IF(V2976 &gt;= 6, IF(V2976 &lt; 8, "High", "Very High")))))))</f>
        <v>Low</v>
      </c>
    </row>
    <row r="2977" spans="1:23" x14ac:dyDescent="0.2">
      <c r="A2977" t="s">
        <v>7796</v>
      </c>
      <c r="B2977" s="2">
        <v>84</v>
      </c>
      <c r="C2977" s="4" t="str">
        <f>IF(B2977 &lt;= ($Z$9-$Z$11), "Short", IF(B2977 &gt;= ($Z$9+$Z$11), "Long", "Medium"))</f>
        <v>Short</v>
      </c>
      <c r="D2977" t="s">
        <v>7797</v>
      </c>
      <c r="E2977" t="s">
        <v>5982</v>
      </c>
      <c r="M2977">
        <f>COUNTA(Table1[[#This Row],[genre_1]:[genre_8]])</f>
        <v>1</v>
      </c>
      <c r="N2977" t="s">
        <v>7798</v>
      </c>
      <c r="O2977" t="s">
        <v>12962</v>
      </c>
      <c r="P2977">
        <v>15</v>
      </c>
      <c r="Q2977" t="s">
        <v>7799</v>
      </c>
      <c r="R2977">
        <v>1</v>
      </c>
      <c r="S2977" t="s">
        <v>16</v>
      </c>
      <c r="T2977" t="s">
        <v>17</v>
      </c>
      <c r="U2977" s="3">
        <v>42370</v>
      </c>
      <c r="V2977" s="2">
        <v>5.2</v>
      </c>
      <c r="W2977" t="str">
        <f>IF(V2977 &lt; 3,"Very Low", IF(V2977 &gt;= 3, IF(V2977 &lt; 4, "Low", IF(V2977 &gt;= 4, IF(V2977 &lt; 6, "Medium", IF(V2977 &gt;= 6, IF(V2977 &lt; 8, "High", "Very High")))))))</f>
        <v>Medium</v>
      </c>
    </row>
    <row r="2978" spans="1:23" x14ac:dyDescent="0.2">
      <c r="A2978" t="s">
        <v>7750</v>
      </c>
      <c r="B2978" s="2">
        <v>91</v>
      </c>
      <c r="C2978" s="4" t="str">
        <f>IF(B2978 &lt;= ($Z$9-$Z$11), "Short", IF(B2978 &gt;= ($Z$9+$Z$11), "Long", "Medium"))</f>
        <v>Medium</v>
      </c>
      <c r="D2978" t="s">
        <v>7751</v>
      </c>
      <c r="E2978" t="s">
        <v>691</v>
      </c>
      <c r="M2978">
        <f>COUNTA(Table1[[#This Row],[genre_1]:[genre_8]])</f>
        <v>1</v>
      </c>
      <c r="N2978" t="s">
        <v>2671</v>
      </c>
      <c r="O2978" t="s">
        <v>12943</v>
      </c>
      <c r="P2978">
        <v>739</v>
      </c>
      <c r="Q2978" t="s">
        <v>7752</v>
      </c>
      <c r="R2978">
        <v>10</v>
      </c>
      <c r="S2978" t="s">
        <v>16</v>
      </c>
      <c r="T2978" t="s">
        <v>17</v>
      </c>
      <c r="U2978" s="3">
        <v>39083</v>
      </c>
      <c r="V2978" s="2">
        <v>6.5</v>
      </c>
      <c r="W2978" t="str">
        <f>IF(V2978 &lt; 3,"Very Low", IF(V2978 &gt;= 3, IF(V2978 &lt; 4, "Low", IF(V2978 &gt;= 4, IF(V2978 &lt; 6, "Medium", IF(V2978 &gt;= 6, IF(V2978 &lt; 8, "High", "Very High")))))))</f>
        <v>High</v>
      </c>
    </row>
    <row r="2979" spans="1:23" x14ac:dyDescent="0.2">
      <c r="A2979" t="s">
        <v>4260</v>
      </c>
      <c r="B2979" s="2">
        <v>94</v>
      </c>
      <c r="C2979" s="4" t="str">
        <f>IF(B2979 &lt;= ($Z$9-$Z$11), "Short", IF(B2979 &gt;= ($Z$9+$Z$11), "Long", "Medium"))</f>
        <v>Medium</v>
      </c>
      <c r="D2979" t="s">
        <v>4261</v>
      </c>
      <c r="E2979" t="s">
        <v>426</v>
      </c>
      <c r="F2979" t="s">
        <v>691</v>
      </c>
      <c r="G2979" t="s">
        <v>5982</v>
      </c>
      <c r="H2979" t="s">
        <v>4034</v>
      </c>
      <c r="I2979" t="s">
        <v>6549</v>
      </c>
      <c r="M2979">
        <f>COUNTA(Table1[[#This Row],[genre_1]:[genre_8]])</f>
        <v>5</v>
      </c>
      <c r="N2979" t="s">
        <v>4262</v>
      </c>
      <c r="O2979" t="s">
        <v>10963</v>
      </c>
      <c r="P2979">
        <v>27580</v>
      </c>
      <c r="Q2979" t="s">
        <v>763</v>
      </c>
      <c r="R2979">
        <v>172</v>
      </c>
      <c r="S2979" t="s">
        <v>16</v>
      </c>
      <c r="T2979" t="s">
        <v>17</v>
      </c>
      <c r="U2979" s="3">
        <v>37622</v>
      </c>
      <c r="V2979" s="2">
        <v>5.3</v>
      </c>
      <c r="W2979" t="str">
        <f>IF(V2979 &lt; 3,"Very Low", IF(V2979 &gt;= 3, IF(V2979 &lt; 4, "Low", IF(V2979 &gt;= 4, IF(V2979 &lt; 6, "Medium", IF(V2979 &gt;= 6, IF(V2979 &lt; 8, "High", "Very High")))))))</f>
        <v>Medium</v>
      </c>
    </row>
    <row r="2980" spans="1:23" x14ac:dyDescent="0.2">
      <c r="A2980" t="s">
        <v>18</v>
      </c>
      <c r="B2980" s="2">
        <v>150</v>
      </c>
      <c r="C2980" s="4" t="str">
        <f>IF(B2980 &lt;= ($Z$9-$Z$11), "Short", IF(B2980 &gt;= ($Z$9+$Z$11), "Long", "Medium"))</f>
        <v>Long</v>
      </c>
      <c r="D2980" t="s">
        <v>63</v>
      </c>
      <c r="E2980" t="s">
        <v>562</v>
      </c>
      <c r="F2980" t="s">
        <v>426</v>
      </c>
      <c r="G2980" t="s">
        <v>4934</v>
      </c>
      <c r="M2980">
        <f>COUNTA(Table1[[#This Row],[genre_1]:[genre_8]])</f>
        <v>3</v>
      </c>
      <c r="N2980" t="s">
        <v>20</v>
      </c>
      <c r="O2980" t="s">
        <v>8451</v>
      </c>
      <c r="P2980">
        <v>181792</v>
      </c>
      <c r="Q2980" t="s">
        <v>64</v>
      </c>
      <c r="R2980">
        <v>711</v>
      </c>
      <c r="S2980" t="s">
        <v>16</v>
      </c>
      <c r="T2980" t="s">
        <v>17</v>
      </c>
      <c r="U2980" s="3">
        <v>41275</v>
      </c>
      <c r="V2980" s="2">
        <v>6.5</v>
      </c>
      <c r="W2980" t="str">
        <f>IF(V2980 &lt; 3,"Very Low", IF(V2980 &gt;= 3, IF(V2980 &lt; 4, "Low", IF(V2980 &gt;= 4, IF(V2980 &lt; 6, "Medium", IF(V2980 &gt;= 6, IF(V2980 &lt; 8, "High", "Very High")))))))</f>
        <v>High</v>
      </c>
    </row>
    <row r="2981" spans="1:23" x14ac:dyDescent="0.2">
      <c r="A2981" t="s">
        <v>839</v>
      </c>
      <c r="B2981" s="2">
        <v>121</v>
      </c>
      <c r="C2981" s="4" t="str">
        <f>IF(B2981 &lt;= ($Z$9-$Z$11), "Short", IF(B2981 &gt;= ($Z$9+$Z$11), "Long", "Medium"))</f>
        <v>Medium</v>
      </c>
      <c r="D2981" t="s">
        <v>1429</v>
      </c>
      <c r="E2981" t="s">
        <v>562</v>
      </c>
      <c r="F2981" t="s">
        <v>13206</v>
      </c>
      <c r="G2981" t="s">
        <v>1302</v>
      </c>
      <c r="H2981" t="s">
        <v>13204</v>
      </c>
      <c r="I2981" t="s">
        <v>3538</v>
      </c>
      <c r="M2981">
        <f>COUNTA(Table1[[#This Row],[genre_1]:[genre_8]])</f>
        <v>5</v>
      </c>
      <c r="N2981" t="s">
        <v>1430</v>
      </c>
      <c r="O2981" t="s">
        <v>9094</v>
      </c>
      <c r="P2981">
        <v>60508</v>
      </c>
      <c r="Q2981" t="s">
        <v>1431</v>
      </c>
      <c r="R2981">
        <v>285</v>
      </c>
      <c r="S2981" t="s">
        <v>16</v>
      </c>
      <c r="T2981" t="s">
        <v>17</v>
      </c>
      <c r="U2981" s="3">
        <v>35065</v>
      </c>
      <c r="V2981" s="2">
        <v>6.7</v>
      </c>
      <c r="W2981" t="str">
        <f>IF(V2981 &lt; 3,"Very Low", IF(V2981 &gt;= 3, IF(V2981 &lt; 4, "Low", IF(V2981 &gt;= 4, IF(V2981 &lt; 6, "Medium", IF(V2981 &gt;= 6, IF(V2981 &lt; 8, "High", "Very High")))))))</f>
        <v>High</v>
      </c>
    </row>
    <row r="2982" spans="1:23" x14ac:dyDescent="0.2">
      <c r="A2982" t="s">
        <v>1626</v>
      </c>
      <c r="B2982" s="2">
        <v>100</v>
      </c>
      <c r="C2982" s="4" t="str">
        <f>IF(B2982 &lt;= ($Z$9-$Z$11), "Short", IF(B2982 &gt;= ($Z$9+$Z$11), "Long", "Medium"))</f>
        <v>Medium</v>
      </c>
      <c r="D2982" t="s">
        <v>1726</v>
      </c>
      <c r="E2982" t="s">
        <v>4934</v>
      </c>
      <c r="M2982">
        <f>COUNTA(Table1[[#This Row],[genre_1]:[genre_8]])</f>
        <v>1</v>
      </c>
      <c r="N2982" t="s">
        <v>248</v>
      </c>
      <c r="O2982" t="s">
        <v>11449</v>
      </c>
      <c r="P2982">
        <v>7322</v>
      </c>
      <c r="Q2982" t="s">
        <v>778</v>
      </c>
      <c r="R2982">
        <v>78</v>
      </c>
      <c r="S2982" t="s">
        <v>16</v>
      </c>
      <c r="T2982" t="s">
        <v>17</v>
      </c>
      <c r="U2982" s="3">
        <v>29221</v>
      </c>
      <c r="V2982" s="2">
        <v>7.1</v>
      </c>
      <c r="W2982" t="str">
        <f>IF(V2982 &lt; 3,"Very Low", IF(V2982 &gt;= 3, IF(V2982 &lt; 4, "Low", IF(V2982 &gt;= 4, IF(V2982 &lt; 6, "Medium", IF(V2982 &gt;= 6, IF(V2982 &lt; 8, "High", "Very High")))))))</f>
        <v>High</v>
      </c>
    </row>
    <row r="2983" spans="1:23" x14ac:dyDescent="0.2">
      <c r="A2983" t="s">
        <v>4882</v>
      </c>
      <c r="B2983" s="2">
        <v>178</v>
      </c>
      <c r="C2983" s="4" t="str">
        <f>IF(B2983 &lt;= ($Z$9-$Z$11), "Short", IF(B2983 &gt;= ($Z$9+$Z$11), "Long", "Medium"))</f>
        <v>Long</v>
      </c>
      <c r="D2983" t="s">
        <v>4883</v>
      </c>
      <c r="E2983" t="s">
        <v>562</v>
      </c>
      <c r="F2983" t="s">
        <v>1302</v>
      </c>
      <c r="G2983" t="s">
        <v>7772</v>
      </c>
      <c r="H2983" t="s">
        <v>10321</v>
      </c>
      <c r="M2983">
        <f>COUNTA(Table1[[#This Row],[genre_1]:[genre_8]])</f>
        <v>4</v>
      </c>
      <c r="N2983" t="s">
        <v>2197</v>
      </c>
      <c r="O2983" t="s">
        <v>11404</v>
      </c>
      <c r="P2983">
        <v>43270</v>
      </c>
      <c r="Q2983" t="s">
        <v>4884</v>
      </c>
      <c r="R2983">
        <v>192</v>
      </c>
      <c r="S2983" t="s">
        <v>16</v>
      </c>
      <c r="T2983" t="s">
        <v>17</v>
      </c>
      <c r="U2983" s="3">
        <v>22647</v>
      </c>
      <c r="V2983" s="2">
        <v>7.8</v>
      </c>
      <c r="W2983" t="str">
        <f>IF(V2983 &lt; 3,"Very Low", IF(V2983 &gt;= 3, IF(V2983 &lt; 4, "Low", IF(V2983 &gt;= 4, IF(V2983 &lt; 6, "Medium", IF(V2983 &gt;= 6, IF(V2983 &lt; 8, "High", "Very High")))))))</f>
        <v>High</v>
      </c>
    </row>
    <row r="2984" spans="1:23" x14ac:dyDescent="0.2">
      <c r="A2984" t="s">
        <v>2737</v>
      </c>
      <c r="B2984" s="2">
        <v>128</v>
      </c>
      <c r="C2984" s="4" t="str">
        <f>IF(B2984 &lt;= ($Z$9-$Z$11), "Short", IF(B2984 &gt;= ($Z$9+$Z$11), "Long", "Medium"))</f>
        <v>Medium</v>
      </c>
      <c r="D2984" t="s">
        <v>2738</v>
      </c>
      <c r="E2984" t="s">
        <v>1302</v>
      </c>
      <c r="F2984" t="s">
        <v>6549</v>
      </c>
      <c r="M2984">
        <f>COUNTA(Table1[[#This Row],[genre_1]:[genre_8]])</f>
        <v>2</v>
      </c>
      <c r="N2984" t="s">
        <v>2739</v>
      </c>
      <c r="O2984" t="s">
        <v>9902</v>
      </c>
      <c r="P2984">
        <v>50041</v>
      </c>
      <c r="Q2984" t="s">
        <v>2740</v>
      </c>
      <c r="R2984">
        <v>116</v>
      </c>
      <c r="S2984" t="s">
        <v>16</v>
      </c>
      <c r="T2984" t="s">
        <v>17</v>
      </c>
      <c r="U2984" s="3">
        <v>42005</v>
      </c>
      <c r="V2984" s="2">
        <v>7.1</v>
      </c>
      <c r="W2984" t="str">
        <f>IF(V2984 &lt; 3,"Very Low", IF(V2984 &gt;= 3, IF(V2984 &lt; 4, "Low", IF(V2984 &gt;= 4, IF(V2984 &lt; 6, "Medium", IF(V2984 &gt;= 6, IF(V2984 &lt; 8, "High", "Very High")))))))</f>
        <v>High</v>
      </c>
    </row>
    <row r="2985" spans="1:23" x14ac:dyDescent="0.2">
      <c r="A2985" t="s">
        <v>986</v>
      </c>
      <c r="B2985" s="2">
        <v>113</v>
      </c>
      <c r="C2985" s="4" t="str">
        <f>IF(B2985 &lt;= ($Z$9-$Z$11), "Short", IF(B2985 &gt;= ($Z$9+$Z$11), "Long", "Medium"))</f>
        <v>Medium</v>
      </c>
      <c r="D2985" t="s">
        <v>1021</v>
      </c>
      <c r="E2985" t="s">
        <v>691</v>
      </c>
      <c r="F2985" t="s">
        <v>13206</v>
      </c>
      <c r="G2985" t="s">
        <v>13205</v>
      </c>
      <c r="M2985">
        <f>COUNTA(Table1[[#This Row],[genre_1]:[genre_8]])</f>
        <v>3</v>
      </c>
      <c r="N2985" t="s">
        <v>878</v>
      </c>
      <c r="O2985" t="s">
        <v>8870</v>
      </c>
      <c r="P2985">
        <v>130070</v>
      </c>
      <c r="Q2985" t="s">
        <v>1022</v>
      </c>
      <c r="R2985">
        <v>316</v>
      </c>
      <c r="S2985" t="s">
        <v>16</v>
      </c>
      <c r="T2985" t="s">
        <v>17</v>
      </c>
      <c r="U2985" s="3">
        <v>38353</v>
      </c>
      <c r="V2985" s="2">
        <v>6.4</v>
      </c>
      <c r="W2985" t="str">
        <f>IF(V2985 &lt; 3,"Very Low", IF(V2985 &gt;= 3, IF(V2985 &lt; 4, "Low", IF(V2985 &gt;= 4, IF(V2985 &lt; 6, "Medium", IF(V2985 &gt;= 6, IF(V2985 &lt; 8, "High", "Very High")))))))</f>
        <v>High</v>
      </c>
    </row>
    <row r="2986" spans="1:23" x14ac:dyDescent="0.2">
      <c r="A2986" t="s">
        <v>3490</v>
      </c>
      <c r="B2986" s="2">
        <v>94</v>
      </c>
      <c r="C2986" s="4" t="str">
        <f>IF(B2986 &lt;= ($Z$9-$Z$11), "Short", IF(B2986 &gt;= ($Z$9+$Z$11), "Long", "Medium"))</f>
        <v>Medium</v>
      </c>
      <c r="D2986" t="s">
        <v>1821</v>
      </c>
      <c r="E2986" t="s">
        <v>4426</v>
      </c>
      <c r="F2986" t="s">
        <v>691</v>
      </c>
      <c r="G2986" t="s">
        <v>1302</v>
      </c>
      <c r="H2986" t="s">
        <v>5982</v>
      </c>
      <c r="I2986" t="s">
        <v>13205</v>
      </c>
      <c r="M2986">
        <f>COUNTA(Table1[[#This Row],[genre_1]:[genre_8]])</f>
        <v>5</v>
      </c>
      <c r="N2986" t="s">
        <v>1512</v>
      </c>
      <c r="O2986" t="s">
        <v>10432</v>
      </c>
      <c r="P2986">
        <v>3174</v>
      </c>
      <c r="Q2986" t="s">
        <v>3491</v>
      </c>
      <c r="R2986">
        <v>19</v>
      </c>
      <c r="S2986" t="s">
        <v>16</v>
      </c>
      <c r="T2986" t="s">
        <v>17</v>
      </c>
      <c r="U2986" s="3">
        <v>39448</v>
      </c>
      <c r="V2986" s="2">
        <v>5.0999999999999996</v>
      </c>
      <c r="W2986" t="str">
        <f>IF(V2986 &lt; 3,"Very Low", IF(V2986 &gt;= 3, IF(V2986 &lt; 4, "Low", IF(V2986 &gt;= 4, IF(V2986 &lt; 6, "Medium", IF(V2986 &gt;= 6, IF(V2986 &lt; 8, "High", "Very High")))))))</f>
        <v>Medium</v>
      </c>
    </row>
    <row r="2987" spans="1:23" x14ac:dyDescent="0.2">
      <c r="A2987" t="s">
        <v>7941</v>
      </c>
      <c r="B2987" s="2">
        <v>110</v>
      </c>
      <c r="C2987" s="4" t="str">
        <f>IF(B2987 &lt;= ($Z$9-$Z$11), "Short", IF(B2987 &gt;= ($Z$9+$Z$11), "Long", "Medium"))</f>
        <v>Medium</v>
      </c>
      <c r="D2987" t="s">
        <v>7942</v>
      </c>
      <c r="E2987" t="s">
        <v>1302</v>
      </c>
      <c r="F2987" t="s">
        <v>4034</v>
      </c>
      <c r="M2987">
        <f>COUNTA(Table1[[#This Row],[genre_1]:[genre_8]])</f>
        <v>2</v>
      </c>
      <c r="N2987" t="s">
        <v>7943</v>
      </c>
      <c r="O2987" t="s">
        <v>13021</v>
      </c>
      <c r="P2987">
        <v>82</v>
      </c>
      <c r="Q2987" t="s">
        <v>7944</v>
      </c>
      <c r="R2987">
        <v>1</v>
      </c>
      <c r="S2987" t="s">
        <v>16</v>
      </c>
      <c r="T2987" t="s">
        <v>17</v>
      </c>
      <c r="U2987" s="3">
        <v>42005</v>
      </c>
      <c r="V2987" s="2">
        <v>6.6</v>
      </c>
      <c r="W2987" t="str">
        <f>IF(V2987 &lt; 3,"Very Low", IF(V2987 &gt;= 3, IF(V2987 &lt; 4, "Low", IF(V2987 &gt;= 4, IF(V2987 &lt; 6, "Medium", IF(V2987 &gt;= 6, IF(V2987 &lt; 8, "High", "Very High")))))))</f>
        <v>High</v>
      </c>
    </row>
    <row r="2988" spans="1:23" x14ac:dyDescent="0.2">
      <c r="A2988" t="s">
        <v>78</v>
      </c>
      <c r="B2988" s="2">
        <v>192</v>
      </c>
      <c r="C2988" s="4" t="str">
        <f>IF(B2988 &lt;= ($Z$9-$Z$11), "Short", IF(B2988 &gt;= ($Z$9+$Z$11), "Long", "Medium"))</f>
        <v>Long</v>
      </c>
      <c r="D2988" t="s">
        <v>675</v>
      </c>
      <c r="E2988" t="s">
        <v>562</v>
      </c>
      <c r="F2988" t="s">
        <v>426</v>
      </c>
      <c r="G2988" t="s">
        <v>1302</v>
      </c>
      <c r="H2988" t="s">
        <v>539</v>
      </c>
      <c r="M2988">
        <f>COUNTA(Table1[[#This Row],[genre_1]:[genre_8]])</f>
        <v>4</v>
      </c>
      <c r="N2988" t="s">
        <v>19</v>
      </c>
      <c r="O2988" t="s">
        <v>8765</v>
      </c>
      <c r="P2988">
        <v>1215718</v>
      </c>
      <c r="Q2988" t="s">
        <v>819</v>
      </c>
      <c r="R2988">
        <v>3189</v>
      </c>
      <c r="S2988" t="s">
        <v>16</v>
      </c>
      <c r="T2988" t="s">
        <v>17</v>
      </c>
      <c r="U2988" s="3">
        <v>37622</v>
      </c>
      <c r="V2988" s="2">
        <v>8.9</v>
      </c>
      <c r="W2988" t="str">
        <f>IF(V2988 &lt; 3,"Very Low", IF(V2988 &gt;= 3, IF(V2988 &lt; 4, "Low", IF(V2988 &gt;= 4, IF(V2988 &lt; 6, "Medium", IF(V2988 &gt;= 6, IF(V2988 &lt; 8, "High", "Very High")))))))</f>
        <v>Very High</v>
      </c>
    </row>
    <row r="2989" spans="1:23" x14ac:dyDescent="0.2">
      <c r="A2989" t="s">
        <v>78</v>
      </c>
      <c r="B2989" s="2">
        <v>172</v>
      </c>
      <c r="C2989" s="4" t="str">
        <f>IF(B2989 &lt;= ($Z$9-$Z$11), "Short", IF(B2989 &gt;= ($Z$9+$Z$11), "Long", "Medium"))</f>
        <v>Long</v>
      </c>
      <c r="D2989" t="s">
        <v>19</v>
      </c>
      <c r="E2989" t="s">
        <v>562</v>
      </c>
      <c r="F2989" t="s">
        <v>426</v>
      </c>
      <c r="G2989" t="s">
        <v>1302</v>
      </c>
      <c r="H2989" t="s">
        <v>539</v>
      </c>
      <c r="M2989">
        <f>COUNTA(Table1[[#This Row],[genre_1]:[genre_8]])</f>
        <v>4</v>
      </c>
      <c r="N2989" t="s">
        <v>93</v>
      </c>
      <c r="O2989" t="s">
        <v>8766</v>
      </c>
      <c r="P2989">
        <v>1100446</v>
      </c>
      <c r="Q2989" t="s">
        <v>675</v>
      </c>
      <c r="R2989">
        <v>2417</v>
      </c>
      <c r="S2989" t="s">
        <v>16</v>
      </c>
      <c r="T2989" t="s">
        <v>17</v>
      </c>
      <c r="U2989" s="3">
        <v>37257</v>
      </c>
      <c r="V2989" s="2">
        <v>8.6999999999999993</v>
      </c>
      <c r="W2989" t="str">
        <f>IF(V2989 &lt; 3,"Very Low", IF(V2989 &gt;= 3, IF(V2989 &lt; 4, "Low", IF(V2989 &gt;= 4, IF(V2989 &lt; 6, "Medium", IF(V2989 &gt;= 6, IF(V2989 &lt; 8, "High", "Very High")))))))</f>
        <v>Very High</v>
      </c>
    </row>
    <row r="2990" spans="1:23" x14ac:dyDescent="0.2">
      <c r="A2990" t="s">
        <v>4275</v>
      </c>
      <c r="B2990" s="2">
        <v>101</v>
      </c>
      <c r="C2990" s="4" t="str">
        <f>IF(B2990 &lt;= ($Z$9-$Z$11), "Short", IF(B2990 &gt;= ($Z$9+$Z$11), "Long", "Medium"))</f>
        <v>Medium</v>
      </c>
      <c r="D2990" t="s">
        <v>4860</v>
      </c>
      <c r="E2990" t="s">
        <v>1302</v>
      </c>
      <c r="F2990" t="s">
        <v>539</v>
      </c>
      <c r="G2990" t="s">
        <v>2287</v>
      </c>
      <c r="H2990" t="s">
        <v>3538</v>
      </c>
      <c r="M2990">
        <f>COUNTA(Table1[[#This Row],[genre_1]:[genre_8]])</f>
        <v>4</v>
      </c>
      <c r="N2990" t="s">
        <v>4647</v>
      </c>
      <c r="O2990" t="s">
        <v>12648</v>
      </c>
      <c r="P2990">
        <v>20376</v>
      </c>
      <c r="Q2990" t="s">
        <v>5669</v>
      </c>
      <c r="R2990">
        <v>166</v>
      </c>
      <c r="S2990" t="s">
        <v>16</v>
      </c>
      <c r="T2990" t="s">
        <v>17</v>
      </c>
      <c r="U2990" s="3">
        <v>40909</v>
      </c>
      <c r="V2990" s="2">
        <v>5.0999999999999996</v>
      </c>
      <c r="W2990" t="str">
        <f>IF(V2990 &lt; 3,"Very Low", IF(V2990 &gt;= 3, IF(V2990 &lt; 4, "Low", IF(V2990 &gt;= 4, IF(V2990 &lt; 6, "Medium", IF(V2990 &gt;= 6, IF(V2990 &lt; 8, "High", "Very High")))))))</f>
        <v>Medium</v>
      </c>
    </row>
    <row r="2991" spans="1:23" x14ac:dyDescent="0.2">
      <c r="A2991" t="s">
        <v>3330</v>
      </c>
      <c r="B2991" s="2">
        <v>97</v>
      </c>
      <c r="C2991" s="4" t="str">
        <f>IF(B2991 &lt;= ($Z$9-$Z$11), "Short", IF(B2991 &gt;= ($Z$9+$Z$11), "Long", "Medium"))</f>
        <v>Medium</v>
      </c>
      <c r="D2991" t="s">
        <v>668</v>
      </c>
      <c r="E2991" t="s">
        <v>562</v>
      </c>
      <c r="F2991" t="s">
        <v>13206</v>
      </c>
      <c r="G2991" t="s">
        <v>1302</v>
      </c>
      <c r="H2991" t="s">
        <v>13204</v>
      </c>
      <c r="I2991" t="s">
        <v>3538</v>
      </c>
      <c r="M2991">
        <f>COUNTA(Table1[[#This Row],[genre_1]:[genre_8]])</f>
        <v>5</v>
      </c>
      <c r="N2991" t="s">
        <v>102</v>
      </c>
      <c r="O2991" t="s">
        <v>10319</v>
      </c>
      <c r="P2991">
        <v>74691</v>
      </c>
      <c r="Q2991" t="s">
        <v>3331</v>
      </c>
      <c r="R2991">
        <v>165</v>
      </c>
      <c r="S2991" t="s">
        <v>16</v>
      </c>
      <c r="T2991" t="s">
        <v>17</v>
      </c>
      <c r="U2991" s="3">
        <v>40179</v>
      </c>
      <c r="V2991" s="2">
        <v>6.4</v>
      </c>
      <c r="W2991" t="str">
        <f>IF(V2991 &lt; 3,"Very Low", IF(V2991 &gt;= 3, IF(V2991 &lt; 4, "Low", IF(V2991 &gt;= 4, IF(V2991 &lt; 6, "Medium", IF(V2991 &gt;= 6, IF(V2991 &lt; 8, "High", "Very High")))))))</f>
        <v>High</v>
      </c>
    </row>
    <row r="2992" spans="1:23" x14ac:dyDescent="0.2">
      <c r="A2992" t="s">
        <v>6112</v>
      </c>
      <c r="B2992" s="2">
        <v>106</v>
      </c>
      <c r="C2992" s="4" t="str">
        <f>IF(B2992 &lt;= ($Z$9-$Z$11), "Short", IF(B2992 &gt;= ($Z$9+$Z$11), "Long", "Medium"))</f>
        <v>Medium</v>
      </c>
      <c r="D2992" t="s">
        <v>1525</v>
      </c>
      <c r="E2992" t="s">
        <v>1302</v>
      </c>
      <c r="M2992">
        <f>COUNTA(Table1[[#This Row],[genre_1]:[genre_8]])</f>
        <v>1</v>
      </c>
      <c r="N2992" t="s">
        <v>189</v>
      </c>
      <c r="O2992" t="s">
        <v>12188</v>
      </c>
      <c r="P2992">
        <v>2877</v>
      </c>
      <c r="Q2992" t="s">
        <v>2235</v>
      </c>
      <c r="R2992">
        <v>70</v>
      </c>
      <c r="S2992" t="s">
        <v>16</v>
      </c>
      <c r="T2992" t="s">
        <v>17</v>
      </c>
      <c r="U2992" s="3">
        <v>36161</v>
      </c>
      <c r="V2992" s="2">
        <v>5.4</v>
      </c>
      <c r="W2992" t="str">
        <f>IF(V2992 &lt; 3,"Very Low", IF(V2992 &gt;= 3, IF(V2992 &lt; 4, "Low", IF(V2992 &gt;= 4, IF(V2992 &lt; 6, "Medium", IF(V2992 &gt;= 6, IF(V2992 &lt; 8, "High", "Very High")))))))</f>
        <v>Medium</v>
      </c>
    </row>
    <row r="2993" spans="1:23" x14ac:dyDescent="0.2">
      <c r="A2993" t="s">
        <v>561</v>
      </c>
      <c r="B2993" s="2">
        <v>97</v>
      </c>
      <c r="C2993" s="4" t="str">
        <f>IF(B2993 &lt;= ($Z$9-$Z$11), "Short", IF(B2993 &gt;= ($Z$9+$Z$11), "Long", "Medium"))</f>
        <v>Medium</v>
      </c>
      <c r="D2993" t="s">
        <v>926</v>
      </c>
      <c r="E2993" t="s">
        <v>691</v>
      </c>
      <c r="F2993" t="s">
        <v>539</v>
      </c>
      <c r="G2993" t="s">
        <v>2287</v>
      </c>
      <c r="M2993">
        <f>COUNTA(Table1[[#This Row],[genre_1]:[genre_8]])</f>
        <v>3</v>
      </c>
      <c r="N2993" t="s">
        <v>1574</v>
      </c>
      <c r="O2993" t="s">
        <v>11626</v>
      </c>
      <c r="P2993">
        <v>92924</v>
      </c>
      <c r="Q2993" t="s">
        <v>668</v>
      </c>
      <c r="R2993">
        <v>339</v>
      </c>
      <c r="S2993" t="s">
        <v>16</v>
      </c>
      <c r="T2993" t="s">
        <v>17</v>
      </c>
      <c r="U2993" s="3">
        <v>31778</v>
      </c>
      <c r="V2993" s="2">
        <v>7.2</v>
      </c>
      <c r="W2993" t="str">
        <f>IF(V2993 &lt; 3,"Very Low", IF(V2993 &gt;= 3, IF(V2993 &lt; 4, "Low", IF(V2993 &gt;= 4, IF(V2993 &lt; 6, "Medium", IF(V2993 &gt;= 6, IF(V2993 &lt; 8, "High", "Very High")))))))</f>
        <v>High</v>
      </c>
    </row>
    <row r="2994" spans="1:23" x14ac:dyDescent="0.2">
      <c r="A2994" t="s">
        <v>5092</v>
      </c>
      <c r="B2994" s="2">
        <v>144</v>
      </c>
      <c r="C2994" s="4" t="str">
        <f>IF(B2994 &lt;= ($Z$9-$Z$11), "Short", IF(B2994 &gt;= ($Z$9+$Z$11), "Long", "Medium"))</f>
        <v>Long</v>
      </c>
      <c r="D2994" t="s">
        <v>5093</v>
      </c>
      <c r="E2994" t="s">
        <v>1302</v>
      </c>
      <c r="F2994" t="s">
        <v>6549</v>
      </c>
      <c r="M2994">
        <f>COUNTA(Table1[[#This Row],[genre_1]:[genre_8]])</f>
        <v>2</v>
      </c>
      <c r="N2994" t="s">
        <v>4305</v>
      </c>
      <c r="O2994" t="s">
        <v>11557</v>
      </c>
      <c r="P2994">
        <v>8369</v>
      </c>
      <c r="Q2994" t="s">
        <v>5094</v>
      </c>
      <c r="R2994">
        <v>165</v>
      </c>
      <c r="S2994" t="s">
        <v>16</v>
      </c>
      <c r="T2994" t="s">
        <v>17</v>
      </c>
      <c r="U2994" s="3">
        <v>38353</v>
      </c>
      <c r="V2994" s="2">
        <v>6.7</v>
      </c>
      <c r="W2994" t="str">
        <f>IF(V2994 &lt; 3,"Very Low", IF(V2994 &gt;= 3, IF(V2994 &lt; 4, "Low", IF(V2994 &gt;= 4, IF(V2994 &lt; 6, "Medium", IF(V2994 &gt;= 6, IF(V2994 &lt; 8, "High", "Very High")))))))</f>
        <v>High</v>
      </c>
    </row>
    <row r="2995" spans="1:23" x14ac:dyDescent="0.2">
      <c r="A2995" t="s">
        <v>8228</v>
      </c>
      <c r="B2995" s="2">
        <v>90</v>
      </c>
      <c r="C2995" s="4" t="str">
        <f>IF(B2995 &lt;= ($Z$9-$Z$11), "Short", IF(B2995 &gt;= ($Z$9+$Z$11), "Long", "Medium"))</f>
        <v>Medium</v>
      </c>
      <c r="D2995" t="s">
        <v>8229</v>
      </c>
      <c r="E2995" t="s">
        <v>691</v>
      </c>
      <c r="F2995" t="s">
        <v>2287</v>
      </c>
      <c r="G2995" t="s">
        <v>4130</v>
      </c>
      <c r="M2995">
        <f>COUNTA(Table1[[#This Row],[genre_1]:[genre_8]])</f>
        <v>3</v>
      </c>
      <c r="N2995" t="s">
        <v>8230</v>
      </c>
      <c r="O2995" t="s">
        <v>13127</v>
      </c>
      <c r="P2995">
        <v>4117</v>
      </c>
      <c r="Q2995" t="s">
        <v>8228</v>
      </c>
      <c r="R2995">
        <v>118</v>
      </c>
      <c r="S2995" t="s">
        <v>16</v>
      </c>
      <c r="T2995" t="s">
        <v>17</v>
      </c>
      <c r="U2995" s="3">
        <v>36892</v>
      </c>
      <c r="V2995" s="2">
        <v>7</v>
      </c>
      <c r="W2995" t="str">
        <f>IF(V2995 &lt; 3,"Very Low", IF(V2995 &gt;= 3, IF(V2995 &lt; 4, "Low", IF(V2995 &gt;= 4, IF(V2995 &lt; 6, "Medium", IF(V2995 &gt;= 6, IF(V2995 &lt; 8, "High", "Very High")))))))</f>
        <v>High</v>
      </c>
    </row>
    <row r="2996" spans="1:23" x14ac:dyDescent="0.2">
      <c r="A2996" t="s">
        <v>6114</v>
      </c>
      <c r="B2996" s="2">
        <v>101</v>
      </c>
      <c r="C2996" s="4" t="str">
        <f>IF(B2996 &lt;= ($Z$9-$Z$11), "Short", IF(B2996 &gt;= ($Z$9+$Z$11), "Long", "Medium"))</f>
        <v>Medium</v>
      </c>
      <c r="D2996" t="s">
        <v>7157</v>
      </c>
      <c r="E2996" t="s">
        <v>1302</v>
      </c>
      <c r="F2996" t="s">
        <v>13209</v>
      </c>
      <c r="M2996">
        <f>COUNTA(Table1[[#This Row],[genre_1]:[genre_8]])</f>
        <v>2</v>
      </c>
      <c r="N2996" t="s">
        <v>7158</v>
      </c>
      <c r="O2996" t="s">
        <v>12683</v>
      </c>
      <c r="P2996">
        <v>24959</v>
      </c>
      <c r="Q2996" t="s">
        <v>7159</v>
      </c>
      <c r="R2996">
        <v>136</v>
      </c>
      <c r="S2996" t="s">
        <v>16</v>
      </c>
      <c r="T2996" t="s">
        <v>17</v>
      </c>
      <c r="U2996" s="3">
        <v>16438</v>
      </c>
      <c r="V2996" s="2">
        <v>8</v>
      </c>
      <c r="W2996" t="str">
        <f>IF(V2996 &lt; 3,"Very Low", IF(V2996 &gt;= 3, IF(V2996 &lt; 4, "Low", IF(V2996 &gt;= 4, IF(V2996 &lt; 6, "Medium", IF(V2996 &gt;= 6, IF(V2996 &lt; 8, "High", "Very High")))))))</f>
        <v>Very High</v>
      </c>
    </row>
    <row r="2997" spans="1:23" x14ac:dyDescent="0.2">
      <c r="A2997" t="s">
        <v>181</v>
      </c>
      <c r="B2997" s="2">
        <v>129</v>
      </c>
      <c r="C2997" s="4" t="str">
        <f>IF(B2997 &lt;= ($Z$9-$Z$11), "Short", IF(B2997 &gt;= ($Z$9+$Z$11), "Long", "Medium"))</f>
        <v>Medium</v>
      </c>
      <c r="D2997" t="s">
        <v>1168</v>
      </c>
      <c r="E2997" t="s">
        <v>562</v>
      </c>
      <c r="F2997" t="s">
        <v>426</v>
      </c>
      <c r="G2997" t="s">
        <v>4130</v>
      </c>
      <c r="M2997">
        <f>COUNTA(Table1[[#This Row],[genre_1]:[genre_8]])</f>
        <v>3</v>
      </c>
      <c r="N2997" t="s">
        <v>1169</v>
      </c>
      <c r="O2997" t="s">
        <v>8943</v>
      </c>
      <c r="P2997">
        <v>278362</v>
      </c>
      <c r="Q2997" t="s">
        <v>1170</v>
      </c>
      <c r="R2997">
        <v>552</v>
      </c>
      <c r="S2997" t="s">
        <v>16</v>
      </c>
      <c r="T2997" t="s">
        <v>17</v>
      </c>
      <c r="U2997" s="3">
        <v>35431</v>
      </c>
      <c r="V2997" s="2">
        <v>6.5</v>
      </c>
      <c r="W2997" t="str">
        <f>IF(V2997 &lt; 3,"Very Low", IF(V2997 &gt;= 3, IF(V2997 &lt; 4, "Low", IF(V2997 &gt;= 4, IF(V2997 &lt; 6, "Medium", IF(V2997 &gt;= 6, IF(V2997 &lt; 8, "High", "Very High")))))))</f>
        <v>High</v>
      </c>
    </row>
    <row r="2998" spans="1:23" x14ac:dyDescent="0.2">
      <c r="A2998" t="s">
        <v>1474</v>
      </c>
      <c r="B2998" s="2">
        <v>87</v>
      </c>
      <c r="C2998" s="4" t="str">
        <f>IF(B2998 &lt;= ($Z$9-$Z$11), "Short", IF(B2998 &gt;= ($Z$9+$Z$11), "Long", "Medium"))</f>
        <v>Medium</v>
      </c>
      <c r="D2998" t="s">
        <v>1475</v>
      </c>
      <c r="E2998" t="s">
        <v>691</v>
      </c>
      <c r="F2998" t="s">
        <v>6549</v>
      </c>
      <c r="G2998" t="s">
        <v>13205</v>
      </c>
      <c r="M2998">
        <f>COUNTA(Table1[[#This Row],[genre_1]:[genre_8]])</f>
        <v>3</v>
      </c>
      <c r="N2998" t="s">
        <v>328</v>
      </c>
      <c r="O2998" t="s">
        <v>9117</v>
      </c>
      <c r="P2998">
        <v>43300</v>
      </c>
      <c r="Q2998" t="s">
        <v>536</v>
      </c>
      <c r="R2998">
        <v>250</v>
      </c>
      <c r="S2998" t="s">
        <v>16</v>
      </c>
      <c r="T2998" t="s">
        <v>17</v>
      </c>
      <c r="U2998" s="3">
        <v>39448</v>
      </c>
      <c r="V2998" s="2">
        <v>3.8</v>
      </c>
      <c r="W2998" t="str">
        <f>IF(V2998 &lt; 3,"Very Low", IF(V2998 &gt;= 3, IF(V2998 &lt; 4, "Low", IF(V2998 &gt;= 4, IF(V2998 &lt; 6, "Medium", IF(V2998 &gt;= 6, IF(V2998 &lt; 8, "High", "Very High")))))))</f>
        <v>Low</v>
      </c>
    </row>
    <row r="2999" spans="1:23" x14ac:dyDescent="0.2">
      <c r="A2999" t="s">
        <v>4357</v>
      </c>
      <c r="B2999" s="2">
        <v>99</v>
      </c>
      <c r="C2999" s="4" t="str">
        <f>IF(B2999 &lt;= ($Z$9-$Z$11), "Short", IF(B2999 &gt;= ($Z$9+$Z$11), "Long", "Medium"))</f>
        <v>Medium</v>
      </c>
      <c r="D2999" t="s">
        <v>789</v>
      </c>
      <c r="E2999" t="s">
        <v>539</v>
      </c>
      <c r="F2999" t="s">
        <v>6549</v>
      </c>
      <c r="M2999">
        <f>COUNTA(Table1[[#This Row],[genre_1]:[genre_8]])</f>
        <v>2</v>
      </c>
      <c r="N2999" t="s">
        <v>1034</v>
      </c>
      <c r="O2999" t="s">
        <v>11038</v>
      </c>
      <c r="P2999">
        <v>1465</v>
      </c>
      <c r="Q2999" t="s">
        <v>4358</v>
      </c>
      <c r="R2999">
        <v>56</v>
      </c>
      <c r="S2999" t="s">
        <v>16</v>
      </c>
      <c r="T2999" t="s">
        <v>17</v>
      </c>
      <c r="U2999" s="3">
        <v>35796</v>
      </c>
      <c r="V2999" s="2">
        <v>7.4</v>
      </c>
      <c r="W2999" t="str">
        <f>IF(V2999 &lt; 3,"Very Low", IF(V2999 &gt;= 3, IF(V2999 &lt; 4, "Low", IF(V2999 &gt;= 4, IF(V2999 &lt; 6, "Medium", IF(V2999 &gt;= 6, IF(V2999 &lt; 8, "High", "Very High")))))))</f>
        <v>High</v>
      </c>
    </row>
    <row r="3000" spans="1:23" x14ac:dyDescent="0.2">
      <c r="A3000" t="s">
        <v>78</v>
      </c>
      <c r="B3000" s="2">
        <v>135</v>
      </c>
      <c r="C3000" s="4" t="str">
        <f>IF(B3000 &lt;= ($Z$9-$Z$11), "Short", IF(B3000 &gt;= ($Z$9+$Z$11), "Long", "Medium"))</f>
        <v>Long</v>
      </c>
      <c r="D3000" t="s">
        <v>816</v>
      </c>
      <c r="E3000" t="s">
        <v>1302</v>
      </c>
      <c r="F3000" t="s">
        <v>539</v>
      </c>
      <c r="G3000" t="s">
        <v>3538</v>
      </c>
      <c r="M3000">
        <f>COUNTA(Table1[[#This Row],[genre_1]:[genre_8]])</f>
        <v>3</v>
      </c>
      <c r="N3000" t="s">
        <v>817</v>
      </c>
      <c r="O3000" t="s">
        <v>8763</v>
      </c>
      <c r="P3000">
        <v>125109</v>
      </c>
      <c r="Q3000" t="s">
        <v>203</v>
      </c>
      <c r="R3000">
        <v>593</v>
      </c>
      <c r="S3000" t="s">
        <v>16</v>
      </c>
      <c r="T3000" t="s">
        <v>17</v>
      </c>
      <c r="U3000" s="3">
        <v>39814</v>
      </c>
      <c r="V3000" s="2">
        <v>6.7</v>
      </c>
      <c r="W3000" t="str">
        <f>IF(V3000 &lt; 3,"Very Low", IF(V3000 &gt;= 3, IF(V3000 &lt; 4, "Low", IF(V3000 &gt;= 4, IF(V3000 &lt; 6, "Medium", IF(V3000 &gt;= 6, IF(V3000 &lt; 8, "High", "Very High")))))))</f>
        <v>High</v>
      </c>
    </row>
    <row r="3001" spans="1:23" x14ac:dyDescent="0.2">
      <c r="A3001" t="s">
        <v>2551</v>
      </c>
      <c r="B3001" s="2">
        <v>101</v>
      </c>
      <c r="C3001" s="4" t="str">
        <f>IF(B3001 &lt;= ($Z$9-$Z$11), "Short", IF(B3001 &gt;= ($Z$9+$Z$11), "Long", "Medium"))</f>
        <v>Medium</v>
      </c>
      <c r="D3001" t="s">
        <v>3254</v>
      </c>
      <c r="E3001" t="s">
        <v>1302</v>
      </c>
      <c r="F3001" t="s">
        <v>6549</v>
      </c>
      <c r="M3001">
        <f>COUNTA(Table1[[#This Row],[genre_1]:[genre_8]])</f>
        <v>2</v>
      </c>
      <c r="N3001" t="s">
        <v>717</v>
      </c>
      <c r="O3001" t="s">
        <v>10267</v>
      </c>
      <c r="P3001">
        <v>76882</v>
      </c>
      <c r="Q3001" t="s">
        <v>3255</v>
      </c>
      <c r="R3001">
        <v>106</v>
      </c>
      <c r="S3001" t="s">
        <v>16</v>
      </c>
      <c r="T3001" t="s">
        <v>17</v>
      </c>
      <c r="U3001" s="3">
        <v>40909</v>
      </c>
      <c r="V3001" s="2">
        <v>6.5</v>
      </c>
      <c r="W3001" t="str">
        <f>IF(V3001 &lt; 3,"Very Low", IF(V3001 &gt;= 3, IF(V3001 &lt; 4, "Low", IF(V3001 &gt;= 4, IF(V3001 &lt; 6, "Medium", IF(V3001 &gt;= 6, IF(V3001 &lt; 8, "High", "Very High")))))))</f>
        <v>High</v>
      </c>
    </row>
    <row r="3002" spans="1:23" x14ac:dyDescent="0.2">
      <c r="A3002" t="s">
        <v>954</v>
      </c>
      <c r="B3002" s="2">
        <v>115</v>
      </c>
      <c r="C3002" s="4" t="str">
        <f>IF(B3002 &lt;= ($Z$9-$Z$11), "Short", IF(B3002 &gt;= ($Z$9+$Z$11), "Long", "Medium"))</f>
        <v>Medium</v>
      </c>
      <c r="D3002" t="s">
        <v>803</v>
      </c>
      <c r="E3002" t="s">
        <v>691</v>
      </c>
      <c r="F3002" t="s">
        <v>1302</v>
      </c>
      <c r="G3002" t="s">
        <v>10321</v>
      </c>
      <c r="M3002">
        <f>COUNTA(Table1[[#This Row],[genre_1]:[genre_8]])</f>
        <v>3</v>
      </c>
      <c r="N3002" t="s">
        <v>1231</v>
      </c>
      <c r="O3002" t="s">
        <v>11136</v>
      </c>
      <c r="P3002">
        <v>11704</v>
      </c>
      <c r="Q3002" t="s">
        <v>1858</v>
      </c>
      <c r="R3002">
        <v>36</v>
      </c>
      <c r="S3002" t="s">
        <v>16</v>
      </c>
      <c r="T3002" t="s">
        <v>17</v>
      </c>
      <c r="U3002" s="3">
        <v>39448</v>
      </c>
      <c r="V3002" s="2">
        <v>7</v>
      </c>
      <c r="W3002" t="str">
        <f>IF(V3002 &lt; 3,"Very Low", IF(V3002 &gt;= 3, IF(V3002 &lt; 4, "Low", IF(V3002 &gt;= 4, IF(V3002 &lt; 6, "Medium", IF(V3002 &gt;= 6, IF(V3002 &lt; 8, "High", "Very High")))))))</f>
        <v>High</v>
      </c>
    </row>
    <row r="3003" spans="1:23" x14ac:dyDescent="0.2">
      <c r="A3003" t="s">
        <v>2382</v>
      </c>
      <c r="B3003" s="2">
        <v>86</v>
      </c>
      <c r="C3003" s="4" t="str">
        <f>IF(B3003 &lt;= ($Z$9-$Z$11), "Short", IF(B3003 &gt;= ($Z$9+$Z$11), "Long", "Medium"))</f>
        <v>Medium</v>
      </c>
      <c r="D3003" t="s">
        <v>2383</v>
      </c>
      <c r="E3003" t="s">
        <v>426</v>
      </c>
      <c r="F3003" t="s">
        <v>3871</v>
      </c>
      <c r="G3003" t="s">
        <v>691</v>
      </c>
      <c r="H3003" t="s">
        <v>1302</v>
      </c>
      <c r="I3003" t="s">
        <v>5982</v>
      </c>
      <c r="J3003" t="s">
        <v>539</v>
      </c>
      <c r="K3003" t="s">
        <v>5727</v>
      </c>
      <c r="M3003">
        <f>COUNTA(Table1[[#This Row],[genre_1]:[genre_8]])</f>
        <v>7</v>
      </c>
      <c r="N3003" t="s">
        <v>207</v>
      </c>
      <c r="O3003" t="s">
        <v>9678</v>
      </c>
      <c r="P3003">
        <v>11156</v>
      </c>
      <c r="Q3003" t="s">
        <v>327</v>
      </c>
      <c r="R3003">
        <v>67</v>
      </c>
      <c r="S3003" t="s">
        <v>16</v>
      </c>
      <c r="T3003" t="s">
        <v>17</v>
      </c>
      <c r="U3003" s="3">
        <v>35796</v>
      </c>
      <c r="V3003" s="2">
        <v>6.2</v>
      </c>
      <c r="W3003" t="str">
        <f>IF(V3003 &lt; 3,"Very Low", IF(V3003 &gt;= 3, IF(V3003 &lt; 4, "Low", IF(V3003 &gt;= 4, IF(V3003 &lt; 6, "Medium", IF(V3003 &gt;= 6, IF(V3003 &lt; 8, "High", "Very High")))))))</f>
        <v>High</v>
      </c>
    </row>
    <row r="3004" spans="1:23" x14ac:dyDescent="0.2">
      <c r="A3004" t="s">
        <v>7661</v>
      </c>
      <c r="B3004" s="2">
        <v>98</v>
      </c>
      <c r="C3004" s="4" t="str">
        <f>IF(B3004 &lt;= ($Z$9-$Z$11), "Short", IF(B3004 &gt;= ($Z$9+$Z$11), "Long", "Medium"))</f>
        <v>Medium</v>
      </c>
      <c r="D3004" t="s">
        <v>1091</v>
      </c>
      <c r="E3004" t="s">
        <v>3538</v>
      </c>
      <c r="M3004">
        <f>COUNTA(Table1[[#This Row],[genre_1]:[genre_8]])</f>
        <v>1</v>
      </c>
      <c r="N3004" t="s">
        <v>3189</v>
      </c>
      <c r="O3004" t="s">
        <v>12905</v>
      </c>
      <c r="P3004">
        <v>719</v>
      </c>
      <c r="Q3004" t="s">
        <v>7662</v>
      </c>
      <c r="R3004">
        <v>9</v>
      </c>
      <c r="S3004" t="s">
        <v>16</v>
      </c>
      <c r="T3004" t="s">
        <v>17</v>
      </c>
      <c r="U3004" s="3">
        <v>41275</v>
      </c>
      <c r="V3004" s="2">
        <v>4.5</v>
      </c>
      <c r="W3004" t="str">
        <f>IF(V3004 &lt; 3,"Very Low", IF(V3004 &gt;= 3, IF(V3004 &lt; 4, "Low", IF(V3004 &gt;= 4, IF(V3004 &lt; 6, "Medium", IF(V3004 &gt;= 6, IF(V3004 &lt; 8, "High", "Very High")))))))</f>
        <v>Medium</v>
      </c>
    </row>
    <row r="3005" spans="1:23" x14ac:dyDescent="0.2">
      <c r="A3005" t="s">
        <v>1255</v>
      </c>
      <c r="B3005" s="2">
        <v>152</v>
      </c>
      <c r="C3005" s="4" t="str">
        <f>IF(B3005 &lt;= ($Z$9-$Z$11), "Short", IF(B3005 &gt;= ($Z$9+$Z$11), "Long", "Medium"))</f>
        <v>Long</v>
      </c>
      <c r="D3005" t="s">
        <v>1000</v>
      </c>
      <c r="E3005" t="s">
        <v>1302</v>
      </c>
      <c r="F3005" t="s">
        <v>6549</v>
      </c>
      <c r="M3005">
        <f>COUNTA(Table1[[#This Row],[genre_1]:[genre_8]])</f>
        <v>2</v>
      </c>
      <c r="N3005" t="s">
        <v>1256</v>
      </c>
      <c r="O3005" t="s">
        <v>8994</v>
      </c>
      <c r="P3005">
        <v>45031</v>
      </c>
      <c r="Q3005" t="s">
        <v>1257</v>
      </c>
      <c r="R3005">
        <v>376</v>
      </c>
      <c r="S3005" t="s">
        <v>16</v>
      </c>
      <c r="T3005" t="s">
        <v>17</v>
      </c>
      <c r="U3005" s="3">
        <v>36892</v>
      </c>
      <c r="V3005" s="2">
        <v>6.9</v>
      </c>
      <c r="W3005" t="str">
        <f>IF(V3005 &lt; 3,"Very Low", IF(V3005 &gt;= 3, IF(V3005 &lt; 4, "Low", IF(V3005 &gt;= 4, IF(V3005 &lt; 6, "Medium", IF(V3005 &gt;= 6, IF(V3005 &lt; 8, "High", "Very High")))))))</f>
        <v>High</v>
      </c>
    </row>
    <row r="3006" spans="1:23" x14ac:dyDescent="0.2">
      <c r="A3006" t="s">
        <v>7481</v>
      </c>
      <c r="B3006" s="2">
        <v>87</v>
      </c>
      <c r="C3006" s="4" t="str">
        <f>IF(B3006 &lt;= ($Z$9-$Z$11), "Short", IF(B3006 &gt;= ($Z$9+$Z$11), "Long", "Medium"))</f>
        <v>Medium</v>
      </c>
      <c r="D3006" t="s">
        <v>1929</v>
      </c>
      <c r="E3006" t="s">
        <v>1302</v>
      </c>
      <c r="F3006" t="s">
        <v>6549</v>
      </c>
      <c r="G3006" t="s">
        <v>4130</v>
      </c>
      <c r="M3006">
        <f>COUNTA(Table1[[#This Row],[genre_1]:[genre_8]])</f>
        <v>3</v>
      </c>
      <c r="N3006" t="s">
        <v>7720</v>
      </c>
      <c r="O3006" t="s">
        <v>13086</v>
      </c>
      <c r="P3006">
        <v>129799</v>
      </c>
      <c r="Q3006" t="s">
        <v>8118</v>
      </c>
      <c r="R3006">
        <v>638</v>
      </c>
      <c r="S3006" t="s">
        <v>16</v>
      </c>
      <c r="T3006" t="s">
        <v>17</v>
      </c>
      <c r="U3006" s="3">
        <v>39083</v>
      </c>
      <c r="V3006" s="2">
        <v>8</v>
      </c>
      <c r="W3006" t="str">
        <f>IF(V3006 &lt; 3,"Very Low", IF(V3006 &gt;= 3, IF(V3006 &lt; 4, "Low", IF(V3006 &gt;= 4, IF(V3006 &lt; 6, "Medium", IF(V3006 &gt;= 6, IF(V3006 &lt; 8, "High", "Very High")))))))</f>
        <v>Very High</v>
      </c>
    </row>
    <row r="3007" spans="1:23" x14ac:dyDescent="0.2">
      <c r="A3007" t="s">
        <v>548</v>
      </c>
      <c r="B3007" s="2">
        <v>116</v>
      </c>
      <c r="C3007" s="4" t="str">
        <f>IF(B3007 &lt;= ($Z$9-$Z$11), "Short", IF(B3007 &gt;= ($Z$9+$Z$11), "Long", "Medium"))</f>
        <v>Medium</v>
      </c>
      <c r="D3007" t="s">
        <v>169</v>
      </c>
      <c r="E3007" t="s">
        <v>562</v>
      </c>
      <c r="F3007" t="s">
        <v>426</v>
      </c>
      <c r="G3007" t="s">
        <v>691</v>
      </c>
      <c r="M3007">
        <f>COUNTA(Table1[[#This Row],[genre_1]:[genre_8]])</f>
        <v>3</v>
      </c>
      <c r="N3007" t="s">
        <v>54</v>
      </c>
      <c r="O3007" t="s">
        <v>8966</v>
      </c>
      <c r="P3007">
        <v>175960</v>
      </c>
      <c r="Q3007" t="s">
        <v>1202</v>
      </c>
      <c r="R3007">
        <v>360</v>
      </c>
      <c r="S3007" t="s">
        <v>16</v>
      </c>
      <c r="T3007" t="s">
        <v>17</v>
      </c>
      <c r="U3007" s="3">
        <v>42005</v>
      </c>
      <c r="V3007" s="2">
        <v>7.3</v>
      </c>
      <c r="W3007" t="str">
        <f>IF(V3007 &lt; 3,"Very Low", IF(V3007 &gt;= 3, IF(V3007 &lt; 4, "Low", IF(V3007 &gt;= 4, IF(V3007 &lt; 6, "Medium", IF(V3007 &gt;= 6, IF(V3007 &lt; 8, "High", "Very High")))))))</f>
        <v>High</v>
      </c>
    </row>
    <row r="3008" spans="1:23" x14ac:dyDescent="0.2">
      <c r="A3008" t="s">
        <v>1289</v>
      </c>
      <c r="B3008" s="2">
        <v>132</v>
      </c>
      <c r="C3008" s="4" t="str">
        <f>IF(B3008 &lt;= ($Z$9-$Z$11), "Short", IF(B3008 &gt;= ($Z$9+$Z$11), "Long", "Medium"))</f>
        <v>Long</v>
      </c>
      <c r="D3008" t="s">
        <v>2588</v>
      </c>
      <c r="E3008" t="s">
        <v>562</v>
      </c>
      <c r="F3008" t="s">
        <v>426</v>
      </c>
      <c r="M3008">
        <f>COUNTA(Table1[[#This Row],[genre_1]:[genre_8]])</f>
        <v>2</v>
      </c>
      <c r="N3008" t="s">
        <v>99</v>
      </c>
      <c r="O3008" t="s">
        <v>9811</v>
      </c>
      <c r="P3008">
        <v>125219</v>
      </c>
      <c r="Q3008" t="s">
        <v>2589</v>
      </c>
      <c r="R3008">
        <v>244</v>
      </c>
      <c r="S3008" t="s">
        <v>16</v>
      </c>
      <c r="T3008" t="s">
        <v>17</v>
      </c>
      <c r="U3008" s="3">
        <v>35796</v>
      </c>
      <c r="V3008" s="2">
        <v>6.4</v>
      </c>
      <c r="W3008" t="str">
        <f>IF(V3008 &lt; 3,"Very Low", IF(V3008 &gt;= 3, IF(V3008 &lt; 4, "Low", IF(V3008 &gt;= 4, IF(V3008 &lt; 6, "Medium", IF(V3008 &gt;= 6, IF(V3008 &lt; 8, "High", "Very High")))))))</f>
        <v>High</v>
      </c>
    </row>
    <row r="3009" spans="1:23" x14ac:dyDescent="0.2">
      <c r="A3009" t="s">
        <v>983</v>
      </c>
      <c r="B3009" s="2">
        <v>94</v>
      </c>
      <c r="C3009" s="4" t="str">
        <f>IF(B3009 &lt;= ($Z$9-$Z$11), "Short", IF(B3009 &gt;= ($Z$9+$Z$11), "Long", "Medium"))</f>
        <v>Medium</v>
      </c>
      <c r="D3009" t="s">
        <v>1782</v>
      </c>
      <c r="E3009" t="s">
        <v>562</v>
      </c>
      <c r="F3009" t="s">
        <v>691</v>
      </c>
      <c r="G3009" t="s">
        <v>13206</v>
      </c>
      <c r="H3009" t="s">
        <v>3538</v>
      </c>
      <c r="M3009">
        <f>COUNTA(Table1[[#This Row],[genre_1]:[genre_8]])</f>
        <v>4</v>
      </c>
      <c r="N3009" t="s">
        <v>252</v>
      </c>
      <c r="O3009" t="s">
        <v>10622</v>
      </c>
      <c r="P3009">
        <v>23928</v>
      </c>
      <c r="Q3009" t="s">
        <v>3757</v>
      </c>
      <c r="R3009">
        <v>100</v>
      </c>
      <c r="S3009" t="s">
        <v>16</v>
      </c>
      <c r="T3009" t="s">
        <v>17</v>
      </c>
      <c r="U3009" s="3">
        <v>35431</v>
      </c>
      <c r="V3009" s="2">
        <v>6.6</v>
      </c>
      <c r="W3009" t="str">
        <f>IF(V3009 &lt; 3,"Very Low", IF(V3009 &gt;= 3, IF(V3009 &lt; 4, "Low", IF(V3009 &gt;= 4, IF(V3009 &lt; 6, "Medium", IF(V3009 &gt;= 6, IF(V3009 &lt; 8, "High", "Very High")))))))</f>
        <v>High</v>
      </c>
    </row>
    <row r="3010" spans="1:23" x14ac:dyDescent="0.2">
      <c r="A3010" t="s">
        <v>6343</v>
      </c>
      <c r="B3010" s="2">
        <v>113</v>
      </c>
      <c r="C3010" s="4" t="str">
        <f>IF(B3010 &lt;= ($Z$9-$Z$11), "Short", IF(B3010 &gt;= ($Z$9+$Z$11), "Long", "Medium"))</f>
        <v>Medium</v>
      </c>
      <c r="D3010" t="s">
        <v>5892</v>
      </c>
      <c r="E3010" t="s">
        <v>1302</v>
      </c>
      <c r="F3010" t="s">
        <v>4934</v>
      </c>
      <c r="M3010">
        <f>COUNTA(Table1[[#This Row],[genre_1]:[genre_8]])</f>
        <v>2</v>
      </c>
      <c r="N3010" t="s">
        <v>3674</v>
      </c>
      <c r="O3010" t="s">
        <v>12282</v>
      </c>
      <c r="P3010">
        <v>53741</v>
      </c>
      <c r="Q3010" t="s">
        <v>3719</v>
      </c>
      <c r="R3010">
        <v>214</v>
      </c>
      <c r="S3010" t="s">
        <v>16</v>
      </c>
      <c r="T3010" t="s">
        <v>17</v>
      </c>
      <c r="U3010" s="3">
        <v>22647</v>
      </c>
      <c r="V3010" s="2">
        <v>8.1</v>
      </c>
      <c r="W3010" t="str">
        <f>IF(V3010 &lt; 3,"Very Low", IF(V3010 &gt;= 3, IF(V3010 &lt; 4, "Low", IF(V3010 &gt;= 4, IF(V3010 &lt; 6, "Medium", IF(V3010 &gt;= 6, IF(V3010 &lt; 8, "High", "Very High")))))))</f>
        <v>Very High</v>
      </c>
    </row>
    <row r="3011" spans="1:23" x14ac:dyDescent="0.2">
      <c r="A3011" t="s">
        <v>710</v>
      </c>
      <c r="B3011" s="2">
        <v>107</v>
      </c>
      <c r="C3011" s="4" t="str">
        <f>IF(B3011 &lt;= ($Z$9-$Z$11), "Short", IF(B3011 &gt;= ($Z$9+$Z$11), "Long", "Medium"))</f>
        <v>Medium</v>
      </c>
      <c r="D3011" t="s">
        <v>710</v>
      </c>
      <c r="E3011" t="s">
        <v>562</v>
      </c>
      <c r="M3011">
        <f>COUNTA(Table1[[#This Row],[genre_1]:[genre_8]])</f>
        <v>1</v>
      </c>
      <c r="N3011" t="s">
        <v>432</v>
      </c>
      <c r="O3011" t="s">
        <v>11027</v>
      </c>
      <c r="P3011">
        <v>53471</v>
      </c>
      <c r="Q3011" t="s">
        <v>4347</v>
      </c>
      <c r="R3011">
        <v>224</v>
      </c>
      <c r="S3011" t="s">
        <v>16</v>
      </c>
      <c r="T3011" t="s">
        <v>17</v>
      </c>
      <c r="U3011" s="3">
        <v>40909</v>
      </c>
      <c r="V3011" s="2">
        <v>5.4</v>
      </c>
      <c r="W3011" t="str">
        <f>IF(V3011 &lt; 3,"Very Low", IF(V3011 &gt;= 3, IF(V3011 &lt; 4, "Low", IF(V3011 &gt;= 4, IF(V3011 &lt; 6, "Medium", IF(V3011 &gt;= 6, IF(V3011 &lt; 8, "High", "Very High")))))))</f>
        <v>Medium</v>
      </c>
    </row>
    <row r="3012" spans="1:23" x14ac:dyDescent="0.2">
      <c r="A3012" t="s">
        <v>1071</v>
      </c>
      <c r="B3012" s="2">
        <v>129</v>
      </c>
      <c r="C3012" s="4" t="str">
        <f>IF(B3012 &lt;= ($Z$9-$Z$11), "Short", IF(B3012 &gt;= ($Z$9+$Z$11), "Long", "Medium"))</f>
        <v>Medium</v>
      </c>
      <c r="D3012" t="s">
        <v>1072</v>
      </c>
      <c r="E3012" t="s">
        <v>1302</v>
      </c>
      <c r="F3012" t="s">
        <v>13204</v>
      </c>
      <c r="G3012" t="s">
        <v>4130</v>
      </c>
      <c r="H3012" t="s">
        <v>3538</v>
      </c>
      <c r="M3012">
        <f>COUNTA(Table1[[#This Row],[genre_1]:[genre_8]])</f>
        <v>4</v>
      </c>
      <c r="N3012" t="s">
        <v>709</v>
      </c>
      <c r="O3012" t="s">
        <v>8898</v>
      </c>
      <c r="P3012">
        <v>86422</v>
      </c>
      <c r="Q3012" t="s">
        <v>1073</v>
      </c>
      <c r="R3012">
        <v>363</v>
      </c>
      <c r="S3012" t="s">
        <v>16</v>
      </c>
      <c r="T3012" t="s">
        <v>17</v>
      </c>
      <c r="U3012" s="3">
        <v>37987</v>
      </c>
      <c r="V3012" s="2">
        <v>6.6</v>
      </c>
      <c r="W3012" t="str">
        <f>IF(V3012 &lt; 3,"Very Low", IF(V3012 &gt;= 3, IF(V3012 &lt; 4, "Low", IF(V3012 &gt;= 4, IF(V3012 &lt; 6, "Medium", IF(V3012 &gt;= 6, IF(V3012 &lt; 8, "High", "Very High")))))))</f>
        <v>High</v>
      </c>
    </row>
    <row r="3013" spans="1:23" x14ac:dyDescent="0.2">
      <c r="A3013" t="s">
        <v>4309</v>
      </c>
      <c r="B3013" s="2">
        <v>92</v>
      </c>
      <c r="C3013" s="4" t="str">
        <f>IF(B3013 &lt;= ($Z$9-$Z$11), "Short", IF(B3013 &gt;= ($Z$9+$Z$11), "Long", "Medium"))</f>
        <v>Medium</v>
      </c>
      <c r="D3013" t="s">
        <v>4310</v>
      </c>
      <c r="E3013" t="s">
        <v>562</v>
      </c>
      <c r="F3013" t="s">
        <v>1302</v>
      </c>
      <c r="G3013" t="s">
        <v>3538</v>
      </c>
      <c r="M3013">
        <f>COUNTA(Table1[[#This Row],[genre_1]:[genre_8]])</f>
        <v>3</v>
      </c>
      <c r="N3013" t="s">
        <v>3745</v>
      </c>
      <c r="O3013" t="s">
        <v>11003</v>
      </c>
      <c r="P3013">
        <v>27486</v>
      </c>
      <c r="Q3013" t="s">
        <v>3509</v>
      </c>
      <c r="R3013">
        <v>284</v>
      </c>
      <c r="S3013" t="s">
        <v>16</v>
      </c>
      <c r="T3013" t="s">
        <v>17</v>
      </c>
      <c r="U3013" s="3">
        <v>38718</v>
      </c>
      <c r="V3013" s="2">
        <v>4.7</v>
      </c>
      <c r="W3013" t="str">
        <f>IF(V3013 &lt; 3,"Very Low", IF(V3013 &gt;= 3, IF(V3013 &lt; 4, "Low", IF(V3013 &gt;= 4, IF(V3013 &lt; 6, "Medium", IF(V3013 &gt;= 6, IF(V3013 &lt; 8, "High", "Very High")))))))</f>
        <v>Medium</v>
      </c>
    </row>
    <row r="3014" spans="1:23" x14ac:dyDescent="0.2">
      <c r="A3014" t="s">
        <v>5692</v>
      </c>
      <c r="B3014" s="2">
        <v>90</v>
      </c>
      <c r="C3014" s="4" t="str">
        <f>IF(B3014 &lt;= ($Z$9-$Z$11), "Short", IF(B3014 &gt;= ($Z$9+$Z$11), "Long", "Medium"))</f>
        <v>Medium</v>
      </c>
      <c r="D3014" t="s">
        <v>6903</v>
      </c>
      <c r="E3014" t="s">
        <v>562</v>
      </c>
      <c r="F3014" t="s">
        <v>3538</v>
      </c>
      <c r="M3014">
        <f>COUNTA(Table1[[#This Row],[genre_1]:[genre_8]])</f>
        <v>2</v>
      </c>
      <c r="N3014" t="s">
        <v>6904</v>
      </c>
      <c r="O3014" t="s">
        <v>12563</v>
      </c>
      <c r="P3014">
        <v>2032</v>
      </c>
      <c r="Q3014" t="s">
        <v>6905</v>
      </c>
      <c r="R3014">
        <v>15</v>
      </c>
      <c r="S3014" t="s">
        <v>16</v>
      </c>
      <c r="T3014" t="s">
        <v>17</v>
      </c>
      <c r="U3014" s="3">
        <v>42005</v>
      </c>
      <c r="V3014" s="2">
        <v>5.2</v>
      </c>
      <c r="W3014" t="str">
        <f>IF(V3014 &lt; 3,"Very Low", IF(V3014 &gt;= 3, IF(V3014 &lt; 4, "Low", IF(V3014 &gt;= 4, IF(V3014 &lt; 6, "Medium", IF(V3014 &gt;= 6, IF(V3014 &lt; 8, "High", "Very High")))))))</f>
        <v>Medium</v>
      </c>
    </row>
    <row r="3015" spans="1:23" x14ac:dyDescent="0.2">
      <c r="A3015" t="s">
        <v>87</v>
      </c>
      <c r="B3015" s="2">
        <v>151</v>
      </c>
      <c r="C3015" s="4" t="str">
        <f>IF(B3015 &lt;= ($Z$9-$Z$11), "Short", IF(B3015 &gt;= ($Z$9+$Z$11), "Long", "Medium"))</f>
        <v>Long</v>
      </c>
      <c r="D3015" t="s">
        <v>689</v>
      </c>
      <c r="E3015" t="s">
        <v>426</v>
      </c>
      <c r="F3015" t="s">
        <v>1302</v>
      </c>
      <c r="G3015" t="s">
        <v>4130</v>
      </c>
      <c r="M3015">
        <f>COUNTA(Table1[[#This Row],[genre_1]:[genre_8]])</f>
        <v>3</v>
      </c>
      <c r="N3015" t="s">
        <v>502</v>
      </c>
      <c r="O3015" t="s">
        <v>8706</v>
      </c>
      <c r="P3015">
        <v>472488</v>
      </c>
      <c r="Q3015" t="s">
        <v>690</v>
      </c>
      <c r="R3015">
        <v>1023</v>
      </c>
      <c r="S3015" t="s">
        <v>16</v>
      </c>
      <c r="T3015" t="s">
        <v>17</v>
      </c>
      <c r="U3015" s="3">
        <v>42005</v>
      </c>
      <c r="V3015" s="2">
        <v>8.1</v>
      </c>
      <c r="W3015" t="str">
        <f>IF(V3015 &lt; 3,"Very Low", IF(V3015 &gt;= 3, IF(V3015 &lt; 4, "Low", IF(V3015 &gt;= 4, IF(V3015 &lt; 6, "Medium", IF(V3015 &gt;= 6, IF(V3015 &lt; 8, "High", "Very High")))))))</f>
        <v>Very High</v>
      </c>
    </row>
    <row r="3016" spans="1:23" x14ac:dyDescent="0.2">
      <c r="A3016" t="s">
        <v>722</v>
      </c>
      <c r="B3016" s="2">
        <v>114</v>
      </c>
      <c r="C3016" s="4" t="str">
        <f>IF(B3016 &lt;= ($Z$9-$Z$11), "Short", IF(B3016 &gt;= ($Z$9+$Z$11), "Long", "Medium"))</f>
        <v>Medium</v>
      </c>
      <c r="D3016" t="s">
        <v>3933</v>
      </c>
      <c r="E3016" t="s">
        <v>562</v>
      </c>
      <c r="F3016" t="s">
        <v>691</v>
      </c>
      <c r="G3016" t="s">
        <v>13206</v>
      </c>
      <c r="H3016" t="s">
        <v>539</v>
      </c>
      <c r="M3016">
        <f>COUNTA(Table1[[#This Row],[genre_1]:[genre_8]])</f>
        <v>4</v>
      </c>
      <c r="N3016" t="s">
        <v>1558</v>
      </c>
      <c r="O3016" t="s">
        <v>10740</v>
      </c>
      <c r="P3016">
        <v>265818</v>
      </c>
      <c r="Q3016" t="s">
        <v>630</v>
      </c>
      <c r="R3016">
        <v>213</v>
      </c>
      <c r="S3016" t="s">
        <v>16</v>
      </c>
      <c r="T3016" t="s">
        <v>17</v>
      </c>
      <c r="U3016" s="3">
        <v>34335</v>
      </c>
      <c r="V3016" s="2">
        <v>6.9</v>
      </c>
      <c r="W3016" t="str">
        <f>IF(V3016 &lt; 3,"Very Low", IF(V3016 &gt;= 3, IF(V3016 &lt; 4, "Low", IF(V3016 &gt;= 4, IF(V3016 &lt; 6, "Medium", IF(V3016 &gt;= 6, IF(V3016 &lt; 8, "High", "Very High")))))))</f>
        <v>High</v>
      </c>
    </row>
    <row r="3017" spans="1:23" x14ac:dyDescent="0.2">
      <c r="A3017" t="s">
        <v>143</v>
      </c>
      <c r="B3017" s="2">
        <v>136</v>
      </c>
      <c r="C3017" s="4" t="str">
        <f>IF(B3017 &lt;= ($Z$9-$Z$11), "Short", IF(B3017 &gt;= ($Z$9+$Z$11), "Long", "Medium"))</f>
        <v>Long</v>
      </c>
      <c r="D3017" t="s">
        <v>1395</v>
      </c>
      <c r="E3017" t="s">
        <v>562</v>
      </c>
      <c r="F3017" t="s">
        <v>426</v>
      </c>
      <c r="G3017" t="s">
        <v>691</v>
      </c>
      <c r="H3017" t="s">
        <v>6549</v>
      </c>
      <c r="I3017" t="s">
        <v>3538</v>
      </c>
      <c r="J3017" t="s">
        <v>4934</v>
      </c>
      <c r="M3017">
        <f>COUNTA(Table1[[#This Row],[genre_1]:[genre_8]])</f>
        <v>6</v>
      </c>
      <c r="N3017" t="s">
        <v>346</v>
      </c>
      <c r="O3017" t="s">
        <v>9075</v>
      </c>
      <c r="P3017">
        <v>135404</v>
      </c>
      <c r="Q3017" t="s">
        <v>1396</v>
      </c>
      <c r="R3017">
        <v>318</v>
      </c>
      <c r="S3017" t="s">
        <v>16</v>
      </c>
      <c r="T3017" t="s">
        <v>17</v>
      </c>
      <c r="U3017" s="3">
        <v>35796</v>
      </c>
      <c r="V3017" s="2">
        <v>6.7</v>
      </c>
      <c r="W3017" t="str">
        <f>IF(V3017 &lt; 3,"Very Low", IF(V3017 &gt;= 3, IF(V3017 &lt; 4, "Low", IF(V3017 &gt;= 4, IF(V3017 &lt; 6, "Medium", IF(V3017 &gt;= 6, IF(V3017 &lt; 8, "High", "Very High")))))))</f>
        <v>High</v>
      </c>
    </row>
    <row r="3018" spans="1:23" x14ac:dyDescent="0.2">
      <c r="A3018" t="s">
        <v>2508</v>
      </c>
      <c r="B3018" s="2">
        <v>144</v>
      </c>
      <c r="C3018" s="4" t="str">
        <f>IF(B3018 &lt;= ($Z$9-$Z$11), "Short", IF(B3018 &gt;= ($Z$9+$Z$11), "Long", "Medium"))</f>
        <v>Long</v>
      </c>
      <c r="D3018" t="s">
        <v>2509</v>
      </c>
      <c r="E3018" t="s">
        <v>1302</v>
      </c>
      <c r="M3018">
        <f>COUNTA(Table1[[#This Row],[genre_1]:[genre_8]])</f>
        <v>1</v>
      </c>
      <c r="N3018" t="s">
        <v>2510</v>
      </c>
      <c r="O3018" t="s">
        <v>9755</v>
      </c>
      <c r="P3018">
        <v>105144</v>
      </c>
      <c r="Q3018" t="s">
        <v>2511</v>
      </c>
      <c r="R3018">
        <v>405</v>
      </c>
      <c r="S3018" t="s">
        <v>16</v>
      </c>
      <c r="T3018" t="s">
        <v>17</v>
      </c>
      <c r="U3018" s="3">
        <v>40909</v>
      </c>
      <c r="V3018" s="2">
        <v>7.1</v>
      </c>
      <c r="W3018" t="str">
        <f>IF(V3018 &lt; 3,"Very Low", IF(V3018 &gt;= 3, IF(V3018 &lt; 4, "Low", IF(V3018 &gt;= 4, IF(V3018 &lt; 6, "Medium", IF(V3018 &gt;= 6, IF(V3018 &lt; 8, "High", "Very High")))))))</f>
        <v>High</v>
      </c>
    </row>
    <row r="3019" spans="1:23" x14ac:dyDescent="0.2">
      <c r="A3019" t="s">
        <v>4158</v>
      </c>
      <c r="B3019" s="2">
        <v>80</v>
      </c>
      <c r="C3019" s="4" t="str">
        <f>IF(B3019 &lt;= ($Z$9-$Z$11), "Short", IF(B3019 &gt;= ($Z$9+$Z$11), "Long", "Medium"))</f>
        <v>Short</v>
      </c>
      <c r="D3019" t="s">
        <v>2556</v>
      </c>
      <c r="E3019" t="s">
        <v>691</v>
      </c>
      <c r="F3019" t="s">
        <v>5982</v>
      </c>
      <c r="M3019">
        <f>COUNTA(Table1[[#This Row],[genre_1]:[genre_8]])</f>
        <v>2</v>
      </c>
      <c r="N3019" t="s">
        <v>1887</v>
      </c>
      <c r="O3019" t="s">
        <v>10890</v>
      </c>
      <c r="P3019">
        <v>18254</v>
      </c>
      <c r="Q3019" t="s">
        <v>2439</v>
      </c>
      <c r="R3019">
        <v>307</v>
      </c>
      <c r="S3019" t="s">
        <v>16</v>
      </c>
      <c r="T3019" t="s">
        <v>17</v>
      </c>
      <c r="U3019" s="3">
        <v>37257</v>
      </c>
      <c r="V3019" s="2">
        <v>3.3</v>
      </c>
      <c r="W3019" t="str">
        <f>IF(V3019 &lt; 3,"Very Low", IF(V3019 &gt;= 3, IF(V3019 &lt; 4, "Low", IF(V3019 &gt;= 4, IF(V3019 &lt; 6, "Medium", IF(V3019 &gt;= 6, IF(V3019 &lt; 8, "High", "Very High")))))))</f>
        <v>Low</v>
      </c>
    </row>
    <row r="3020" spans="1:23" x14ac:dyDescent="0.2">
      <c r="A3020" t="s">
        <v>2437</v>
      </c>
      <c r="B3020" s="2">
        <v>96</v>
      </c>
      <c r="C3020" s="4" t="str">
        <f>IF(B3020 &lt;= ($Z$9-$Z$11), "Short", IF(B3020 &gt;= ($Z$9+$Z$11), "Long", "Medium"))</f>
        <v>Medium</v>
      </c>
      <c r="D3020" t="s">
        <v>1351</v>
      </c>
      <c r="E3020" t="s">
        <v>691</v>
      </c>
      <c r="F3020" t="s">
        <v>13206</v>
      </c>
      <c r="G3020" t="s">
        <v>1302</v>
      </c>
      <c r="H3020" t="s">
        <v>3538</v>
      </c>
      <c r="M3020">
        <f>COUNTA(Table1[[#This Row],[genre_1]:[genre_8]])</f>
        <v>4</v>
      </c>
      <c r="N3020" t="s">
        <v>645</v>
      </c>
      <c r="O3020" t="s">
        <v>11457</v>
      </c>
      <c r="P3020">
        <v>40514</v>
      </c>
      <c r="Q3020" t="s">
        <v>2816</v>
      </c>
      <c r="R3020">
        <v>234</v>
      </c>
      <c r="S3020" t="s">
        <v>16</v>
      </c>
      <c r="T3020" t="s">
        <v>17</v>
      </c>
      <c r="U3020" s="3">
        <v>38353</v>
      </c>
      <c r="V3020" s="2">
        <v>6.8</v>
      </c>
      <c r="W3020" t="str">
        <f>IF(V3020 &lt; 3,"Very Low", IF(V3020 &gt;= 3, IF(V3020 &lt; 4, "Low", IF(V3020 &gt;= 4, IF(V3020 &lt; 6, "Medium", IF(V3020 &gt;= 6, IF(V3020 &lt; 8, "High", "Very High")))))))</f>
        <v>High</v>
      </c>
    </row>
    <row r="3021" spans="1:23" x14ac:dyDescent="0.2">
      <c r="A3021" t="s">
        <v>208</v>
      </c>
      <c r="B3021" s="2">
        <v>136</v>
      </c>
      <c r="C3021" s="4" t="str">
        <f>IF(B3021 &lt;= ($Z$9-$Z$11), "Short", IF(B3021 &gt;= ($Z$9+$Z$11), "Long", "Medium"))</f>
        <v>Long</v>
      </c>
      <c r="D3021" t="s">
        <v>1383</v>
      </c>
      <c r="E3021" t="s">
        <v>562</v>
      </c>
      <c r="F3021" t="s">
        <v>4130</v>
      </c>
      <c r="M3021">
        <f>COUNTA(Table1[[#This Row],[genre_1]:[genre_8]])</f>
        <v>2</v>
      </c>
      <c r="N3021" t="s">
        <v>269</v>
      </c>
      <c r="O3021" t="s">
        <v>9069</v>
      </c>
      <c r="P3021">
        <v>1217752</v>
      </c>
      <c r="Q3021" t="s">
        <v>1384</v>
      </c>
      <c r="R3021">
        <v>3646</v>
      </c>
      <c r="S3021" t="s">
        <v>16</v>
      </c>
      <c r="T3021" t="s">
        <v>17</v>
      </c>
      <c r="U3021" s="3">
        <v>36161</v>
      </c>
      <c r="V3021" s="2">
        <v>8.6999999999999993</v>
      </c>
      <c r="W3021" t="str">
        <f>IF(V3021 &lt; 3,"Very Low", IF(V3021 &gt;= 3, IF(V3021 &lt; 4, "Low", IF(V3021 &gt;= 4, IF(V3021 &lt; 6, "Medium", IF(V3021 &gt;= 6, IF(V3021 &lt; 8, "High", "Very High")))))))</f>
        <v>Very High</v>
      </c>
    </row>
    <row r="3022" spans="1:23" x14ac:dyDescent="0.2">
      <c r="A3022" t="s">
        <v>208</v>
      </c>
      <c r="B3022" s="2">
        <v>138</v>
      </c>
      <c r="C3022" s="4" t="str">
        <f>IF(B3022 &lt;= ($Z$9-$Z$11), "Short", IF(B3022 &gt;= ($Z$9+$Z$11), "Long", "Medium"))</f>
        <v>Long</v>
      </c>
      <c r="D3022" t="s">
        <v>374</v>
      </c>
      <c r="E3022" t="s">
        <v>562</v>
      </c>
      <c r="F3022" t="s">
        <v>4130</v>
      </c>
      <c r="M3022">
        <f>COUNTA(Table1[[#This Row],[genre_1]:[genre_8]])</f>
        <v>2</v>
      </c>
      <c r="N3022" t="s">
        <v>375</v>
      </c>
      <c r="O3022" t="s">
        <v>8562</v>
      </c>
      <c r="P3022">
        <v>421818</v>
      </c>
      <c r="Q3022" t="s">
        <v>376</v>
      </c>
      <c r="R3022">
        <v>2789</v>
      </c>
      <c r="S3022" t="s">
        <v>16</v>
      </c>
      <c r="T3022" t="s">
        <v>17</v>
      </c>
      <c r="U3022" s="3">
        <v>37622</v>
      </c>
      <c r="V3022" s="2">
        <v>7.2</v>
      </c>
      <c r="W3022" t="str">
        <f>IF(V3022 &lt; 3,"Very Low", IF(V3022 &gt;= 3, IF(V3022 &lt; 4, "Low", IF(V3022 &gt;= 4, IF(V3022 &lt; 6, "Medium", IF(V3022 &gt;= 6, IF(V3022 &lt; 8, "High", "Very High")))))))</f>
        <v>High</v>
      </c>
    </row>
    <row r="3023" spans="1:23" x14ac:dyDescent="0.2">
      <c r="A3023" t="s">
        <v>1515</v>
      </c>
      <c r="B3023" s="2">
        <v>113</v>
      </c>
      <c r="C3023" s="4" t="str">
        <f>IF(B3023 &lt;= ($Z$9-$Z$11), "Short", IF(B3023 &gt;= ($Z$9+$Z$11), "Long", "Medium"))</f>
        <v>Medium</v>
      </c>
      <c r="D3023" t="s">
        <v>2723</v>
      </c>
      <c r="E3023" t="s">
        <v>562</v>
      </c>
      <c r="F3023" t="s">
        <v>13204</v>
      </c>
      <c r="G3023" t="s">
        <v>4130</v>
      </c>
      <c r="H3023" t="s">
        <v>3538</v>
      </c>
      <c r="M3023">
        <f>COUNTA(Table1[[#This Row],[genre_1]:[genre_8]])</f>
        <v>4</v>
      </c>
      <c r="N3023" t="s">
        <v>1516</v>
      </c>
      <c r="O3023" t="s">
        <v>9895</v>
      </c>
      <c r="P3023">
        <v>310903</v>
      </c>
      <c r="Q3023" t="s">
        <v>2724</v>
      </c>
      <c r="R3023">
        <v>524</v>
      </c>
      <c r="S3023" t="s">
        <v>16</v>
      </c>
      <c r="T3023" t="s">
        <v>17</v>
      </c>
      <c r="U3023" s="3">
        <v>41640</v>
      </c>
      <c r="V3023" s="2">
        <v>6.8</v>
      </c>
      <c r="W3023" t="str">
        <f>IF(V3023 &lt; 3,"Very Low", IF(V3023 &gt;= 3, IF(V3023 &lt; 4, "Low", IF(V3023 &gt;= 4, IF(V3023 &lt; 6, "Medium", IF(V3023 &gt;= 6, IF(V3023 &lt; 8, "High", "Very High")))))))</f>
        <v>High</v>
      </c>
    </row>
    <row r="3024" spans="1:23" x14ac:dyDescent="0.2">
      <c r="A3024" t="s">
        <v>733</v>
      </c>
      <c r="B3024" s="2">
        <v>93</v>
      </c>
      <c r="C3024" s="4" t="str">
        <f>IF(B3024 &lt;= ($Z$9-$Z$11), "Short", IF(B3024 &gt;= ($Z$9+$Z$11), "Long", "Medium"))</f>
        <v>Medium</v>
      </c>
      <c r="D3024" t="s">
        <v>452</v>
      </c>
      <c r="E3024" t="s">
        <v>562</v>
      </c>
      <c r="F3024" t="s">
        <v>13206</v>
      </c>
      <c r="G3024" t="s">
        <v>3538</v>
      </c>
      <c r="M3024">
        <f>COUNTA(Table1[[#This Row],[genre_1]:[genre_8]])</f>
        <v>3</v>
      </c>
      <c r="N3024" t="s">
        <v>155</v>
      </c>
      <c r="O3024" t="s">
        <v>9552</v>
      </c>
      <c r="P3024">
        <v>117999</v>
      </c>
      <c r="Q3024" t="s">
        <v>641</v>
      </c>
      <c r="R3024">
        <v>181</v>
      </c>
      <c r="S3024" t="s">
        <v>16</v>
      </c>
      <c r="T3024" t="s">
        <v>17</v>
      </c>
      <c r="U3024" s="3">
        <v>40544</v>
      </c>
      <c r="V3024" s="2">
        <v>6.6</v>
      </c>
      <c r="W3024" t="str">
        <f>IF(V3024 &lt; 3,"Very Low", IF(V3024 &gt;= 3, IF(V3024 &lt; 4, "Low", IF(V3024 &gt;= 4, IF(V3024 &lt; 6, "Medium", IF(V3024 &gt;= 6, IF(V3024 &lt; 8, "High", "Very High")))))))</f>
        <v>High</v>
      </c>
    </row>
    <row r="3025" spans="1:23" x14ac:dyDescent="0.2">
      <c r="A3025" t="s">
        <v>625</v>
      </c>
      <c r="B3025" s="2">
        <v>94</v>
      </c>
      <c r="C3025" s="4" t="str">
        <f>IF(B3025 &lt;= ($Z$9-$Z$11), "Short", IF(B3025 &gt;= ($Z$9+$Z$11), "Long", "Medium"))</f>
        <v>Medium</v>
      </c>
      <c r="D3025" t="s">
        <v>138</v>
      </c>
      <c r="E3025" t="s">
        <v>691</v>
      </c>
      <c r="F3025" t="s">
        <v>10321</v>
      </c>
      <c r="M3025">
        <f>COUNTA(Table1[[#This Row],[genre_1]:[genre_8]])</f>
        <v>2</v>
      </c>
      <c r="N3025" t="s">
        <v>58</v>
      </c>
      <c r="O3025" t="s">
        <v>10399</v>
      </c>
      <c r="P3025">
        <v>109620</v>
      </c>
      <c r="Q3025" t="s">
        <v>498</v>
      </c>
      <c r="R3025">
        <v>268</v>
      </c>
      <c r="S3025" t="s">
        <v>16</v>
      </c>
      <c r="T3025" t="s">
        <v>17</v>
      </c>
      <c r="U3025" s="3">
        <v>39814</v>
      </c>
      <c r="V3025" s="2">
        <v>6.2</v>
      </c>
      <c r="W3025" t="str">
        <f>IF(V3025 &lt; 3,"Very Low", IF(V3025 &gt;= 3, IF(V3025 &lt; 4, "Low", IF(V3025 &gt;= 4, IF(V3025 &lt; 6, "Medium", IF(V3025 &gt;= 6, IF(V3025 &lt; 8, "High", "Very High")))))))</f>
        <v>High</v>
      </c>
    </row>
    <row r="3026" spans="1:23" x14ac:dyDescent="0.2">
      <c r="A3026" t="s">
        <v>3000</v>
      </c>
      <c r="B3026" s="2">
        <v>131</v>
      </c>
      <c r="C3026" s="4" t="str">
        <f>IF(B3026 &lt;= ($Z$9-$Z$11), "Short", IF(B3026 &gt;= ($Z$9+$Z$11), "Long", "Medium"))</f>
        <v>Long</v>
      </c>
      <c r="D3026" t="s">
        <v>522</v>
      </c>
      <c r="E3026" t="s">
        <v>1302</v>
      </c>
      <c r="F3026" t="s">
        <v>6549</v>
      </c>
      <c r="M3026">
        <f>COUNTA(Table1[[#This Row],[genre_1]:[genre_8]])</f>
        <v>2</v>
      </c>
      <c r="N3026" t="s">
        <v>950</v>
      </c>
      <c r="O3026" t="s">
        <v>10093</v>
      </c>
      <c r="P3026">
        <v>29715</v>
      </c>
      <c r="Q3026" t="s">
        <v>2091</v>
      </c>
      <c r="R3026">
        <v>161</v>
      </c>
      <c r="S3026" t="s">
        <v>16</v>
      </c>
      <c r="T3026" t="s">
        <v>17</v>
      </c>
      <c r="U3026" s="3">
        <v>37987</v>
      </c>
      <c r="V3026" s="2">
        <v>7.1</v>
      </c>
      <c r="W3026" t="str">
        <f>IF(V3026 &lt; 3,"Very Low", IF(V3026 &gt;= 3, IF(V3026 &lt; 4, "Low", IF(V3026 &gt;= 4, IF(V3026 &lt; 6, "Medium", IF(V3026 &gt;= 6, IF(V3026 &lt; 8, "High", "Very High")))))))</f>
        <v>High</v>
      </c>
    </row>
    <row r="3027" spans="1:23" x14ac:dyDescent="0.2">
      <c r="A3027" t="s">
        <v>5576</v>
      </c>
      <c r="B3027" s="2">
        <v>105</v>
      </c>
      <c r="C3027" s="4" t="str">
        <f>IF(B3027 &lt;= ($Z$9-$Z$11), "Short", IF(B3027 &gt;= ($Z$9+$Z$11), "Long", "Medium"))</f>
        <v>Medium</v>
      </c>
      <c r="D3027" t="s">
        <v>2918</v>
      </c>
      <c r="E3027" t="s">
        <v>1302</v>
      </c>
      <c r="F3027" t="s">
        <v>6549</v>
      </c>
      <c r="G3027" t="s">
        <v>10321</v>
      </c>
      <c r="M3027">
        <f>COUNTA(Table1[[#This Row],[genre_1]:[genre_8]])</f>
        <v>3</v>
      </c>
      <c r="N3027" t="s">
        <v>125</v>
      </c>
      <c r="O3027" t="s">
        <v>11850</v>
      </c>
      <c r="P3027">
        <v>29608</v>
      </c>
      <c r="Q3027" t="s">
        <v>4732</v>
      </c>
      <c r="R3027">
        <v>92</v>
      </c>
      <c r="S3027" t="s">
        <v>16</v>
      </c>
      <c r="T3027" t="s">
        <v>17</v>
      </c>
      <c r="U3027" s="3">
        <v>39814</v>
      </c>
      <c r="V3027" s="2">
        <v>7.2</v>
      </c>
      <c r="W3027" t="str">
        <f>IF(V3027 &lt; 3,"Very Low", IF(V3027 &gt;= 3, IF(V3027 &lt; 4, "Low", IF(V3027 &gt;= 4, IF(V3027 &lt; 6, "Medium", IF(V3027 &gt;= 6, IF(V3027 &lt; 8, "High", "Very High")))))))</f>
        <v>High</v>
      </c>
    </row>
    <row r="3028" spans="1:23" x14ac:dyDescent="0.2">
      <c r="A3028" t="s">
        <v>18</v>
      </c>
      <c r="B3028" s="2">
        <v>123</v>
      </c>
      <c r="C3028" s="4" t="str">
        <f>IF(B3028 &lt;= ($Z$9-$Z$11), "Short", IF(B3028 &gt;= ($Z$9+$Z$11), "Long", "Medium"))</f>
        <v>Medium</v>
      </c>
      <c r="D3028" t="s">
        <v>157</v>
      </c>
      <c r="E3028" t="s">
        <v>426</v>
      </c>
      <c r="F3028" t="s">
        <v>691</v>
      </c>
      <c r="G3028" t="s">
        <v>13206</v>
      </c>
      <c r="H3028" t="s">
        <v>6549</v>
      </c>
      <c r="M3028">
        <f>COUNTA(Table1[[#This Row],[genre_1]:[genre_8]])</f>
        <v>4</v>
      </c>
      <c r="N3028" t="s">
        <v>38</v>
      </c>
      <c r="O3028" t="s">
        <v>9615</v>
      </c>
      <c r="P3028">
        <v>87351</v>
      </c>
      <c r="Q3028" t="s">
        <v>640</v>
      </c>
      <c r="R3028">
        <v>344</v>
      </c>
      <c r="S3028" t="s">
        <v>16</v>
      </c>
      <c r="T3028" t="s">
        <v>17</v>
      </c>
      <c r="U3028" s="3">
        <v>36892</v>
      </c>
      <c r="V3028" s="2">
        <v>6.1</v>
      </c>
      <c r="W3028" t="str">
        <f>IF(V3028 &lt; 3,"Very Low", IF(V3028 &gt;= 3, IF(V3028 &lt; 4, "Low", IF(V3028 &gt;= 4, IF(V3028 &lt; 6, "Medium", IF(V3028 &gt;= 6, IF(V3028 &lt; 8, "High", "Very High")))))))</f>
        <v>High</v>
      </c>
    </row>
    <row r="3029" spans="1:23" x14ac:dyDescent="0.2">
      <c r="A3029" t="s">
        <v>4407</v>
      </c>
      <c r="B3029" s="2">
        <v>103</v>
      </c>
      <c r="C3029" s="4" t="str">
        <f>IF(B3029 &lt;= ($Z$9-$Z$11), "Short", IF(B3029 &gt;= ($Z$9+$Z$11), "Long", "Medium"))</f>
        <v>Medium</v>
      </c>
      <c r="D3029" t="s">
        <v>2677</v>
      </c>
      <c r="E3029" t="s">
        <v>539</v>
      </c>
      <c r="F3029" t="s">
        <v>2287</v>
      </c>
      <c r="G3029" t="s">
        <v>13204</v>
      </c>
      <c r="M3029">
        <f>COUNTA(Table1[[#This Row],[genre_1]:[genre_8]])</f>
        <v>3</v>
      </c>
      <c r="N3029" t="s">
        <v>300</v>
      </c>
      <c r="O3029" t="s">
        <v>11070</v>
      </c>
      <c r="P3029">
        <v>47574</v>
      </c>
      <c r="Q3029" t="s">
        <v>1067</v>
      </c>
      <c r="R3029">
        <v>209</v>
      </c>
      <c r="S3029" t="s">
        <v>16</v>
      </c>
      <c r="T3029" t="s">
        <v>17</v>
      </c>
      <c r="U3029" s="3">
        <v>39448</v>
      </c>
      <c r="V3029" s="2">
        <v>6.1</v>
      </c>
      <c r="W3029" t="str">
        <f>IF(V3029 &lt; 3,"Very Low", IF(V3029 &gt;= 3, IF(V3029 &lt; 4, "Low", IF(V3029 &gt;= 4, IF(V3029 &lt; 6, "Medium", IF(V3029 &gt;= 6, IF(V3029 &lt; 8, "High", "Very High")))))))</f>
        <v>High</v>
      </c>
    </row>
    <row r="3030" spans="1:23" x14ac:dyDescent="0.2">
      <c r="A3030" t="s">
        <v>692</v>
      </c>
      <c r="B3030" s="2">
        <v>100</v>
      </c>
      <c r="C3030" s="4" t="str">
        <f>IF(B3030 &lt;= ($Z$9-$Z$11), "Short", IF(B3030 &gt;= ($Z$9+$Z$11), "Long", "Medium"))</f>
        <v>Medium</v>
      </c>
      <c r="D3030" t="s">
        <v>1037</v>
      </c>
      <c r="E3030" t="s">
        <v>691</v>
      </c>
      <c r="F3030" t="s">
        <v>1302</v>
      </c>
      <c r="M3030">
        <f>COUNTA(Table1[[#This Row],[genre_1]:[genre_8]])</f>
        <v>2</v>
      </c>
      <c r="N3030" t="s">
        <v>980</v>
      </c>
      <c r="O3030" t="s">
        <v>13125</v>
      </c>
      <c r="P3030">
        <v>10499</v>
      </c>
      <c r="Q3030" t="s">
        <v>2316</v>
      </c>
      <c r="R3030">
        <v>113</v>
      </c>
      <c r="S3030" t="s">
        <v>16</v>
      </c>
      <c r="T3030" t="s">
        <v>17</v>
      </c>
      <c r="U3030" s="3">
        <v>35796</v>
      </c>
      <c r="V3030" s="2">
        <v>7.3</v>
      </c>
      <c r="W3030" t="str">
        <f>IF(V3030 &lt; 3,"Very Low", IF(V3030 &gt;= 3, IF(V3030 &lt; 4, "Low", IF(V3030 &gt;= 4, IF(V3030 &lt; 6, "Medium", IF(V3030 &gt;= 6, IF(V3030 &lt; 8, "High", "Very High")))))))</f>
        <v>High</v>
      </c>
    </row>
    <row r="3031" spans="1:23" x14ac:dyDescent="0.2">
      <c r="A3031" t="s">
        <v>1659</v>
      </c>
      <c r="B3031" s="2">
        <v>100</v>
      </c>
      <c r="C3031" s="4" t="str">
        <f>IF(B3031 &lt;= ($Z$9-$Z$11), "Short", IF(B3031 &gt;= ($Z$9+$Z$11), "Long", "Medium"))</f>
        <v>Medium</v>
      </c>
      <c r="D3031" t="s">
        <v>2355</v>
      </c>
      <c r="E3031" t="s">
        <v>691</v>
      </c>
      <c r="F3031" t="s">
        <v>1302</v>
      </c>
      <c r="G3031" t="s">
        <v>5982</v>
      </c>
      <c r="H3031" t="s">
        <v>13205</v>
      </c>
      <c r="M3031">
        <f>COUNTA(Table1[[#This Row],[genre_1]:[genre_8]])</f>
        <v>4</v>
      </c>
      <c r="N3031" t="s">
        <v>4789</v>
      </c>
      <c r="O3031" t="s">
        <v>11405</v>
      </c>
      <c r="P3031">
        <v>44502</v>
      </c>
      <c r="Q3031" t="s">
        <v>1037</v>
      </c>
      <c r="R3031">
        <v>46</v>
      </c>
      <c r="S3031" t="s">
        <v>16</v>
      </c>
      <c r="T3031" t="s">
        <v>17</v>
      </c>
      <c r="U3031" s="3">
        <v>33604</v>
      </c>
      <c r="V3031" s="2">
        <v>6.4</v>
      </c>
      <c r="W3031" t="str">
        <f>IF(V3031 &lt; 3,"Very Low", IF(V3031 &gt;= 3, IF(V3031 &lt; 4, "Low", IF(V3031 &gt;= 4, IF(V3031 &lt; 6, "Medium", IF(V3031 &gt;= 6, IF(V3031 &lt; 8, "High", "Very High")))))))</f>
        <v>High</v>
      </c>
    </row>
    <row r="3032" spans="1:23" x14ac:dyDescent="0.2">
      <c r="A3032" t="s">
        <v>5483</v>
      </c>
      <c r="B3032" s="2">
        <v>99</v>
      </c>
      <c r="C3032" s="4" t="str">
        <f>IF(B3032 &lt;= ($Z$9-$Z$11), "Short", IF(B3032 &gt;= ($Z$9+$Z$11), "Long", "Medium"))</f>
        <v>Medium</v>
      </c>
      <c r="D3032" t="s">
        <v>2705</v>
      </c>
      <c r="E3032" t="s">
        <v>1302</v>
      </c>
      <c r="F3032" t="s">
        <v>13205</v>
      </c>
      <c r="M3032">
        <f>COUNTA(Table1[[#This Row],[genre_1]:[genre_8]])</f>
        <v>2</v>
      </c>
      <c r="N3032" t="s">
        <v>2728</v>
      </c>
      <c r="O3032" t="s">
        <v>11797</v>
      </c>
      <c r="P3032">
        <v>1119</v>
      </c>
      <c r="Q3032" t="s">
        <v>5484</v>
      </c>
      <c r="R3032">
        <v>12</v>
      </c>
      <c r="S3032" t="s">
        <v>16</v>
      </c>
      <c r="T3032" t="s">
        <v>17</v>
      </c>
      <c r="U3032" s="3">
        <v>39814</v>
      </c>
      <c r="V3032" s="2">
        <v>6.5</v>
      </c>
      <c r="W3032" t="str">
        <f>IF(V3032 &lt; 3,"Very Low", IF(V3032 &gt;= 3, IF(V3032 &lt; 4, "Low", IF(V3032 &gt;= 4, IF(V3032 &lt; 6, "Medium", IF(V3032 &gt;= 6, IF(V3032 &lt; 8, "High", "Very High")))))))</f>
        <v>High</v>
      </c>
    </row>
    <row r="3033" spans="1:23" x14ac:dyDescent="0.2">
      <c r="A3033" t="s">
        <v>2201</v>
      </c>
      <c r="B3033" s="2">
        <v>122</v>
      </c>
      <c r="C3033" s="4" t="str">
        <f>IF(B3033 &lt;= ($Z$9-$Z$11), "Short", IF(B3033 &gt;= ($Z$9+$Z$11), "Long", "Medium"))</f>
        <v>Medium</v>
      </c>
      <c r="D3033" t="s">
        <v>1147</v>
      </c>
      <c r="E3033" t="s">
        <v>691</v>
      </c>
      <c r="F3033" t="s">
        <v>1302</v>
      </c>
      <c r="G3033" t="s">
        <v>6549</v>
      </c>
      <c r="M3033">
        <f>COUNTA(Table1[[#This Row],[genre_1]:[genre_8]])</f>
        <v>3</v>
      </c>
      <c r="N3033" t="s">
        <v>138</v>
      </c>
      <c r="O3033" t="s">
        <v>9562</v>
      </c>
      <c r="P3033">
        <v>11453</v>
      </c>
      <c r="Q3033" t="s">
        <v>2202</v>
      </c>
      <c r="R3033">
        <v>71</v>
      </c>
      <c r="S3033" t="s">
        <v>16</v>
      </c>
      <c r="T3033" t="s">
        <v>17</v>
      </c>
      <c r="U3033" s="3">
        <v>35065</v>
      </c>
      <c r="V3033" s="2">
        <v>6.5</v>
      </c>
      <c r="W3033" t="str">
        <f>IF(V3033 &lt; 3,"Very Low", IF(V3033 &gt;= 3, IF(V3033 &lt; 4, "Low", IF(V3033 &gt;= 4, IF(V3033 &lt; 6, "Medium", IF(V3033 &gt;= 6, IF(V3033 &lt; 8, "High", "Very High")))))))</f>
        <v>High</v>
      </c>
    </row>
    <row r="3034" spans="1:23" x14ac:dyDescent="0.2">
      <c r="A3034" t="s">
        <v>6025</v>
      </c>
      <c r="B3034" s="2">
        <v>120</v>
      </c>
      <c r="C3034" s="4" t="str">
        <f>IF(B3034 &lt;= ($Z$9-$Z$11), "Short", IF(B3034 &gt;= ($Z$9+$Z$11), "Long", "Medium"))</f>
        <v>Medium</v>
      </c>
      <c r="D3034" t="s">
        <v>6134</v>
      </c>
      <c r="E3034" t="s">
        <v>1302</v>
      </c>
      <c r="F3034" t="s">
        <v>6549</v>
      </c>
      <c r="G3034" t="s">
        <v>4934</v>
      </c>
      <c r="M3034">
        <f>COUNTA(Table1[[#This Row],[genre_1]:[genre_8]])</f>
        <v>3</v>
      </c>
      <c r="N3034" t="s">
        <v>6135</v>
      </c>
      <c r="O3034" t="s">
        <v>12166</v>
      </c>
      <c r="P3034">
        <v>12981</v>
      </c>
      <c r="Q3034" t="s">
        <v>6136</v>
      </c>
      <c r="R3034">
        <v>121</v>
      </c>
      <c r="S3034" t="s">
        <v>16</v>
      </c>
      <c r="T3034" t="s">
        <v>17</v>
      </c>
      <c r="U3034" s="3">
        <v>22282</v>
      </c>
      <c r="V3034" s="2">
        <v>7.4</v>
      </c>
      <c r="W3034" t="str">
        <f>IF(V3034 &lt; 3,"Very Low", IF(V3034 &gt;= 3, IF(V3034 &lt; 4, "Low", IF(V3034 &gt;= 4, IF(V3034 &lt; 6, "Medium", IF(V3034 &gt;= 6, IF(V3034 &lt; 8, "High", "Very High")))))))</f>
        <v>High</v>
      </c>
    </row>
    <row r="3035" spans="1:23" x14ac:dyDescent="0.2">
      <c r="A3035" t="s">
        <v>6830</v>
      </c>
      <c r="B3035" s="2">
        <v>95</v>
      </c>
      <c r="C3035" s="4" t="str">
        <f>IF(B3035 &lt;= ($Z$9-$Z$11), "Short", IF(B3035 &gt;= ($Z$9+$Z$11), "Long", "Medium"))</f>
        <v>Medium</v>
      </c>
      <c r="D3035" t="s">
        <v>2057</v>
      </c>
      <c r="E3035" t="s">
        <v>1302</v>
      </c>
      <c r="M3035">
        <f>COUNTA(Table1[[#This Row],[genre_1]:[genre_8]])</f>
        <v>1</v>
      </c>
      <c r="N3035" t="s">
        <v>1264</v>
      </c>
      <c r="O3035" t="s">
        <v>12529</v>
      </c>
      <c r="P3035">
        <v>1268</v>
      </c>
      <c r="Q3035" t="s">
        <v>1598</v>
      </c>
      <c r="R3035">
        <v>23</v>
      </c>
      <c r="S3035" t="s">
        <v>16</v>
      </c>
      <c r="T3035" t="s">
        <v>17</v>
      </c>
      <c r="U3035" s="3">
        <v>39814</v>
      </c>
      <c r="V3035" s="2">
        <v>6.2</v>
      </c>
      <c r="W3035" t="str">
        <f>IF(V3035 &lt; 3,"Very Low", IF(V3035 &gt;= 3, IF(V3035 &lt; 4, "Low", IF(V3035 &gt;= 4, IF(V3035 &lt; 6, "Medium", IF(V3035 &gt;= 6, IF(V3035 &lt; 8, "High", "Very High")))))))</f>
        <v>High</v>
      </c>
    </row>
    <row r="3036" spans="1:23" x14ac:dyDescent="0.2">
      <c r="A3036" t="s">
        <v>1255</v>
      </c>
      <c r="B3036" s="2">
        <v>126</v>
      </c>
      <c r="C3036" s="4" t="str">
        <f>IF(B3036 &lt;= ($Z$9-$Z$11), "Short", IF(B3036 &gt;= ($Z$9+$Z$11), "Long", "Medium"))</f>
        <v>Medium</v>
      </c>
      <c r="D3036" t="s">
        <v>550</v>
      </c>
      <c r="E3036" t="s">
        <v>2287</v>
      </c>
      <c r="M3036">
        <f>COUNTA(Table1[[#This Row],[genre_1]:[genre_8]])</f>
        <v>1</v>
      </c>
      <c r="N3036" t="s">
        <v>523</v>
      </c>
      <c r="O3036" t="s">
        <v>11174</v>
      </c>
      <c r="P3036">
        <v>220475</v>
      </c>
      <c r="Q3036" t="s">
        <v>1257</v>
      </c>
      <c r="R3036">
        <v>1066</v>
      </c>
      <c r="S3036" t="s">
        <v>16</v>
      </c>
      <c r="T3036" t="s">
        <v>17</v>
      </c>
      <c r="U3036" s="3">
        <v>39083</v>
      </c>
      <c r="V3036" s="2">
        <v>7.2</v>
      </c>
      <c r="W3036" t="str">
        <f>IF(V3036 &lt; 3,"Very Low", IF(V3036 &gt;= 3, IF(V3036 &lt; 4, "Low", IF(V3036 &gt;= 4, IF(V3036 &lt; 6, "Medium", IF(V3036 &gt;= 6, IF(V3036 &lt; 8, "High", "Very High")))))))</f>
        <v>High</v>
      </c>
    </row>
    <row r="3037" spans="1:23" x14ac:dyDescent="0.2">
      <c r="A3037" t="s">
        <v>4829</v>
      </c>
      <c r="B3037" s="2">
        <v>124</v>
      </c>
      <c r="C3037" s="4" t="str">
        <f>IF(B3037 &lt;= ($Z$9-$Z$11), "Short", IF(B3037 &gt;= ($Z$9+$Z$11), "Long", "Medium"))</f>
        <v>Medium</v>
      </c>
      <c r="D3037" t="s">
        <v>2209</v>
      </c>
      <c r="E3037" t="s">
        <v>1302</v>
      </c>
      <c r="F3037" t="s">
        <v>7772</v>
      </c>
      <c r="M3037">
        <f>COUNTA(Table1[[#This Row],[genre_1]:[genre_8]])</f>
        <v>2</v>
      </c>
      <c r="N3037" t="s">
        <v>2624</v>
      </c>
      <c r="O3037" t="s">
        <v>11373</v>
      </c>
      <c r="P3037">
        <v>2603</v>
      </c>
      <c r="Q3037" t="s">
        <v>4830</v>
      </c>
      <c r="R3037">
        <v>36</v>
      </c>
      <c r="S3037" t="s">
        <v>16</v>
      </c>
      <c r="T3037" t="s">
        <v>17</v>
      </c>
      <c r="U3037" s="3">
        <v>25569</v>
      </c>
      <c r="V3037" s="2">
        <v>6.9</v>
      </c>
      <c r="W3037" t="str">
        <f>IF(V3037 &lt; 3,"Very Low", IF(V3037 &gt;= 3, IF(V3037 &lt; 4, "Low", IF(V3037 &gt;= 4, IF(V3037 &lt; 6, "Medium", IF(V3037 &gt;= 6, IF(V3037 &lt; 8, "High", "Very High")))))))</f>
        <v>High</v>
      </c>
    </row>
    <row r="3038" spans="1:23" x14ac:dyDescent="0.2">
      <c r="A3038" t="s">
        <v>8422</v>
      </c>
      <c r="B3038" s="2">
        <v>84</v>
      </c>
      <c r="C3038" s="4" t="str">
        <f>IF(B3038 &lt;= ($Z$9-$Z$11), "Short", IF(B3038 &gt;= ($Z$9+$Z$11), "Long", "Medium"))</f>
        <v>Short</v>
      </c>
      <c r="D3038" t="s">
        <v>8423</v>
      </c>
      <c r="E3038" t="s">
        <v>13206</v>
      </c>
      <c r="F3038" t="s">
        <v>1302</v>
      </c>
      <c r="M3038">
        <f>COUNTA(Table1[[#This Row],[genre_1]:[genre_8]])</f>
        <v>2</v>
      </c>
      <c r="N3038" t="s">
        <v>8424</v>
      </c>
      <c r="O3038" t="s">
        <v>13198</v>
      </c>
      <c r="P3038">
        <v>36</v>
      </c>
      <c r="Q3038" t="s">
        <v>8425</v>
      </c>
      <c r="R3038">
        <v>1</v>
      </c>
      <c r="S3038" t="s">
        <v>16</v>
      </c>
      <c r="T3038" t="s">
        <v>17</v>
      </c>
      <c r="U3038" s="3">
        <v>38353</v>
      </c>
      <c r="V3038" s="2">
        <v>7.8</v>
      </c>
      <c r="W3038" t="str">
        <f>IF(V3038 &lt; 3,"Very Low", IF(V3038 &gt;= 3, IF(V3038 &lt; 4, "Low", IF(V3038 &gt;= 4, IF(V3038 &lt; 6, "Medium", IF(V3038 &gt;= 6, IF(V3038 &lt; 8, "High", "Very High")))))))</f>
        <v>High</v>
      </c>
    </row>
    <row r="3039" spans="1:23" x14ac:dyDescent="0.2">
      <c r="A3039" t="s">
        <v>1300</v>
      </c>
      <c r="B3039" s="2">
        <v>118</v>
      </c>
      <c r="C3039" s="4" t="str">
        <f>IF(B3039 &lt;= ($Z$9-$Z$11), "Short", IF(B3039 &gt;= ($Z$9+$Z$11), "Long", "Medium"))</f>
        <v>Medium</v>
      </c>
      <c r="D3039" t="s">
        <v>502</v>
      </c>
      <c r="E3039" t="s">
        <v>1302</v>
      </c>
      <c r="F3039" t="s">
        <v>10321</v>
      </c>
      <c r="M3039">
        <f>COUNTA(Table1[[#This Row],[genre_1]:[genre_8]])</f>
        <v>2</v>
      </c>
      <c r="N3039" t="s">
        <v>252</v>
      </c>
      <c r="O3039" t="s">
        <v>9021</v>
      </c>
      <c r="P3039">
        <v>102248</v>
      </c>
      <c r="Q3039" t="s">
        <v>1286</v>
      </c>
      <c r="R3039">
        <v>403</v>
      </c>
      <c r="S3039" t="s">
        <v>16</v>
      </c>
      <c r="T3039" t="s">
        <v>17</v>
      </c>
      <c r="U3039" s="3">
        <v>41640</v>
      </c>
      <c r="V3039" s="2">
        <v>6.1</v>
      </c>
      <c r="W3039" t="str">
        <f>IF(V3039 &lt; 3,"Very Low", IF(V3039 &gt;= 3, IF(V3039 &lt; 4, "Low", IF(V3039 &gt;= 4, IF(V3039 &lt; 6, "Medium", IF(V3039 &gt;= 6, IF(V3039 &lt; 8, "High", "Very High")))))))</f>
        <v>High</v>
      </c>
    </row>
    <row r="3040" spans="1:23" x14ac:dyDescent="0.2">
      <c r="A3040" t="s">
        <v>1633</v>
      </c>
      <c r="B3040" s="2">
        <v>130</v>
      </c>
      <c r="C3040" s="4" t="str">
        <f>IF(B3040 &lt;= ($Z$9-$Z$11), "Short", IF(B3040 &gt;= ($Z$9+$Z$11), "Long", "Medium"))</f>
        <v>Medium</v>
      </c>
      <c r="D3040" t="s">
        <v>1634</v>
      </c>
      <c r="E3040" t="s">
        <v>539</v>
      </c>
      <c r="F3040" t="s">
        <v>2287</v>
      </c>
      <c r="G3040" t="s">
        <v>13204</v>
      </c>
      <c r="H3040" t="s">
        <v>6549</v>
      </c>
      <c r="M3040">
        <f>COUNTA(Table1[[#This Row],[genre_1]:[genre_8]])</f>
        <v>4</v>
      </c>
      <c r="N3040" t="s">
        <v>80</v>
      </c>
      <c r="O3040" t="s">
        <v>9211</v>
      </c>
      <c r="P3040">
        <v>107028</v>
      </c>
      <c r="Q3040" t="s">
        <v>14</v>
      </c>
      <c r="R3040">
        <v>457</v>
      </c>
      <c r="S3040" t="s">
        <v>16</v>
      </c>
      <c r="T3040" t="s">
        <v>17</v>
      </c>
      <c r="U3040" s="3">
        <v>41275</v>
      </c>
      <c r="V3040" s="2">
        <v>6</v>
      </c>
      <c r="W3040" t="str">
        <f>IF(V3040 &lt; 3,"Very Low", IF(V3040 &gt;= 3, IF(V3040 &lt; 4, "Low", IF(V3040 &gt;= 4, IF(V3040 &lt; 6, "Medium", IF(V3040 &gt;= 6, IF(V3040 &lt; 8, "High", "Very High")))))))</f>
        <v>High</v>
      </c>
    </row>
    <row r="3041" spans="1:23" x14ac:dyDescent="0.2">
      <c r="A3041" t="s">
        <v>7994</v>
      </c>
      <c r="B3041" s="2">
        <v>75</v>
      </c>
      <c r="C3041" s="4" t="str">
        <f>IF(B3041 &lt;= ($Z$9-$Z$11), "Short", IF(B3041 &gt;= ($Z$9+$Z$11), "Long", "Medium"))</f>
        <v>Short</v>
      </c>
      <c r="D3041" t="s">
        <v>7995</v>
      </c>
      <c r="E3041" t="s">
        <v>691</v>
      </c>
      <c r="F3041" t="s">
        <v>1302</v>
      </c>
      <c r="M3041">
        <f>COUNTA(Table1[[#This Row],[genre_1]:[genre_8]])</f>
        <v>2</v>
      </c>
      <c r="N3041" t="s">
        <v>7996</v>
      </c>
      <c r="O3041" t="s">
        <v>13045</v>
      </c>
      <c r="P3041">
        <v>1227</v>
      </c>
      <c r="Q3041" t="s">
        <v>7997</v>
      </c>
      <c r="R3041">
        <v>11</v>
      </c>
      <c r="S3041" t="s">
        <v>2562</v>
      </c>
      <c r="T3041" t="s">
        <v>17</v>
      </c>
      <c r="U3041" s="3">
        <v>38353</v>
      </c>
      <c r="V3041" s="2">
        <v>6.8</v>
      </c>
      <c r="W3041" t="str">
        <f>IF(V3041 &lt; 3,"Very Low", IF(V3041 &gt;= 3, IF(V3041 &lt; 4, "Low", IF(V3041 &gt;= 4, IF(V3041 &lt; 6, "Medium", IF(V3041 &gt;= 6, IF(V3041 &lt; 8, "High", "Very High")))))))</f>
        <v>High</v>
      </c>
    </row>
    <row r="3042" spans="1:23" x14ac:dyDescent="0.2">
      <c r="A3042" t="s">
        <v>2203</v>
      </c>
      <c r="B3042" s="2">
        <v>119</v>
      </c>
      <c r="C3042" s="4" t="str">
        <f>IF(B3042 &lt;= ($Z$9-$Z$11), "Short", IF(B3042 &gt;= ($Z$9+$Z$11), "Long", "Medium"))</f>
        <v>Medium</v>
      </c>
      <c r="D3042" t="s">
        <v>438</v>
      </c>
      <c r="E3042" t="s">
        <v>1302</v>
      </c>
      <c r="F3042" t="s">
        <v>2287</v>
      </c>
      <c r="G3042" t="s">
        <v>13204</v>
      </c>
      <c r="H3042" t="s">
        <v>3538</v>
      </c>
      <c r="M3042">
        <f>COUNTA(Table1[[#This Row],[genre_1]:[genre_8]])</f>
        <v>4</v>
      </c>
      <c r="N3042" t="s">
        <v>952</v>
      </c>
      <c r="O3042" t="s">
        <v>9563</v>
      </c>
      <c r="P3042">
        <v>63677</v>
      </c>
      <c r="Q3042" t="s">
        <v>2204</v>
      </c>
      <c r="R3042">
        <v>460</v>
      </c>
      <c r="S3042" t="s">
        <v>16</v>
      </c>
      <c r="T3042" t="s">
        <v>17</v>
      </c>
      <c r="U3042" s="3">
        <v>37257</v>
      </c>
      <c r="V3042" s="2">
        <v>6.5</v>
      </c>
      <c r="W3042" t="str">
        <f>IF(V3042 &lt; 3,"Very Low", IF(V3042 &gt;= 3, IF(V3042 &lt; 4, "Low", IF(V3042 &gt;= 4, IF(V3042 &lt; 6, "Medium", IF(V3042 &gt;= 6, IF(V3042 &lt; 8, "High", "Very High")))))))</f>
        <v>High</v>
      </c>
    </row>
    <row r="3043" spans="1:23" x14ac:dyDescent="0.2">
      <c r="A3043" t="s">
        <v>7549</v>
      </c>
      <c r="B3043" s="2">
        <v>94</v>
      </c>
      <c r="C3043" s="4" t="str">
        <f>IF(B3043 &lt;= ($Z$9-$Z$11), "Short", IF(B3043 &gt;= ($Z$9+$Z$11), "Long", "Medium"))</f>
        <v>Medium</v>
      </c>
      <c r="D3043" t="s">
        <v>2834</v>
      </c>
      <c r="E3043" t="s">
        <v>13206</v>
      </c>
      <c r="F3043" t="s">
        <v>1302</v>
      </c>
      <c r="G3043" t="s">
        <v>6549</v>
      </c>
      <c r="M3043">
        <f>COUNTA(Table1[[#This Row],[genre_1]:[genre_8]])</f>
        <v>3</v>
      </c>
      <c r="N3043" t="s">
        <v>7550</v>
      </c>
      <c r="O3043" t="s">
        <v>12859</v>
      </c>
      <c r="P3043">
        <v>3480</v>
      </c>
      <c r="Q3043" t="s">
        <v>3815</v>
      </c>
      <c r="R3043">
        <v>30</v>
      </c>
      <c r="S3043" t="s">
        <v>16</v>
      </c>
      <c r="T3043" t="s">
        <v>17</v>
      </c>
      <c r="U3043" s="3">
        <v>37622</v>
      </c>
      <c r="V3043" s="2">
        <v>7.2</v>
      </c>
      <c r="W3043" t="str">
        <f>IF(V3043 &lt; 3,"Very Low", IF(V3043 &gt;= 3, IF(V3043 &lt; 4, "Low", IF(V3043 &gt;= 4, IF(V3043 &lt; 6, "Medium", IF(V3043 &gt;= 6, IF(V3043 &lt; 8, "High", "Very High")))))))</f>
        <v>High</v>
      </c>
    </row>
    <row r="3044" spans="1:23" x14ac:dyDescent="0.2">
      <c r="A3044" t="s">
        <v>247</v>
      </c>
      <c r="B3044" s="2">
        <v>130</v>
      </c>
      <c r="C3044" s="4" t="str">
        <f>IF(B3044 &lt;= ($Z$9-$Z$11), "Short", IF(B3044 &gt;= ($Z$9+$Z$11), "Long", "Medium"))</f>
        <v>Medium</v>
      </c>
      <c r="D3044" t="s">
        <v>230</v>
      </c>
      <c r="E3044" t="s">
        <v>562</v>
      </c>
      <c r="F3044" t="s">
        <v>426</v>
      </c>
      <c r="G3044" t="s">
        <v>539</v>
      </c>
      <c r="H3044" t="s">
        <v>3538</v>
      </c>
      <c r="M3044">
        <f>COUNTA(Table1[[#This Row],[genre_1]:[genre_8]])</f>
        <v>4</v>
      </c>
      <c r="N3044" t="s">
        <v>474</v>
      </c>
      <c r="O3044" t="s">
        <v>8751</v>
      </c>
      <c r="P3044">
        <v>248045</v>
      </c>
      <c r="Q3044" t="s">
        <v>790</v>
      </c>
      <c r="R3044">
        <v>890</v>
      </c>
      <c r="S3044" t="s">
        <v>16</v>
      </c>
      <c r="T3044" t="s">
        <v>17</v>
      </c>
      <c r="U3044" s="3">
        <v>36892</v>
      </c>
      <c r="V3044" s="2">
        <v>6.3</v>
      </c>
      <c r="W3044" t="str">
        <f>IF(V3044 &lt; 3,"Very Low", IF(V3044 &gt;= 3, IF(V3044 &lt; 4, "Low", IF(V3044 &gt;= 4, IF(V3044 &lt; 6, "Medium", IF(V3044 &gt;= 6, IF(V3044 &lt; 8, "High", "Very High")))))))</f>
        <v>High</v>
      </c>
    </row>
    <row r="3045" spans="1:23" x14ac:dyDescent="0.2">
      <c r="A3045" t="s">
        <v>229</v>
      </c>
      <c r="B3045" s="2">
        <v>112</v>
      </c>
      <c r="C3045" s="4" t="str">
        <f>IF(B3045 &lt;= ($Z$9-$Z$11), "Short", IF(B3045 &gt;= ($Z$9+$Z$11), "Long", "Medium"))</f>
        <v>Medium</v>
      </c>
      <c r="D3045" t="s">
        <v>230</v>
      </c>
      <c r="E3045" t="s">
        <v>562</v>
      </c>
      <c r="F3045" t="s">
        <v>426</v>
      </c>
      <c r="G3045" t="s">
        <v>539</v>
      </c>
      <c r="H3045" t="s">
        <v>2287</v>
      </c>
      <c r="I3045" t="s">
        <v>3538</v>
      </c>
      <c r="M3045">
        <f>COUNTA(Table1[[#This Row],[genre_1]:[genre_8]])</f>
        <v>5</v>
      </c>
      <c r="N3045" t="s">
        <v>231</v>
      </c>
      <c r="O3045" t="s">
        <v>8508</v>
      </c>
      <c r="P3045">
        <v>117927</v>
      </c>
      <c r="Q3045" t="s">
        <v>232</v>
      </c>
      <c r="R3045">
        <v>501</v>
      </c>
      <c r="S3045" t="s">
        <v>16</v>
      </c>
      <c r="T3045" t="s">
        <v>17</v>
      </c>
      <c r="U3045" s="3">
        <v>39448</v>
      </c>
      <c r="V3045" s="2">
        <v>5.2</v>
      </c>
      <c r="W3045" t="str">
        <f>IF(V3045 &lt; 3,"Very Low", IF(V3045 &gt;= 3, IF(V3045 &lt; 4, "Low", IF(V3045 &gt;= 4, IF(V3045 &lt; 6, "Medium", IF(V3045 &gt;= 6, IF(V3045 &lt; 8, "High", "Very High")))))))</f>
        <v>Medium</v>
      </c>
    </row>
    <row r="3046" spans="1:23" x14ac:dyDescent="0.2">
      <c r="A3046" t="s">
        <v>4663</v>
      </c>
      <c r="B3046" s="2">
        <v>89</v>
      </c>
      <c r="C3046" s="4" t="str">
        <f>IF(B3046 &lt;= ($Z$9-$Z$11), "Short", IF(B3046 &gt;= ($Z$9+$Z$11), "Long", "Medium"))</f>
        <v>Medium</v>
      </c>
      <c r="D3046" t="s">
        <v>4664</v>
      </c>
      <c r="E3046" t="s">
        <v>691</v>
      </c>
      <c r="F3046" t="s">
        <v>1302</v>
      </c>
      <c r="G3046" t="s">
        <v>5982</v>
      </c>
      <c r="H3046" t="s">
        <v>539</v>
      </c>
      <c r="I3046" t="s">
        <v>5727</v>
      </c>
      <c r="M3046">
        <f>COUNTA(Table1[[#This Row],[genre_1]:[genre_8]])</f>
        <v>5</v>
      </c>
      <c r="N3046" t="s">
        <v>2599</v>
      </c>
      <c r="O3046" t="s">
        <v>11256</v>
      </c>
      <c r="P3046">
        <v>33850</v>
      </c>
      <c r="Q3046" t="s">
        <v>2079</v>
      </c>
      <c r="R3046">
        <v>147</v>
      </c>
      <c r="S3046" t="s">
        <v>16</v>
      </c>
      <c r="T3046" t="s">
        <v>17</v>
      </c>
      <c r="U3046" s="3">
        <v>33604</v>
      </c>
      <c r="V3046" s="2">
        <v>7.7</v>
      </c>
      <c r="W3046" t="str">
        <f>IF(V3046 &lt; 3,"Very Low", IF(V3046 &gt;= 3, IF(V3046 &lt; 4, "Low", IF(V3046 &gt;= 4, IF(V3046 &lt; 6, "Medium", IF(V3046 &gt;= 6, IF(V3046 &lt; 8, "High", "Very High")))))))</f>
        <v>High</v>
      </c>
    </row>
    <row r="3047" spans="1:23" x14ac:dyDescent="0.2">
      <c r="A3047" t="s">
        <v>325</v>
      </c>
      <c r="B3047" s="2">
        <v>103</v>
      </c>
      <c r="C3047" s="4" t="str">
        <f>IF(B3047 &lt;= ($Z$9-$Z$11), "Short", IF(B3047 &gt;= ($Z$9+$Z$11), "Long", "Medium"))</f>
        <v>Medium</v>
      </c>
      <c r="D3047" t="s">
        <v>2078</v>
      </c>
      <c r="E3047" t="s">
        <v>426</v>
      </c>
      <c r="F3047" t="s">
        <v>691</v>
      </c>
      <c r="G3047" t="s">
        <v>5982</v>
      </c>
      <c r="H3047" t="s">
        <v>5727</v>
      </c>
      <c r="M3047">
        <f>COUNTA(Table1[[#This Row],[genre_1]:[genre_8]])</f>
        <v>4</v>
      </c>
      <c r="N3047" t="s">
        <v>1450</v>
      </c>
      <c r="O3047" t="s">
        <v>9489</v>
      </c>
      <c r="P3047">
        <v>75176</v>
      </c>
      <c r="Q3047" t="s">
        <v>2079</v>
      </c>
      <c r="R3047">
        <v>252</v>
      </c>
      <c r="S3047" t="s">
        <v>16</v>
      </c>
      <c r="T3047" t="s">
        <v>17</v>
      </c>
      <c r="U3047" s="3">
        <v>40544</v>
      </c>
      <c r="V3047" s="2">
        <v>7.1</v>
      </c>
      <c r="W3047" t="str">
        <f>IF(V3047 &lt; 3,"Very Low", IF(V3047 &gt;= 3, IF(V3047 &lt; 4, "Low", IF(V3047 &gt;= 4, IF(V3047 &lt; 6, "Medium", IF(V3047 &gt;= 6, IF(V3047 &lt; 8, "High", "Very High")))))))</f>
        <v>High</v>
      </c>
    </row>
    <row r="3048" spans="1:23" x14ac:dyDescent="0.2">
      <c r="A3048" t="s">
        <v>1162</v>
      </c>
      <c r="B3048" s="2">
        <v>97</v>
      </c>
      <c r="C3048" s="4" t="str">
        <f>IF(B3048 &lt;= ($Z$9-$Z$11), "Short", IF(B3048 &gt;= ($Z$9+$Z$11), "Long", "Medium"))</f>
        <v>Medium</v>
      </c>
      <c r="D3048" t="s">
        <v>2020</v>
      </c>
      <c r="E3048" t="s">
        <v>691</v>
      </c>
      <c r="M3048">
        <f>COUNTA(Table1[[#This Row],[genre_1]:[genre_8]])</f>
        <v>1</v>
      </c>
      <c r="N3048" t="s">
        <v>138</v>
      </c>
      <c r="O3048" t="s">
        <v>11023</v>
      </c>
      <c r="P3048">
        <v>9294</v>
      </c>
      <c r="Q3048" t="s">
        <v>1162</v>
      </c>
      <c r="R3048">
        <v>140</v>
      </c>
      <c r="S3048" t="s">
        <v>16</v>
      </c>
      <c r="T3048" t="s">
        <v>17</v>
      </c>
      <c r="U3048" s="3">
        <v>36161</v>
      </c>
      <c r="V3048" s="2">
        <v>5.6</v>
      </c>
      <c r="W3048" t="str">
        <f>IF(V3048 &lt; 3,"Very Low", IF(V3048 &gt;= 3, IF(V3048 &lt; 4, "Low", IF(V3048 &gt;= 4, IF(V3048 &lt; 6, "Medium", IF(V3048 &gt;= 6, IF(V3048 &lt; 8, "High", "Very High")))))))</f>
        <v>Medium</v>
      </c>
    </row>
    <row r="3049" spans="1:23" x14ac:dyDescent="0.2">
      <c r="A3049" t="s">
        <v>2063</v>
      </c>
      <c r="B3049" s="2">
        <v>85</v>
      </c>
      <c r="C3049" s="4" t="str">
        <f>IF(B3049 &lt;= ($Z$9-$Z$11), "Short", IF(B3049 &gt;= ($Z$9+$Z$11), "Long", "Medium"))</f>
        <v>Short</v>
      </c>
      <c r="D3049" t="s">
        <v>2874</v>
      </c>
      <c r="E3049" t="s">
        <v>691</v>
      </c>
      <c r="F3049" t="s">
        <v>13206</v>
      </c>
      <c r="M3049">
        <f>COUNTA(Table1[[#This Row],[genre_1]:[genre_8]])</f>
        <v>2</v>
      </c>
      <c r="N3049" t="s">
        <v>2806</v>
      </c>
      <c r="O3049" t="s">
        <v>10419</v>
      </c>
      <c r="P3049">
        <v>83269</v>
      </c>
      <c r="Q3049" t="s">
        <v>3471</v>
      </c>
      <c r="R3049">
        <v>87</v>
      </c>
      <c r="S3049" t="s">
        <v>16</v>
      </c>
      <c r="T3049" t="s">
        <v>17</v>
      </c>
      <c r="U3049" s="3">
        <v>33239</v>
      </c>
      <c r="V3049" s="2">
        <v>6.8</v>
      </c>
      <c r="W3049" t="str">
        <f>IF(V3049 &lt; 3,"Very Low", IF(V3049 &gt;= 3, IF(V3049 &lt; 4, "Low", IF(V3049 &gt;= 4, IF(V3049 &lt; 6, "Medium", IF(V3049 &gt;= 6, IF(V3049 &lt; 8, "High", "Very High")))))))</f>
        <v>High</v>
      </c>
    </row>
    <row r="3050" spans="1:23" x14ac:dyDescent="0.2">
      <c r="A3050" t="s">
        <v>3502</v>
      </c>
      <c r="B3050" s="2">
        <v>122</v>
      </c>
      <c r="C3050" s="4" t="str">
        <f>IF(B3050 &lt;= ($Z$9-$Z$11), "Short", IF(B3050 &gt;= ($Z$9+$Z$11), "Long", "Medium"))</f>
        <v>Medium</v>
      </c>
      <c r="D3050" t="s">
        <v>1311</v>
      </c>
      <c r="E3050" t="s">
        <v>1302</v>
      </c>
      <c r="M3050">
        <f>COUNTA(Table1[[#This Row],[genre_1]:[genre_8]])</f>
        <v>1</v>
      </c>
      <c r="N3050" t="s">
        <v>1524</v>
      </c>
      <c r="O3050" t="s">
        <v>11633</v>
      </c>
      <c r="P3050">
        <v>16530</v>
      </c>
      <c r="Q3050" t="s">
        <v>576</v>
      </c>
      <c r="R3050">
        <v>117</v>
      </c>
      <c r="S3050" t="s">
        <v>16</v>
      </c>
      <c r="T3050" t="s">
        <v>17</v>
      </c>
      <c r="U3050" s="3">
        <v>38718</v>
      </c>
      <c r="V3050" s="2">
        <v>7.6</v>
      </c>
      <c r="W3050" t="str">
        <f>IF(V3050 &lt; 3,"Very Low", IF(V3050 &gt;= 3, IF(V3050 &lt; 4, "Low", IF(V3050 &gt;= 4, IF(V3050 &lt; 6, "Medium", IF(V3050 &gt;= 6, IF(V3050 &lt; 8, "High", "Very High")))))))</f>
        <v>High</v>
      </c>
    </row>
    <row r="3051" spans="1:23" x14ac:dyDescent="0.2">
      <c r="A3051" t="s">
        <v>2210</v>
      </c>
      <c r="B3051" s="2">
        <v>101</v>
      </c>
      <c r="C3051" s="4" t="str">
        <f>IF(B3051 &lt;= ($Z$9-$Z$11), "Short", IF(B3051 &gt;= ($Z$9+$Z$11), "Long", "Medium"))</f>
        <v>Medium</v>
      </c>
      <c r="D3051" t="s">
        <v>2627</v>
      </c>
      <c r="E3051" t="s">
        <v>1302</v>
      </c>
      <c r="F3051" t="s">
        <v>5982</v>
      </c>
      <c r="G3051" t="s">
        <v>539</v>
      </c>
      <c r="M3051">
        <f>COUNTA(Table1[[#This Row],[genre_1]:[genre_8]])</f>
        <v>3</v>
      </c>
      <c r="N3051" t="s">
        <v>2628</v>
      </c>
      <c r="O3051" t="s">
        <v>9837</v>
      </c>
      <c r="P3051">
        <v>8143</v>
      </c>
      <c r="Q3051" t="s">
        <v>2629</v>
      </c>
      <c r="R3051">
        <v>203</v>
      </c>
      <c r="S3051" t="s">
        <v>16</v>
      </c>
      <c r="T3051" t="s">
        <v>17</v>
      </c>
      <c r="U3051" s="3">
        <v>38718</v>
      </c>
      <c r="V3051" s="2">
        <v>6.8</v>
      </c>
      <c r="W3051" t="str">
        <f>IF(V3051 &lt; 3,"Very Low", IF(V3051 &gt;= 3, IF(V3051 &lt; 4, "Low", IF(V3051 &gt;= 4, IF(V3051 &lt; 6, "Medium", IF(V3051 &gt;= 6, IF(V3051 &lt; 8, "High", "Very High")))))))</f>
        <v>High</v>
      </c>
    </row>
    <row r="3052" spans="1:23" x14ac:dyDescent="0.2">
      <c r="A3052" t="s">
        <v>2385</v>
      </c>
      <c r="B3052" s="2">
        <v>114</v>
      </c>
      <c r="C3052" s="4" t="str">
        <f>IF(B3052 &lt;= ($Z$9-$Z$11), "Short", IF(B3052 &gt;= ($Z$9+$Z$11), "Long", "Medium"))</f>
        <v>Medium</v>
      </c>
      <c r="D3052" t="s">
        <v>1157</v>
      </c>
      <c r="E3052" t="s">
        <v>562</v>
      </c>
      <c r="F3052" t="s">
        <v>13206</v>
      </c>
      <c r="G3052" t="s">
        <v>1302</v>
      </c>
      <c r="H3052" t="s">
        <v>13204</v>
      </c>
      <c r="I3052" t="s">
        <v>3538</v>
      </c>
      <c r="M3052">
        <f>COUNTA(Table1[[#This Row],[genre_1]:[genre_8]])</f>
        <v>5</v>
      </c>
      <c r="N3052" t="s">
        <v>2792</v>
      </c>
      <c r="O3052" t="s">
        <v>10452</v>
      </c>
      <c r="P3052">
        <v>48909</v>
      </c>
      <c r="Q3052" t="s">
        <v>3525</v>
      </c>
      <c r="R3052">
        <v>166</v>
      </c>
      <c r="S3052" t="s">
        <v>16</v>
      </c>
      <c r="T3052" t="s">
        <v>17</v>
      </c>
      <c r="U3052" s="3">
        <v>34700</v>
      </c>
      <c r="V3052" s="2">
        <v>5.8</v>
      </c>
      <c r="W3052" t="str">
        <f>IF(V3052 &lt; 3,"Very Low", IF(V3052 &gt;= 3, IF(V3052 &lt; 4, "Low", IF(V3052 &gt;= 4, IF(V3052 &lt; 6, "Medium", IF(V3052 &gt;= 6, IF(V3052 &lt; 8, "High", "Very High")))))))</f>
        <v>Medium</v>
      </c>
    </row>
    <row r="3053" spans="1:23" x14ac:dyDescent="0.2">
      <c r="A3053" t="s">
        <v>4535</v>
      </c>
      <c r="B3053" s="2">
        <v>92</v>
      </c>
      <c r="C3053" s="4" t="str">
        <f>IF(B3053 &lt;= ($Z$9-$Z$11), "Short", IF(B3053 &gt;= ($Z$9+$Z$11), "Long", "Medium"))</f>
        <v>Medium</v>
      </c>
      <c r="D3053" t="s">
        <v>3272</v>
      </c>
      <c r="E3053" t="s">
        <v>691</v>
      </c>
      <c r="M3053">
        <f>COUNTA(Table1[[#This Row],[genre_1]:[genre_8]])</f>
        <v>1</v>
      </c>
      <c r="N3053" t="s">
        <v>796</v>
      </c>
      <c r="O3053" t="s">
        <v>11163</v>
      </c>
      <c r="P3053">
        <v>28805</v>
      </c>
      <c r="Q3053" t="s">
        <v>4536</v>
      </c>
      <c r="R3053">
        <v>159</v>
      </c>
      <c r="S3053" t="s">
        <v>16</v>
      </c>
      <c r="T3053" t="s">
        <v>17</v>
      </c>
      <c r="U3053" s="3">
        <v>37257</v>
      </c>
      <c r="V3053" s="2">
        <v>5.9</v>
      </c>
      <c r="W3053" t="str">
        <f>IF(V3053 &lt; 3,"Very Low", IF(V3053 &gt;= 3, IF(V3053 &lt; 4, "Low", IF(V3053 &gt;= 4, IF(V3053 &lt; 6, "Medium", IF(V3053 &gt;= 6, IF(V3053 &lt; 8, "High", "Very High")))))))</f>
        <v>Medium</v>
      </c>
    </row>
    <row r="3054" spans="1:23" x14ac:dyDescent="0.2">
      <c r="A3054" t="s">
        <v>1820</v>
      </c>
      <c r="B3054" s="2">
        <v>150</v>
      </c>
      <c r="C3054" s="4" t="str">
        <f>IF(B3054 &lt;= ($Z$9-$Z$11), "Short", IF(B3054 &gt;= ($Z$9+$Z$11), "Long", "Medium"))</f>
        <v>Long</v>
      </c>
      <c r="D3054" t="s">
        <v>2975</v>
      </c>
      <c r="E3054" t="s">
        <v>4426</v>
      </c>
      <c r="F3054" t="s">
        <v>1302</v>
      </c>
      <c r="G3054" t="s">
        <v>7772</v>
      </c>
      <c r="H3054" t="s">
        <v>6549</v>
      </c>
      <c r="M3054">
        <f>COUNTA(Table1[[#This Row],[genre_1]:[genre_8]])</f>
        <v>4</v>
      </c>
      <c r="N3054" t="s">
        <v>28</v>
      </c>
      <c r="O3054" t="s">
        <v>10077</v>
      </c>
      <c r="P3054">
        <v>70771</v>
      </c>
      <c r="Q3054" t="s">
        <v>15</v>
      </c>
      <c r="R3054">
        <v>671</v>
      </c>
      <c r="S3054" t="s">
        <v>16</v>
      </c>
      <c r="T3054" t="s">
        <v>17</v>
      </c>
      <c r="U3054" s="3">
        <v>38353</v>
      </c>
      <c r="V3054" s="2">
        <v>6.7</v>
      </c>
      <c r="W3054" t="str">
        <f>IF(V3054 &lt; 3,"Very Low", IF(V3054 &gt;= 3, IF(V3054 &lt; 4, "Low", IF(V3054 &gt;= 4, IF(V3054 &lt; 6, "Medium", IF(V3054 &gt;= 6, IF(V3054 &lt; 8, "High", "Very High")))))))</f>
        <v>High</v>
      </c>
    </row>
    <row r="3055" spans="1:23" x14ac:dyDescent="0.2">
      <c r="A3055" t="s">
        <v>3155</v>
      </c>
      <c r="B3055" s="2">
        <v>123</v>
      </c>
      <c r="C3055" s="4" t="str">
        <f>IF(B3055 &lt;= ($Z$9-$Z$11), "Short", IF(B3055 &gt;= ($Z$9+$Z$11), "Long", "Medium"))</f>
        <v>Medium</v>
      </c>
      <c r="D3055" t="s">
        <v>3156</v>
      </c>
      <c r="E3055" t="s">
        <v>562</v>
      </c>
      <c r="F3055" t="s">
        <v>13206</v>
      </c>
      <c r="G3055" t="s">
        <v>1302</v>
      </c>
      <c r="H3055" t="s">
        <v>7772</v>
      </c>
      <c r="I3055" t="s">
        <v>4934</v>
      </c>
      <c r="M3055">
        <f>COUNTA(Table1[[#This Row],[genre_1]:[genre_8]])</f>
        <v>5</v>
      </c>
      <c r="N3055" t="s">
        <v>302</v>
      </c>
      <c r="O3055" t="s">
        <v>10192</v>
      </c>
      <c r="P3055">
        <v>8309</v>
      </c>
      <c r="Q3055" t="s">
        <v>2007</v>
      </c>
      <c r="R3055">
        <v>39</v>
      </c>
      <c r="S3055" t="s">
        <v>16</v>
      </c>
      <c r="T3055" t="s">
        <v>17</v>
      </c>
      <c r="U3055" s="3">
        <v>35796</v>
      </c>
      <c r="V3055" s="2">
        <v>6</v>
      </c>
      <c r="W3055" t="str">
        <f>IF(V3055 &lt; 3,"Very Low", IF(V3055 &gt;= 3, IF(V3055 &lt; 4, "Low", IF(V3055 &gt;= 4, IF(V3055 &lt; 6, "Medium", IF(V3055 &gt;= 6, IF(V3055 &lt; 8, "High", "Very High")))))))</f>
        <v>High</v>
      </c>
    </row>
    <row r="3056" spans="1:23" x14ac:dyDescent="0.2">
      <c r="A3056" t="s">
        <v>3355</v>
      </c>
      <c r="B3056" s="2">
        <v>99</v>
      </c>
      <c r="C3056" s="4" t="str">
        <f>IF(B3056 &lt;= ($Z$9-$Z$11), "Short", IF(B3056 &gt;= ($Z$9+$Z$11), "Long", "Medium"))</f>
        <v>Medium</v>
      </c>
      <c r="D3056" t="s">
        <v>329</v>
      </c>
      <c r="E3056" t="s">
        <v>691</v>
      </c>
      <c r="F3056" t="s">
        <v>1302</v>
      </c>
      <c r="G3056" t="s">
        <v>6549</v>
      </c>
      <c r="M3056">
        <f>COUNTA(Table1[[#This Row],[genre_1]:[genre_8]])</f>
        <v>3</v>
      </c>
      <c r="N3056" t="s">
        <v>1307</v>
      </c>
      <c r="O3056" t="s">
        <v>10331</v>
      </c>
      <c r="P3056">
        <v>9361</v>
      </c>
      <c r="Q3056" t="s">
        <v>2787</v>
      </c>
      <c r="R3056">
        <v>162</v>
      </c>
      <c r="S3056" t="s">
        <v>16</v>
      </c>
      <c r="T3056" t="s">
        <v>17</v>
      </c>
      <c r="U3056" s="3">
        <v>36526</v>
      </c>
      <c r="V3056" s="2">
        <v>4.7</v>
      </c>
      <c r="W3056" t="str">
        <f>IF(V3056 &lt; 3,"Very Low", IF(V3056 &gt;= 3, IF(V3056 &lt; 4, "Low", IF(V3056 &gt;= 4, IF(V3056 &lt; 6, "Medium", IF(V3056 &gt;= 6, IF(V3056 &lt; 8, "High", "Very High")))))))</f>
        <v>Medium</v>
      </c>
    </row>
    <row r="3057" spans="1:23" x14ac:dyDescent="0.2">
      <c r="A3057" t="s">
        <v>2945</v>
      </c>
      <c r="B3057" s="2">
        <v>133</v>
      </c>
      <c r="C3057" s="4" t="str">
        <f>IF(B3057 &lt;= ($Z$9-$Z$11), "Short", IF(B3057 &gt;= ($Z$9+$Z$11), "Long", "Medium"))</f>
        <v>Long</v>
      </c>
      <c r="D3057" t="s">
        <v>2946</v>
      </c>
      <c r="E3057" t="s">
        <v>13206</v>
      </c>
      <c r="F3057" t="s">
        <v>1302</v>
      </c>
      <c r="G3057" t="s">
        <v>6549</v>
      </c>
      <c r="H3057" t="s">
        <v>3538</v>
      </c>
      <c r="M3057">
        <f>COUNTA(Table1[[#This Row],[genre_1]:[genre_8]])</f>
        <v>4</v>
      </c>
      <c r="N3057" t="s">
        <v>137</v>
      </c>
      <c r="O3057" t="s">
        <v>10060</v>
      </c>
      <c r="P3057">
        <v>146364</v>
      </c>
      <c r="Q3057" t="s">
        <v>2947</v>
      </c>
      <c r="R3057">
        <v>237</v>
      </c>
      <c r="S3057" t="s">
        <v>16</v>
      </c>
      <c r="T3057" t="s">
        <v>17</v>
      </c>
      <c r="U3057" s="3">
        <v>40179</v>
      </c>
      <c r="V3057" s="2">
        <v>7.4</v>
      </c>
      <c r="W3057" t="str">
        <f>IF(V3057 &lt; 3,"Very Low", IF(V3057 &gt;= 3, IF(V3057 &lt; 4, "Low", IF(V3057 &gt;= 4, IF(V3057 &lt; 6, "Medium", IF(V3057 &gt;= 6, IF(V3057 &lt; 8, "High", "Very High")))))))</f>
        <v>High</v>
      </c>
    </row>
    <row r="3058" spans="1:23" x14ac:dyDescent="0.2">
      <c r="A3058" t="s">
        <v>5656</v>
      </c>
      <c r="B3058" s="2">
        <v>81</v>
      </c>
      <c r="C3058" s="4" t="str">
        <f>IF(B3058 &lt;= ($Z$9-$Z$11), "Short", IF(B3058 &gt;= ($Z$9+$Z$11), "Long", "Medium"))</f>
        <v>Short</v>
      </c>
      <c r="D3058" t="s">
        <v>460</v>
      </c>
      <c r="E3058" t="s">
        <v>13206</v>
      </c>
      <c r="F3058" t="s">
        <v>13204</v>
      </c>
      <c r="G3058" t="s">
        <v>3538</v>
      </c>
      <c r="M3058">
        <f>COUNTA(Table1[[#This Row],[genre_1]:[genre_8]])</f>
        <v>3</v>
      </c>
      <c r="N3058" t="s">
        <v>363</v>
      </c>
      <c r="O3058" t="s">
        <v>12167</v>
      </c>
      <c r="P3058">
        <v>13086</v>
      </c>
      <c r="Q3058" t="s">
        <v>1265</v>
      </c>
      <c r="R3058">
        <v>156</v>
      </c>
      <c r="S3058" t="s">
        <v>16</v>
      </c>
      <c r="T3058" t="s">
        <v>17</v>
      </c>
      <c r="U3058" s="3">
        <v>38718</v>
      </c>
      <c r="V3058" s="2">
        <v>5.9</v>
      </c>
      <c r="W3058" t="str">
        <f>IF(V3058 &lt; 3,"Very Low", IF(V3058 &gt;= 3, IF(V3058 &lt; 4, "Low", IF(V3058 &gt;= 4, IF(V3058 &lt; 6, "Medium", IF(V3058 &gt;= 6, IF(V3058 &lt; 8, "High", "Very High")))))))</f>
        <v>Medium</v>
      </c>
    </row>
    <row r="3059" spans="1:23" x14ac:dyDescent="0.2">
      <c r="A3059" t="s">
        <v>8250</v>
      </c>
      <c r="B3059" s="2">
        <v>106</v>
      </c>
      <c r="C3059" s="4" t="str">
        <f>IF(B3059 &lt;= ($Z$9-$Z$11), "Short", IF(B3059 &gt;= ($Z$9+$Z$11), "Long", "Medium"))</f>
        <v>Medium</v>
      </c>
      <c r="D3059" t="s">
        <v>8251</v>
      </c>
      <c r="E3059" t="s">
        <v>13206</v>
      </c>
      <c r="F3059" t="s">
        <v>2287</v>
      </c>
      <c r="G3059" t="s">
        <v>3538</v>
      </c>
      <c r="M3059">
        <f>COUNTA(Table1[[#This Row],[genre_1]:[genre_8]])</f>
        <v>3</v>
      </c>
      <c r="N3059" t="s">
        <v>5773</v>
      </c>
      <c r="O3059" t="s">
        <v>13134</v>
      </c>
      <c r="P3059">
        <v>544</v>
      </c>
      <c r="Q3059" t="s">
        <v>8252</v>
      </c>
      <c r="R3059">
        <v>19</v>
      </c>
      <c r="S3059" t="s">
        <v>16</v>
      </c>
      <c r="T3059" t="s">
        <v>17</v>
      </c>
      <c r="U3059" s="3">
        <v>25934</v>
      </c>
      <c r="V3059" s="2">
        <v>6.8</v>
      </c>
      <c r="W3059" t="str">
        <f>IF(V3059 &lt; 3,"Very Low", IF(V3059 &gt;= 3, IF(V3059 &lt; 4, "Low", IF(V3059 &gt;= 4, IF(V3059 &lt; 6, "Medium", IF(V3059 &gt;= 6, IF(V3059 &lt; 8, "High", "Very High")))))))</f>
        <v>High</v>
      </c>
    </row>
    <row r="3060" spans="1:23" x14ac:dyDescent="0.2">
      <c r="A3060" t="s">
        <v>2283</v>
      </c>
      <c r="B3060" s="2">
        <v>123</v>
      </c>
      <c r="C3060" s="4" t="str">
        <f>IF(B3060 &lt;= ($Z$9-$Z$11), "Short", IF(B3060 &gt;= ($Z$9+$Z$11), "Long", "Medium"))</f>
        <v>Medium</v>
      </c>
      <c r="D3060" t="s">
        <v>2590</v>
      </c>
      <c r="E3060" t="s">
        <v>1302</v>
      </c>
      <c r="F3060" t="s">
        <v>6549</v>
      </c>
      <c r="M3060">
        <f>COUNTA(Table1[[#This Row],[genre_1]:[genre_8]])</f>
        <v>2</v>
      </c>
      <c r="N3060" t="s">
        <v>1580</v>
      </c>
      <c r="O3060" t="s">
        <v>9988</v>
      </c>
      <c r="P3060">
        <v>396396</v>
      </c>
      <c r="Q3060" t="s">
        <v>2316</v>
      </c>
      <c r="R3060">
        <v>1111</v>
      </c>
      <c r="S3060" t="s">
        <v>16</v>
      </c>
      <c r="T3060" t="s">
        <v>17</v>
      </c>
      <c r="U3060" s="3">
        <v>37987</v>
      </c>
      <c r="V3060" s="2">
        <v>7.9</v>
      </c>
      <c r="W3060" t="str">
        <f>IF(V3060 &lt; 3,"Very Low", IF(V3060 &gt;= 3, IF(V3060 &lt; 4, "Low", IF(V3060 &gt;= 4, IF(V3060 &lt; 6, "Medium", IF(V3060 &gt;= 6, IF(V3060 &lt; 8, "High", "Very High")))))))</f>
        <v>High</v>
      </c>
    </row>
    <row r="3061" spans="1:23" x14ac:dyDescent="0.2">
      <c r="A3061" t="s">
        <v>624</v>
      </c>
      <c r="B3061" s="2">
        <v>108</v>
      </c>
      <c r="C3061" s="4" t="str">
        <f>IF(B3061 &lt;= ($Z$9-$Z$11), "Short", IF(B3061 &gt;= ($Z$9+$Z$11), "Long", "Medium"))</f>
        <v>Medium</v>
      </c>
      <c r="D3061" t="s">
        <v>4317</v>
      </c>
      <c r="E3061" t="s">
        <v>562</v>
      </c>
      <c r="F3061" t="s">
        <v>13206</v>
      </c>
      <c r="G3061" t="s">
        <v>3538</v>
      </c>
      <c r="M3061">
        <f>COUNTA(Table1[[#This Row],[genre_1]:[genre_8]])</f>
        <v>3</v>
      </c>
      <c r="N3061" t="s">
        <v>3220</v>
      </c>
      <c r="O3061" t="s">
        <v>11008</v>
      </c>
      <c r="P3061">
        <v>50056</v>
      </c>
      <c r="Q3061" t="s">
        <v>438</v>
      </c>
      <c r="R3061">
        <v>152</v>
      </c>
      <c r="S3061" t="s">
        <v>16</v>
      </c>
      <c r="T3061" t="s">
        <v>17</v>
      </c>
      <c r="U3061" s="3">
        <v>41640</v>
      </c>
      <c r="V3061" s="2">
        <v>6.3</v>
      </c>
      <c r="W3061" t="str">
        <f>IF(V3061 &lt; 3,"Very Low", IF(V3061 &gt;= 3, IF(V3061 &lt; 4, "Low", IF(V3061 &gt;= 4, IF(V3061 &lt; 6, "Medium", IF(V3061 &gt;= 6, IF(V3061 &lt; 8, "High", "Very High")))))))</f>
        <v>High</v>
      </c>
    </row>
    <row r="3062" spans="1:23" x14ac:dyDescent="0.2">
      <c r="A3062" t="s">
        <v>561</v>
      </c>
      <c r="B3062" s="2">
        <v>98</v>
      </c>
      <c r="C3062" s="4" t="str">
        <f>IF(B3062 &lt;= ($Z$9-$Z$11), "Short", IF(B3062 &gt;= ($Z$9+$Z$11), "Long", "Medium"))</f>
        <v>Medium</v>
      </c>
      <c r="D3062" t="s">
        <v>1049</v>
      </c>
      <c r="E3062" t="s">
        <v>13204</v>
      </c>
      <c r="F3062" t="s">
        <v>3538</v>
      </c>
      <c r="M3062">
        <f>COUNTA(Table1[[#This Row],[genre_1]:[genre_8]])</f>
        <v>2</v>
      </c>
      <c r="N3062" t="s">
        <v>521</v>
      </c>
      <c r="O3062" t="s">
        <v>9938</v>
      </c>
      <c r="P3062">
        <v>164608</v>
      </c>
      <c r="Q3062" t="s">
        <v>1601</v>
      </c>
      <c r="R3062">
        <v>383</v>
      </c>
      <c r="S3062" t="s">
        <v>16</v>
      </c>
      <c r="T3062" t="s">
        <v>17</v>
      </c>
      <c r="U3062" s="3">
        <v>39083</v>
      </c>
      <c r="V3062" s="2">
        <v>6.4</v>
      </c>
      <c r="W3062" t="str">
        <f>IF(V3062 &lt; 3,"Very Low", IF(V3062 &gt;= 3, IF(V3062 &lt; 4, "Low", IF(V3062 &gt;= 4, IF(V3062 &lt; 6, "Medium", IF(V3062 &gt;= 6, IF(V3062 &lt; 8, "High", "Very High")))))))</f>
        <v>High</v>
      </c>
    </row>
    <row r="3063" spans="1:23" x14ac:dyDescent="0.2">
      <c r="A3063" t="s">
        <v>5681</v>
      </c>
      <c r="B3063" s="2">
        <v>149</v>
      </c>
      <c r="C3063" s="4" t="str">
        <f>IF(B3063 &lt;= ($Z$9-$Z$11), "Short", IF(B3063 &gt;= ($Z$9+$Z$11), "Long", "Medium"))</f>
        <v>Long</v>
      </c>
      <c r="D3063" t="s">
        <v>6259</v>
      </c>
      <c r="E3063" t="s">
        <v>1302</v>
      </c>
      <c r="M3063">
        <f>COUNTA(Table1[[#This Row],[genre_1]:[genre_8]])</f>
        <v>1</v>
      </c>
      <c r="N3063" t="s">
        <v>6260</v>
      </c>
      <c r="O3063" t="s">
        <v>12239</v>
      </c>
      <c r="P3063">
        <v>7071</v>
      </c>
      <c r="Q3063" t="s">
        <v>6261</v>
      </c>
      <c r="R3063">
        <v>83</v>
      </c>
      <c r="S3063" t="s">
        <v>16</v>
      </c>
      <c r="T3063" t="s">
        <v>17</v>
      </c>
      <c r="U3063" s="3">
        <v>21551</v>
      </c>
      <c r="V3063" s="2">
        <v>7.6</v>
      </c>
      <c r="W3063" t="str">
        <f>IF(V3063 &lt; 3,"Very Low", IF(V3063 &gt;= 3, IF(V3063 &lt; 4, "Low", IF(V3063 &gt;= 4, IF(V3063 &lt; 6, "Medium", IF(V3063 &gt;= 6, IF(V3063 &lt; 8, "High", "Very High")))))))</f>
        <v>High</v>
      </c>
    </row>
    <row r="3064" spans="1:23" x14ac:dyDescent="0.2">
      <c r="A3064" t="s">
        <v>3917</v>
      </c>
      <c r="B3064" s="2">
        <v>92</v>
      </c>
      <c r="C3064" s="4" t="str">
        <f>IF(B3064 &lt;= ($Z$9-$Z$11), "Short", IF(B3064 &gt;= ($Z$9+$Z$11), "Long", "Medium"))</f>
        <v>Medium</v>
      </c>
      <c r="D3064" t="s">
        <v>3918</v>
      </c>
      <c r="E3064" t="s">
        <v>5982</v>
      </c>
      <c r="F3064" t="s">
        <v>539</v>
      </c>
      <c r="G3064" t="s">
        <v>4034</v>
      </c>
      <c r="M3064">
        <f>COUNTA(Table1[[#This Row],[genre_1]:[genre_8]])</f>
        <v>3</v>
      </c>
      <c r="N3064" t="s">
        <v>3919</v>
      </c>
      <c r="O3064" t="s">
        <v>10730</v>
      </c>
      <c r="P3064">
        <v>1153</v>
      </c>
      <c r="Q3064" t="s">
        <v>3920</v>
      </c>
      <c r="R3064">
        <v>15</v>
      </c>
      <c r="S3064" t="s">
        <v>16</v>
      </c>
      <c r="T3064" t="s">
        <v>17</v>
      </c>
      <c r="U3064" s="3">
        <v>33970</v>
      </c>
      <c r="V3064" s="2">
        <v>5.7</v>
      </c>
      <c r="W3064" t="str">
        <f>IF(V3064 &lt; 3,"Very Low", IF(V3064 &gt;= 3, IF(V3064 &lt; 4, "Low", IF(V3064 &gt;= 4, IF(V3064 &lt; 6, "Medium", IF(V3064 &gt;= 6, IF(V3064 &lt; 8, "High", "Very High")))))))</f>
        <v>Medium</v>
      </c>
    </row>
    <row r="3065" spans="1:23" x14ac:dyDescent="0.2">
      <c r="A3065" t="s">
        <v>236</v>
      </c>
      <c r="B3065" s="2">
        <v>95</v>
      </c>
      <c r="C3065" s="4" t="str">
        <f>IF(B3065 &lt;= ($Z$9-$Z$11), "Short", IF(B3065 &gt;= ($Z$9+$Z$11), "Long", "Medium"))</f>
        <v>Medium</v>
      </c>
      <c r="D3065" t="s">
        <v>604</v>
      </c>
      <c r="E3065" t="s">
        <v>691</v>
      </c>
      <c r="F3065" t="s">
        <v>6549</v>
      </c>
      <c r="G3065" t="s">
        <v>4130</v>
      </c>
      <c r="M3065">
        <f>COUNTA(Table1[[#This Row],[genre_1]:[genre_8]])</f>
        <v>3</v>
      </c>
      <c r="N3065" t="s">
        <v>358</v>
      </c>
      <c r="O3065" t="s">
        <v>9248</v>
      </c>
      <c r="P3065">
        <v>86556</v>
      </c>
      <c r="Q3065" t="s">
        <v>1039</v>
      </c>
      <c r="R3065">
        <v>99</v>
      </c>
      <c r="S3065" t="s">
        <v>16</v>
      </c>
      <c r="T3065" t="s">
        <v>17</v>
      </c>
      <c r="U3065" s="3">
        <v>35065</v>
      </c>
      <c r="V3065" s="2">
        <v>5.6</v>
      </c>
      <c r="W3065" t="str">
        <f>IF(V3065 &lt; 3,"Very Low", IF(V3065 &gt;= 3, IF(V3065 &lt; 4, "Low", IF(V3065 &gt;= 4, IF(V3065 &lt; 6, "Medium", IF(V3065 &gt;= 6, IF(V3065 &lt; 8, "High", "Very High")))))))</f>
        <v>Medium</v>
      </c>
    </row>
    <row r="3066" spans="1:23" x14ac:dyDescent="0.2">
      <c r="A3066" t="s">
        <v>3977</v>
      </c>
      <c r="B3066" s="2">
        <v>111</v>
      </c>
      <c r="C3066" s="4" t="str">
        <f>IF(B3066 &lt;= ($Z$9-$Z$11), "Short", IF(B3066 &gt;= ($Z$9+$Z$11), "Long", "Medium"))</f>
        <v>Medium</v>
      </c>
      <c r="D3066" t="s">
        <v>1957</v>
      </c>
      <c r="E3066" t="s">
        <v>691</v>
      </c>
      <c r="F3066" t="s">
        <v>1302</v>
      </c>
      <c r="G3066" t="s">
        <v>6549</v>
      </c>
      <c r="M3066">
        <f>COUNTA(Table1[[#This Row],[genre_1]:[genre_8]])</f>
        <v>3</v>
      </c>
      <c r="N3066" t="s">
        <v>1035</v>
      </c>
      <c r="O3066" t="s">
        <v>10985</v>
      </c>
      <c r="P3066">
        <v>15582</v>
      </c>
      <c r="Q3066" t="s">
        <v>4283</v>
      </c>
      <c r="R3066">
        <v>132</v>
      </c>
      <c r="S3066" t="s">
        <v>16</v>
      </c>
      <c r="T3066" t="s">
        <v>17</v>
      </c>
      <c r="U3066" s="3">
        <v>35796</v>
      </c>
      <c r="V3066" s="2">
        <v>6</v>
      </c>
      <c r="W3066" t="str">
        <f>IF(V3066 &lt; 3,"Very Low", IF(V3066 &gt;= 3, IF(V3066 &lt; 4, "Low", IF(V3066 &gt;= 4, IF(V3066 &lt; 6, "Medium", IF(V3066 &gt;= 6, IF(V3066 &lt; 8, "High", "Very High")))))))</f>
        <v>High</v>
      </c>
    </row>
    <row r="3067" spans="1:23" x14ac:dyDescent="0.2">
      <c r="A3067" t="s">
        <v>2318</v>
      </c>
      <c r="B3067" s="2">
        <v>105</v>
      </c>
      <c r="C3067" s="4" t="str">
        <f>IF(B3067 &lt;= ($Z$9-$Z$11), "Short", IF(B3067 &gt;= ($Z$9+$Z$11), "Long", "Medium"))</f>
        <v>Medium</v>
      </c>
      <c r="D3067" t="s">
        <v>1665</v>
      </c>
      <c r="E3067" t="s">
        <v>691</v>
      </c>
      <c r="F3067" t="s">
        <v>1302</v>
      </c>
      <c r="G3067" t="s">
        <v>5982</v>
      </c>
      <c r="H3067" t="s">
        <v>539</v>
      </c>
      <c r="M3067">
        <f>COUNTA(Table1[[#This Row],[genre_1]:[genre_8]])</f>
        <v>4</v>
      </c>
      <c r="N3067" t="s">
        <v>341</v>
      </c>
      <c r="O3067" t="s">
        <v>9638</v>
      </c>
      <c r="P3067">
        <v>37398</v>
      </c>
      <c r="Q3067" t="s">
        <v>152</v>
      </c>
      <c r="R3067">
        <v>110</v>
      </c>
      <c r="S3067" t="s">
        <v>16</v>
      </c>
      <c r="T3067" t="s">
        <v>17</v>
      </c>
      <c r="U3067" s="3">
        <v>40909</v>
      </c>
      <c r="V3067" s="2">
        <v>6.6</v>
      </c>
      <c r="W3067" t="str">
        <f>IF(V3067 &lt; 3,"Very Low", IF(V3067 &gt;= 3, IF(V3067 &lt; 4, "Low", IF(V3067 &gt;= 4, IF(V3067 &lt; 6, "Medium", IF(V3067 &gt;= 6, IF(V3067 &lt; 8, "High", "Very High")))))))</f>
        <v>High</v>
      </c>
    </row>
    <row r="3068" spans="1:23" x14ac:dyDescent="0.2">
      <c r="A3068" t="s">
        <v>5917</v>
      </c>
      <c r="B3068" s="2">
        <v>88</v>
      </c>
      <c r="C3068" s="4" t="str">
        <f>IF(B3068 &lt;= ($Z$9-$Z$11), "Short", IF(B3068 &gt;= ($Z$9+$Z$11), "Long", "Medium"))</f>
        <v>Medium</v>
      </c>
      <c r="D3068" t="s">
        <v>5918</v>
      </c>
      <c r="E3068" t="s">
        <v>691</v>
      </c>
      <c r="F3068" t="s">
        <v>1302</v>
      </c>
      <c r="G3068" t="s">
        <v>6549</v>
      </c>
      <c r="M3068">
        <f>COUNTA(Table1[[#This Row],[genre_1]:[genre_8]])</f>
        <v>3</v>
      </c>
      <c r="N3068" t="s">
        <v>807</v>
      </c>
      <c r="O3068" t="s">
        <v>12053</v>
      </c>
      <c r="P3068">
        <v>5494</v>
      </c>
      <c r="Q3068" t="s">
        <v>5919</v>
      </c>
      <c r="R3068">
        <v>56</v>
      </c>
      <c r="S3068" t="s">
        <v>16</v>
      </c>
      <c r="T3068" t="s">
        <v>17</v>
      </c>
      <c r="U3068" s="3">
        <v>38718</v>
      </c>
      <c r="V3068" s="2">
        <v>5.6</v>
      </c>
      <c r="W3068" t="str">
        <f>IF(V3068 &lt; 3,"Very Low", IF(V3068 &gt;= 3, IF(V3068 &lt; 4, "Low", IF(V3068 &gt;= 4, IF(V3068 &lt; 6, "Medium", IF(V3068 &gt;= 6, IF(V3068 &lt; 8, "High", "Very High")))))))</f>
        <v>Medium</v>
      </c>
    </row>
    <row r="3069" spans="1:23" x14ac:dyDescent="0.2">
      <c r="A3069" t="s">
        <v>5416</v>
      </c>
      <c r="B3069" s="2">
        <v>100</v>
      </c>
      <c r="C3069" s="4" t="str">
        <f>IF(B3069 &lt;= ($Z$9-$Z$11), "Short", IF(B3069 &gt;= ($Z$9+$Z$11), "Long", "Medium"))</f>
        <v>Medium</v>
      </c>
      <c r="D3069" t="s">
        <v>2563</v>
      </c>
      <c r="E3069" t="s">
        <v>562</v>
      </c>
      <c r="F3069" t="s">
        <v>426</v>
      </c>
      <c r="G3069" t="s">
        <v>539</v>
      </c>
      <c r="H3069" t="s">
        <v>4130</v>
      </c>
      <c r="I3069" t="s">
        <v>3538</v>
      </c>
      <c r="M3069">
        <f>COUNTA(Table1[[#This Row],[genre_1]:[genre_8]])</f>
        <v>5</v>
      </c>
      <c r="N3069" t="s">
        <v>5417</v>
      </c>
      <c r="O3069" t="s">
        <v>11748</v>
      </c>
      <c r="P3069">
        <v>4682</v>
      </c>
      <c r="Q3069" t="s">
        <v>5418</v>
      </c>
      <c r="R3069">
        <v>206</v>
      </c>
      <c r="S3069" t="s">
        <v>16</v>
      </c>
      <c r="T3069" t="s">
        <v>17</v>
      </c>
      <c r="U3069" s="3">
        <v>36161</v>
      </c>
      <c r="V3069" s="2">
        <v>3.5</v>
      </c>
      <c r="W3069" t="str">
        <f>IF(V3069 &lt; 3,"Very Low", IF(V3069 &gt;= 3, IF(V3069 &lt; 4, "Low", IF(V3069 &gt;= 4, IF(V3069 &lt; 6, "Medium", IF(V3069 &gt;= 6, IF(V3069 &lt; 8, "High", "Very High")))))))</f>
        <v>Low</v>
      </c>
    </row>
    <row r="3070" spans="1:23" x14ac:dyDescent="0.2">
      <c r="A3070" t="s">
        <v>1996</v>
      </c>
      <c r="B3070" s="2">
        <v>85</v>
      </c>
      <c r="C3070" s="4" t="str">
        <f>IF(B3070 &lt;= ($Z$9-$Z$11), "Short", IF(B3070 &gt;= ($Z$9+$Z$11), "Long", "Medium"))</f>
        <v>Short</v>
      </c>
      <c r="D3070" t="s">
        <v>231</v>
      </c>
      <c r="E3070" t="s">
        <v>562</v>
      </c>
      <c r="F3070" t="s">
        <v>4130</v>
      </c>
      <c r="G3070" t="s">
        <v>3538</v>
      </c>
      <c r="M3070">
        <f>COUNTA(Table1[[#This Row],[genre_1]:[genre_8]])</f>
        <v>3</v>
      </c>
      <c r="N3070" t="s">
        <v>155</v>
      </c>
      <c r="O3070" t="s">
        <v>9436</v>
      </c>
      <c r="P3070">
        <v>77684</v>
      </c>
      <c r="Q3070" t="s">
        <v>219</v>
      </c>
      <c r="R3070">
        <v>294</v>
      </c>
      <c r="S3070" t="s">
        <v>16</v>
      </c>
      <c r="T3070" t="s">
        <v>17</v>
      </c>
      <c r="U3070" s="3">
        <v>36892</v>
      </c>
      <c r="V3070" s="2">
        <v>5.9</v>
      </c>
      <c r="W3070" t="str">
        <f>IF(V3070 &lt; 3,"Very Low", IF(V3070 &gt;= 3, IF(V3070 &lt; 4, "Low", IF(V3070 &gt;= 4, IF(V3070 &lt; 6, "Medium", IF(V3070 &gt;= 6, IF(V3070 &lt; 8, "High", "Very High")))))))</f>
        <v>Medium</v>
      </c>
    </row>
    <row r="3071" spans="1:23" x14ac:dyDescent="0.2">
      <c r="A3071" t="s">
        <v>3836</v>
      </c>
      <c r="B3071" s="2">
        <v>88</v>
      </c>
      <c r="C3071" s="4" t="str">
        <f>IF(B3071 &lt;= ($Z$9-$Z$11), "Short", IF(B3071 &gt;= ($Z$9+$Z$11), "Long", "Medium"))</f>
        <v>Medium</v>
      </c>
      <c r="D3071" t="s">
        <v>3837</v>
      </c>
      <c r="E3071" t="s">
        <v>426</v>
      </c>
      <c r="F3071" t="s">
        <v>5982</v>
      </c>
      <c r="G3071" t="s">
        <v>539</v>
      </c>
      <c r="H3071" t="s">
        <v>5727</v>
      </c>
      <c r="M3071">
        <f>COUNTA(Table1[[#This Row],[genre_1]:[genre_8]])</f>
        <v>4</v>
      </c>
      <c r="N3071" t="s">
        <v>684</v>
      </c>
      <c r="O3071" t="s">
        <v>10682</v>
      </c>
      <c r="P3071">
        <v>14015</v>
      </c>
      <c r="Q3071" t="s">
        <v>3838</v>
      </c>
      <c r="R3071">
        <v>83</v>
      </c>
      <c r="S3071" t="s">
        <v>16</v>
      </c>
      <c r="T3071" t="s">
        <v>17</v>
      </c>
      <c r="U3071" s="3">
        <v>40909</v>
      </c>
      <c r="V3071" s="2">
        <v>6.7</v>
      </c>
      <c r="W3071" t="str">
        <f>IF(V3071 &lt; 3,"Very Low", IF(V3071 &gt;= 3, IF(V3071 &lt; 4, "Low", IF(V3071 &gt;= 4, IF(V3071 &lt; 6, "Medium", IF(V3071 &gt;= 6, IF(V3071 &lt; 8, "High", "Very High")))))))</f>
        <v>High</v>
      </c>
    </row>
    <row r="3072" spans="1:23" x14ac:dyDescent="0.2">
      <c r="A3072" t="s">
        <v>5047</v>
      </c>
      <c r="B3072" s="2">
        <v>91</v>
      </c>
      <c r="C3072" s="4" t="str">
        <f>IF(B3072 &lt;= ($Z$9-$Z$11), "Short", IF(B3072 &gt;= ($Z$9+$Z$11), "Long", "Medium"))</f>
        <v>Medium</v>
      </c>
      <c r="D3072" t="s">
        <v>328</v>
      </c>
      <c r="E3072" t="s">
        <v>691</v>
      </c>
      <c r="F3072" t="s">
        <v>1302</v>
      </c>
      <c r="M3072">
        <f>COUNTA(Table1[[#This Row],[genre_1]:[genre_8]])</f>
        <v>2</v>
      </c>
      <c r="N3072" t="s">
        <v>138</v>
      </c>
      <c r="O3072" t="s">
        <v>11533</v>
      </c>
      <c r="P3072">
        <v>2941</v>
      </c>
      <c r="Q3072" t="s">
        <v>1001</v>
      </c>
      <c r="R3072">
        <v>11</v>
      </c>
      <c r="S3072" t="s">
        <v>16</v>
      </c>
      <c r="T3072" t="s">
        <v>17</v>
      </c>
      <c r="U3072" s="3">
        <v>39814</v>
      </c>
      <c r="V3072" s="2">
        <v>5.5</v>
      </c>
      <c r="W3072" t="str">
        <f>IF(V3072 &lt; 3,"Very Low", IF(V3072 &gt;= 3, IF(V3072 &lt; 4, "Low", IF(V3072 &gt;= 4, IF(V3072 &lt; 6, "Medium", IF(V3072 &gt;= 6, IF(V3072 &lt; 8, "High", "Very High")))))))</f>
        <v>Medium</v>
      </c>
    </row>
    <row r="3073" spans="1:23" x14ac:dyDescent="0.2">
      <c r="A3073" t="s">
        <v>6336</v>
      </c>
      <c r="B3073" s="2">
        <v>97</v>
      </c>
      <c r="C3073" s="4" t="str">
        <f>IF(B3073 &lt;= ($Z$9-$Z$11), "Short", IF(B3073 &gt;= ($Z$9+$Z$11), "Long", "Medium"))</f>
        <v>Medium</v>
      </c>
      <c r="D3073" t="s">
        <v>2556</v>
      </c>
      <c r="E3073" t="s">
        <v>691</v>
      </c>
      <c r="M3073">
        <f>COUNTA(Table1[[#This Row],[genre_1]:[genre_8]])</f>
        <v>1</v>
      </c>
      <c r="N3073" t="s">
        <v>3702</v>
      </c>
      <c r="O3073" t="s">
        <v>12278</v>
      </c>
      <c r="P3073">
        <v>557</v>
      </c>
      <c r="Q3073" t="s">
        <v>2935</v>
      </c>
      <c r="R3073">
        <v>3</v>
      </c>
      <c r="S3073" t="s">
        <v>16</v>
      </c>
      <c r="T3073" t="s">
        <v>17</v>
      </c>
      <c r="U3073" s="3">
        <v>41640</v>
      </c>
      <c r="V3073" s="2">
        <v>4.5</v>
      </c>
      <c r="W3073" t="str">
        <f>IF(V3073 &lt; 3,"Very Low", IF(V3073 &gt;= 3, IF(V3073 &lt; 4, "Low", IF(V3073 &gt;= 4, IF(V3073 &lt; 6, "Medium", IF(V3073 &gt;= 6, IF(V3073 &lt; 8, "High", "Very High")))))))</f>
        <v>Medium</v>
      </c>
    </row>
    <row r="3074" spans="1:23" x14ac:dyDescent="0.2">
      <c r="A3074" t="s">
        <v>1861</v>
      </c>
      <c r="B3074" s="2">
        <v>102</v>
      </c>
      <c r="C3074" s="4" t="str">
        <f>IF(B3074 &lt;= ($Z$9-$Z$11), "Short", IF(B3074 &gt;= ($Z$9+$Z$11), "Long", "Medium"))</f>
        <v>Medium</v>
      </c>
      <c r="D3074" t="s">
        <v>89</v>
      </c>
      <c r="E3074" t="s">
        <v>562</v>
      </c>
      <c r="F3074" t="s">
        <v>13204</v>
      </c>
      <c r="G3074" t="s">
        <v>3538</v>
      </c>
      <c r="M3074">
        <f>COUNTA(Table1[[#This Row],[genre_1]:[genre_8]])</f>
        <v>3</v>
      </c>
      <c r="N3074" t="s">
        <v>216</v>
      </c>
      <c r="O3074" t="s">
        <v>9880</v>
      </c>
      <c r="P3074">
        <v>14962</v>
      </c>
      <c r="Q3074" t="s">
        <v>2699</v>
      </c>
      <c r="R3074">
        <v>204</v>
      </c>
      <c r="S3074" t="s">
        <v>16</v>
      </c>
      <c r="T3074" t="s">
        <v>17</v>
      </c>
      <c r="U3074" s="3">
        <v>37622</v>
      </c>
      <c r="V3074" s="2">
        <v>5.0999999999999996</v>
      </c>
      <c r="W3074" t="str">
        <f>IF(V3074 &lt; 3,"Very Low", IF(V3074 &gt;= 3, IF(V3074 &lt; 4, "Low", IF(V3074 &gt;= 4, IF(V3074 &lt; 6, "Medium", IF(V3074 &gt;= 6, IF(V3074 &lt; 8, "High", "Very High")))))))</f>
        <v>Medium</v>
      </c>
    </row>
    <row r="3075" spans="1:23" x14ac:dyDescent="0.2">
      <c r="A3075" t="s">
        <v>1859</v>
      </c>
      <c r="B3075" s="2">
        <v>115</v>
      </c>
      <c r="C3075" s="4" t="str">
        <f>IF(B3075 &lt;= ($Z$9-$Z$11), "Short", IF(B3075 &gt;= ($Z$9+$Z$11), "Long", "Medium"))</f>
        <v>Medium</v>
      </c>
      <c r="D3075" t="s">
        <v>360</v>
      </c>
      <c r="E3075" t="s">
        <v>691</v>
      </c>
      <c r="F3075" t="s">
        <v>31</v>
      </c>
      <c r="M3075">
        <f>COUNTA(Table1[[#This Row],[genre_1]:[genre_8]])</f>
        <v>2</v>
      </c>
      <c r="N3075" t="s">
        <v>359</v>
      </c>
      <c r="O3075" t="s">
        <v>12292</v>
      </c>
      <c r="P3075">
        <v>4687</v>
      </c>
      <c r="Q3075" t="s">
        <v>5271</v>
      </c>
      <c r="R3075">
        <v>83</v>
      </c>
      <c r="S3075" t="s">
        <v>16</v>
      </c>
      <c r="T3075" t="s">
        <v>17</v>
      </c>
      <c r="U3075" s="3">
        <v>36526</v>
      </c>
      <c r="V3075" s="2">
        <v>6.6</v>
      </c>
      <c r="W3075" t="str">
        <f>IF(V3075 &lt; 3,"Very Low", IF(V3075 &gt;= 3, IF(V3075 &lt; 4, "Low", IF(V3075 &gt;= 4, IF(V3075 &lt; 6, "Medium", IF(V3075 &gt;= 6, IF(V3075 &lt; 8, "High", "Very High")))))))</f>
        <v>High</v>
      </c>
    </row>
    <row r="3076" spans="1:23" x14ac:dyDescent="0.2">
      <c r="A3076" t="s">
        <v>7731</v>
      </c>
      <c r="B3076" s="2">
        <v>89</v>
      </c>
      <c r="C3076" s="4" t="str">
        <f>IF(B3076 &lt;= ($Z$9-$Z$11), "Short", IF(B3076 &gt;= ($Z$9+$Z$11), "Long", "Medium"))</f>
        <v>Medium</v>
      </c>
      <c r="D3076" t="s">
        <v>7732</v>
      </c>
      <c r="E3076" t="s">
        <v>31</v>
      </c>
      <c r="F3076" t="s">
        <v>13205</v>
      </c>
      <c r="M3076">
        <f>COUNTA(Table1[[#This Row],[genre_1]:[genre_8]])</f>
        <v>2</v>
      </c>
      <c r="N3076" t="s">
        <v>7733</v>
      </c>
      <c r="O3076" t="s">
        <v>12935</v>
      </c>
      <c r="P3076">
        <v>3086</v>
      </c>
      <c r="Q3076" t="s">
        <v>7734</v>
      </c>
      <c r="R3076">
        <v>9</v>
      </c>
      <c r="S3076" t="s">
        <v>16</v>
      </c>
      <c r="T3076" t="s">
        <v>17</v>
      </c>
      <c r="U3076" s="3">
        <v>40909</v>
      </c>
      <c r="V3076" s="2">
        <v>8.4</v>
      </c>
      <c r="W3076" t="str">
        <f>IF(V3076 &lt; 3,"Very Low", IF(V3076 &gt;= 3, IF(V3076 &lt; 4, "Low", IF(V3076 &gt;= 4, IF(V3076 &lt; 6, "Medium", IF(V3076 &gt;= 6, IF(V3076 &lt; 8, "High", "Very High")))))))</f>
        <v>Very High</v>
      </c>
    </row>
    <row r="3077" spans="1:23" x14ac:dyDescent="0.2">
      <c r="A3077" t="s">
        <v>720</v>
      </c>
      <c r="B3077" s="2">
        <v>116</v>
      </c>
      <c r="C3077" s="4" t="str">
        <f>IF(B3077 &lt;= ($Z$9-$Z$11), "Short", IF(B3077 &gt;= ($Z$9+$Z$11), "Long", "Medium"))</f>
        <v>Medium</v>
      </c>
      <c r="D3077" t="s">
        <v>534</v>
      </c>
      <c r="E3077" t="s">
        <v>562</v>
      </c>
      <c r="F3077" t="s">
        <v>691</v>
      </c>
      <c r="G3077" t="s">
        <v>13206</v>
      </c>
      <c r="M3077">
        <f>COUNTA(Table1[[#This Row],[genre_1]:[genre_8]])</f>
        <v>3</v>
      </c>
      <c r="N3077" t="s">
        <v>474</v>
      </c>
      <c r="O3077" t="s">
        <v>8721</v>
      </c>
      <c r="P3077">
        <v>189806</v>
      </c>
      <c r="Q3077" t="s">
        <v>721</v>
      </c>
      <c r="R3077">
        <v>316</v>
      </c>
      <c r="S3077" t="s">
        <v>16</v>
      </c>
      <c r="T3077" t="s">
        <v>17</v>
      </c>
      <c r="U3077" s="3">
        <v>40179</v>
      </c>
      <c r="V3077" s="2">
        <v>6.7</v>
      </c>
      <c r="W3077" t="str">
        <f>IF(V3077 &lt; 3,"Very Low", IF(V3077 &gt;= 3, IF(V3077 &lt; 4, "Low", IF(V3077 &gt;= 4, IF(V3077 &lt; 6, "Medium", IF(V3077 &gt;= 6, IF(V3077 &lt; 8, "High", "Very High")))))))</f>
        <v>High</v>
      </c>
    </row>
    <row r="3078" spans="1:23" x14ac:dyDescent="0.2">
      <c r="A3078" t="s">
        <v>5472</v>
      </c>
      <c r="B3078" s="2">
        <v>113</v>
      </c>
      <c r="C3078" s="4" t="str">
        <f>IF(B3078 &lt;= ($Z$9-$Z$11), "Short", IF(B3078 &gt;= ($Z$9+$Z$11), "Long", "Medium"))</f>
        <v>Medium</v>
      </c>
      <c r="D3078" t="s">
        <v>5473</v>
      </c>
      <c r="E3078" t="s">
        <v>426</v>
      </c>
      <c r="F3078" t="s">
        <v>4426</v>
      </c>
      <c r="G3078" t="s">
        <v>1302</v>
      </c>
      <c r="M3078">
        <f>COUNTA(Table1[[#This Row],[genre_1]:[genre_8]])</f>
        <v>3</v>
      </c>
      <c r="N3078" t="s">
        <v>117</v>
      </c>
      <c r="O3078" t="s">
        <v>11788</v>
      </c>
      <c r="P3078">
        <v>3203</v>
      </c>
      <c r="Q3078" t="s">
        <v>5474</v>
      </c>
      <c r="R3078">
        <v>85</v>
      </c>
      <c r="S3078" t="s">
        <v>16</v>
      </c>
      <c r="T3078" t="s">
        <v>17</v>
      </c>
      <c r="U3078" s="3">
        <v>36892</v>
      </c>
      <c r="V3078" s="2">
        <v>6.5</v>
      </c>
      <c r="W3078" t="str">
        <f>IF(V3078 &lt; 3,"Very Low", IF(V3078 &gt;= 3, IF(V3078 &lt; 4, "Low", IF(V3078 &gt;= 4, IF(V3078 &lt; 6, "Medium", IF(V3078 &gt;= 6, IF(V3078 &lt; 8, "High", "Very High")))))))</f>
        <v>High</v>
      </c>
    </row>
    <row r="3079" spans="1:23" x14ac:dyDescent="0.2">
      <c r="A3079" t="s">
        <v>2283</v>
      </c>
      <c r="B3079" s="2">
        <v>109</v>
      </c>
      <c r="C3079" s="4" t="str">
        <f>IF(B3079 &lt;= ($Z$9-$Z$11), "Short", IF(B3079 &gt;= ($Z$9+$Z$11), "Long", "Medium"))</f>
        <v>Medium</v>
      </c>
      <c r="D3079" t="s">
        <v>2284</v>
      </c>
      <c r="E3079" t="s">
        <v>691</v>
      </c>
      <c r="F3079" t="s">
        <v>6549</v>
      </c>
      <c r="M3079">
        <f>COUNTA(Table1[[#This Row],[genre_1]:[genre_8]])</f>
        <v>2</v>
      </c>
      <c r="N3079" t="s">
        <v>489</v>
      </c>
      <c r="O3079" t="s">
        <v>9617</v>
      </c>
      <c r="P3079">
        <v>104481</v>
      </c>
      <c r="Q3079" t="s">
        <v>2285</v>
      </c>
      <c r="R3079">
        <v>189</v>
      </c>
      <c r="S3079" t="s">
        <v>16</v>
      </c>
      <c r="T3079" t="s">
        <v>17</v>
      </c>
      <c r="U3079" s="3">
        <v>41640</v>
      </c>
      <c r="V3079" s="2">
        <v>6</v>
      </c>
      <c r="W3079" t="str">
        <f>IF(V3079 &lt; 3,"Very Low", IF(V3079 &gt;= 3, IF(V3079 &lt; 4, "Low", IF(V3079 &gt;= 4, IF(V3079 &lt; 6, "Medium", IF(V3079 &gt;= 6, IF(V3079 &lt; 8, "High", "Very High")))))))</f>
        <v>High</v>
      </c>
    </row>
    <row r="3080" spans="1:23" x14ac:dyDescent="0.2">
      <c r="A3080" t="s">
        <v>1358</v>
      </c>
      <c r="B3080" s="2">
        <v>101</v>
      </c>
      <c r="C3080" s="4" t="str">
        <f>IF(B3080 &lt;= ($Z$9-$Z$11), "Short", IF(B3080 &gt;= ($Z$9+$Z$11), "Long", "Medium"))</f>
        <v>Medium</v>
      </c>
      <c r="D3080" t="s">
        <v>4068</v>
      </c>
      <c r="E3080" t="s">
        <v>539</v>
      </c>
      <c r="F3080" t="s">
        <v>2287</v>
      </c>
      <c r="G3080" t="s">
        <v>3538</v>
      </c>
      <c r="M3080">
        <f>COUNTA(Table1[[#This Row],[genre_1]:[genre_8]])</f>
        <v>3</v>
      </c>
      <c r="N3080" t="s">
        <v>2858</v>
      </c>
      <c r="O3080" t="s">
        <v>10828</v>
      </c>
      <c r="P3080">
        <v>268581</v>
      </c>
      <c r="Q3080" t="s">
        <v>4069</v>
      </c>
      <c r="R3080">
        <v>1109</v>
      </c>
      <c r="S3080" t="s">
        <v>16</v>
      </c>
      <c r="T3080" t="s">
        <v>17</v>
      </c>
      <c r="U3080" s="3">
        <v>36892</v>
      </c>
      <c r="V3080" s="2">
        <v>7.6</v>
      </c>
      <c r="W3080" t="str">
        <f>IF(V3080 &lt; 3,"Very Low", IF(V3080 &gt;= 3, IF(V3080 &lt; 4, "Low", IF(V3080 &gt;= 4, IF(V3080 &lt; 6, "Medium", IF(V3080 &gt;= 6, IF(V3080 &lt; 8, "High", "Very High")))))))</f>
        <v>High</v>
      </c>
    </row>
    <row r="3081" spans="1:23" x14ac:dyDescent="0.2">
      <c r="A3081" t="s">
        <v>1708</v>
      </c>
      <c r="B3081" s="2">
        <v>90</v>
      </c>
      <c r="C3081" s="4" t="str">
        <f>IF(B3081 &lt;= ($Z$9-$Z$11), "Short", IF(B3081 &gt;= ($Z$9+$Z$11), "Long", "Medium"))</f>
        <v>Medium</v>
      </c>
      <c r="D3081" t="s">
        <v>2368</v>
      </c>
      <c r="E3081" t="s">
        <v>691</v>
      </c>
      <c r="M3081">
        <f>COUNTA(Table1[[#This Row],[genre_1]:[genre_8]])</f>
        <v>1</v>
      </c>
      <c r="N3081" t="s">
        <v>1551</v>
      </c>
      <c r="O3081" t="s">
        <v>9669</v>
      </c>
      <c r="P3081">
        <v>10446</v>
      </c>
      <c r="Q3081" t="s">
        <v>2369</v>
      </c>
      <c r="R3081">
        <v>105</v>
      </c>
      <c r="S3081" t="s">
        <v>16</v>
      </c>
      <c r="T3081" t="s">
        <v>17</v>
      </c>
      <c r="U3081" s="3">
        <v>36161</v>
      </c>
      <c r="V3081" s="2">
        <v>5.3</v>
      </c>
      <c r="W3081" t="str">
        <f>IF(V3081 &lt; 3,"Very Low", IF(V3081 &gt;= 3, IF(V3081 &lt; 4, "Low", IF(V3081 &gt;= 4, IF(V3081 &lt; 6, "Medium", IF(V3081 &gt;= 6, IF(V3081 &lt; 8, "High", "Very High")))))))</f>
        <v>Medium</v>
      </c>
    </row>
    <row r="3082" spans="1:23" x14ac:dyDescent="0.2">
      <c r="A3082" t="s">
        <v>7652</v>
      </c>
      <c r="B3082" s="2">
        <v>96</v>
      </c>
      <c r="C3082" s="4" t="str">
        <f>IF(B3082 &lt;= ($Z$9-$Z$11), "Short", IF(B3082 &gt;= ($Z$9+$Z$11), "Long", "Medium"))</f>
        <v>Medium</v>
      </c>
      <c r="D3082" t="s">
        <v>7764</v>
      </c>
      <c r="E3082" t="s">
        <v>31</v>
      </c>
      <c r="M3082">
        <f>COUNTA(Table1[[#This Row],[genre_1]:[genre_8]])</f>
        <v>1</v>
      </c>
      <c r="N3082" t="s">
        <v>7765</v>
      </c>
      <c r="O3082" t="s">
        <v>12950</v>
      </c>
      <c r="P3082">
        <v>38</v>
      </c>
      <c r="Q3082" t="s">
        <v>7766</v>
      </c>
      <c r="R3082">
        <v>3</v>
      </c>
      <c r="S3082" t="s">
        <v>16</v>
      </c>
      <c r="T3082" t="s">
        <v>17</v>
      </c>
      <c r="U3082" s="3">
        <v>41640</v>
      </c>
      <c r="V3082" s="2">
        <v>7.2</v>
      </c>
      <c r="W3082" t="str">
        <f>IF(V3082 &lt; 3,"Very Low", IF(V3082 &gt;= 3, IF(V3082 &lt; 4, "Low", IF(V3082 &gt;= 4, IF(V3082 &lt; 6, "Medium", IF(V3082 &gt;= 6, IF(V3082 &lt; 8, "High", "Very High")))))))</f>
        <v>High</v>
      </c>
    </row>
    <row r="3083" spans="1:23" x14ac:dyDescent="0.2">
      <c r="A3083" t="s">
        <v>1796</v>
      </c>
      <c r="B3083" s="2">
        <v>114</v>
      </c>
      <c r="C3083" s="4" t="str">
        <f>IF(B3083 &lt;= ($Z$9-$Z$11), "Short", IF(B3083 &gt;= ($Z$9+$Z$11), "Long", "Medium"))</f>
        <v>Medium</v>
      </c>
      <c r="D3083" t="s">
        <v>915</v>
      </c>
      <c r="E3083" t="s">
        <v>13206</v>
      </c>
      <c r="F3083" t="s">
        <v>1302</v>
      </c>
      <c r="M3083">
        <f>COUNTA(Table1[[#This Row],[genre_1]:[genre_8]])</f>
        <v>2</v>
      </c>
      <c r="N3083" t="s">
        <v>241</v>
      </c>
      <c r="O3083" t="s">
        <v>11430</v>
      </c>
      <c r="P3083">
        <v>57363</v>
      </c>
      <c r="Q3083" t="s">
        <v>4910</v>
      </c>
      <c r="R3083">
        <v>308</v>
      </c>
      <c r="S3083" t="s">
        <v>16</v>
      </c>
      <c r="T3083" t="s">
        <v>17</v>
      </c>
      <c r="U3083" s="3">
        <v>30317</v>
      </c>
      <c r="V3083" s="2">
        <v>7.2</v>
      </c>
      <c r="W3083" t="str">
        <f>IF(V3083 &lt; 3,"Very Low", IF(V3083 &gt;= 3, IF(V3083 &lt; 4, "Low", IF(V3083 &gt;= 4, IF(V3083 &lt; 6, "Medium", IF(V3083 &gt;= 6, IF(V3083 &lt; 8, "High", "Very High")))))))</f>
        <v>High</v>
      </c>
    </row>
    <row r="3084" spans="1:23" x14ac:dyDescent="0.2">
      <c r="A3084" t="s">
        <v>260</v>
      </c>
      <c r="B3084" s="2">
        <v>98</v>
      </c>
      <c r="C3084" s="4" t="str">
        <f>IF(B3084 &lt;= ($Z$9-$Z$11), "Short", IF(B3084 &gt;= ($Z$9+$Z$11), "Long", "Medium"))</f>
        <v>Medium</v>
      </c>
      <c r="D3084" t="s">
        <v>1009</v>
      </c>
      <c r="E3084" t="s">
        <v>691</v>
      </c>
      <c r="F3084" t="s">
        <v>6549</v>
      </c>
      <c r="M3084">
        <f>COUNTA(Table1[[#This Row],[genre_1]:[genre_8]])</f>
        <v>2</v>
      </c>
      <c r="N3084" t="s">
        <v>750</v>
      </c>
      <c r="O3084" t="s">
        <v>11683</v>
      </c>
      <c r="P3084">
        <v>6124</v>
      </c>
      <c r="Q3084" t="s">
        <v>2399</v>
      </c>
      <c r="R3084">
        <v>55</v>
      </c>
      <c r="S3084" t="s">
        <v>16</v>
      </c>
      <c r="T3084" t="s">
        <v>17</v>
      </c>
      <c r="U3084" s="3">
        <v>35065</v>
      </c>
      <c r="V3084" s="2">
        <v>4.9000000000000004</v>
      </c>
      <c r="W3084" t="str">
        <f>IF(V3084 &lt; 3,"Very Low", IF(V3084 &gt;= 3, IF(V3084 &lt; 4, "Low", IF(V3084 &gt;= 4, IF(V3084 &lt; 6, "Medium", IF(V3084 &gt;= 6, IF(V3084 &lt; 8, "High", "Very High")))))))</f>
        <v>Medium</v>
      </c>
    </row>
    <row r="3085" spans="1:23" x14ac:dyDescent="0.2">
      <c r="A3085" t="s">
        <v>1246</v>
      </c>
      <c r="B3085" s="2">
        <v>120</v>
      </c>
      <c r="C3085" s="4" t="str">
        <f>IF(B3085 &lt;= ($Z$9-$Z$11), "Short", IF(B3085 &gt;= ($Z$9+$Z$11), "Long", "Medium"))</f>
        <v>Medium</v>
      </c>
      <c r="D3085" t="s">
        <v>3212</v>
      </c>
      <c r="E3085" t="s">
        <v>1302</v>
      </c>
      <c r="M3085">
        <f>COUNTA(Table1[[#This Row],[genre_1]:[genre_8]])</f>
        <v>1</v>
      </c>
      <c r="N3085" t="s">
        <v>3213</v>
      </c>
      <c r="O3085" t="s">
        <v>10237</v>
      </c>
      <c r="P3085">
        <v>179235</v>
      </c>
      <c r="Q3085" t="s">
        <v>3214</v>
      </c>
      <c r="R3085">
        <v>2814</v>
      </c>
      <c r="S3085" t="s">
        <v>3215</v>
      </c>
      <c r="T3085" t="s">
        <v>17</v>
      </c>
      <c r="U3085" s="3">
        <v>37987</v>
      </c>
      <c r="V3085" s="2">
        <v>7.1</v>
      </c>
      <c r="W3085" t="str">
        <f>IF(V3085 &lt; 3,"Very Low", IF(V3085 &gt;= 3, IF(V3085 &lt; 4, "Low", IF(V3085 &gt;= 4, IF(V3085 &lt; 6, "Medium", IF(V3085 &gt;= 6, IF(V3085 &lt; 8, "High", "Very High")))))))</f>
        <v>High</v>
      </c>
    </row>
    <row r="3086" spans="1:23" x14ac:dyDescent="0.2">
      <c r="A3086" t="s">
        <v>8253</v>
      </c>
      <c r="B3086" s="2">
        <v>77</v>
      </c>
      <c r="C3086" s="4" t="str">
        <f>IF(B3086 &lt;= ($Z$9-$Z$11), "Short", IF(B3086 &gt;= ($Z$9+$Z$11), "Long", "Medium"))</f>
        <v>Short</v>
      </c>
      <c r="D3086" t="s">
        <v>8254</v>
      </c>
      <c r="E3086" t="s">
        <v>4426</v>
      </c>
      <c r="F3086" t="s">
        <v>31</v>
      </c>
      <c r="G3086" t="s">
        <v>4034</v>
      </c>
      <c r="M3086">
        <f>COUNTA(Table1[[#This Row],[genre_1]:[genre_8]])</f>
        <v>3</v>
      </c>
      <c r="N3086" t="s">
        <v>8255</v>
      </c>
      <c r="O3086" t="s">
        <v>13135</v>
      </c>
      <c r="P3086">
        <v>80</v>
      </c>
      <c r="Q3086" t="s">
        <v>8256</v>
      </c>
      <c r="R3086">
        <v>1</v>
      </c>
      <c r="S3086" t="s">
        <v>16</v>
      </c>
      <c r="T3086" t="s">
        <v>17</v>
      </c>
      <c r="U3086" s="3">
        <v>41640</v>
      </c>
      <c r="V3086" s="2">
        <v>7.6</v>
      </c>
      <c r="W3086" t="str">
        <f>IF(V3086 &lt; 3,"Very Low", IF(V3086 &gt;= 3, IF(V3086 &lt; 4, "Low", IF(V3086 &gt;= 4, IF(V3086 &lt; 6, "Medium", IF(V3086 &gt;= 6, IF(V3086 &lt; 8, "High", "Very High")))))))</f>
        <v>High</v>
      </c>
    </row>
    <row r="3087" spans="1:23" x14ac:dyDescent="0.2">
      <c r="A3087" t="s">
        <v>200</v>
      </c>
      <c r="B3087" s="2">
        <v>142</v>
      </c>
      <c r="C3087" s="4" t="str">
        <f>IF(B3087 &lt;= ($Z$9-$Z$11), "Short", IF(B3087 &gt;= ($Z$9+$Z$11), "Long", "Medium"))</f>
        <v>Long</v>
      </c>
      <c r="D3087" t="s">
        <v>638</v>
      </c>
      <c r="E3087" t="s">
        <v>562</v>
      </c>
      <c r="F3087" t="s">
        <v>1302</v>
      </c>
      <c r="G3087" t="s">
        <v>7772</v>
      </c>
      <c r="H3087" t="s">
        <v>10321</v>
      </c>
      <c r="M3087">
        <f>COUNTA(Table1[[#This Row],[genre_1]:[genre_8]])</f>
        <v>4</v>
      </c>
      <c r="N3087" t="s">
        <v>216</v>
      </c>
      <c r="O3087" t="s">
        <v>8682</v>
      </c>
      <c r="P3087">
        <v>207613</v>
      </c>
      <c r="Q3087" t="s">
        <v>64</v>
      </c>
      <c r="R3087">
        <v>1144</v>
      </c>
      <c r="S3087" t="s">
        <v>16</v>
      </c>
      <c r="T3087" t="s">
        <v>17</v>
      </c>
      <c r="U3087" s="3">
        <v>36526</v>
      </c>
      <c r="V3087" s="2">
        <v>7.1</v>
      </c>
      <c r="W3087" t="str">
        <f>IF(V3087 &lt; 3,"Very Low", IF(V3087 &gt;= 3, IF(V3087 &lt; 4, "Low", IF(V3087 &gt;= 4, IF(V3087 &lt; 6, "Medium", IF(V3087 &gt;= 6, IF(V3087 &lt; 8, "High", "Very High")))))))</f>
        <v>High</v>
      </c>
    </row>
    <row r="3088" spans="1:23" x14ac:dyDescent="0.2">
      <c r="A3088" t="s">
        <v>1019</v>
      </c>
      <c r="B3088" s="2">
        <v>124</v>
      </c>
      <c r="C3088" s="4" t="str">
        <f>IF(B3088 &lt;= ($Z$9-$Z$11), "Short", IF(B3088 &gt;= ($Z$9+$Z$11), "Long", "Medium"))</f>
        <v>Medium</v>
      </c>
      <c r="D3088" t="s">
        <v>1742</v>
      </c>
      <c r="E3088" t="s">
        <v>562</v>
      </c>
      <c r="F3088" t="s">
        <v>3538</v>
      </c>
      <c r="M3088">
        <f>COUNTA(Table1[[#This Row],[genre_1]:[genre_8]])</f>
        <v>2</v>
      </c>
      <c r="N3088" t="s">
        <v>382</v>
      </c>
      <c r="O3088" t="s">
        <v>9389</v>
      </c>
      <c r="P3088">
        <v>46451</v>
      </c>
      <c r="Q3088" t="s">
        <v>1923</v>
      </c>
      <c r="R3088">
        <v>156</v>
      </c>
      <c r="S3088" t="s">
        <v>16</v>
      </c>
      <c r="T3088" t="s">
        <v>17</v>
      </c>
      <c r="U3088" s="3">
        <v>35431</v>
      </c>
      <c r="V3088" s="2">
        <v>5.9</v>
      </c>
      <c r="W3088" t="str">
        <f>IF(V3088 &lt; 3,"Very Low", IF(V3088 &gt;= 3, IF(V3088 &lt; 4, "Low", IF(V3088 &gt;= 4, IF(V3088 &lt; 6, "Medium", IF(V3088 &gt;= 6, IF(V3088 &lt; 8, "High", "Very High")))))))</f>
        <v>Medium</v>
      </c>
    </row>
    <row r="3089" spans="1:23" x14ac:dyDescent="0.2">
      <c r="A3089" t="s">
        <v>782</v>
      </c>
      <c r="B3089" s="2">
        <v>88</v>
      </c>
      <c r="C3089" s="4" t="str">
        <f>IF(B3089 &lt;= ($Z$9-$Z$11), "Short", IF(B3089 &gt;= ($Z$9+$Z$11), "Long", "Medium"))</f>
        <v>Medium</v>
      </c>
      <c r="D3089" t="s">
        <v>783</v>
      </c>
      <c r="E3089" t="s">
        <v>426</v>
      </c>
      <c r="F3089" t="s">
        <v>3871</v>
      </c>
      <c r="G3089" t="s">
        <v>691</v>
      </c>
      <c r="H3089" t="s">
        <v>5982</v>
      </c>
      <c r="M3089">
        <f>COUNTA(Table1[[#This Row],[genre_1]:[genre_8]])</f>
        <v>4</v>
      </c>
      <c r="N3089" t="s">
        <v>784</v>
      </c>
      <c r="O3089" t="s">
        <v>8749</v>
      </c>
      <c r="P3089">
        <v>27918</v>
      </c>
      <c r="Q3089" t="s">
        <v>785</v>
      </c>
      <c r="R3089">
        <v>155</v>
      </c>
      <c r="S3089" t="s">
        <v>16</v>
      </c>
      <c r="T3089" t="s">
        <v>17</v>
      </c>
      <c r="U3089" s="3">
        <v>42005</v>
      </c>
      <c r="V3089" s="2">
        <v>7.2</v>
      </c>
      <c r="W3089" t="str">
        <f>IF(V3089 &lt; 3,"Very Low", IF(V3089 &gt;= 3, IF(V3089 &lt; 4, "Low", IF(V3089 &gt;= 4, IF(V3089 &lt; 6, "Medium", IF(V3089 &gt;= 6, IF(V3089 &lt; 8, "High", "Very High")))))))</f>
        <v>High</v>
      </c>
    </row>
    <row r="3090" spans="1:23" x14ac:dyDescent="0.2">
      <c r="A3090" t="s">
        <v>909</v>
      </c>
      <c r="B3090" s="2">
        <v>141</v>
      </c>
      <c r="C3090" s="4" t="str">
        <f>IF(B3090 &lt;= ($Z$9-$Z$11), "Short", IF(B3090 &gt;= ($Z$9+$Z$11), "Long", "Medium"))</f>
        <v>Long</v>
      </c>
      <c r="D3090" t="s">
        <v>640</v>
      </c>
      <c r="E3090" t="s">
        <v>13206</v>
      </c>
      <c r="F3090" t="s">
        <v>1302</v>
      </c>
      <c r="G3090" t="s">
        <v>13204</v>
      </c>
      <c r="H3090" t="s">
        <v>3538</v>
      </c>
      <c r="M3090">
        <f>COUNTA(Table1[[#This Row],[genre_1]:[genre_8]])</f>
        <v>4</v>
      </c>
      <c r="N3090" t="s">
        <v>709</v>
      </c>
      <c r="O3090" t="s">
        <v>9480</v>
      </c>
      <c r="P3090">
        <v>59569</v>
      </c>
      <c r="Q3090" t="s">
        <v>452</v>
      </c>
      <c r="R3090">
        <v>89</v>
      </c>
      <c r="S3090" t="s">
        <v>16</v>
      </c>
      <c r="T3090" t="s">
        <v>17</v>
      </c>
      <c r="U3090" s="3">
        <v>33970</v>
      </c>
      <c r="V3090" s="2">
        <v>6.5</v>
      </c>
      <c r="W3090" t="str">
        <f>IF(V3090 &lt; 3,"Very Low", IF(V3090 &gt;= 3, IF(V3090 &lt; 4, "Low", IF(V3090 &gt;= 4, IF(V3090 &lt; 6, "Medium", IF(V3090 &gt;= 6, IF(V3090 &lt; 8, "High", "Very High")))))))</f>
        <v>High</v>
      </c>
    </row>
    <row r="3091" spans="1:23" x14ac:dyDescent="0.2">
      <c r="A3091" t="s">
        <v>3502</v>
      </c>
      <c r="B3091" s="2">
        <v>113</v>
      </c>
      <c r="C3091" s="4" t="str">
        <f>IF(B3091 &lt;= ($Z$9-$Z$11), "Short", IF(B3091 &gt;= ($Z$9+$Z$11), "Long", "Medium"))</f>
        <v>Medium</v>
      </c>
      <c r="D3091" t="s">
        <v>684</v>
      </c>
      <c r="E3091" t="s">
        <v>691</v>
      </c>
      <c r="F3091" t="s">
        <v>1302</v>
      </c>
      <c r="G3091" t="s">
        <v>6549</v>
      </c>
      <c r="M3091">
        <f>COUNTA(Table1[[#This Row],[genre_1]:[genre_8]])</f>
        <v>3</v>
      </c>
      <c r="N3091" t="s">
        <v>1501</v>
      </c>
      <c r="O3091" t="s">
        <v>11369</v>
      </c>
      <c r="P3091">
        <v>1761</v>
      </c>
      <c r="Q3091" t="s">
        <v>4624</v>
      </c>
      <c r="R3091">
        <v>19</v>
      </c>
      <c r="S3091" t="s">
        <v>16</v>
      </c>
      <c r="T3091" t="s">
        <v>17</v>
      </c>
      <c r="U3091" s="3">
        <v>34700</v>
      </c>
      <c r="V3091" s="2">
        <v>6.2</v>
      </c>
      <c r="W3091" t="str">
        <f>IF(V3091 &lt; 3,"Very Low", IF(V3091 &gt;= 3, IF(V3091 &lt; 4, "Low", IF(V3091 &gt;= 4, IF(V3091 &lt; 6, "Medium", IF(V3091 &gt;= 6, IF(V3091 &lt; 8, "High", "Very High")))))))</f>
        <v>High</v>
      </c>
    </row>
    <row r="3092" spans="1:23" x14ac:dyDescent="0.2">
      <c r="A3092" t="s">
        <v>7391</v>
      </c>
      <c r="B3092" s="2">
        <v>93</v>
      </c>
      <c r="C3092" s="4" t="str">
        <f>IF(B3092 &lt;= ($Z$9-$Z$11), "Short", IF(B3092 &gt;= ($Z$9+$Z$11), "Long", "Medium"))</f>
        <v>Medium</v>
      </c>
      <c r="D3092" t="s">
        <v>1653</v>
      </c>
      <c r="E3092" t="s">
        <v>691</v>
      </c>
      <c r="F3092" t="s">
        <v>13206</v>
      </c>
      <c r="G3092" t="s">
        <v>3538</v>
      </c>
      <c r="M3092">
        <f>COUNTA(Table1[[#This Row],[genre_1]:[genre_8]])</f>
        <v>3</v>
      </c>
      <c r="N3092" t="s">
        <v>1297</v>
      </c>
      <c r="O3092" t="s">
        <v>12792</v>
      </c>
      <c r="P3092">
        <v>20176</v>
      </c>
      <c r="Q3092" t="s">
        <v>1308</v>
      </c>
      <c r="R3092">
        <v>73</v>
      </c>
      <c r="S3092" t="s">
        <v>16</v>
      </c>
      <c r="T3092" t="s">
        <v>17</v>
      </c>
      <c r="U3092" s="3">
        <v>40179</v>
      </c>
      <c r="V3092" s="2">
        <v>6.8</v>
      </c>
      <c r="W3092" t="str">
        <f>IF(V3092 &lt; 3,"Very Low", IF(V3092 &gt;= 3, IF(V3092 &lt; 4, "Low", IF(V3092 &gt;= 4, IF(V3092 &lt; 6, "Medium", IF(V3092 &gt;= 6, IF(V3092 &lt; 8, "High", "Very High")))))))</f>
        <v>High</v>
      </c>
    </row>
    <row r="3093" spans="1:23" x14ac:dyDescent="0.2">
      <c r="A3093" t="s">
        <v>3880</v>
      </c>
      <c r="B3093" s="2">
        <v>100</v>
      </c>
      <c r="C3093" s="4" t="str">
        <f>IF(B3093 &lt;= ($Z$9-$Z$11), "Short", IF(B3093 &gt;= ($Z$9+$Z$11), "Long", "Medium"))</f>
        <v>Medium</v>
      </c>
      <c r="D3093" t="s">
        <v>808</v>
      </c>
      <c r="E3093" t="s">
        <v>691</v>
      </c>
      <c r="F3093" t="s">
        <v>5982</v>
      </c>
      <c r="G3093" t="s">
        <v>6549</v>
      </c>
      <c r="M3093">
        <f>COUNTA(Table1[[#This Row],[genre_1]:[genre_8]])</f>
        <v>3</v>
      </c>
      <c r="N3093" t="s">
        <v>3233</v>
      </c>
      <c r="O3093" t="s">
        <v>11444</v>
      </c>
      <c r="P3093">
        <v>23527</v>
      </c>
      <c r="Q3093" t="s">
        <v>3710</v>
      </c>
      <c r="R3093">
        <v>104</v>
      </c>
      <c r="S3093" t="s">
        <v>16</v>
      </c>
      <c r="T3093" t="s">
        <v>17</v>
      </c>
      <c r="U3093" s="3">
        <v>38353</v>
      </c>
      <c r="V3093" s="2">
        <v>5.5</v>
      </c>
      <c r="W3093" t="str">
        <f>IF(V3093 &lt; 3,"Very Low", IF(V3093 &gt;= 3, IF(V3093 &lt; 4, "Low", IF(V3093 &gt;= 4, IF(V3093 &lt; 6, "Medium", IF(V3093 &gt;= 6, IF(V3093 &lt; 8, "High", "Very High")))))))</f>
        <v>Medium</v>
      </c>
    </row>
    <row r="3094" spans="1:23" x14ac:dyDescent="0.2">
      <c r="A3094" t="s">
        <v>3276</v>
      </c>
      <c r="B3094" s="2">
        <v>96</v>
      </c>
      <c r="C3094" s="4" t="str">
        <f>IF(B3094 &lt;= ($Z$9-$Z$11), "Short", IF(B3094 &gt;= ($Z$9+$Z$11), "Long", "Medium"))</f>
        <v>Medium</v>
      </c>
      <c r="D3094" t="s">
        <v>1333</v>
      </c>
      <c r="E3094" t="s">
        <v>691</v>
      </c>
      <c r="F3094" t="s">
        <v>6549</v>
      </c>
      <c r="M3094">
        <f>COUNTA(Table1[[#This Row],[genre_1]:[genre_8]])</f>
        <v>2</v>
      </c>
      <c r="N3094" t="s">
        <v>3115</v>
      </c>
      <c r="O3094" t="s">
        <v>12024</v>
      </c>
      <c r="P3094">
        <v>1180</v>
      </c>
      <c r="Q3094" t="s">
        <v>5876</v>
      </c>
      <c r="R3094">
        <v>9</v>
      </c>
      <c r="S3094" t="s">
        <v>16</v>
      </c>
      <c r="T3094" t="s">
        <v>17</v>
      </c>
      <c r="U3094" s="3">
        <v>42370</v>
      </c>
      <c r="V3094" s="2">
        <v>4.5</v>
      </c>
      <c r="W3094" t="str">
        <f>IF(V3094 &lt; 3,"Very Low", IF(V3094 &gt;= 3, IF(V3094 &lt; 4, "Low", IF(V3094 &gt;= 4, IF(V3094 &lt; 6, "Medium", IF(V3094 &gt;= 6, IF(V3094 &lt; 8, "High", "Very High")))))))</f>
        <v>Medium</v>
      </c>
    </row>
    <row r="3095" spans="1:23" x14ac:dyDescent="0.2">
      <c r="A3095" t="s">
        <v>322</v>
      </c>
      <c r="B3095" s="2">
        <v>130</v>
      </c>
      <c r="C3095" s="4" t="str">
        <f>IF(B3095 &lt;= ($Z$9-$Z$11), "Short", IF(B3095 &gt;= ($Z$9+$Z$11), "Long", "Medium"))</f>
        <v>Medium</v>
      </c>
      <c r="D3095" t="s">
        <v>570</v>
      </c>
      <c r="E3095" t="s">
        <v>562</v>
      </c>
      <c r="F3095" t="s">
        <v>426</v>
      </c>
      <c r="G3095" t="s">
        <v>1302</v>
      </c>
      <c r="H3095" t="s">
        <v>3538</v>
      </c>
      <c r="M3095">
        <f>COUNTA(Table1[[#This Row],[genre_1]:[genre_8]])</f>
        <v>4</v>
      </c>
      <c r="N3095" t="s">
        <v>571</v>
      </c>
      <c r="O3095" t="s">
        <v>8650</v>
      </c>
      <c r="P3095">
        <v>133076</v>
      </c>
      <c r="Q3095" t="s">
        <v>572</v>
      </c>
      <c r="R3095">
        <v>779</v>
      </c>
      <c r="S3095" t="s">
        <v>16</v>
      </c>
      <c r="T3095" t="s">
        <v>17</v>
      </c>
      <c r="U3095" s="3">
        <v>36526</v>
      </c>
      <c r="V3095" s="2">
        <v>6.4</v>
      </c>
      <c r="W3095" t="str">
        <f>IF(V3095 &lt; 3,"Very Low", IF(V3095 &gt;= 3, IF(V3095 &lt; 4, "Low", IF(V3095 &gt;= 4, IF(V3095 &lt; 6, "Medium", IF(V3095 &gt;= 6, IF(V3095 &lt; 8, "High", "Very High")))))))</f>
        <v>High</v>
      </c>
    </row>
    <row r="3096" spans="1:23" x14ac:dyDescent="0.2">
      <c r="A3096" t="s">
        <v>4585</v>
      </c>
      <c r="B3096" s="2">
        <v>102</v>
      </c>
      <c r="C3096" s="4" t="str">
        <f>IF(B3096 &lt;= ($Z$9-$Z$11), "Short", IF(B3096 &gt;= ($Z$9+$Z$11), "Long", "Medium"))</f>
        <v>Medium</v>
      </c>
      <c r="D3096" t="s">
        <v>4586</v>
      </c>
      <c r="E3096" t="s">
        <v>1302</v>
      </c>
      <c r="F3096" t="s">
        <v>6549</v>
      </c>
      <c r="M3096">
        <f>COUNTA(Table1[[#This Row],[genre_1]:[genre_8]])</f>
        <v>2</v>
      </c>
      <c r="N3096" t="s">
        <v>521</v>
      </c>
      <c r="O3096" t="s">
        <v>11198</v>
      </c>
      <c r="P3096">
        <v>351274</v>
      </c>
      <c r="Q3096" t="s">
        <v>3187</v>
      </c>
      <c r="R3096">
        <v>457</v>
      </c>
      <c r="S3096" t="s">
        <v>16</v>
      </c>
      <c r="T3096" t="s">
        <v>17</v>
      </c>
      <c r="U3096" s="3">
        <v>40909</v>
      </c>
      <c r="V3096" s="2">
        <v>8</v>
      </c>
      <c r="W3096" t="str">
        <f>IF(V3096 &lt; 3,"Very Low", IF(V3096 &gt;= 3, IF(V3096 &lt; 4, "Low", IF(V3096 &gt;= 4, IF(V3096 &lt; 6, "Medium", IF(V3096 &gt;= 6, IF(V3096 &lt; 8, "High", "Very High")))))))</f>
        <v>Very High</v>
      </c>
    </row>
    <row r="3097" spans="1:23" x14ac:dyDescent="0.2">
      <c r="A3097" t="s">
        <v>7460</v>
      </c>
      <c r="B3097" s="2">
        <v>94</v>
      </c>
      <c r="C3097" s="4" t="str">
        <f>IF(B3097 &lt;= ($Z$9-$Z$11), "Short", IF(B3097 &gt;= ($Z$9+$Z$11), "Long", "Medium"))</f>
        <v>Medium</v>
      </c>
      <c r="D3097" t="s">
        <v>7461</v>
      </c>
      <c r="E3097" t="s">
        <v>1302</v>
      </c>
      <c r="F3097" t="s">
        <v>3538</v>
      </c>
      <c r="M3097">
        <f>COUNTA(Table1[[#This Row],[genre_1]:[genre_8]])</f>
        <v>2</v>
      </c>
      <c r="N3097" t="s">
        <v>7462</v>
      </c>
      <c r="O3097" t="s">
        <v>12822</v>
      </c>
      <c r="P3097">
        <v>425</v>
      </c>
      <c r="Q3097" t="s">
        <v>7463</v>
      </c>
      <c r="R3097">
        <v>24</v>
      </c>
      <c r="S3097" t="s">
        <v>16</v>
      </c>
      <c r="T3097" t="s">
        <v>17</v>
      </c>
      <c r="U3097" s="3">
        <v>38718</v>
      </c>
      <c r="V3097" s="2">
        <v>3.9</v>
      </c>
      <c r="W3097" t="str">
        <f>IF(V3097 &lt; 3,"Very Low", IF(V3097 &gt;= 3, IF(V3097 &lt; 4, "Low", IF(V3097 &gt;= 4, IF(V3097 &lt; 6, "Medium", IF(V3097 &gt;= 6, IF(V3097 &lt; 8, "High", "Very High")))))))</f>
        <v>Low</v>
      </c>
    </row>
    <row r="3098" spans="1:23" x14ac:dyDescent="0.2">
      <c r="A3098" t="s">
        <v>361</v>
      </c>
      <c r="B3098" s="2">
        <v>93</v>
      </c>
      <c r="C3098" s="4" t="str">
        <f>IF(B3098 &lt;= ($Z$9-$Z$11), "Short", IF(B3098 &gt;= ($Z$9+$Z$11), "Long", "Medium"))</f>
        <v>Medium</v>
      </c>
      <c r="D3098" t="s">
        <v>1052</v>
      </c>
      <c r="E3098" t="s">
        <v>426</v>
      </c>
      <c r="F3098" t="s">
        <v>691</v>
      </c>
      <c r="G3098" t="s">
        <v>13206</v>
      </c>
      <c r="H3098" t="s">
        <v>5982</v>
      </c>
      <c r="I3098" t="s">
        <v>13204</v>
      </c>
      <c r="M3098">
        <f>COUNTA(Table1[[#This Row],[genre_1]:[genre_8]])</f>
        <v>5</v>
      </c>
      <c r="N3098" t="s">
        <v>1053</v>
      </c>
      <c r="O3098" t="s">
        <v>8889</v>
      </c>
      <c r="P3098">
        <v>65499</v>
      </c>
      <c r="Q3098" t="s">
        <v>1054</v>
      </c>
      <c r="R3098">
        <v>424</v>
      </c>
      <c r="S3098" t="s">
        <v>16</v>
      </c>
      <c r="T3098" t="s">
        <v>17</v>
      </c>
      <c r="U3098" s="3">
        <v>38718</v>
      </c>
      <c r="V3098" s="2">
        <v>5.6</v>
      </c>
      <c r="W3098" t="str">
        <f>IF(V3098 &lt; 3,"Very Low", IF(V3098 &gt;= 3, IF(V3098 &lt; 4, "Low", IF(V3098 &gt;= 4, IF(V3098 &lt; 6, "Medium", IF(V3098 &gt;= 6, IF(V3098 &lt; 8, "High", "Very High")))))))</f>
        <v>Medium</v>
      </c>
    </row>
    <row r="3099" spans="1:23" x14ac:dyDescent="0.2">
      <c r="A3099" t="s">
        <v>6239</v>
      </c>
      <c r="B3099" s="2">
        <v>102</v>
      </c>
      <c r="C3099" s="4" t="str">
        <f>IF(B3099 &lt;= ($Z$9-$Z$11), "Short", IF(B3099 &gt;= ($Z$9+$Z$11), "Long", "Medium"))</f>
        <v>Medium</v>
      </c>
      <c r="D3099" t="s">
        <v>6240</v>
      </c>
      <c r="E3099" t="s">
        <v>426</v>
      </c>
      <c r="F3099" t="s">
        <v>691</v>
      </c>
      <c r="G3099" t="s">
        <v>5727</v>
      </c>
      <c r="H3099" t="s">
        <v>6549</v>
      </c>
      <c r="M3099">
        <f>COUNTA(Table1[[#This Row],[genre_1]:[genre_8]])</f>
        <v>4</v>
      </c>
      <c r="N3099" t="s">
        <v>6241</v>
      </c>
      <c r="O3099" t="s">
        <v>12227</v>
      </c>
      <c r="P3099">
        <v>3258</v>
      </c>
      <c r="Q3099" t="s">
        <v>6242</v>
      </c>
      <c r="R3099">
        <v>54</v>
      </c>
      <c r="S3099" t="s">
        <v>16</v>
      </c>
      <c r="T3099" t="s">
        <v>17</v>
      </c>
      <c r="U3099" s="3">
        <v>17533</v>
      </c>
      <c r="V3099" s="2">
        <v>7.1</v>
      </c>
      <c r="W3099" t="str">
        <f>IF(V3099 &lt; 3,"Very Low", IF(V3099 &gt;= 3, IF(V3099 &lt; 4, "Low", IF(V3099 &gt;= 4, IF(V3099 &lt; 6, "Medium", IF(V3099 &gt;= 6, IF(V3099 &lt; 8, "High", "Very High")))))))</f>
        <v>High</v>
      </c>
    </row>
    <row r="3100" spans="1:23" x14ac:dyDescent="0.2">
      <c r="A3100" t="s">
        <v>4326</v>
      </c>
      <c r="B3100" s="2">
        <v>85</v>
      </c>
      <c r="C3100" s="4" t="str">
        <f>IF(B3100 &lt;= ($Z$9-$Z$11), "Short", IF(B3100 &gt;= ($Z$9+$Z$11), "Long", "Medium"))</f>
        <v>Short</v>
      </c>
      <c r="D3100" t="s">
        <v>4327</v>
      </c>
      <c r="E3100" t="s">
        <v>426</v>
      </c>
      <c r="F3100" t="s">
        <v>3871</v>
      </c>
      <c r="G3100" t="s">
        <v>691</v>
      </c>
      <c r="H3100" t="s">
        <v>5982</v>
      </c>
      <c r="M3100">
        <f>COUNTA(Table1[[#This Row],[genre_1]:[genre_8]])</f>
        <v>4</v>
      </c>
      <c r="N3100" t="s">
        <v>4328</v>
      </c>
      <c r="O3100" t="s">
        <v>11015</v>
      </c>
      <c r="P3100">
        <v>2037</v>
      </c>
      <c r="Q3100" t="s">
        <v>4329</v>
      </c>
      <c r="R3100">
        <v>22</v>
      </c>
      <c r="S3100" t="s">
        <v>16</v>
      </c>
      <c r="T3100" t="s">
        <v>17</v>
      </c>
      <c r="U3100" s="3">
        <v>39448</v>
      </c>
      <c r="V3100" s="2">
        <v>5.7</v>
      </c>
      <c r="W3100" t="str">
        <f>IF(V3100 &lt; 3,"Very Low", IF(V3100 &gt;= 3, IF(V3100 &lt; 4, "Low", IF(V3100 &gt;= 4, IF(V3100 &lt; 6, "Medium", IF(V3100 &gt;= 6, IF(V3100 &lt; 8, "High", "Very High")))))))</f>
        <v>Medium</v>
      </c>
    </row>
    <row r="3101" spans="1:23" x14ac:dyDescent="0.2">
      <c r="A3101" t="s">
        <v>4315</v>
      </c>
      <c r="B3101" s="2">
        <v>140</v>
      </c>
      <c r="C3101" s="4" t="str">
        <f>IF(B3101 &lt;= ($Z$9-$Z$11), "Short", IF(B3101 &gt;= ($Z$9+$Z$11), "Long", "Medium"))</f>
        <v>Long</v>
      </c>
      <c r="D3101" t="s">
        <v>455</v>
      </c>
      <c r="E3101" t="s">
        <v>13206</v>
      </c>
      <c r="F3101" t="s">
        <v>1302</v>
      </c>
      <c r="G3101" t="s">
        <v>3538</v>
      </c>
      <c r="M3101">
        <f>COUNTA(Table1[[#This Row],[genre_1]:[genre_8]])</f>
        <v>3</v>
      </c>
      <c r="N3101" t="s">
        <v>1580</v>
      </c>
      <c r="O3101" t="s">
        <v>11007</v>
      </c>
      <c r="P3101">
        <v>187170</v>
      </c>
      <c r="Q3101" t="s">
        <v>4316</v>
      </c>
      <c r="R3101">
        <v>376</v>
      </c>
      <c r="S3101" t="s">
        <v>16</v>
      </c>
      <c r="T3101" t="s">
        <v>17</v>
      </c>
      <c r="U3101" s="3">
        <v>40909</v>
      </c>
      <c r="V3101" s="2">
        <v>7.3</v>
      </c>
      <c r="W3101" t="str">
        <f>IF(V3101 &lt; 3,"Very Low", IF(V3101 &gt;= 3, IF(V3101 &lt; 4, "Low", IF(V3101 &gt;= 4, IF(V3101 &lt; 6, "Medium", IF(V3101 &gt;= 6, IF(V3101 &lt; 8, "High", "Very High")))))))</f>
        <v>High</v>
      </c>
    </row>
    <row r="3102" spans="1:23" x14ac:dyDescent="0.2">
      <c r="A3102" t="s">
        <v>5827</v>
      </c>
      <c r="B3102" s="2">
        <v>104</v>
      </c>
      <c r="C3102" s="4" t="str">
        <f>IF(B3102 &lt;= ($Z$9-$Z$11), "Short", IF(B3102 &gt;= ($Z$9+$Z$11), "Long", "Medium"))</f>
        <v>Medium</v>
      </c>
      <c r="D3102" t="s">
        <v>5828</v>
      </c>
      <c r="E3102" t="s">
        <v>691</v>
      </c>
      <c r="F3102" t="s">
        <v>1302</v>
      </c>
      <c r="M3102">
        <f>COUNTA(Table1[[#This Row],[genre_1]:[genre_8]])</f>
        <v>2</v>
      </c>
      <c r="N3102" t="s">
        <v>359</v>
      </c>
      <c r="O3102" t="s">
        <v>11997</v>
      </c>
      <c r="P3102">
        <v>4345</v>
      </c>
      <c r="Q3102" t="s">
        <v>5829</v>
      </c>
      <c r="R3102">
        <v>26</v>
      </c>
      <c r="S3102" t="s">
        <v>16</v>
      </c>
      <c r="T3102" t="s">
        <v>17</v>
      </c>
      <c r="U3102" s="3">
        <v>35796</v>
      </c>
      <c r="V3102" s="2">
        <v>5.6</v>
      </c>
      <c r="W3102" t="str">
        <f>IF(V3102 &lt; 3,"Very Low", IF(V3102 &gt;= 3, IF(V3102 &lt; 4, "Low", IF(V3102 &gt;= 4, IF(V3102 &lt; 6, "Medium", IF(V3102 &gt;= 6, IF(V3102 &lt; 8, "High", "Very High")))))))</f>
        <v>Medium</v>
      </c>
    </row>
    <row r="3103" spans="1:23" x14ac:dyDescent="0.2">
      <c r="A3103" t="s">
        <v>2133</v>
      </c>
      <c r="B3103" s="2">
        <v>124</v>
      </c>
      <c r="C3103" s="4" t="str">
        <f>IF(B3103 &lt;= ($Z$9-$Z$11), "Short", IF(B3103 &gt;= ($Z$9+$Z$11), "Long", "Medium"))</f>
        <v>Medium</v>
      </c>
      <c r="D3103" t="s">
        <v>2134</v>
      </c>
      <c r="E3103" t="s">
        <v>13206</v>
      </c>
      <c r="F3103" t="s">
        <v>1302</v>
      </c>
      <c r="G3103" t="s">
        <v>13204</v>
      </c>
      <c r="H3103" t="s">
        <v>3538</v>
      </c>
      <c r="M3103">
        <f>COUNTA(Table1[[#This Row],[genre_1]:[genre_8]])</f>
        <v>4</v>
      </c>
      <c r="N3103" t="s">
        <v>2135</v>
      </c>
      <c r="O3103" t="s">
        <v>9521</v>
      </c>
      <c r="P3103">
        <v>42621</v>
      </c>
      <c r="Q3103" t="s">
        <v>2136</v>
      </c>
      <c r="R3103">
        <v>531</v>
      </c>
      <c r="S3103" t="s">
        <v>16</v>
      </c>
      <c r="T3103" t="s">
        <v>17</v>
      </c>
      <c r="U3103" s="3">
        <v>36892</v>
      </c>
      <c r="V3103" s="2">
        <v>6.8</v>
      </c>
      <c r="W3103" t="str">
        <f>IF(V3103 &lt; 3,"Very Low", IF(V3103 &gt;= 3, IF(V3103 &lt; 4, "Low", IF(V3103 &gt;= 4, IF(V3103 &lt; 6, "Medium", IF(V3103 &gt;= 6, IF(V3103 &lt; 8, "High", "Very High")))))))</f>
        <v>High</v>
      </c>
    </row>
    <row r="3104" spans="1:23" x14ac:dyDescent="0.2">
      <c r="A3104" t="s">
        <v>2254</v>
      </c>
      <c r="B3104" s="2">
        <v>93</v>
      </c>
      <c r="C3104" s="4" t="str">
        <f>IF(B3104 &lt;= ($Z$9-$Z$11), "Short", IF(B3104 &gt;= ($Z$9+$Z$11), "Long", "Medium"))</f>
        <v>Medium</v>
      </c>
      <c r="D3104" t="s">
        <v>226</v>
      </c>
      <c r="E3104" t="s">
        <v>1302</v>
      </c>
      <c r="M3104">
        <f>COUNTA(Table1[[#This Row],[genre_1]:[genre_8]])</f>
        <v>1</v>
      </c>
      <c r="N3104" t="s">
        <v>160</v>
      </c>
      <c r="O3104" t="s">
        <v>12812</v>
      </c>
      <c r="P3104">
        <v>3943</v>
      </c>
      <c r="Q3104" t="s">
        <v>1175</v>
      </c>
      <c r="R3104">
        <v>24</v>
      </c>
      <c r="S3104" t="s">
        <v>16</v>
      </c>
      <c r="T3104" t="s">
        <v>17</v>
      </c>
      <c r="U3104" s="3">
        <v>39448</v>
      </c>
      <c r="V3104" s="2">
        <v>6.5</v>
      </c>
      <c r="W3104" t="str">
        <f>IF(V3104 &lt; 3,"Very Low", IF(V3104 &gt;= 3, IF(V3104 &lt; 4, "Low", IF(V3104 &gt;= 4, IF(V3104 &lt; 6, "Medium", IF(V3104 &gt;= 6, IF(V3104 &lt; 8, "High", "Very High")))))))</f>
        <v>High</v>
      </c>
    </row>
    <row r="3105" spans="1:23" x14ac:dyDescent="0.2">
      <c r="A3105" t="s">
        <v>204</v>
      </c>
      <c r="B3105" s="2">
        <v>100</v>
      </c>
      <c r="C3105" s="4" t="str">
        <f>IF(B3105 &lt;= ($Z$9-$Z$11), "Short", IF(B3105 &gt;= ($Z$9+$Z$11), "Long", "Medium"))</f>
        <v>Medium</v>
      </c>
      <c r="D3105" t="s">
        <v>287</v>
      </c>
      <c r="E3105" t="s">
        <v>426</v>
      </c>
      <c r="F3105" t="s">
        <v>3871</v>
      </c>
      <c r="G3105" t="s">
        <v>5982</v>
      </c>
      <c r="H3105" t="s">
        <v>539</v>
      </c>
      <c r="M3105">
        <f>COUNTA(Table1[[#This Row],[genre_1]:[genre_8]])</f>
        <v>4</v>
      </c>
      <c r="N3105" t="s">
        <v>149</v>
      </c>
      <c r="O3105" t="s">
        <v>8527</v>
      </c>
      <c r="P3105">
        <v>120798</v>
      </c>
      <c r="Q3105" t="s">
        <v>288</v>
      </c>
      <c r="R3105">
        <v>444</v>
      </c>
      <c r="S3105" t="s">
        <v>16</v>
      </c>
      <c r="T3105" t="s">
        <v>17</v>
      </c>
      <c r="U3105" s="3">
        <v>37987</v>
      </c>
      <c r="V3105" s="2">
        <v>6.6</v>
      </c>
      <c r="W3105" t="str">
        <f>IF(V3105 &lt; 3,"Very Low", IF(V3105 &gt;= 3, IF(V3105 &lt; 4, "Low", IF(V3105 &gt;= 4, IF(V3105 &lt; 6, "Medium", IF(V3105 &gt;= 6, IF(V3105 &lt; 8, "High", "Very High")))))))</f>
        <v>High</v>
      </c>
    </row>
    <row r="3106" spans="1:23" x14ac:dyDescent="0.2">
      <c r="A3106" t="s">
        <v>3388</v>
      </c>
      <c r="B3106" s="2">
        <v>92</v>
      </c>
      <c r="C3106" s="4" t="str">
        <f>IF(B3106 &lt;= ($Z$9-$Z$11), "Short", IF(B3106 &gt;= ($Z$9+$Z$11), "Long", "Medium"))</f>
        <v>Medium</v>
      </c>
      <c r="D3106" t="s">
        <v>3389</v>
      </c>
      <c r="E3106" t="s">
        <v>2287</v>
      </c>
      <c r="F3106" t="s">
        <v>3538</v>
      </c>
      <c r="M3106">
        <f>COUNTA(Table1[[#This Row],[genre_1]:[genre_8]])</f>
        <v>2</v>
      </c>
      <c r="N3106" t="s">
        <v>2774</v>
      </c>
      <c r="O3106" t="s">
        <v>10353</v>
      </c>
      <c r="P3106">
        <v>47169</v>
      </c>
      <c r="Q3106" t="s">
        <v>3390</v>
      </c>
      <c r="R3106">
        <v>162</v>
      </c>
      <c r="S3106" t="s">
        <v>16</v>
      </c>
      <c r="T3106" t="s">
        <v>17</v>
      </c>
      <c r="U3106" s="3">
        <v>40909</v>
      </c>
      <c r="V3106" s="2">
        <v>5.9</v>
      </c>
      <c r="W3106" t="str">
        <f>IF(V3106 &lt; 3,"Very Low", IF(V3106 &gt;= 3, IF(V3106 &lt; 4, "Low", IF(V3106 &gt;= 4, IF(V3106 &lt; 6, "Medium", IF(V3106 &gt;= 6, IF(V3106 &lt; 8, "High", "Very High")))))))</f>
        <v>Medium</v>
      </c>
    </row>
    <row r="3107" spans="1:23" x14ac:dyDescent="0.2">
      <c r="A3107" t="s">
        <v>1121</v>
      </c>
      <c r="B3107" s="2">
        <v>177</v>
      </c>
      <c r="C3107" s="4" t="str">
        <f>IF(B3107 &lt;= ($Z$9-$Z$11), "Short", IF(B3107 &gt;= ($Z$9+$Z$11), "Long", "Medium"))</f>
        <v>Long</v>
      </c>
      <c r="D3107" t="s">
        <v>1122</v>
      </c>
      <c r="E3107" t="s">
        <v>562</v>
      </c>
      <c r="F3107" t="s">
        <v>426</v>
      </c>
      <c r="G3107" t="s">
        <v>1302</v>
      </c>
      <c r="H3107" t="s">
        <v>4130</v>
      </c>
      <c r="M3107">
        <f>COUNTA(Table1[[#This Row],[genre_1]:[genre_8]])</f>
        <v>4</v>
      </c>
      <c r="N3107" t="s">
        <v>821</v>
      </c>
      <c r="O3107" t="s">
        <v>8919</v>
      </c>
      <c r="P3107">
        <v>56403</v>
      </c>
      <c r="Q3107" t="s">
        <v>1123</v>
      </c>
      <c r="R3107">
        <v>376</v>
      </c>
      <c r="S3107" t="s">
        <v>16</v>
      </c>
      <c r="T3107" t="s">
        <v>17</v>
      </c>
      <c r="U3107" s="3">
        <v>35431</v>
      </c>
      <c r="V3107" s="2">
        <v>6</v>
      </c>
      <c r="W3107" t="str">
        <f>IF(V3107 &lt; 3,"Very Low", IF(V3107 &gt;= 3, IF(V3107 &lt; 4, "Low", IF(V3107 &gt;= 4, IF(V3107 &lt; 6, "Medium", IF(V3107 &gt;= 6, IF(V3107 &lt; 8, "High", "Very High")))))))</f>
        <v>High</v>
      </c>
    </row>
    <row r="3108" spans="1:23" x14ac:dyDescent="0.2">
      <c r="A3108" t="s">
        <v>3201</v>
      </c>
      <c r="B3108" s="2">
        <v>122</v>
      </c>
      <c r="C3108" s="4" t="str">
        <f>IF(B3108 &lt;= ($Z$9-$Z$11), "Short", IF(B3108 &gt;= ($Z$9+$Z$11), "Long", "Medium"))</f>
        <v>Medium</v>
      </c>
      <c r="D3108" t="s">
        <v>1591</v>
      </c>
      <c r="E3108" t="s">
        <v>13206</v>
      </c>
      <c r="F3108" t="s">
        <v>1302</v>
      </c>
      <c r="G3108" t="s">
        <v>6549</v>
      </c>
      <c r="H3108" t="s">
        <v>3538</v>
      </c>
      <c r="M3108">
        <f>COUNTA(Table1[[#This Row],[genre_1]:[genre_8]])</f>
        <v>4</v>
      </c>
      <c r="N3108" t="s">
        <v>1501</v>
      </c>
      <c r="O3108" t="s">
        <v>11279</v>
      </c>
      <c r="P3108">
        <v>16764</v>
      </c>
      <c r="Q3108" t="s">
        <v>4688</v>
      </c>
      <c r="R3108">
        <v>48</v>
      </c>
      <c r="S3108" t="s">
        <v>16</v>
      </c>
      <c r="T3108" t="s">
        <v>17</v>
      </c>
      <c r="U3108" s="3">
        <v>29587</v>
      </c>
      <c r="V3108" s="2">
        <v>6.6</v>
      </c>
      <c r="W3108" t="str">
        <f>IF(V3108 &lt; 3,"Very Low", IF(V3108 &gt;= 3, IF(V3108 &lt; 4, "Low", IF(V3108 &gt;= 4, IF(V3108 &lt; 6, "Medium", IF(V3108 &gt;= 6, IF(V3108 &lt; 8, "High", "Very High")))))))</f>
        <v>High</v>
      </c>
    </row>
    <row r="3109" spans="1:23" x14ac:dyDescent="0.2">
      <c r="A3109" t="s">
        <v>27</v>
      </c>
      <c r="B3109" s="2">
        <v>130</v>
      </c>
      <c r="C3109" s="4" t="str">
        <f>IF(B3109 &lt;= ($Z$9-$Z$11), "Short", IF(B3109 &gt;= ($Z$9+$Z$11), "Long", "Medium"))</f>
        <v>Medium</v>
      </c>
      <c r="D3109" t="s">
        <v>120</v>
      </c>
      <c r="E3109" t="s">
        <v>1302</v>
      </c>
      <c r="F3109" t="s">
        <v>13204</v>
      </c>
      <c r="G3109" t="s">
        <v>4130</v>
      </c>
      <c r="H3109" t="s">
        <v>3538</v>
      </c>
      <c r="M3109">
        <f>COUNTA(Table1[[#This Row],[genre_1]:[genre_8]])</f>
        <v>4</v>
      </c>
      <c r="N3109" t="s">
        <v>28</v>
      </c>
      <c r="O3109" t="s">
        <v>9628</v>
      </c>
      <c r="P3109">
        <v>844052</v>
      </c>
      <c r="Q3109" t="s">
        <v>47</v>
      </c>
      <c r="R3109">
        <v>1100</v>
      </c>
      <c r="S3109" t="s">
        <v>16</v>
      </c>
      <c r="T3109" t="s">
        <v>17</v>
      </c>
      <c r="U3109" s="3">
        <v>38718</v>
      </c>
      <c r="V3109" s="2">
        <v>8.5</v>
      </c>
      <c r="W3109" t="str">
        <f>IF(V3109 &lt; 3,"Very Low", IF(V3109 &gt;= 3, IF(V3109 &lt; 4, "Low", IF(V3109 &gt;= 4, IF(V3109 &lt; 6, "Medium", IF(V3109 &gt;= 6, IF(V3109 &lt; 8, "High", "Very High")))))))</f>
        <v>Very High</v>
      </c>
    </row>
    <row r="3110" spans="1:23" x14ac:dyDescent="0.2">
      <c r="A3110" t="s">
        <v>4062</v>
      </c>
      <c r="B3110" s="2">
        <v>93</v>
      </c>
      <c r="C3110" s="4" t="str">
        <f>IF(B3110 &lt;= ($Z$9-$Z$11), "Short", IF(B3110 &gt;= ($Z$9+$Z$11), "Long", "Medium"))</f>
        <v>Medium</v>
      </c>
      <c r="D3110" t="s">
        <v>1345</v>
      </c>
      <c r="E3110" t="s">
        <v>562</v>
      </c>
      <c r="F3110" t="s">
        <v>3538</v>
      </c>
      <c r="M3110">
        <f>COUNTA(Table1[[#This Row],[genre_1]:[genre_8]])</f>
        <v>2</v>
      </c>
      <c r="N3110" t="s">
        <v>437</v>
      </c>
      <c r="O3110" t="s">
        <v>10826</v>
      </c>
      <c r="P3110">
        <v>13133</v>
      </c>
      <c r="Q3110" t="s">
        <v>4063</v>
      </c>
      <c r="R3110">
        <v>101</v>
      </c>
      <c r="S3110" t="s">
        <v>16</v>
      </c>
      <c r="T3110" t="s">
        <v>17</v>
      </c>
      <c r="U3110" s="3">
        <v>41640</v>
      </c>
      <c r="V3110" s="2">
        <v>4.5999999999999996</v>
      </c>
      <c r="W3110" t="str">
        <f>IF(V3110 &lt; 3,"Very Low", IF(V3110 &gt;= 3, IF(V3110 &lt; 4, "Low", IF(V3110 &gt;= 4, IF(V3110 &lt; 6, "Medium", IF(V3110 &gt;= 6, IF(V3110 &lt; 8, "High", "Very High")))))))</f>
        <v>Medium</v>
      </c>
    </row>
    <row r="3111" spans="1:23" x14ac:dyDescent="0.2">
      <c r="A3111" t="s">
        <v>2926</v>
      </c>
      <c r="B3111" s="2">
        <v>111</v>
      </c>
      <c r="C3111" s="4" t="str">
        <f>IF(B3111 &lt;= ($Z$9-$Z$11), "Short", IF(B3111 &gt;= ($Z$9+$Z$11), "Long", "Medium"))</f>
        <v>Medium</v>
      </c>
      <c r="D3111" t="s">
        <v>1767</v>
      </c>
      <c r="E3111" t="s">
        <v>691</v>
      </c>
      <c r="F3111" t="s">
        <v>5982</v>
      </c>
      <c r="G3111" t="s">
        <v>6549</v>
      </c>
      <c r="M3111">
        <f>COUNTA(Table1[[#This Row],[genre_1]:[genre_8]])</f>
        <v>3</v>
      </c>
      <c r="N3111" t="s">
        <v>1102</v>
      </c>
      <c r="O3111" t="s">
        <v>10047</v>
      </c>
      <c r="P3111">
        <v>31984</v>
      </c>
      <c r="Q3111" t="s">
        <v>2927</v>
      </c>
      <c r="R3111">
        <v>154</v>
      </c>
      <c r="S3111" t="s">
        <v>16</v>
      </c>
      <c r="T3111" t="s">
        <v>17</v>
      </c>
      <c r="U3111" s="3">
        <v>37987</v>
      </c>
      <c r="V3111" s="2">
        <v>5.9</v>
      </c>
      <c r="W3111" t="str">
        <f>IF(V3111 &lt; 3,"Very Low", IF(V3111 &gt;= 3, IF(V3111 &lt; 4, "Low", IF(V3111 &gt;= 4, IF(V3111 &lt; 6, "Medium", IF(V3111 &gt;= 6, IF(V3111 &lt; 8, "High", "Very High")))))))</f>
        <v>Medium</v>
      </c>
    </row>
    <row r="3112" spans="1:23" x14ac:dyDescent="0.2">
      <c r="A3112" t="s">
        <v>1498</v>
      </c>
      <c r="B3112" s="2">
        <v>99</v>
      </c>
      <c r="C3112" s="4" t="str">
        <f>IF(B3112 &lt;= ($Z$9-$Z$11), "Short", IF(B3112 &gt;= ($Z$9+$Z$11), "Long", "Medium"))</f>
        <v>Medium</v>
      </c>
      <c r="D3112" t="s">
        <v>1499</v>
      </c>
      <c r="E3112" t="s">
        <v>426</v>
      </c>
      <c r="F3112" t="s">
        <v>3871</v>
      </c>
      <c r="G3112" t="s">
        <v>4426</v>
      </c>
      <c r="H3112" t="s">
        <v>1302</v>
      </c>
      <c r="I3112" t="s">
        <v>5982</v>
      </c>
      <c r="J3112" t="s">
        <v>539</v>
      </c>
      <c r="K3112" t="s">
        <v>5727</v>
      </c>
      <c r="M3112">
        <f>COUNTA(Table1[[#This Row],[genre_1]:[genre_8]])</f>
        <v>7</v>
      </c>
      <c r="N3112" t="s">
        <v>428</v>
      </c>
      <c r="O3112" t="s">
        <v>9132</v>
      </c>
      <c r="P3112">
        <v>91093</v>
      </c>
      <c r="Q3112" t="s">
        <v>1500</v>
      </c>
      <c r="R3112">
        <v>353</v>
      </c>
      <c r="S3112" t="s">
        <v>16</v>
      </c>
      <c r="T3112" t="s">
        <v>17</v>
      </c>
      <c r="U3112" s="3">
        <v>35796</v>
      </c>
      <c r="V3112" s="2">
        <v>7</v>
      </c>
      <c r="W3112" t="str">
        <f>IF(V3112 &lt; 3,"Very Low", IF(V3112 &gt;= 3, IF(V3112 &lt; 4, "Low", IF(V3112 &gt;= 4, IF(V3112 &lt; 6, "Medium", IF(V3112 &gt;= 6, IF(V3112 &lt; 8, "High", "Very High")))))))</f>
        <v>High</v>
      </c>
    </row>
    <row r="3113" spans="1:23" x14ac:dyDescent="0.2">
      <c r="A3113" t="s">
        <v>2201</v>
      </c>
      <c r="B3113" s="2">
        <v>132</v>
      </c>
      <c r="C3113" s="4" t="str">
        <f>IF(B3113 &lt;= ($Z$9-$Z$11), "Short", IF(B3113 &gt;= ($Z$9+$Z$11), "Long", "Medium"))</f>
        <v>Long</v>
      </c>
      <c r="D3113" t="s">
        <v>717</v>
      </c>
      <c r="E3113" t="s">
        <v>1302</v>
      </c>
      <c r="F3113" t="s">
        <v>6549</v>
      </c>
      <c r="M3113">
        <f>COUNTA(Table1[[#This Row],[genre_1]:[genre_8]])</f>
        <v>2</v>
      </c>
      <c r="N3113" t="s">
        <v>1270</v>
      </c>
      <c r="O3113" t="s">
        <v>9992</v>
      </c>
      <c r="P3113">
        <v>12549</v>
      </c>
      <c r="Q3113" t="s">
        <v>2840</v>
      </c>
      <c r="R3113">
        <v>109</v>
      </c>
      <c r="S3113" t="s">
        <v>16</v>
      </c>
      <c r="T3113" t="s">
        <v>17</v>
      </c>
      <c r="U3113" s="3">
        <v>33239</v>
      </c>
      <c r="V3113" s="2">
        <v>6.6</v>
      </c>
      <c r="W3113" t="str">
        <f>IF(V3113 &lt; 3,"Very Low", IF(V3113 &gt;= 3, IF(V3113 &lt; 4, "Low", IF(V3113 &gt;= 4, IF(V3113 &lt; 6, "Medium", IF(V3113 &gt;= 6, IF(V3113 &lt; 8, "High", "Very High")))))))</f>
        <v>High</v>
      </c>
    </row>
    <row r="3114" spans="1:23" x14ac:dyDescent="0.2">
      <c r="A3114" t="s">
        <v>686</v>
      </c>
      <c r="B3114" s="2">
        <v>97</v>
      </c>
      <c r="C3114" s="4" t="str">
        <f>IF(B3114 &lt;= ($Z$9-$Z$11), "Short", IF(B3114 &gt;= ($Z$9+$Z$11), "Long", "Medium"))</f>
        <v>Medium</v>
      </c>
      <c r="D3114" t="s">
        <v>687</v>
      </c>
      <c r="E3114" t="s">
        <v>3871</v>
      </c>
      <c r="F3114" t="s">
        <v>5982</v>
      </c>
      <c r="G3114" t="s">
        <v>539</v>
      </c>
      <c r="H3114" t="s">
        <v>5727</v>
      </c>
      <c r="I3114" t="s">
        <v>6549</v>
      </c>
      <c r="M3114">
        <f>COUNTA(Table1[[#This Row],[genre_1]:[genre_8]])</f>
        <v>5</v>
      </c>
      <c r="N3114" t="s">
        <v>402</v>
      </c>
      <c r="O3114" t="s">
        <v>8705</v>
      </c>
      <c r="P3114">
        <v>89351</v>
      </c>
      <c r="Q3114" t="s">
        <v>688</v>
      </c>
      <c r="R3114">
        <v>214</v>
      </c>
      <c r="S3114" t="s">
        <v>16</v>
      </c>
      <c r="T3114" t="s">
        <v>17</v>
      </c>
      <c r="U3114" s="3">
        <v>39814</v>
      </c>
      <c r="V3114" s="2">
        <v>7.1</v>
      </c>
      <c r="W3114" t="str">
        <f>IF(V3114 &lt; 3,"Very Low", IF(V3114 &gt;= 3, IF(V3114 &lt; 4, "Low", IF(V3114 &gt;= 4, IF(V3114 &lt; 6, "Medium", IF(V3114 &gt;= 6, IF(V3114 &lt; 8, "High", "Very High")))))))</f>
        <v>High</v>
      </c>
    </row>
    <row r="3115" spans="1:23" x14ac:dyDescent="0.2">
      <c r="A3115" t="s">
        <v>1472</v>
      </c>
      <c r="B3115" s="2">
        <v>98</v>
      </c>
      <c r="C3115" s="4" t="str">
        <f>IF(B3115 &lt;= ($Z$9-$Z$11), "Short", IF(B3115 &gt;= ($Z$9+$Z$11), "Long", "Medium"))</f>
        <v>Medium</v>
      </c>
      <c r="D3115" t="s">
        <v>2399</v>
      </c>
      <c r="E3115" t="s">
        <v>426</v>
      </c>
      <c r="F3115" t="s">
        <v>5982</v>
      </c>
      <c r="G3115" t="s">
        <v>539</v>
      </c>
      <c r="H3115" t="s">
        <v>6549</v>
      </c>
      <c r="M3115">
        <f>COUNTA(Table1[[#This Row],[genre_1]:[genre_8]])</f>
        <v>4</v>
      </c>
      <c r="N3115" t="s">
        <v>206</v>
      </c>
      <c r="O3115" t="s">
        <v>10981</v>
      </c>
      <c r="P3115">
        <v>294163</v>
      </c>
      <c r="Q3115" t="s">
        <v>4279</v>
      </c>
      <c r="R3115">
        <v>718</v>
      </c>
      <c r="S3115" t="s">
        <v>16</v>
      </c>
      <c r="T3115" t="s">
        <v>17</v>
      </c>
      <c r="U3115" s="3">
        <v>31778</v>
      </c>
      <c r="V3115" s="2">
        <v>8.1</v>
      </c>
      <c r="W3115" t="str">
        <f>IF(V3115 &lt; 3,"Very Low", IF(V3115 &gt;= 3, IF(V3115 &lt; 4, "Low", IF(V3115 &gt;= 4, IF(V3115 &lt; 6, "Medium", IF(V3115 &gt;= 6, IF(V3115 &lt; 8, "High", "Very High")))))))</f>
        <v>Very High</v>
      </c>
    </row>
    <row r="3116" spans="1:23" x14ac:dyDescent="0.2">
      <c r="A3116" t="s">
        <v>1271</v>
      </c>
      <c r="B3116" s="2">
        <v>111</v>
      </c>
      <c r="C3116" s="4" t="str">
        <f>IF(B3116 &lt;= ($Z$9-$Z$11), "Short", IF(B3116 &gt;= ($Z$9+$Z$11), "Long", "Medium"))</f>
        <v>Medium</v>
      </c>
      <c r="D3116" t="s">
        <v>1272</v>
      </c>
      <c r="E3116" t="s">
        <v>691</v>
      </c>
      <c r="F3116" t="s">
        <v>5982</v>
      </c>
      <c r="G3116" t="s">
        <v>6549</v>
      </c>
      <c r="M3116">
        <f>COUNTA(Table1[[#This Row],[genre_1]:[genre_8]])</f>
        <v>3</v>
      </c>
      <c r="N3116" t="s">
        <v>117</v>
      </c>
      <c r="O3116" t="s">
        <v>9980</v>
      </c>
      <c r="P3116">
        <v>94049</v>
      </c>
      <c r="Q3116" t="s">
        <v>2829</v>
      </c>
      <c r="R3116">
        <v>301</v>
      </c>
      <c r="S3116" t="s">
        <v>16</v>
      </c>
      <c r="T3116" t="s">
        <v>17</v>
      </c>
      <c r="U3116" s="3">
        <v>36892</v>
      </c>
      <c r="V3116" s="2">
        <v>6.2</v>
      </c>
      <c r="W3116" t="str">
        <f>IF(V3116 &lt; 3,"Very Low", IF(V3116 &gt;= 3, IF(V3116 &lt; 4, "Low", IF(V3116 &gt;= 4, IF(V3116 &lt; 6, "Medium", IF(V3116 &gt;= 6, IF(V3116 &lt; 8, "High", "Very High")))))))</f>
        <v>High</v>
      </c>
    </row>
    <row r="3117" spans="1:23" x14ac:dyDescent="0.2">
      <c r="A3117" t="s">
        <v>1271</v>
      </c>
      <c r="B3117" s="2">
        <v>113</v>
      </c>
      <c r="C3117" s="4" t="str">
        <f>IF(B3117 &lt;= ($Z$9-$Z$11), "Short", IF(B3117 &gt;= ($Z$9+$Z$11), "Long", "Medium"))</f>
        <v>Medium</v>
      </c>
      <c r="D3117" t="s">
        <v>1244</v>
      </c>
      <c r="E3117" t="s">
        <v>691</v>
      </c>
      <c r="F3117" t="s">
        <v>5982</v>
      </c>
      <c r="G3117" t="s">
        <v>6549</v>
      </c>
      <c r="M3117">
        <f>COUNTA(Table1[[#This Row],[genre_1]:[genre_8]])</f>
        <v>3</v>
      </c>
      <c r="N3117" t="s">
        <v>117</v>
      </c>
      <c r="O3117" t="s">
        <v>9479</v>
      </c>
      <c r="P3117">
        <v>53687</v>
      </c>
      <c r="Q3117" t="s">
        <v>1272</v>
      </c>
      <c r="R3117">
        <v>152</v>
      </c>
      <c r="S3117" t="s">
        <v>16</v>
      </c>
      <c r="T3117" t="s">
        <v>17</v>
      </c>
      <c r="U3117" s="3">
        <v>37987</v>
      </c>
      <c r="V3117" s="2">
        <v>5.7</v>
      </c>
      <c r="W3117" t="str">
        <f>IF(V3117 &lt; 3,"Very Low", IF(V3117 &gt;= 3, IF(V3117 &lt; 4, "Low", IF(V3117 &gt;= 4, IF(V3117 &lt; 6, "Medium", IF(V3117 &gt;= 6, IF(V3117 &lt; 8, "High", "Very High")))))))</f>
        <v>Medium</v>
      </c>
    </row>
    <row r="3118" spans="1:23" x14ac:dyDescent="0.2">
      <c r="A3118" t="s">
        <v>4615</v>
      </c>
      <c r="B3118" s="2">
        <v>101</v>
      </c>
      <c r="C3118" s="4" t="str">
        <f>IF(B3118 &lt;= ($Z$9-$Z$11), "Short", IF(B3118 &gt;= ($Z$9+$Z$11), "Long", "Medium"))</f>
        <v>Medium</v>
      </c>
      <c r="D3118" t="s">
        <v>4616</v>
      </c>
      <c r="E3118" t="s">
        <v>426</v>
      </c>
      <c r="F3118" t="s">
        <v>1302</v>
      </c>
      <c r="G3118" t="s">
        <v>6549</v>
      </c>
      <c r="M3118">
        <f>COUNTA(Table1[[#This Row],[genre_1]:[genre_8]])</f>
        <v>3</v>
      </c>
      <c r="N3118" t="s">
        <v>4101</v>
      </c>
      <c r="O3118" t="s">
        <v>11217</v>
      </c>
      <c r="P3118">
        <v>3256</v>
      </c>
      <c r="Q3118" t="s">
        <v>4617</v>
      </c>
      <c r="R3118">
        <v>44</v>
      </c>
      <c r="S3118" t="s">
        <v>16</v>
      </c>
      <c r="T3118" t="s">
        <v>17</v>
      </c>
      <c r="U3118" s="3">
        <v>13516</v>
      </c>
      <c r="V3118" s="2">
        <v>7.8</v>
      </c>
      <c r="W3118" t="str">
        <f>IF(V3118 &lt; 3,"Very Low", IF(V3118 &gt;= 3, IF(V3118 &lt; 4, "Low", IF(V3118 &gt;= 4, IF(V3118 &lt; 6, "Medium", IF(V3118 &gt;= 6, IF(V3118 &lt; 8, "High", "Very High")))))))</f>
        <v>High</v>
      </c>
    </row>
    <row r="3119" spans="1:23" x14ac:dyDescent="0.2">
      <c r="A3119" t="s">
        <v>2137</v>
      </c>
      <c r="B3119" s="2">
        <v>134</v>
      </c>
      <c r="C3119" s="4" t="str">
        <f>IF(B3119 &lt;= ($Z$9-$Z$11), "Short", IF(B3119 &gt;= ($Z$9+$Z$11), "Long", "Medium"))</f>
        <v>Long</v>
      </c>
      <c r="D3119" t="s">
        <v>534</v>
      </c>
      <c r="E3119" t="s">
        <v>691</v>
      </c>
      <c r="F3119" t="s">
        <v>5727</v>
      </c>
      <c r="M3119">
        <f>COUNTA(Table1[[#This Row],[genre_1]:[genre_8]])</f>
        <v>2</v>
      </c>
      <c r="N3119" t="s">
        <v>799</v>
      </c>
      <c r="O3119" t="s">
        <v>9522</v>
      </c>
      <c r="P3119">
        <v>35140</v>
      </c>
      <c r="Q3119" t="s">
        <v>403</v>
      </c>
      <c r="R3119">
        <v>409</v>
      </c>
      <c r="S3119" t="s">
        <v>16</v>
      </c>
      <c r="T3119" t="s">
        <v>17</v>
      </c>
      <c r="U3119" s="3">
        <v>38353</v>
      </c>
      <c r="V3119" s="2">
        <v>6.4</v>
      </c>
      <c r="W3119" t="str">
        <f>IF(V3119 &lt; 3,"Very Low", IF(V3119 &gt;= 3, IF(V3119 &lt; 4, "Low", IF(V3119 &gt;= 4, IF(V3119 &lt; 6, "Medium", IF(V3119 &gt;= 6, IF(V3119 &lt; 8, "High", "Very High")))))))</f>
        <v>High</v>
      </c>
    </row>
    <row r="3120" spans="1:23" x14ac:dyDescent="0.2">
      <c r="A3120" t="s">
        <v>7913</v>
      </c>
      <c r="B3120" s="2">
        <v>98</v>
      </c>
      <c r="C3120" s="4" t="str">
        <f>IF(B3120 &lt;= ($Z$9-$Z$11), "Short", IF(B3120 &gt;= ($Z$9+$Z$11), "Long", "Medium"))</f>
        <v>Medium</v>
      </c>
      <c r="D3120" t="s">
        <v>1124</v>
      </c>
      <c r="E3120" t="s">
        <v>562</v>
      </c>
      <c r="F3120" t="s">
        <v>539</v>
      </c>
      <c r="G3120" t="s">
        <v>2287</v>
      </c>
      <c r="H3120" t="s">
        <v>13204</v>
      </c>
      <c r="I3120" t="s">
        <v>3538</v>
      </c>
      <c r="M3120">
        <f>COUNTA(Table1[[#This Row],[genre_1]:[genre_8]])</f>
        <v>5</v>
      </c>
      <c r="N3120" t="s">
        <v>1106</v>
      </c>
      <c r="O3120" t="s">
        <v>13007</v>
      </c>
      <c r="P3120">
        <v>24438</v>
      </c>
      <c r="Q3120" t="s">
        <v>1049</v>
      </c>
      <c r="R3120">
        <v>194</v>
      </c>
      <c r="S3120" t="s">
        <v>16</v>
      </c>
      <c r="T3120" t="s">
        <v>17</v>
      </c>
      <c r="U3120" s="3">
        <v>34700</v>
      </c>
      <c r="V3120" s="2">
        <v>6.6</v>
      </c>
      <c r="W3120" t="str">
        <f>IF(V3120 &lt; 3,"Very Low", IF(V3120 &gt;= 3, IF(V3120 &lt; 4, "Low", IF(V3120 &gt;= 4, IF(V3120 &lt; 6, "Medium", IF(V3120 &gt;= 6, IF(V3120 &lt; 8, "High", "Very High")))))))</f>
        <v>High</v>
      </c>
    </row>
    <row r="3121" spans="1:23" x14ac:dyDescent="0.2">
      <c r="A3121" t="s">
        <v>2244</v>
      </c>
      <c r="B3121" s="2">
        <v>108</v>
      </c>
      <c r="C3121" s="4" t="str">
        <f>IF(B3121 &lt;= ($Z$9-$Z$11), "Short", IF(B3121 &gt;= ($Z$9+$Z$11), "Long", "Medium"))</f>
        <v>Medium</v>
      </c>
      <c r="D3121" t="s">
        <v>1587</v>
      </c>
      <c r="E3121" t="s">
        <v>691</v>
      </c>
      <c r="F3121" t="s">
        <v>1302</v>
      </c>
      <c r="G3121" t="s">
        <v>6549</v>
      </c>
      <c r="M3121">
        <f>COUNTA(Table1[[#This Row],[genre_1]:[genre_8]])</f>
        <v>3</v>
      </c>
      <c r="N3121" t="s">
        <v>145</v>
      </c>
      <c r="O3121" t="s">
        <v>9584</v>
      </c>
      <c r="P3121">
        <v>227824</v>
      </c>
      <c r="Q3121" t="s">
        <v>836</v>
      </c>
      <c r="R3121">
        <v>273</v>
      </c>
      <c r="S3121" t="s">
        <v>16</v>
      </c>
      <c r="T3121" t="s">
        <v>17</v>
      </c>
      <c r="U3121" s="3">
        <v>39814</v>
      </c>
      <c r="V3121" s="2">
        <v>6.7</v>
      </c>
      <c r="W3121" t="str">
        <f>IF(V3121 &lt; 3,"Very Low", IF(V3121 &gt;= 3, IF(V3121 &lt; 4, "Low", IF(V3121 &gt;= 4, IF(V3121 &lt; 6, "Medium", IF(V3121 &gt;= 6, IF(V3121 &lt; 8, "High", "Very High")))))))</f>
        <v>High</v>
      </c>
    </row>
    <row r="3122" spans="1:23" x14ac:dyDescent="0.2">
      <c r="A3122" t="s">
        <v>4975</v>
      </c>
      <c r="B3122" s="2">
        <v>85</v>
      </c>
      <c r="C3122" s="4" t="str">
        <f>IF(B3122 &lt;= ($Z$9-$Z$11), "Short", IF(B3122 &gt;= ($Z$9+$Z$11), "Long", "Medium"))</f>
        <v>Short</v>
      </c>
      <c r="D3122" t="s">
        <v>5476</v>
      </c>
      <c r="E3122" t="s">
        <v>691</v>
      </c>
      <c r="F3122" t="s">
        <v>1302</v>
      </c>
      <c r="G3122" t="s">
        <v>6549</v>
      </c>
      <c r="M3122">
        <f>COUNTA(Table1[[#This Row],[genre_1]:[genre_8]])</f>
        <v>3</v>
      </c>
      <c r="N3122" t="s">
        <v>3614</v>
      </c>
      <c r="O3122" t="s">
        <v>13183</v>
      </c>
      <c r="P3122">
        <v>4067</v>
      </c>
      <c r="Q3122" t="s">
        <v>8374</v>
      </c>
      <c r="R3122">
        <v>71</v>
      </c>
      <c r="S3122" t="s">
        <v>16</v>
      </c>
      <c r="T3122" t="s">
        <v>17</v>
      </c>
      <c r="U3122" s="3">
        <v>38353</v>
      </c>
      <c r="V3122" s="2">
        <v>6.6</v>
      </c>
      <c r="W3122" t="str">
        <f>IF(V3122 &lt; 3,"Very Low", IF(V3122 &gt;= 3, IF(V3122 &lt; 4, "Low", IF(V3122 &gt;= 4, IF(V3122 &lt; 6, "Medium", IF(V3122 &gt;= 6, IF(V3122 &lt; 8, "High", "Very High")))))))</f>
        <v>High</v>
      </c>
    </row>
    <row r="3123" spans="1:23" x14ac:dyDescent="0.2">
      <c r="A3123" t="s">
        <v>2761</v>
      </c>
      <c r="B3123" s="2">
        <v>140</v>
      </c>
      <c r="C3123" s="4" t="str">
        <f>IF(B3123 &lt;= ($Z$9-$Z$11), "Short", IF(B3123 &gt;= ($Z$9+$Z$11), "Long", "Medium"))</f>
        <v>Long</v>
      </c>
      <c r="D3123" t="s">
        <v>2762</v>
      </c>
      <c r="E3123" t="s">
        <v>562</v>
      </c>
      <c r="F3123" t="s">
        <v>13206</v>
      </c>
      <c r="G3123" t="s">
        <v>1302</v>
      </c>
      <c r="H3123" t="s">
        <v>3538</v>
      </c>
      <c r="M3123">
        <f>COUNTA(Table1[[#This Row],[genre_1]:[genre_8]])</f>
        <v>4</v>
      </c>
      <c r="N3123" t="s">
        <v>2535</v>
      </c>
      <c r="O3123" t="s">
        <v>9916</v>
      </c>
      <c r="P3123">
        <v>124242</v>
      </c>
      <c r="Q3123" t="s">
        <v>2763</v>
      </c>
      <c r="R3123">
        <v>622</v>
      </c>
      <c r="S3123" t="s">
        <v>16</v>
      </c>
      <c r="T3123" t="s">
        <v>17</v>
      </c>
      <c r="U3123" s="3">
        <v>37987</v>
      </c>
      <c r="V3123" s="2">
        <v>6.5</v>
      </c>
      <c r="W3123" t="str">
        <f>IF(V3123 &lt; 3,"Very Low", IF(V3123 &gt;= 3, IF(V3123 &lt; 4, "Low", IF(V3123 &gt;= 4, IF(V3123 &lt; 6, "Medium", IF(V3123 &gt;= 6, IF(V3123 &lt; 8, "High", "Very High")))))))</f>
        <v>High</v>
      </c>
    </row>
    <row r="3124" spans="1:23" x14ac:dyDescent="0.2">
      <c r="A3124" t="s">
        <v>4881</v>
      </c>
      <c r="B3124" s="2">
        <v>85</v>
      </c>
      <c r="C3124" s="4" t="str">
        <f>IF(B3124 &lt;= ($Z$9-$Z$11), "Short", IF(B3124 &gt;= ($Z$9+$Z$11), "Long", "Medium"))</f>
        <v>Short</v>
      </c>
      <c r="D3124" t="s">
        <v>6364</v>
      </c>
      <c r="E3124" t="s">
        <v>2287</v>
      </c>
      <c r="F3124" t="s">
        <v>4130</v>
      </c>
      <c r="G3124" t="s">
        <v>3538</v>
      </c>
      <c r="M3124">
        <f>COUNTA(Table1[[#This Row],[genre_1]:[genre_8]])</f>
        <v>3</v>
      </c>
      <c r="N3124" t="s">
        <v>2940</v>
      </c>
      <c r="O3124" t="s">
        <v>12299</v>
      </c>
      <c r="P3124">
        <v>139329</v>
      </c>
      <c r="Q3124" t="s">
        <v>1713</v>
      </c>
      <c r="R3124">
        <v>578</v>
      </c>
      <c r="S3124" t="s">
        <v>16</v>
      </c>
      <c r="T3124" t="s">
        <v>17</v>
      </c>
      <c r="U3124" s="3">
        <v>41275</v>
      </c>
      <c r="V3124" s="2">
        <v>5.7</v>
      </c>
      <c r="W3124" t="str">
        <f>IF(V3124 &lt; 3,"Very Low", IF(V3124 &gt;= 3, IF(V3124 &lt; 4, "Low", IF(V3124 &gt;= 4, IF(V3124 &lt; 6, "Medium", IF(V3124 &gt;= 6, IF(V3124 &lt; 8, "High", "Very High")))))))</f>
        <v>Medium</v>
      </c>
    </row>
    <row r="3125" spans="1:23" x14ac:dyDescent="0.2">
      <c r="A3125" t="s">
        <v>4881</v>
      </c>
      <c r="B3125" s="2">
        <v>103</v>
      </c>
      <c r="C3125" s="4" t="str">
        <f>IF(B3125 &lt;= ($Z$9-$Z$11), "Short", IF(B3125 &gt;= ($Z$9+$Z$11), "Long", "Medium"))</f>
        <v>Medium</v>
      </c>
      <c r="D3125" t="s">
        <v>2856</v>
      </c>
      <c r="E3125" t="s">
        <v>562</v>
      </c>
      <c r="F3125" t="s">
        <v>2287</v>
      </c>
      <c r="G3125" t="s">
        <v>4130</v>
      </c>
      <c r="H3125" t="s">
        <v>3538</v>
      </c>
      <c r="M3125">
        <f>COUNTA(Table1[[#This Row],[genre_1]:[genre_8]])</f>
        <v>4</v>
      </c>
      <c r="N3125" t="s">
        <v>2072</v>
      </c>
      <c r="O3125" t="s">
        <v>11586</v>
      </c>
      <c r="P3125">
        <v>92364</v>
      </c>
      <c r="Q3125" t="s">
        <v>5140</v>
      </c>
      <c r="R3125">
        <v>244</v>
      </c>
      <c r="S3125" t="s">
        <v>16</v>
      </c>
      <c r="T3125" t="s">
        <v>17</v>
      </c>
      <c r="U3125" s="3">
        <v>41640</v>
      </c>
      <c r="V3125" s="2">
        <v>6.5</v>
      </c>
      <c r="W3125" t="str">
        <f>IF(V3125 &lt; 3,"Very Low", IF(V3125 &gt;= 3, IF(V3125 &lt; 4, "Low", IF(V3125 &gt;= 4, IF(V3125 &lt; 6, "Medium", IF(V3125 &gt;= 6, IF(V3125 &lt; 8, "High", "Very High")))))))</f>
        <v>High</v>
      </c>
    </row>
    <row r="3126" spans="1:23" x14ac:dyDescent="0.2">
      <c r="A3126" t="s">
        <v>635</v>
      </c>
      <c r="B3126" s="2">
        <v>100</v>
      </c>
      <c r="C3126" s="4" t="str">
        <f>IF(B3126 &lt;= ($Z$9-$Z$11), "Short", IF(B3126 &gt;= ($Z$9+$Z$11), "Long", "Medium"))</f>
        <v>Medium</v>
      </c>
      <c r="D3126" t="s">
        <v>1578</v>
      </c>
      <c r="E3126" t="s">
        <v>426</v>
      </c>
      <c r="F3126" t="s">
        <v>13206</v>
      </c>
      <c r="G3126" t="s">
        <v>3538</v>
      </c>
      <c r="M3126">
        <f>COUNTA(Table1[[#This Row],[genre_1]:[genre_8]])</f>
        <v>3</v>
      </c>
      <c r="N3126" t="s">
        <v>697</v>
      </c>
      <c r="O3126" t="s">
        <v>11298</v>
      </c>
      <c r="P3126">
        <v>763</v>
      </c>
      <c r="Q3126" t="s">
        <v>4714</v>
      </c>
      <c r="R3126">
        <v>10</v>
      </c>
      <c r="S3126" t="s">
        <v>16</v>
      </c>
      <c r="T3126" t="s">
        <v>17</v>
      </c>
      <c r="U3126" s="3">
        <v>29587</v>
      </c>
      <c r="V3126" s="2">
        <v>5.7</v>
      </c>
      <c r="W3126" t="str">
        <f>IF(V3126 &lt; 3,"Very Low", IF(V3126 &gt;= 3, IF(V3126 &lt; 4, "Low", IF(V3126 &gt;= 4, IF(V3126 &lt; 6, "Medium", IF(V3126 &gt;= 6, IF(V3126 &lt; 8, "High", "Very High")))))))</f>
        <v>Medium</v>
      </c>
    </row>
    <row r="3127" spans="1:23" x14ac:dyDescent="0.2">
      <c r="A3127" t="s">
        <v>1720</v>
      </c>
      <c r="B3127" s="2">
        <v>117</v>
      </c>
      <c r="C3127" s="4" t="str">
        <f>IF(B3127 &lt;= ($Z$9-$Z$11), "Short", IF(B3127 &gt;= ($Z$9+$Z$11), "Long", "Medium"))</f>
        <v>Medium</v>
      </c>
      <c r="D3127" t="s">
        <v>1721</v>
      </c>
      <c r="E3127" t="s">
        <v>4426</v>
      </c>
      <c r="F3127" t="s">
        <v>1302</v>
      </c>
      <c r="M3127">
        <f>COUNTA(Table1[[#This Row],[genre_1]:[genre_8]])</f>
        <v>2</v>
      </c>
      <c r="N3127" t="s">
        <v>76</v>
      </c>
      <c r="O3127" t="s">
        <v>9258</v>
      </c>
      <c r="P3127">
        <v>338383</v>
      </c>
      <c r="Q3127" t="s">
        <v>1722</v>
      </c>
      <c r="R3127">
        <v>611</v>
      </c>
      <c r="S3127" t="s">
        <v>16</v>
      </c>
      <c r="T3127" t="s">
        <v>17</v>
      </c>
      <c r="U3127" s="3">
        <v>38718</v>
      </c>
      <c r="V3127" s="2">
        <v>8</v>
      </c>
      <c r="W3127" t="str">
        <f>IF(V3127 &lt; 3,"Very Low", IF(V3127 &gt;= 3, IF(V3127 &lt; 4, "Low", IF(V3127 &gt;= 4, IF(V3127 &lt; 6, "Medium", IF(V3127 &gt;= 6, IF(V3127 &lt; 8, "High", "Very High")))))))</f>
        <v>Very High</v>
      </c>
    </row>
    <row r="3128" spans="1:23" x14ac:dyDescent="0.2">
      <c r="A3128" t="s">
        <v>7182</v>
      </c>
      <c r="B3128" s="2">
        <v>91</v>
      </c>
      <c r="C3128" s="4" t="str">
        <f>IF(B3128 &lt;= ($Z$9-$Z$11), "Short", IF(B3128 &gt;= ($Z$9+$Z$11), "Long", "Medium"))</f>
        <v>Medium</v>
      </c>
      <c r="D3128" t="s">
        <v>2775</v>
      </c>
      <c r="E3128" t="s">
        <v>1302</v>
      </c>
      <c r="F3128" t="s">
        <v>3538</v>
      </c>
      <c r="M3128">
        <f>COUNTA(Table1[[#This Row],[genre_1]:[genre_8]])</f>
        <v>2</v>
      </c>
      <c r="N3128" t="s">
        <v>1028</v>
      </c>
      <c r="O3128" t="s">
        <v>12836</v>
      </c>
      <c r="P3128">
        <v>13485</v>
      </c>
      <c r="Q3128" t="s">
        <v>5715</v>
      </c>
      <c r="R3128">
        <v>90</v>
      </c>
      <c r="S3128" t="s">
        <v>16</v>
      </c>
      <c r="T3128" t="s">
        <v>17</v>
      </c>
      <c r="U3128" s="3">
        <v>38353</v>
      </c>
      <c r="V3128" s="2">
        <v>6.4</v>
      </c>
      <c r="W3128" t="str">
        <f>IF(V3128 &lt; 3,"Very Low", IF(V3128 &gt;= 3, IF(V3128 &lt; 4, "Low", IF(V3128 &gt;= 4, IF(V3128 &lt; 6, "Medium", IF(V3128 &gt;= 6, IF(V3128 &lt; 8, "High", "Very High")))))))</f>
        <v>High</v>
      </c>
    </row>
    <row r="3129" spans="1:23" x14ac:dyDescent="0.2">
      <c r="A3129" t="s">
        <v>7704</v>
      </c>
      <c r="B3129" s="2">
        <v>101</v>
      </c>
      <c r="C3129" s="4" t="str">
        <f>IF(B3129 &lt;= ($Z$9-$Z$11), "Short", IF(B3129 &gt;= ($Z$9+$Z$11), "Long", "Medium"))</f>
        <v>Medium</v>
      </c>
      <c r="D3129" t="s">
        <v>7718</v>
      </c>
      <c r="E3129" t="s">
        <v>691</v>
      </c>
      <c r="F3129" t="s">
        <v>13206</v>
      </c>
      <c r="G3129" t="s">
        <v>5982</v>
      </c>
      <c r="M3129">
        <f>COUNTA(Table1[[#This Row],[genre_1]:[genre_8]])</f>
        <v>3</v>
      </c>
      <c r="N3129" t="s">
        <v>6788</v>
      </c>
      <c r="O3129" t="s">
        <v>12925</v>
      </c>
      <c r="P3129">
        <v>651</v>
      </c>
      <c r="Q3129" t="s">
        <v>7719</v>
      </c>
      <c r="R3129">
        <v>34</v>
      </c>
      <c r="S3129" t="s">
        <v>16</v>
      </c>
      <c r="T3129" t="s">
        <v>17</v>
      </c>
      <c r="U3129" s="3">
        <v>37622</v>
      </c>
      <c r="V3129" s="2">
        <v>6</v>
      </c>
      <c r="W3129" t="str">
        <f>IF(V3129 &lt; 3,"Very Low", IF(V3129 &gt;= 3, IF(V3129 &lt; 4, "Low", IF(V3129 &gt;= 4, IF(V3129 &lt; 6, "Medium", IF(V3129 &gt;= 6, IF(V3129 &lt; 8, "High", "Very High")))))))</f>
        <v>High</v>
      </c>
    </row>
    <row r="3130" spans="1:23" x14ac:dyDescent="0.2">
      <c r="A3130" t="s">
        <v>3589</v>
      </c>
      <c r="B3130" s="2">
        <v>104</v>
      </c>
      <c r="C3130" s="4" t="str">
        <f>IF(B3130 &lt;= ($Z$9-$Z$11), "Short", IF(B3130 &gt;= ($Z$9+$Z$11), "Long", "Medium"))</f>
        <v>Medium</v>
      </c>
      <c r="D3130" t="s">
        <v>2758</v>
      </c>
      <c r="E3130" t="s">
        <v>2287</v>
      </c>
      <c r="F3130" t="s">
        <v>4130</v>
      </c>
      <c r="G3130" t="s">
        <v>3538</v>
      </c>
      <c r="M3130">
        <f>COUNTA(Table1[[#This Row],[genre_1]:[genre_8]])</f>
        <v>3</v>
      </c>
      <c r="N3130" t="s">
        <v>3590</v>
      </c>
      <c r="O3130" t="s">
        <v>10502</v>
      </c>
      <c r="P3130">
        <v>13065</v>
      </c>
      <c r="Q3130" t="s">
        <v>3591</v>
      </c>
      <c r="R3130">
        <v>253</v>
      </c>
      <c r="S3130" t="s">
        <v>16</v>
      </c>
      <c r="T3130" t="s">
        <v>17</v>
      </c>
      <c r="U3130" s="3">
        <v>36161</v>
      </c>
      <c r="V3130" s="2">
        <v>4.5999999999999996</v>
      </c>
      <c r="W3130" t="str">
        <f>IF(V3130 &lt; 3,"Very Low", IF(V3130 &gt;= 3, IF(V3130 &lt; 4, "Low", IF(V3130 &gt;= 4, IF(V3130 &lt; 6, "Medium", IF(V3130 &gt;= 6, IF(V3130 &lt; 8, "High", "Very High")))))))</f>
        <v>Medium</v>
      </c>
    </row>
    <row r="3131" spans="1:23" x14ac:dyDescent="0.2">
      <c r="A3131" t="s">
        <v>1796</v>
      </c>
      <c r="B3131" s="2">
        <v>135</v>
      </c>
      <c r="C3131" s="4" t="str">
        <f>IF(B3131 &lt;= ($Z$9-$Z$11), "Short", IF(B3131 &gt;= ($Z$9+$Z$11), "Long", "Medium"))</f>
        <v>Long</v>
      </c>
      <c r="D3131" t="s">
        <v>932</v>
      </c>
      <c r="E3131" t="s">
        <v>13206</v>
      </c>
      <c r="F3131" t="s">
        <v>1302</v>
      </c>
      <c r="G3131" t="s">
        <v>3538</v>
      </c>
      <c r="M3131">
        <f>COUNTA(Table1[[#This Row],[genre_1]:[genre_8]])</f>
        <v>3</v>
      </c>
      <c r="N3131" t="s">
        <v>502</v>
      </c>
      <c r="O3131" t="s">
        <v>9641</v>
      </c>
      <c r="P3131">
        <v>46221</v>
      </c>
      <c r="Q3131" t="s">
        <v>1049</v>
      </c>
      <c r="R3131">
        <v>141</v>
      </c>
      <c r="S3131" t="s">
        <v>16</v>
      </c>
      <c r="T3131" t="s">
        <v>17</v>
      </c>
      <c r="U3131" s="3">
        <v>35431</v>
      </c>
      <c r="V3131" s="2">
        <v>7.1</v>
      </c>
      <c r="W3131" t="str">
        <f>IF(V3131 &lt; 3,"Very Low", IF(V3131 &gt;= 3, IF(V3131 &lt; 4, "Low", IF(V3131 &gt;= 4, IF(V3131 &lt; 6, "Medium", IF(V3131 &gt;= 6, IF(V3131 &lt; 8, "High", "Very High")))))))</f>
        <v>High</v>
      </c>
    </row>
    <row r="3132" spans="1:23" x14ac:dyDescent="0.2">
      <c r="A3132" t="s">
        <v>1878</v>
      </c>
      <c r="B3132" s="2">
        <v>110</v>
      </c>
      <c r="C3132" s="4" t="str">
        <f>IF(B3132 &lt;= ($Z$9-$Z$11), "Short", IF(B3132 &gt;= ($Z$9+$Z$11), "Long", "Medium"))</f>
        <v>Medium</v>
      </c>
      <c r="D3132" t="s">
        <v>531</v>
      </c>
      <c r="E3132" t="s">
        <v>13206</v>
      </c>
      <c r="F3132" t="s">
        <v>13204</v>
      </c>
      <c r="G3132" t="s">
        <v>3538</v>
      </c>
      <c r="M3132">
        <f>COUNTA(Table1[[#This Row],[genre_1]:[genre_8]])</f>
        <v>3</v>
      </c>
      <c r="N3132" t="s">
        <v>3198</v>
      </c>
      <c r="O3132" t="s">
        <v>10227</v>
      </c>
      <c r="P3132">
        <v>72886</v>
      </c>
      <c r="Q3132" t="s">
        <v>1371</v>
      </c>
      <c r="R3132">
        <v>190</v>
      </c>
      <c r="S3132" t="s">
        <v>16</v>
      </c>
      <c r="T3132" t="s">
        <v>17</v>
      </c>
      <c r="U3132" s="3">
        <v>40909</v>
      </c>
      <c r="V3132" s="2">
        <v>6.4</v>
      </c>
      <c r="W3132" t="str">
        <f>IF(V3132 &lt; 3,"Very Low", IF(V3132 &gt;= 3, IF(V3132 &lt; 4, "Low", IF(V3132 &gt;= 4, IF(V3132 &lt; 6, "Medium", IF(V3132 &gt;= 6, IF(V3132 &lt; 8, "High", "Very High")))))))</f>
        <v>High</v>
      </c>
    </row>
    <row r="3133" spans="1:23" x14ac:dyDescent="0.2">
      <c r="A3133" t="s">
        <v>2356</v>
      </c>
      <c r="B3133" s="2">
        <v>124</v>
      </c>
      <c r="C3133" s="4" t="str">
        <f>IF(B3133 &lt;= ($Z$9-$Z$11), "Short", IF(B3133 &gt;= ($Z$9+$Z$11), "Long", "Medium"))</f>
        <v>Medium</v>
      </c>
      <c r="D3133" t="s">
        <v>2771</v>
      </c>
      <c r="E3133" t="s">
        <v>1302</v>
      </c>
      <c r="F3133" t="s">
        <v>6549</v>
      </c>
      <c r="M3133">
        <f>COUNTA(Table1[[#This Row],[genre_1]:[genre_8]])</f>
        <v>2</v>
      </c>
      <c r="N3133" t="s">
        <v>98</v>
      </c>
      <c r="O3133" t="s">
        <v>9922</v>
      </c>
      <c r="P3133">
        <v>189812</v>
      </c>
      <c r="Q3133" t="s">
        <v>2772</v>
      </c>
      <c r="R3133">
        <v>370</v>
      </c>
      <c r="S3133" t="s">
        <v>16</v>
      </c>
      <c r="T3133" t="s">
        <v>17</v>
      </c>
      <c r="U3133" s="3">
        <v>39448</v>
      </c>
      <c r="V3133" s="2">
        <v>7.6</v>
      </c>
      <c r="W3133" t="str">
        <f>IF(V3133 &lt; 3,"Very Low", IF(V3133 &gt;= 3, IF(V3133 &lt; 4, "Low", IF(V3133 &gt;= 4, IF(V3133 &lt; 6, "Medium", IF(V3133 &gt;= 6, IF(V3133 &lt; 8, "High", "Very High")))))))</f>
        <v>High</v>
      </c>
    </row>
    <row r="3134" spans="1:23" x14ac:dyDescent="0.2">
      <c r="A3134" t="s">
        <v>6147</v>
      </c>
      <c r="B3134" s="2">
        <v>96</v>
      </c>
      <c r="C3134" s="4" t="str">
        <f>IF(B3134 &lt;= ($Z$9-$Z$11), "Short", IF(B3134 &gt;= ($Z$9+$Z$11), "Long", "Medium"))</f>
        <v>Medium</v>
      </c>
      <c r="D3134" t="s">
        <v>334</v>
      </c>
      <c r="E3134" t="s">
        <v>31</v>
      </c>
      <c r="M3134">
        <f>COUNTA(Table1[[#This Row],[genre_1]:[genre_8]])</f>
        <v>1</v>
      </c>
      <c r="N3134" t="s">
        <v>3287</v>
      </c>
      <c r="O3134" t="s">
        <v>12176</v>
      </c>
      <c r="P3134">
        <v>3611</v>
      </c>
      <c r="Q3134" t="s">
        <v>6148</v>
      </c>
      <c r="R3134">
        <v>62</v>
      </c>
      <c r="S3134" t="s">
        <v>16</v>
      </c>
      <c r="T3134" t="s">
        <v>17</v>
      </c>
      <c r="U3134" s="3">
        <v>37622</v>
      </c>
      <c r="V3134" s="2">
        <v>2.7</v>
      </c>
      <c r="W3134" t="str">
        <f>IF(V3134 &lt; 3,"Very Low", IF(V3134 &gt;= 3, IF(V3134 &lt; 4, "Low", IF(V3134 &gt;= 4, IF(V3134 &lt; 6, "Medium", IF(V3134 &gt;= 6, IF(V3134 &lt; 8, "High", "Very High")))))))</f>
        <v>Very Low</v>
      </c>
    </row>
    <row r="3135" spans="1:23" x14ac:dyDescent="0.2">
      <c r="A3135" t="s">
        <v>1069</v>
      </c>
      <c r="B3135" s="2">
        <v>99</v>
      </c>
      <c r="C3135" s="4" t="str">
        <f>IF(B3135 &lt;= ($Z$9-$Z$11), "Short", IF(B3135 &gt;= ($Z$9+$Z$11), "Long", "Medium"))</f>
        <v>Medium</v>
      </c>
      <c r="D3135" t="s">
        <v>2375</v>
      </c>
      <c r="E3135" t="s">
        <v>2287</v>
      </c>
      <c r="F3135" t="s">
        <v>3538</v>
      </c>
      <c r="M3135">
        <f>COUNTA(Table1[[#This Row],[genre_1]:[genre_8]])</f>
        <v>2</v>
      </c>
      <c r="N3135" t="s">
        <v>1319</v>
      </c>
      <c r="O3135" t="s">
        <v>9674</v>
      </c>
      <c r="P3135">
        <v>37412</v>
      </c>
      <c r="Q3135" t="s">
        <v>2376</v>
      </c>
      <c r="R3135">
        <v>178</v>
      </c>
      <c r="S3135" t="s">
        <v>16</v>
      </c>
      <c r="T3135" t="s">
        <v>17</v>
      </c>
      <c r="U3135" s="3">
        <v>39083</v>
      </c>
      <c r="V3135" s="2">
        <v>5.7</v>
      </c>
      <c r="W3135" t="str">
        <f>IF(V3135 &lt; 3,"Very Low", IF(V3135 &gt;= 3, IF(V3135 &lt; 4, "Low", IF(V3135 &gt;= 4, IF(V3135 &lt; 6, "Medium", IF(V3135 &gt;= 6, IF(V3135 &lt; 8, "High", "Very High")))))))</f>
        <v>Medium</v>
      </c>
    </row>
    <row r="3136" spans="1:23" x14ac:dyDescent="0.2">
      <c r="A3136" t="s">
        <v>1199</v>
      </c>
      <c r="B3136" s="2">
        <v>96</v>
      </c>
      <c r="C3136" s="4" t="str">
        <f>IF(B3136 &lt;= ($Z$9-$Z$11), "Short", IF(B3136 &gt;= ($Z$9+$Z$11), "Long", "Medium"))</f>
        <v>Medium</v>
      </c>
      <c r="D3136" t="s">
        <v>177</v>
      </c>
      <c r="E3136" t="s">
        <v>562</v>
      </c>
      <c r="F3136" t="s">
        <v>13206</v>
      </c>
      <c r="G3136" t="s">
        <v>3538</v>
      </c>
      <c r="M3136">
        <f>COUNTA(Table1[[#This Row],[genre_1]:[genre_8]])</f>
        <v>3</v>
      </c>
      <c r="N3136" t="s">
        <v>2386</v>
      </c>
      <c r="O3136" t="s">
        <v>10063</v>
      </c>
      <c r="P3136">
        <v>23345</v>
      </c>
      <c r="Q3136" t="s">
        <v>1559</v>
      </c>
      <c r="R3136">
        <v>167</v>
      </c>
      <c r="S3136" t="s">
        <v>16</v>
      </c>
      <c r="T3136" t="s">
        <v>17</v>
      </c>
      <c r="U3136" s="3">
        <v>35796</v>
      </c>
      <c r="V3136" s="2">
        <v>6.1</v>
      </c>
      <c r="W3136" t="str">
        <f>IF(V3136 &lt; 3,"Very Low", IF(V3136 &gt;= 3, IF(V3136 &lt; 4, "Low", IF(V3136 &gt;= 4, IF(V3136 &lt; 6, "Medium", IF(V3136 &gt;= 6, IF(V3136 &lt; 8, "High", "Very High")))))))</f>
        <v>High</v>
      </c>
    </row>
    <row r="3137" spans="1:23" x14ac:dyDescent="0.2">
      <c r="A3137" t="s">
        <v>1910</v>
      </c>
      <c r="B3137" s="2">
        <v>118</v>
      </c>
      <c r="C3137" s="4" t="str">
        <f>IF(B3137 &lt;= ($Z$9-$Z$11), "Short", IF(B3137 &gt;= ($Z$9+$Z$11), "Long", "Medium"))</f>
        <v>Medium</v>
      </c>
      <c r="D3137" t="s">
        <v>114</v>
      </c>
      <c r="E3137" t="s">
        <v>691</v>
      </c>
      <c r="F3137" t="s">
        <v>13205</v>
      </c>
      <c r="M3137">
        <f>COUNTA(Table1[[#This Row],[genre_1]:[genre_8]])</f>
        <v>2</v>
      </c>
      <c r="N3137" t="s">
        <v>269</v>
      </c>
      <c r="O3137" t="s">
        <v>9382</v>
      </c>
      <c r="P3137">
        <v>48322</v>
      </c>
      <c r="Q3137" t="s">
        <v>1911</v>
      </c>
      <c r="R3137">
        <v>261</v>
      </c>
      <c r="S3137" t="s">
        <v>16</v>
      </c>
      <c r="T3137" t="s">
        <v>17</v>
      </c>
      <c r="U3137" s="3">
        <v>36526</v>
      </c>
      <c r="V3137" s="2">
        <v>6.5</v>
      </c>
      <c r="W3137" t="str">
        <f>IF(V3137 &lt; 3,"Very Low", IF(V3137 &gt;= 3, IF(V3137 &lt; 4, "Low", IF(V3137 &gt;= 4, IF(V3137 &lt; 6, "Medium", IF(V3137 &gt;= 6, IF(V3137 &lt; 8, "High", "Very High")))))))</f>
        <v>High</v>
      </c>
    </row>
    <row r="3138" spans="1:23" x14ac:dyDescent="0.2">
      <c r="A3138" t="s">
        <v>5583</v>
      </c>
      <c r="B3138" s="2">
        <v>108</v>
      </c>
      <c r="C3138" s="4" t="str">
        <f>IF(B3138 &lt;= ($Z$9-$Z$11), "Short", IF(B3138 &gt;= ($Z$9+$Z$11), "Long", "Medium"))</f>
        <v>Medium</v>
      </c>
      <c r="D3138" t="s">
        <v>5584</v>
      </c>
      <c r="E3138" t="s">
        <v>691</v>
      </c>
      <c r="F3138" t="s">
        <v>2287</v>
      </c>
      <c r="G3138" t="s">
        <v>4130</v>
      </c>
      <c r="M3138">
        <f>COUNTA(Table1[[#This Row],[genre_1]:[genre_8]])</f>
        <v>3</v>
      </c>
      <c r="N3138" t="s">
        <v>5585</v>
      </c>
      <c r="O3138" t="s">
        <v>11856</v>
      </c>
      <c r="P3138">
        <v>39856</v>
      </c>
      <c r="Q3138" t="s">
        <v>5586</v>
      </c>
      <c r="R3138">
        <v>300</v>
      </c>
      <c r="S3138" t="s">
        <v>16</v>
      </c>
      <c r="T3138" t="s">
        <v>17</v>
      </c>
      <c r="U3138" s="3">
        <v>31048</v>
      </c>
      <c r="V3138" s="2">
        <v>7.3</v>
      </c>
      <c r="W3138" t="str">
        <f>IF(V3138 &lt; 3,"Very Low", IF(V3138 &gt;= 3, IF(V3138 &lt; 4, "Low", IF(V3138 &gt;= 4, IF(V3138 &lt; 6, "Medium", IF(V3138 &gt;= 6, IF(V3138 &lt; 8, "High", "Very High")))))))</f>
        <v>High</v>
      </c>
    </row>
    <row r="3139" spans="1:23" x14ac:dyDescent="0.2">
      <c r="A3139" t="s">
        <v>493</v>
      </c>
      <c r="B3139" s="2">
        <v>156</v>
      </c>
      <c r="C3139" s="4" t="str">
        <f>IF(B3139 &lt;= ($Z$9-$Z$11), "Short", IF(B3139 &gt;= ($Z$9+$Z$11), "Long", "Medium"))</f>
        <v>Long</v>
      </c>
      <c r="D3139" t="s">
        <v>29</v>
      </c>
      <c r="E3139" t="s">
        <v>426</v>
      </c>
      <c r="F3139" t="s">
        <v>1302</v>
      </c>
      <c r="G3139" t="s">
        <v>3538</v>
      </c>
      <c r="H3139" t="s">
        <v>4934</v>
      </c>
      <c r="M3139">
        <f>COUNTA(Table1[[#This Row],[genre_1]:[genre_8]])</f>
        <v>4</v>
      </c>
      <c r="N3139" t="s">
        <v>99</v>
      </c>
      <c r="O3139" t="s">
        <v>8613</v>
      </c>
      <c r="P3139">
        <v>406020</v>
      </c>
      <c r="Q3139" t="s">
        <v>494</v>
      </c>
      <c r="R3139">
        <v>1188</v>
      </c>
      <c r="S3139" t="s">
        <v>16</v>
      </c>
      <c r="T3139" t="s">
        <v>17</v>
      </c>
      <c r="U3139" s="3">
        <v>42005</v>
      </c>
      <c r="V3139" s="2">
        <v>8.1</v>
      </c>
      <c r="W3139" t="str">
        <f>IF(V3139 &lt; 3,"Very Low", IF(V3139 &gt;= 3, IF(V3139 &lt; 4, "Low", IF(V3139 &gt;= 4, IF(V3139 &lt; 6, "Medium", IF(V3139 &gt;= 6, IF(V3139 &lt; 8, "High", "Very High")))))))</f>
        <v>Very High</v>
      </c>
    </row>
    <row r="3140" spans="1:23" x14ac:dyDescent="0.2">
      <c r="A3140" t="s">
        <v>8371</v>
      </c>
      <c r="B3140" s="2">
        <v>143</v>
      </c>
      <c r="C3140" s="4" t="str">
        <f>IF(B3140 &lt;= ($Z$9-$Z$11), "Short", IF(B3140 &gt;= ($Z$9+$Z$11), "Long", "Medium"))</f>
        <v>Long</v>
      </c>
      <c r="D3140" t="s">
        <v>8372</v>
      </c>
      <c r="E3140" t="s">
        <v>1302</v>
      </c>
      <c r="F3140" t="s">
        <v>2287</v>
      </c>
      <c r="G3140" t="s">
        <v>3538</v>
      </c>
      <c r="M3140">
        <f>COUNTA(Table1[[#This Row],[genre_1]:[genre_8]])</f>
        <v>3</v>
      </c>
      <c r="N3140" t="s">
        <v>8373</v>
      </c>
      <c r="O3140" t="s">
        <v>13182</v>
      </c>
      <c r="P3140">
        <v>125</v>
      </c>
      <c r="Q3140" t="s">
        <v>8371</v>
      </c>
      <c r="R3140">
        <v>8</v>
      </c>
      <c r="S3140" t="s">
        <v>16</v>
      </c>
      <c r="T3140" t="s">
        <v>17</v>
      </c>
      <c r="U3140" s="3">
        <v>40544</v>
      </c>
      <c r="V3140" s="2">
        <v>3</v>
      </c>
      <c r="W3140" t="str">
        <f>IF(V3140 &lt; 3,"Very Low", IF(V3140 &gt;= 3, IF(V3140 &lt; 4, "Low", IF(V3140 &gt;= 4, IF(V3140 &lt; 6, "Medium", IF(V3140 &gt;= 6, IF(V3140 &lt; 8, "High", "Very High")))))))</f>
        <v>Low</v>
      </c>
    </row>
    <row r="3141" spans="1:23" x14ac:dyDescent="0.2">
      <c r="A3141" t="s">
        <v>676</v>
      </c>
      <c r="B3141" s="2">
        <v>119</v>
      </c>
      <c r="C3141" s="4" t="str">
        <f>IF(B3141 &lt;= ($Z$9-$Z$11), "Short", IF(B3141 &gt;= ($Z$9+$Z$11), "Long", "Medium"))</f>
        <v>Medium</v>
      </c>
      <c r="D3141" t="s">
        <v>878</v>
      </c>
      <c r="E3141" t="s">
        <v>691</v>
      </c>
      <c r="F3141" t="s">
        <v>4934</v>
      </c>
      <c r="M3141">
        <f>COUNTA(Table1[[#This Row],[genre_1]:[genre_8]])</f>
        <v>2</v>
      </c>
      <c r="N3141" t="s">
        <v>486</v>
      </c>
      <c r="O3141" t="s">
        <v>9230</v>
      </c>
      <c r="P3141">
        <v>27019</v>
      </c>
      <c r="Q3141" t="s">
        <v>799</v>
      </c>
      <c r="R3141">
        <v>143</v>
      </c>
      <c r="S3141" t="s">
        <v>16</v>
      </c>
      <c r="T3141" t="s">
        <v>17</v>
      </c>
      <c r="U3141" s="3">
        <v>42005</v>
      </c>
      <c r="V3141" s="2">
        <v>4.9000000000000004</v>
      </c>
      <c r="W3141" t="str">
        <f>IF(V3141 &lt; 3,"Very Low", IF(V3141 &gt;= 3, IF(V3141 &lt; 4, "Low", IF(V3141 &gt;= 4, IF(V3141 &lt; 6, "Medium", IF(V3141 &gt;= 6, IF(V3141 &lt; 8, "High", "Very High")))))))</f>
        <v>Medium</v>
      </c>
    </row>
    <row r="3142" spans="1:23" x14ac:dyDescent="0.2">
      <c r="A3142" t="s">
        <v>3146</v>
      </c>
      <c r="B3142" s="2">
        <v>193</v>
      </c>
      <c r="C3142" s="4" t="str">
        <f>IF(B3142 &lt;= ($Z$9-$Z$11), "Short", IF(B3142 &gt;= ($Z$9+$Z$11), "Long", "Medium"))</f>
        <v>Long</v>
      </c>
      <c r="D3142" t="s">
        <v>559</v>
      </c>
      <c r="E3142" t="s">
        <v>426</v>
      </c>
      <c r="F3142" t="s">
        <v>1302</v>
      </c>
      <c r="G3142" t="s">
        <v>7772</v>
      </c>
      <c r="M3142">
        <f>COUNTA(Table1[[#This Row],[genre_1]:[genre_8]])</f>
        <v>3</v>
      </c>
      <c r="N3142" t="s">
        <v>248</v>
      </c>
      <c r="O3142" t="s">
        <v>10186</v>
      </c>
      <c r="P3142">
        <v>45271</v>
      </c>
      <c r="Q3142" t="s">
        <v>461</v>
      </c>
      <c r="R3142">
        <v>170</v>
      </c>
      <c r="S3142" t="s">
        <v>16</v>
      </c>
      <c r="T3142" t="s">
        <v>17</v>
      </c>
      <c r="U3142" s="3">
        <v>30317</v>
      </c>
      <c r="V3142" s="2">
        <v>7.9</v>
      </c>
      <c r="W3142" t="str">
        <f>IF(V3142 &lt; 3,"Very Low", IF(V3142 &gt;= 3, IF(V3142 &lt; 4, "Low", IF(V3142 &gt;= 4, IF(V3142 &lt; 6, "Medium", IF(V3142 &gt;= 6, IF(V3142 &lt; 8, "High", "Very High")))))))</f>
        <v>High</v>
      </c>
    </row>
    <row r="3143" spans="1:23" x14ac:dyDescent="0.2">
      <c r="A3143" t="s">
        <v>1867</v>
      </c>
      <c r="B3143" s="2">
        <v>128</v>
      </c>
      <c r="C3143" s="4" t="str">
        <f>IF(B3143 &lt;= ($Z$9-$Z$11), "Short", IF(B3143 &gt;= ($Z$9+$Z$11), "Long", "Medium"))</f>
        <v>Medium</v>
      </c>
      <c r="D3143" t="s">
        <v>1242</v>
      </c>
      <c r="E3143" t="s">
        <v>2287</v>
      </c>
      <c r="F3143" t="s">
        <v>13204</v>
      </c>
      <c r="M3143">
        <f>COUNTA(Table1[[#This Row],[genre_1]:[genre_8]])</f>
        <v>2</v>
      </c>
      <c r="N3143" t="s">
        <v>96</v>
      </c>
      <c r="O3143" t="s">
        <v>9358</v>
      </c>
      <c r="P3143">
        <v>71153</v>
      </c>
      <c r="Q3143" t="s">
        <v>1868</v>
      </c>
      <c r="R3143">
        <v>560</v>
      </c>
      <c r="S3143" t="s">
        <v>16</v>
      </c>
      <c r="T3143" t="s">
        <v>17</v>
      </c>
      <c r="U3143" s="3">
        <v>38353</v>
      </c>
      <c r="V3143" s="2">
        <v>5.4</v>
      </c>
      <c r="W3143" t="str">
        <f>IF(V3143 &lt; 3,"Very Low", IF(V3143 &gt;= 3, IF(V3143 &lt; 4, "Low", IF(V3143 &gt;= 4, IF(V3143 &lt; 6, "Medium", IF(V3143 &gt;= 6, IF(V3143 &lt; 8, "High", "Very High")))))))</f>
        <v>Medium</v>
      </c>
    </row>
    <row r="3144" spans="1:23" x14ac:dyDescent="0.2">
      <c r="A3144" t="s">
        <v>1344</v>
      </c>
      <c r="B3144" s="2">
        <v>114</v>
      </c>
      <c r="C3144" s="4" t="str">
        <f>IF(B3144 &lt;= ($Z$9-$Z$11), "Short", IF(B3144 &gt;= ($Z$9+$Z$11), "Long", "Medium"))</f>
        <v>Medium</v>
      </c>
      <c r="D3144" t="s">
        <v>2553</v>
      </c>
      <c r="E3144" t="s">
        <v>1302</v>
      </c>
      <c r="F3144" t="s">
        <v>2287</v>
      </c>
      <c r="G3144" t="s">
        <v>13204</v>
      </c>
      <c r="H3144" t="s">
        <v>3538</v>
      </c>
      <c r="M3144">
        <f>COUNTA(Table1[[#This Row],[genre_1]:[genre_8]])</f>
        <v>4</v>
      </c>
      <c r="N3144" t="s">
        <v>346</v>
      </c>
      <c r="O3144" t="s">
        <v>9783</v>
      </c>
      <c r="P3144">
        <v>75864</v>
      </c>
      <c r="Q3144" t="s">
        <v>523</v>
      </c>
      <c r="R3144">
        <v>197</v>
      </c>
      <c r="S3144" t="s">
        <v>16</v>
      </c>
      <c r="T3144" t="s">
        <v>17</v>
      </c>
      <c r="U3144" s="3">
        <v>40544</v>
      </c>
      <c r="V3144" s="2">
        <v>6</v>
      </c>
      <c r="W3144" t="str">
        <f>IF(V3144 &lt; 3,"Very Low", IF(V3144 &gt;= 3, IF(V3144 &lt; 4, "Low", IF(V3144 &gt;= 4, IF(V3144 &lt; 6, "Medium", IF(V3144 &gt;= 6, IF(V3144 &lt; 8, "High", "Very High")))))))</f>
        <v>High</v>
      </c>
    </row>
    <row r="3145" spans="1:23" x14ac:dyDescent="0.2">
      <c r="A3145" t="s">
        <v>1812</v>
      </c>
      <c r="B3145" s="2">
        <v>111</v>
      </c>
      <c r="C3145" s="4" t="str">
        <f>IF(B3145 &lt;= ($Z$9-$Z$11), "Short", IF(B3145 &gt;= ($Z$9+$Z$11), "Long", "Medium"))</f>
        <v>Medium</v>
      </c>
      <c r="D3145" t="s">
        <v>129</v>
      </c>
      <c r="E3145" t="s">
        <v>562</v>
      </c>
      <c r="F3145" t="s">
        <v>426</v>
      </c>
      <c r="G3145" t="s">
        <v>13206</v>
      </c>
      <c r="H3145" t="s">
        <v>3538</v>
      </c>
      <c r="M3145">
        <f>COUNTA(Table1[[#This Row],[genre_1]:[genre_8]])</f>
        <v>4</v>
      </c>
      <c r="N3145" t="s">
        <v>948</v>
      </c>
      <c r="O3145" t="s">
        <v>9507</v>
      </c>
      <c r="P3145">
        <v>32544</v>
      </c>
      <c r="Q3145" t="s">
        <v>2106</v>
      </c>
      <c r="R3145">
        <v>69</v>
      </c>
      <c r="S3145" t="s">
        <v>16</v>
      </c>
      <c r="T3145" t="s">
        <v>17</v>
      </c>
      <c r="U3145" s="3">
        <v>34335</v>
      </c>
      <c r="V3145" s="2">
        <v>6.3</v>
      </c>
      <c r="W3145" t="str">
        <f>IF(V3145 &lt; 3,"Very Low", IF(V3145 &gt;= 3, IF(V3145 &lt; 4, "Low", IF(V3145 &gt;= 4, IF(V3145 &lt; 6, "Medium", IF(V3145 &gt;= 6, IF(V3145 &lt; 8, "High", "Very High")))))))</f>
        <v>High</v>
      </c>
    </row>
    <row r="3146" spans="1:23" x14ac:dyDescent="0.2">
      <c r="A3146" t="s">
        <v>3399</v>
      </c>
      <c r="B3146" s="2">
        <v>111</v>
      </c>
      <c r="C3146" s="4" t="str">
        <f>IF(B3146 &lt;= ($Z$9-$Z$11), "Short", IF(B3146 &gt;= ($Z$9+$Z$11), "Long", "Medium"))</f>
        <v>Medium</v>
      </c>
      <c r="D3146" t="s">
        <v>351</v>
      </c>
      <c r="E3146" t="s">
        <v>426</v>
      </c>
      <c r="F3146" t="s">
        <v>1302</v>
      </c>
      <c r="M3146">
        <f>COUNTA(Table1[[#This Row],[genre_1]:[genre_8]])</f>
        <v>2</v>
      </c>
      <c r="N3146" t="s">
        <v>1106</v>
      </c>
      <c r="O3146" t="s">
        <v>10358</v>
      </c>
      <c r="P3146">
        <v>177401</v>
      </c>
      <c r="Q3146" t="s">
        <v>697</v>
      </c>
      <c r="R3146">
        <v>504</v>
      </c>
      <c r="S3146" t="s">
        <v>16</v>
      </c>
      <c r="T3146" t="s">
        <v>17</v>
      </c>
      <c r="U3146" s="3">
        <v>39814</v>
      </c>
      <c r="V3146" s="2">
        <v>7.3</v>
      </c>
      <c r="W3146" t="str">
        <f>IF(V3146 &lt; 3,"Very Low", IF(V3146 &gt;= 3, IF(V3146 &lt; 4, "Low", IF(V3146 &gt;= 4, IF(V3146 &lt; 6, "Medium", IF(V3146 &gt;= 6, IF(V3146 &lt; 8, "High", "Very High")))))))</f>
        <v>High</v>
      </c>
    </row>
    <row r="3147" spans="1:23" x14ac:dyDescent="0.2">
      <c r="A3147" t="s">
        <v>810</v>
      </c>
      <c r="B3147" s="2">
        <v>89</v>
      </c>
      <c r="C3147" s="4" t="str">
        <f>IF(B3147 &lt;= ($Z$9-$Z$11), "Short", IF(B3147 &gt;= ($Z$9+$Z$11), "Long", "Medium"))</f>
        <v>Medium</v>
      </c>
      <c r="D3147" t="s">
        <v>811</v>
      </c>
      <c r="E3147" t="s">
        <v>426</v>
      </c>
      <c r="F3147" t="s">
        <v>3871</v>
      </c>
      <c r="G3147" t="s">
        <v>691</v>
      </c>
      <c r="H3147" t="s">
        <v>5982</v>
      </c>
      <c r="I3147" t="s">
        <v>6549</v>
      </c>
      <c r="M3147">
        <f>COUNTA(Table1[[#This Row],[genre_1]:[genre_8]])</f>
        <v>5</v>
      </c>
      <c r="N3147" t="s">
        <v>812</v>
      </c>
      <c r="O3147" t="s">
        <v>8760</v>
      </c>
      <c r="P3147">
        <v>58300</v>
      </c>
      <c r="Q3147" t="s">
        <v>813</v>
      </c>
      <c r="R3147">
        <v>139</v>
      </c>
      <c r="S3147" t="s">
        <v>16</v>
      </c>
      <c r="T3147" t="s">
        <v>17</v>
      </c>
      <c r="U3147" s="3">
        <v>36526</v>
      </c>
      <c r="V3147" s="2">
        <v>6.9</v>
      </c>
      <c r="W3147" t="str">
        <f>IF(V3147 &lt; 3,"Very Low", IF(V3147 &gt;= 3, IF(V3147 &lt; 4, "Low", IF(V3147 &gt;= 4, IF(V3147 &lt; 6, "Medium", IF(V3147 &gt;= 6, IF(V3147 &lt; 8, "High", "Very High")))))))</f>
        <v>High</v>
      </c>
    </row>
    <row r="3148" spans="1:23" x14ac:dyDescent="0.2">
      <c r="A3148" t="s">
        <v>5797</v>
      </c>
      <c r="B3148" s="2">
        <v>135</v>
      </c>
      <c r="C3148" s="4" t="str">
        <f>IF(B3148 &lt;= ($Z$9-$Z$11), "Short", IF(B3148 &gt;= ($Z$9+$Z$11), "Long", "Medium"))</f>
        <v>Long</v>
      </c>
      <c r="D3148" t="s">
        <v>478</v>
      </c>
      <c r="E3148" t="s">
        <v>1302</v>
      </c>
      <c r="F3148" t="s">
        <v>7772</v>
      </c>
      <c r="M3148">
        <f>COUNTA(Table1[[#This Row],[genre_1]:[genre_8]])</f>
        <v>2</v>
      </c>
      <c r="N3148" t="s">
        <v>2197</v>
      </c>
      <c r="O3148" t="s">
        <v>11976</v>
      </c>
      <c r="P3148">
        <v>6359</v>
      </c>
      <c r="Q3148" t="s">
        <v>5798</v>
      </c>
      <c r="R3148">
        <v>69</v>
      </c>
      <c r="S3148" t="s">
        <v>16</v>
      </c>
      <c r="T3148" t="s">
        <v>17</v>
      </c>
      <c r="U3148" s="3">
        <v>19360</v>
      </c>
      <c r="V3148" s="2">
        <v>6.8</v>
      </c>
      <c r="W3148" t="str">
        <f>IF(V3148 &lt; 3,"Very Low", IF(V3148 &gt;= 3, IF(V3148 &lt; 4, "Low", IF(V3148 &gt;= 4, IF(V3148 &lt; 6, "Medium", IF(V3148 &gt;= 6, IF(V3148 &lt; 8, "High", "Very High")))))))</f>
        <v>High</v>
      </c>
    </row>
    <row r="3149" spans="1:23" x14ac:dyDescent="0.2">
      <c r="A3149" t="s">
        <v>127</v>
      </c>
      <c r="B3149" s="2">
        <v>136</v>
      </c>
      <c r="C3149" s="4" t="str">
        <f>IF(B3149 &lt;= ($Z$9-$Z$11), "Short", IF(B3149 &gt;= ($Z$9+$Z$11), "Long", "Medium"))</f>
        <v>Long</v>
      </c>
      <c r="D3149" t="s">
        <v>1174</v>
      </c>
      <c r="E3149" t="s">
        <v>562</v>
      </c>
      <c r="F3149" t="s">
        <v>426</v>
      </c>
      <c r="G3149" t="s">
        <v>3538</v>
      </c>
      <c r="M3149">
        <f>COUNTA(Table1[[#This Row],[genre_1]:[genre_8]])</f>
        <v>3</v>
      </c>
      <c r="N3149" t="s">
        <v>320</v>
      </c>
      <c r="O3149" t="s">
        <v>8948</v>
      </c>
      <c r="P3149">
        <v>259492</v>
      </c>
      <c r="Q3149" t="s">
        <v>1175</v>
      </c>
      <c r="R3149">
        <v>415</v>
      </c>
      <c r="S3149" t="s">
        <v>16</v>
      </c>
      <c r="T3149" t="s">
        <v>17</v>
      </c>
      <c r="U3149" s="3">
        <v>35065</v>
      </c>
      <c r="V3149" s="2">
        <v>7.4</v>
      </c>
      <c r="W3149" t="str">
        <f>IF(V3149 &lt; 3,"Very Low", IF(V3149 &gt;= 3, IF(V3149 &lt; 4, "Low", IF(V3149 &gt;= 4, IF(V3149 &lt; 6, "Medium", IF(V3149 &gt;= 6, IF(V3149 &lt; 8, "High", "Very High")))))))</f>
        <v>High</v>
      </c>
    </row>
    <row r="3150" spans="1:23" x14ac:dyDescent="0.2">
      <c r="A3150" t="s">
        <v>4366</v>
      </c>
      <c r="B3150" s="2">
        <v>102</v>
      </c>
      <c r="C3150" s="4" t="str">
        <f>IF(B3150 &lt;= ($Z$9-$Z$11), "Short", IF(B3150 &gt;= ($Z$9+$Z$11), "Long", "Medium"))</f>
        <v>Medium</v>
      </c>
      <c r="D3150" t="s">
        <v>300</v>
      </c>
      <c r="E3150" t="s">
        <v>691</v>
      </c>
      <c r="F3150" t="s">
        <v>4034</v>
      </c>
      <c r="M3150">
        <f>COUNTA(Table1[[#This Row],[genre_1]:[genre_8]])</f>
        <v>2</v>
      </c>
      <c r="N3150" t="s">
        <v>85</v>
      </c>
      <c r="O3150" t="s">
        <v>11042</v>
      </c>
      <c r="P3150">
        <v>32311</v>
      </c>
      <c r="Q3150" t="s">
        <v>372</v>
      </c>
      <c r="R3150">
        <v>104</v>
      </c>
      <c r="S3150" t="s">
        <v>16</v>
      </c>
      <c r="T3150" t="s">
        <v>17</v>
      </c>
      <c r="U3150" s="3">
        <v>39448</v>
      </c>
      <c r="V3150" s="2">
        <v>6.2</v>
      </c>
      <c r="W3150" t="str">
        <f>IF(V3150 &lt; 3,"Very Low", IF(V3150 &gt;= 3, IF(V3150 &lt; 4, "Low", IF(V3150 &gt;= 4, IF(V3150 &lt; 6, "Medium", IF(V3150 &gt;= 6, IF(V3150 &lt; 8, "High", "Very High")))))))</f>
        <v>High</v>
      </c>
    </row>
    <row r="3151" spans="1:23" x14ac:dyDescent="0.2">
      <c r="A3151" t="s">
        <v>835</v>
      </c>
      <c r="B3151" s="2">
        <v>127</v>
      </c>
      <c r="C3151" s="4" t="str">
        <f>IF(B3151 &lt;= ($Z$9-$Z$11), "Short", IF(B3151 &gt;= ($Z$9+$Z$11), "Long", "Medium"))</f>
        <v>Medium</v>
      </c>
      <c r="D3151" t="s">
        <v>1409</v>
      </c>
      <c r="E3151" t="s">
        <v>1302</v>
      </c>
      <c r="F3151" t="s">
        <v>5982</v>
      </c>
      <c r="G3151" t="s">
        <v>13205</v>
      </c>
      <c r="M3151">
        <f>COUNTA(Table1[[#This Row],[genre_1]:[genre_8]])</f>
        <v>3</v>
      </c>
      <c r="N3151" t="s">
        <v>248</v>
      </c>
      <c r="O3151" t="s">
        <v>10446</v>
      </c>
      <c r="P3151">
        <v>26434</v>
      </c>
      <c r="Q3151" t="s">
        <v>3518</v>
      </c>
      <c r="R3151">
        <v>174</v>
      </c>
      <c r="S3151" t="s">
        <v>16</v>
      </c>
      <c r="T3151" t="s">
        <v>17</v>
      </c>
      <c r="U3151" s="3">
        <v>37257</v>
      </c>
      <c r="V3151" s="2">
        <v>7</v>
      </c>
      <c r="W3151" t="str">
        <f>IF(V3151 &lt; 3,"Very Low", IF(V3151 &gt;= 3, IF(V3151 &lt; 4, "Low", IF(V3151 &gt;= 4, IF(V3151 &lt; 6, "Medium", IF(V3151 &gt;= 6, IF(V3151 &lt; 8, "High", "Very High")))))))</f>
        <v>High</v>
      </c>
    </row>
    <row r="3152" spans="1:23" x14ac:dyDescent="0.2">
      <c r="A3152" t="s">
        <v>4163</v>
      </c>
      <c r="B3152" s="2">
        <v>91</v>
      </c>
      <c r="C3152" s="4" t="str">
        <f>IF(B3152 &lt;= ($Z$9-$Z$11), "Short", IF(B3152 &gt;= ($Z$9+$Z$11), "Long", "Medium"))</f>
        <v>Medium</v>
      </c>
      <c r="D3152" t="s">
        <v>2610</v>
      </c>
      <c r="E3152" t="s">
        <v>1302</v>
      </c>
      <c r="F3152" t="s">
        <v>2287</v>
      </c>
      <c r="G3152" t="s">
        <v>3538</v>
      </c>
      <c r="M3152">
        <f>COUNTA(Table1[[#This Row],[genre_1]:[genre_8]])</f>
        <v>3</v>
      </c>
      <c r="N3152" t="s">
        <v>1685</v>
      </c>
      <c r="O3152" t="s">
        <v>10894</v>
      </c>
      <c r="P3152">
        <v>29147</v>
      </c>
      <c r="Q3152" t="s">
        <v>1240</v>
      </c>
      <c r="R3152">
        <v>115</v>
      </c>
      <c r="S3152" t="s">
        <v>16</v>
      </c>
      <c r="T3152" t="s">
        <v>17</v>
      </c>
      <c r="U3152" s="3">
        <v>40544</v>
      </c>
      <c r="V3152" s="2">
        <v>4.8</v>
      </c>
      <c r="W3152" t="str">
        <f>IF(V3152 &lt; 3,"Very Low", IF(V3152 &gt;= 3, IF(V3152 &lt; 4, "Low", IF(V3152 &gt;= 4, IF(V3152 &lt; 6, "Medium", IF(V3152 &gt;= 6, IF(V3152 &lt; 8, "High", "Very High")))))))</f>
        <v>Medium</v>
      </c>
    </row>
    <row r="3153" spans="1:23" x14ac:dyDescent="0.2">
      <c r="A3153" t="s">
        <v>5205</v>
      </c>
      <c r="B3153" s="2">
        <v>125</v>
      </c>
      <c r="C3153" s="4" t="str">
        <f>IF(B3153 &lt;= ($Z$9-$Z$11), "Short", IF(B3153 &gt;= ($Z$9+$Z$11), "Long", "Medium"))</f>
        <v>Medium</v>
      </c>
      <c r="D3153" t="s">
        <v>5206</v>
      </c>
      <c r="E3153" t="s">
        <v>1302</v>
      </c>
      <c r="F3153" t="s">
        <v>4034</v>
      </c>
      <c r="G3153" t="s">
        <v>6549</v>
      </c>
      <c r="M3153">
        <f>COUNTA(Table1[[#This Row],[genre_1]:[genre_8]])</f>
        <v>3</v>
      </c>
      <c r="N3153" t="s">
        <v>1471</v>
      </c>
      <c r="O3153" t="s">
        <v>11628</v>
      </c>
      <c r="P3153">
        <v>6142</v>
      </c>
      <c r="Q3153" t="s">
        <v>5207</v>
      </c>
      <c r="R3153">
        <v>52</v>
      </c>
      <c r="S3153" t="s">
        <v>16</v>
      </c>
      <c r="T3153" t="s">
        <v>17</v>
      </c>
      <c r="U3153" s="3">
        <v>28856</v>
      </c>
      <c r="V3153" s="2">
        <v>6.9</v>
      </c>
      <c r="W3153" t="str">
        <f>IF(V3153 &lt; 3,"Very Low", IF(V3153 &gt;= 3, IF(V3153 &lt; 4, "Low", IF(V3153 &gt;= 4, IF(V3153 &lt; 6, "Medium", IF(V3153 &gt;= 6, IF(V3153 &lt; 8, "High", "Very High")))))))</f>
        <v>High</v>
      </c>
    </row>
    <row r="3154" spans="1:23" x14ac:dyDescent="0.2">
      <c r="A3154" t="s">
        <v>1964</v>
      </c>
      <c r="B3154" s="2">
        <v>110</v>
      </c>
      <c r="C3154" s="4" t="str">
        <f>IF(B3154 &lt;= ($Z$9-$Z$11), "Short", IF(B3154 &gt;= ($Z$9+$Z$11), "Long", "Medium"))</f>
        <v>Medium</v>
      </c>
      <c r="D3154" t="s">
        <v>1501</v>
      </c>
      <c r="E3154" t="s">
        <v>691</v>
      </c>
      <c r="F3154" t="s">
        <v>1302</v>
      </c>
      <c r="M3154">
        <f>COUNTA(Table1[[#This Row],[genre_1]:[genre_8]])</f>
        <v>2</v>
      </c>
      <c r="N3154" t="s">
        <v>252</v>
      </c>
      <c r="O3154" t="s">
        <v>10137</v>
      </c>
      <c r="P3154">
        <v>209133</v>
      </c>
      <c r="Q3154" t="s">
        <v>1762</v>
      </c>
      <c r="R3154">
        <v>962</v>
      </c>
      <c r="S3154" t="s">
        <v>16</v>
      </c>
      <c r="T3154" t="s">
        <v>17</v>
      </c>
      <c r="U3154" s="3">
        <v>36892</v>
      </c>
      <c r="V3154" s="2">
        <v>7.6</v>
      </c>
      <c r="W3154" t="str">
        <f>IF(V3154 &lt; 3,"Very Low", IF(V3154 &gt;= 3, IF(V3154 &lt; 4, "Low", IF(V3154 &gt;= 4, IF(V3154 &lt; 6, "Medium", IF(V3154 &gt;= 6, IF(V3154 &lt; 8, "High", "Very High")))))))</f>
        <v>High</v>
      </c>
    </row>
    <row r="3155" spans="1:23" x14ac:dyDescent="0.2">
      <c r="A3155" t="s">
        <v>3057</v>
      </c>
      <c r="B3155" s="2">
        <v>83</v>
      </c>
      <c r="C3155" s="4" t="str">
        <f>IF(B3155 &lt;= ($Z$9-$Z$11), "Short", IF(B3155 &gt;= ($Z$9+$Z$11), "Long", "Medium"))</f>
        <v>Short</v>
      </c>
      <c r="D3155" t="s">
        <v>871</v>
      </c>
      <c r="E3155" t="s">
        <v>426</v>
      </c>
      <c r="F3155" t="s">
        <v>3871</v>
      </c>
      <c r="G3155" t="s">
        <v>691</v>
      </c>
      <c r="H3155" t="s">
        <v>1302</v>
      </c>
      <c r="I3155" t="s">
        <v>5982</v>
      </c>
      <c r="J3155" t="s">
        <v>5727</v>
      </c>
      <c r="M3155">
        <f>COUNTA(Table1[[#This Row],[genre_1]:[genre_8]])</f>
        <v>6</v>
      </c>
      <c r="N3155" t="s">
        <v>929</v>
      </c>
      <c r="O3155" t="s">
        <v>10125</v>
      </c>
      <c r="P3155">
        <v>14005</v>
      </c>
      <c r="Q3155" t="s">
        <v>2853</v>
      </c>
      <c r="R3155">
        <v>67</v>
      </c>
      <c r="S3155" t="s">
        <v>16</v>
      </c>
      <c r="T3155" t="s">
        <v>17</v>
      </c>
      <c r="U3155" s="3">
        <v>35796</v>
      </c>
      <c r="V3155" s="2">
        <v>5.9</v>
      </c>
      <c r="W3155" t="str">
        <f>IF(V3155 &lt; 3,"Very Low", IF(V3155 &gt;= 3, IF(V3155 &lt; 4, "Low", IF(V3155 &gt;= 4, IF(V3155 &lt; 6, "Medium", IF(V3155 &gt;= 6, IF(V3155 &lt; 8, "High", "Very High")))))))</f>
        <v>Medium</v>
      </c>
    </row>
    <row r="3156" spans="1:23" x14ac:dyDescent="0.2">
      <c r="A3156" t="s">
        <v>3352</v>
      </c>
      <c r="B3156" s="2">
        <v>93</v>
      </c>
      <c r="C3156" s="4" t="str">
        <f>IF(B3156 &lt;= ($Z$9-$Z$11), "Short", IF(B3156 &gt;= ($Z$9+$Z$11), "Long", "Medium"))</f>
        <v>Medium</v>
      </c>
      <c r="D3156" t="s">
        <v>3353</v>
      </c>
      <c r="E3156" t="s">
        <v>2287</v>
      </c>
      <c r="M3156">
        <f>COUNTA(Table1[[#This Row],[genre_1]:[genre_8]])</f>
        <v>1</v>
      </c>
      <c r="N3156" t="s">
        <v>3287</v>
      </c>
      <c r="O3156" t="s">
        <v>10330</v>
      </c>
      <c r="P3156">
        <v>60062</v>
      </c>
      <c r="Q3156" t="s">
        <v>3354</v>
      </c>
      <c r="R3156">
        <v>351</v>
      </c>
      <c r="S3156" t="s">
        <v>16</v>
      </c>
      <c r="T3156" t="s">
        <v>17</v>
      </c>
      <c r="U3156" s="3">
        <v>39448</v>
      </c>
      <c r="V3156" s="2">
        <v>5.9</v>
      </c>
      <c r="W3156" t="str">
        <f>IF(V3156 &lt; 3,"Very Low", IF(V3156 &gt;= 3, IF(V3156 &lt; 4, "Low", IF(V3156 &gt;= 4, IF(V3156 &lt; 6, "Medium", IF(V3156 &gt;= 6, IF(V3156 &lt; 8, "High", "Very High")))))))</f>
        <v>Medium</v>
      </c>
    </row>
    <row r="3157" spans="1:23" x14ac:dyDescent="0.2">
      <c r="A3157" t="s">
        <v>6143</v>
      </c>
      <c r="B3157" s="2">
        <v>110</v>
      </c>
      <c r="C3157" s="4" t="str">
        <f>IF(B3157 &lt;= ($Z$9-$Z$11), "Short", IF(B3157 &gt;= ($Z$9+$Z$11), "Long", "Medium"))</f>
        <v>Medium</v>
      </c>
      <c r="D3157" t="s">
        <v>2035</v>
      </c>
      <c r="E3157" t="s">
        <v>691</v>
      </c>
      <c r="F3157" t="s">
        <v>1302</v>
      </c>
      <c r="G3157" t="s">
        <v>6549</v>
      </c>
      <c r="M3157">
        <f>COUNTA(Table1[[#This Row],[genre_1]:[genre_8]])</f>
        <v>3</v>
      </c>
      <c r="N3157" t="s">
        <v>3601</v>
      </c>
      <c r="O3157" t="s">
        <v>12171</v>
      </c>
      <c r="P3157">
        <v>44339</v>
      </c>
      <c r="Q3157" t="s">
        <v>177</v>
      </c>
      <c r="R3157">
        <v>425</v>
      </c>
      <c r="S3157" t="s">
        <v>16</v>
      </c>
      <c r="T3157" t="s">
        <v>17</v>
      </c>
      <c r="U3157" s="3">
        <v>37257</v>
      </c>
      <c r="V3157" s="2">
        <v>6.7</v>
      </c>
      <c r="W3157" t="str">
        <f>IF(V3157 &lt; 3,"Very Low", IF(V3157 &gt;= 3, IF(V3157 &lt; 4, "Low", IF(V3157 &gt;= 4, IF(V3157 &lt; 6, "Medium", IF(V3157 &gt;= 6, IF(V3157 &lt; 8, "High", "Very High")))))))</f>
        <v>High</v>
      </c>
    </row>
    <row r="3158" spans="1:23" x14ac:dyDescent="0.2">
      <c r="A3158" t="s">
        <v>5126</v>
      </c>
      <c r="B3158" s="2">
        <v>106</v>
      </c>
      <c r="C3158" s="4" t="str">
        <f>IF(B3158 &lt;= ($Z$9-$Z$11), "Short", IF(B3158 &gt;= ($Z$9+$Z$11), "Long", "Medium"))</f>
        <v>Medium</v>
      </c>
      <c r="D3158" t="s">
        <v>3428</v>
      </c>
      <c r="E3158" t="s">
        <v>4426</v>
      </c>
      <c r="F3158" t="s">
        <v>1302</v>
      </c>
      <c r="G3158" t="s">
        <v>4034</v>
      </c>
      <c r="M3158">
        <f>COUNTA(Table1[[#This Row],[genre_1]:[genre_8]])</f>
        <v>3</v>
      </c>
      <c r="N3158" t="s">
        <v>255</v>
      </c>
      <c r="O3158" t="s">
        <v>11577</v>
      </c>
      <c r="P3158">
        <v>39260</v>
      </c>
      <c r="Q3158" t="s">
        <v>2329</v>
      </c>
      <c r="R3158">
        <v>129</v>
      </c>
      <c r="S3158" t="s">
        <v>16</v>
      </c>
      <c r="T3158" t="s">
        <v>17</v>
      </c>
      <c r="U3158" s="3">
        <v>40179</v>
      </c>
      <c r="V3158" s="2">
        <v>6.6</v>
      </c>
      <c r="W3158" t="str">
        <f>IF(V3158 &lt; 3,"Very Low", IF(V3158 &gt;= 3, IF(V3158 &lt; 4, "Low", IF(V3158 &gt;= 4, IF(V3158 &lt; 6, "Medium", IF(V3158 &gt;= 6, IF(V3158 &lt; 8, "High", "Very High")))))))</f>
        <v>High</v>
      </c>
    </row>
    <row r="3159" spans="1:23" x14ac:dyDescent="0.2">
      <c r="A3159" t="s">
        <v>103</v>
      </c>
      <c r="B3159" s="2">
        <v>104</v>
      </c>
      <c r="C3159" s="4" t="str">
        <f>IF(B3159 &lt;= ($Z$9-$Z$11), "Short", IF(B3159 &gt;= ($Z$9+$Z$11), "Long", "Medium"))</f>
        <v>Medium</v>
      </c>
      <c r="D3159" t="s">
        <v>439</v>
      </c>
      <c r="E3159" t="s">
        <v>562</v>
      </c>
      <c r="F3159" t="s">
        <v>426</v>
      </c>
      <c r="G3159" t="s">
        <v>691</v>
      </c>
      <c r="H3159" t="s">
        <v>3538</v>
      </c>
      <c r="M3159">
        <f>COUNTA(Table1[[#This Row],[genre_1]:[genre_8]])</f>
        <v>4</v>
      </c>
      <c r="N3159" t="s">
        <v>474</v>
      </c>
      <c r="O3159" t="s">
        <v>8838</v>
      </c>
      <c r="P3159">
        <v>82731</v>
      </c>
      <c r="Q3159" t="s">
        <v>165</v>
      </c>
      <c r="R3159">
        <v>255</v>
      </c>
      <c r="S3159" t="s">
        <v>16</v>
      </c>
      <c r="T3159" t="s">
        <v>17</v>
      </c>
      <c r="U3159" s="3">
        <v>37622</v>
      </c>
      <c r="V3159" s="2">
        <v>6.7</v>
      </c>
      <c r="W3159" t="str">
        <f>IF(V3159 &lt; 3,"Very Low", IF(V3159 &gt;= 3, IF(V3159 &lt; 4, "Low", IF(V3159 &gt;= 4, IF(V3159 &lt; 6, "Medium", IF(V3159 &gt;= 6, IF(V3159 &lt; 8, "High", "Very High")))))))</f>
        <v>High</v>
      </c>
    </row>
    <row r="3160" spans="1:23" x14ac:dyDescent="0.2">
      <c r="A3160" t="s">
        <v>1024</v>
      </c>
      <c r="B3160" s="2">
        <v>101</v>
      </c>
      <c r="C3160" s="4" t="str">
        <f>IF(B3160 &lt;= ($Z$9-$Z$11), "Short", IF(B3160 &gt;= ($Z$9+$Z$11), "Long", "Medium"))</f>
        <v>Medium</v>
      </c>
      <c r="D3160" t="s">
        <v>2909</v>
      </c>
      <c r="E3160" t="s">
        <v>562</v>
      </c>
      <c r="F3160" t="s">
        <v>13206</v>
      </c>
      <c r="G3160" t="s">
        <v>4130</v>
      </c>
      <c r="H3160" t="s">
        <v>3538</v>
      </c>
      <c r="M3160">
        <f>COUNTA(Table1[[#This Row],[genre_1]:[genre_8]])</f>
        <v>4</v>
      </c>
      <c r="N3160" t="s">
        <v>2908</v>
      </c>
      <c r="O3160" t="s">
        <v>10037</v>
      </c>
      <c r="P3160">
        <v>112669</v>
      </c>
      <c r="Q3160" t="s">
        <v>2910</v>
      </c>
      <c r="R3160">
        <v>226</v>
      </c>
      <c r="S3160" t="s">
        <v>16</v>
      </c>
      <c r="T3160" t="s">
        <v>17</v>
      </c>
      <c r="U3160" s="3">
        <v>31778</v>
      </c>
      <c r="V3160" s="2">
        <v>6.6</v>
      </c>
      <c r="W3160" t="str">
        <f>IF(V3160 &lt; 3,"Very Low", IF(V3160 &gt;= 3, IF(V3160 &lt; 4, "Low", IF(V3160 &gt;= 4, IF(V3160 &lt; 6, "Medium", IF(V3160 &gt;= 6, IF(V3160 &lt; 8, "High", "Very High")))))))</f>
        <v>High</v>
      </c>
    </row>
    <row r="3161" spans="1:23" x14ac:dyDescent="0.2">
      <c r="A3161" t="s">
        <v>517</v>
      </c>
      <c r="B3161" s="2">
        <v>116</v>
      </c>
      <c r="C3161" s="4" t="str">
        <f>IF(B3161 &lt;= ($Z$9-$Z$11), "Short", IF(B3161 &gt;= ($Z$9+$Z$11), "Long", "Medium"))</f>
        <v>Medium</v>
      </c>
      <c r="D3161" t="s">
        <v>897</v>
      </c>
      <c r="E3161" t="s">
        <v>562</v>
      </c>
      <c r="F3161" t="s">
        <v>426</v>
      </c>
      <c r="G3161" t="s">
        <v>6549</v>
      </c>
      <c r="H3161" t="s">
        <v>4130</v>
      </c>
      <c r="I3161" t="s">
        <v>3538</v>
      </c>
      <c r="M3161">
        <f>COUNTA(Table1[[#This Row],[genre_1]:[genre_8]])</f>
        <v>5</v>
      </c>
      <c r="N3161" t="s">
        <v>898</v>
      </c>
      <c r="O3161" t="s">
        <v>8807</v>
      </c>
      <c r="P3161">
        <v>52136</v>
      </c>
      <c r="Q3161" t="s">
        <v>899</v>
      </c>
      <c r="R3161">
        <v>184</v>
      </c>
      <c r="S3161" t="s">
        <v>16</v>
      </c>
      <c r="T3161" t="s">
        <v>17</v>
      </c>
      <c r="U3161" s="3">
        <v>35431</v>
      </c>
      <c r="V3161" s="2">
        <v>6.2</v>
      </c>
      <c r="W3161" t="str">
        <f>IF(V3161 &lt; 3,"Very Low", IF(V3161 &gt;= 3, IF(V3161 &lt; 4, "Low", IF(V3161 &gt;= 4, IF(V3161 &lt; 6, "Medium", IF(V3161 &gt;= 6, IF(V3161 &lt; 8, "High", "Very High")))))))</f>
        <v>High</v>
      </c>
    </row>
    <row r="3162" spans="1:23" x14ac:dyDescent="0.2">
      <c r="A3162" t="s">
        <v>4556</v>
      </c>
      <c r="B3162" s="2">
        <v>90</v>
      </c>
      <c r="C3162" s="4" t="str">
        <f>IF(B3162 &lt;= ($Z$9-$Z$11), "Short", IF(B3162 &gt;= ($Z$9+$Z$11), "Long", "Medium"))</f>
        <v>Medium</v>
      </c>
      <c r="D3162" t="s">
        <v>5828</v>
      </c>
      <c r="E3162" t="s">
        <v>691</v>
      </c>
      <c r="F3162" t="s">
        <v>1302</v>
      </c>
      <c r="M3162">
        <f>COUNTA(Table1[[#This Row],[genre_1]:[genre_8]])</f>
        <v>2</v>
      </c>
      <c r="N3162" t="s">
        <v>290</v>
      </c>
      <c r="O3162" t="s">
        <v>12641</v>
      </c>
      <c r="P3162">
        <v>444</v>
      </c>
      <c r="Q3162" t="s">
        <v>3491</v>
      </c>
      <c r="R3162">
        <v>5</v>
      </c>
      <c r="S3162" t="s">
        <v>16</v>
      </c>
      <c r="T3162" t="s">
        <v>17</v>
      </c>
      <c r="U3162" s="3">
        <v>38353</v>
      </c>
      <c r="V3162" s="2">
        <v>4.3</v>
      </c>
      <c r="W3162" t="str">
        <f>IF(V3162 &lt; 3,"Very Low", IF(V3162 &gt;= 3, IF(V3162 &lt; 4, "Low", IF(V3162 &gt;= 4, IF(V3162 &lt; 6, "Medium", IF(V3162 &gt;= 6, IF(V3162 &lt; 8, "High", "Very High")))))))</f>
        <v>Medium</v>
      </c>
    </row>
    <row r="3163" spans="1:23" x14ac:dyDescent="0.2">
      <c r="A3163" t="s">
        <v>1040</v>
      </c>
      <c r="B3163" s="2">
        <v>103</v>
      </c>
      <c r="C3163" s="4" t="str">
        <f>IF(B3163 &lt;= ($Z$9-$Z$11), "Short", IF(B3163 &gt;= ($Z$9+$Z$11), "Long", "Medium"))</f>
        <v>Medium</v>
      </c>
      <c r="D3163" t="s">
        <v>1436</v>
      </c>
      <c r="E3163" t="s">
        <v>13206</v>
      </c>
      <c r="F3163" t="s">
        <v>1302</v>
      </c>
      <c r="G3163" t="s">
        <v>13204</v>
      </c>
      <c r="H3163" t="s">
        <v>3538</v>
      </c>
      <c r="M3163">
        <f>COUNTA(Table1[[#This Row],[genre_1]:[genre_8]])</f>
        <v>4</v>
      </c>
      <c r="N3163" t="s">
        <v>1124</v>
      </c>
      <c r="O3163" t="s">
        <v>10808</v>
      </c>
      <c r="P3163">
        <v>26730</v>
      </c>
      <c r="Q3163" t="s">
        <v>760</v>
      </c>
      <c r="R3163">
        <v>180</v>
      </c>
      <c r="S3163" t="s">
        <v>16</v>
      </c>
      <c r="T3163" t="s">
        <v>17</v>
      </c>
      <c r="U3163" s="3">
        <v>37257</v>
      </c>
      <c r="V3163" s="2">
        <v>7.2</v>
      </c>
      <c r="W3163" t="str">
        <f>IF(V3163 &lt; 3,"Very Low", IF(V3163 &gt;= 3, IF(V3163 &lt; 4, "Low", IF(V3163 &gt;= 4, IF(V3163 &lt; 6, "Medium", IF(V3163 &gt;= 6, IF(V3163 &lt; 8, "High", "Very High")))))))</f>
        <v>High</v>
      </c>
    </row>
    <row r="3164" spans="1:23" x14ac:dyDescent="0.2">
      <c r="A3164" t="s">
        <v>1576</v>
      </c>
      <c r="B3164" s="2">
        <v>97</v>
      </c>
      <c r="C3164" s="4" t="str">
        <f>IF(B3164 &lt;= ($Z$9-$Z$11), "Short", IF(B3164 &gt;= ($Z$9+$Z$11), "Long", "Medium"))</f>
        <v>Medium</v>
      </c>
      <c r="D3164" t="s">
        <v>1390</v>
      </c>
      <c r="E3164" t="s">
        <v>691</v>
      </c>
      <c r="F3164" t="s">
        <v>1302</v>
      </c>
      <c r="G3164" t="s">
        <v>5982</v>
      </c>
      <c r="H3164" t="s">
        <v>539</v>
      </c>
      <c r="M3164">
        <f>COUNTA(Table1[[#This Row],[genre_1]:[genre_8]])</f>
        <v>4</v>
      </c>
      <c r="N3164" t="s">
        <v>1389</v>
      </c>
      <c r="O3164" t="s">
        <v>10445</v>
      </c>
      <c r="P3164">
        <v>64742</v>
      </c>
      <c r="Q3164" t="s">
        <v>1263</v>
      </c>
      <c r="R3164">
        <v>111</v>
      </c>
      <c r="S3164" t="s">
        <v>16</v>
      </c>
      <c r="T3164" t="s">
        <v>17</v>
      </c>
      <c r="U3164" s="3">
        <v>34335</v>
      </c>
      <c r="V3164" s="2">
        <v>6.4</v>
      </c>
      <c r="W3164" t="str">
        <f>IF(V3164 &lt; 3,"Very Low", IF(V3164 &gt;= 3, IF(V3164 &lt; 4, "Low", IF(V3164 &gt;= 4, IF(V3164 &lt; 6, "Medium", IF(V3164 &gt;= 6, IF(V3164 &lt; 8, "High", "Very High")))))))</f>
        <v>High</v>
      </c>
    </row>
    <row r="3165" spans="1:23" x14ac:dyDescent="0.2">
      <c r="A3165" t="s">
        <v>1387</v>
      </c>
      <c r="B3165" s="2">
        <v>104</v>
      </c>
      <c r="C3165" s="4" t="str">
        <f>IF(B3165 &lt;= ($Z$9-$Z$11), "Short", IF(B3165 &gt;= ($Z$9+$Z$11), "Long", "Medium"))</f>
        <v>Medium</v>
      </c>
      <c r="D3165" t="s">
        <v>1388</v>
      </c>
      <c r="E3165" t="s">
        <v>691</v>
      </c>
      <c r="F3165" t="s">
        <v>5982</v>
      </c>
      <c r="G3165" t="s">
        <v>539</v>
      </c>
      <c r="M3165">
        <f>COUNTA(Table1[[#This Row],[genre_1]:[genre_8]])</f>
        <v>3</v>
      </c>
      <c r="N3165" t="s">
        <v>1389</v>
      </c>
      <c r="O3165" t="s">
        <v>9071</v>
      </c>
      <c r="P3165">
        <v>34561</v>
      </c>
      <c r="Q3165" t="s">
        <v>1390</v>
      </c>
      <c r="R3165">
        <v>116</v>
      </c>
      <c r="S3165" t="s">
        <v>16</v>
      </c>
      <c r="T3165" t="s">
        <v>17</v>
      </c>
      <c r="U3165" s="3">
        <v>37257</v>
      </c>
      <c r="V3165" s="2">
        <v>5.5</v>
      </c>
      <c r="W3165" t="str">
        <f>IF(V3165 &lt; 3,"Very Low", IF(V3165 &gt;= 3, IF(V3165 &lt; 4, "Low", IF(V3165 &gt;= 4, IF(V3165 &lt; 6, "Medium", IF(V3165 &gt;= 6, IF(V3165 &lt; 8, "High", "Very High")))))))</f>
        <v>Medium</v>
      </c>
    </row>
    <row r="3166" spans="1:23" x14ac:dyDescent="0.2">
      <c r="A3166" t="s">
        <v>5149</v>
      </c>
      <c r="B3166" s="2">
        <v>114</v>
      </c>
      <c r="C3166" s="4" t="str">
        <f>IF(B3166 &lt;= ($Z$9-$Z$11), "Short", IF(B3166 &gt;= ($Z$9+$Z$11), "Long", "Medium"))</f>
        <v>Medium</v>
      </c>
      <c r="D3166" t="s">
        <v>1417</v>
      </c>
      <c r="E3166" t="s">
        <v>691</v>
      </c>
      <c r="F3166" t="s">
        <v>1302</v>
      </c>
      <c r="M3166">
        <f>COUNTA(Table1[[#This Row],[genre_1]:[genre_8]])</f>
        <v>2</v>
      </c>
      <c r="N3166" t="s">
        <v>316</v>
      </c>
      <c r="O3166" t="s">
        <v>11595</v>
      </c>
      <c r="P3166">
        <v>32188</v>
      </c>
      <c r="Q3166" t="s">
        <v>5150</v>
      </c>
      <c r="R3166">
        <v>127</v>
      </c>
      <c r="S3166" t="s">
        <v>16</v>
      </c>
      <c r="T3166" t="s">
        <v>17</v>
      </c>
      <c r="U3166" s="3">
        <v>39083</v>
      </c>
      <c r="V3166" s="2">
        <v>7.2</v>
      </c>
      <c r="W3166" t="str">
        <f>IF(V3166 &lt; 3,"Very Low", IF(V3166 &gt;= 3, IF(V3166 &lt; 4, "Low", IF(V3166 &gt;= 4, IF(V3166 &lt; 6, "Medium", IF(V3166 &gt;= 6, IF(V3166 &lt; 8, "High", "Very High")))))))</f>
        <v>High</v>
      </c>
    </row>
    <row r="3167" spans="1:23" x14ac:dyDescent="0.2">
      <c r="A3167" t="s">
        <v>262</v>
      </c>
      <c r="B3167" s="2">
        <v>135</v>
      </c>
      <c r="C3167" s="4" t="str">
        <f>IF(B3167 &lt;= ($Z$9-$Z$11), "Short", IF(B3167 &gt;= ($Z$9+$Z$11), "Long", "Medium"))</f>
        <v>Long</v>
      </c>
      <c r="D3167" t="s">
        <v>697</v>
      </c>
      <c r="E3167" t="s">
        <v>1302</v>
      </c>
      <c r="F3167" t="s">
        <v>6549</v>
      </c>
      <c r="M3167">
        <f>COUNTA(Table1[[#This Row],[genre_1]:[genre_8]])</f>
        <v>2</v>
      </c>
      <c r="N3167" t="s">
        <v>207</v>
      </c>
      <c r="O3167" t="s">
        <v>9424</v>
      </c>
      <c r="P3167">
        <v>12037</v>
      </c>
      <c r="Q3167" t="s">
        <v>582</v>
      </c>
      <c r="R3167">
        <v>90</v>
      </c>
      <c r="S3167" t="s">
        <v>16</v>
      </c>
      <c r="T3167" t="s">
        <v>17</v>
      </c>
      <c r="U3167" s="3">
        <v>34700</v>
      </c>
      <c r="V3167" s="2">
        <v>5.0999999999999996</v>
      </c>
      <c r="W3167" t="str">
        <f>IF(V3167 &lt; 3,"Very Low", IF(V3167 &gt;= 3, IF(V3167 &lt; 4, "Low", IF(V3167 &gt;= 4, IF(V3167 &lt; 6, "Medium", IF(V3167 &gt;= 6, IF(V3167 &lt; 8, "High", "Very High")))))))</f>
        <v>Medium</v>
      </c>
    </row>
    <row r="3168" spans="1:23" x14ac:dyDescent="0.2">
      <c r="A3168" t="s">
        <v>1515</v>
      </c>
      <c r="B3168" s="2">
        <v>132</v>
      </c>
      <c r="C3168" s="4" t="str">
        <f>IF(B3168 &lt;= ($Z$9-$Z$11), "Short", IF(B3168 &gt;= ($Z$9+$Z$11), "Long", "Medium"))</f>
        <v>Long</v>
      </c>
      <c r="D3168" t="s">
        <v>1048</v>
      </c>
      <c r="E3168" t="s">
        <v>562</v>
      </c>
      <c r="F3168" t="s">
        <v>4130</v>
      </c>
      <c r="G3168" t="s">
        <v>3538</v>
      </c>
      <c r="M3168">
        <f>COUNTA(Table1[[#This Row],[genre_1]:[genre_8]])</f>
        <v>3</v>
      </c>
      <c r="N3168" t="s">
        <v>1516</v>
      </c>
      <c r="O3168" t="s">
        <v>9142</v>
      </c>
      <c r="P3168">
        <v>138246</v>
      </c>
      <c r="Q3168" t="s">
        <v>1517</v>
      </c>
      <c r="R3168">
        <v>360</v>
      </c>
      <c r="S3168" t="s">
        <v>16</v>
      </c>
      <c r="T3168" t="s">
        <v>17</v>
      </c>
      <c r="U3168" s="3">
        <v>42005</v>
      </c>
      <c r="V3168" s="2">
        <v>6.4</v>
      </c>
      <c r="W3168" t="str">
        <f>IF(V3168 &lt; 3,"Very Low", IF(V3168 &gt;= 3, IF(V3168 &lt; 4, "Low", IF(V3168 &gt;= 4, IF(V3168 &lt; 6, "Medium", IF(V3168 &gt;= 6, IF(V3168 &lt; 8, "High", "Very High")))))))</f>
        <v>High</v>
      </c>
    </row>
    <row r="3169" spans="1:23" x14ac:dyDescent="0.2">
      <c r="A3169" t="s">
        <v>798</v>
      </c>
      <c r="B3169" s="2">
        <v>124</v>
      </c>
      <c r="C3169" s="4" t="str">
        <f>IF(B3169 &lt;= ($Z$9-$Z$11), "Short", IF(B3169 &gt;= ($Z$9+$Z$11), "Long", "Medium"))</f>
        <v>Medium</v>
      </c>
      <c r="D3169" t="s">
        <v>57</v>
      </c>
      <c r="E3169" t="s">
        <v>13206</v>
      </c>
      <c r="F3169" t="s">
        <v>1302</v>
      </c>
      <c r="G3169" t="s">
        <v>3538</v>
      </c>
      <c r="M3169">
        <f>COUNTA(Table1[[#This Row],[genre_1]:[genre_8]])</f>
        <v>3</v>
      </c>
      <c r="N3169" t="s">
        <v>718</v>
      </c>
      <c r="O3169" t="s">
        <v>9048</v>
      </c>
      <c r="P3169">
        <v>101899</v>
      </c>
      <c r="Q3169" t="s">
        <v>1353</v>
      </c>
      <c r="R3169">
        <v>445</v>
      </c>
      <c r="S3169" t="s">
        <v>16</v>
      </c>
      <c r="T3169" t="s">
        <v>17</v>
      </c>
      <c r="U3169" s="3">
        <v>36892</v>
      </c>
      <c r="V3169" s="2">
        <v>6.8</v>
      </c>
      <c r="W3169" t="str">
        <f>IF(V3169 &lt; 3,"Very Low", IF(V3169 &gt;= 3, IF(V3169 &lt; 4, "Low", IF(V3169 &gt;= 4, IF(V3169 &lt; 6, "Medium", IF(V3169 &gt;= 6, IF(V3169 &lt; 8, "High", "Very High")))))))</f>
        <v>High</v>
      </c>
    </row>
    <row r="3170" spans="1:23" x14ac:dyDescent="0.2">
      <c r="A3170" t="s">
        <v>722</v>
      </c>
      <c r="B3170" s="2">
        <v>100</v>
      </c>
      <c r="C3170" s="4" t="str">
        <f>IF(B3170 &lt;= ($Z$9-$Z$11), "Short", IF(B3170 &gt;= ($Z$9+$Z$11), "Long", "Medium"))</f>
        <v>Medium</v>
      </c>
      <c r="D3170" t="s">
        <v>1053</v>
      </c>
      <c r="E3170" t="s">
        <v>562</v>
      </c>
      <c r="F3170" t="s">
        <v>426</v>
      </c>
      <c r="G3170" t="s">
        <v>539</v>
      </c>
      <c r="H3170" t="s">
        <v>3538</v>
      </c>
      <c r="M3170">
        <f>COUNTA(Table1[[#This Row],[genre_1]:[genre_8]])</f>
        <v>4</v>
      </c>
      <c r="N3170" t="s">
        <v>474</v>
      </c>
      <c r="O3170" t="s">
        <v>9149</v>
      </c>
      <c r="P3170">
        <v>102129</v>
      </c>
      <c r="Q3170" t="s">
        <v>819</v>
      </c>
      <c r="R3170">
        <v>432</v>
      </c>
      <c r="S3170" t="s">
        <v>16</v>
      </c>
      <c r="T3170" t="s">
        <v>17</v>
      </c>
      <c r="U3170" s="3">
        <v>37257</v>
      </c>
      <c r="V3170" s="2">
        <v>5.5</v>
      </c>
      <c r="W3170" t="str">
        <f>IF(V3170 &lt; 3,"Very Low", IF(V3170 &gt;= 3, IF(V3170 &lt; 4, "Low", IF(V3170 &gt;= 4, IF(V3170 &lt; 6, "Medium", IF(V3170 &gt;= 6, IF(V3170 &lt; 8, "High", "Very High")))))))</f>
        <v>Medium</v>
      </c>
    </row>
    <row r="3171" spans="1:23" x14ac:dyDescent="0.2">
      <c r="A3171" t="s">
        <v>4288</v>
      </c>
      <c r="B3171" s="2">
        <v>110</v>
      </c>
      <c r="C3171" s="4" t="str">
        <f>IF(B3171 &lt;= ($Z$9-$Z$11), "Short", IF(B3171 &gt;= ($Z$9+$Z$11), "Long", "Medium"))</f>
        <v>Medium</v>
      </c>
      <c r="D3171" t="s">
        <v>4801</v>
      </c>
      <c r="E3171" t="s">
        <v>1302</v>
      </c>
      <c r="M3171">
        <f>COUNTA(Table1[[#This Row],[genre_1]:[genre_8]])</f>
        <v>1</v>
      </c>
      <c r="N3171" t="s">
        <v>1681</v>
      </c>
      <c r="O3171" t="s">
        <v>11349</v>
      </c>
      <c r="P3171">
        <v>19440</v>
      </c>
      <c r="Q3171" t="s">
        <v>1193</v>
      </c>
      <c r="R3171">
        <v>56</v>
      </c>
      <c r="S3171" t="s">
        <v>16</v>
      </c>
      <c r="T3171" t="s">
        <v>17</v>
      </c>
      <c r="U3171" s="3">
        <v>39448</v>
      </c>
      <c r="V3171" s="2">
        <v>7.3</v>
      </c>
      <c r="W3171" t="str">
        <f>IF(V3171 &lt; 3,"Very Low", IF(V3171 &gt;= 3, IF(V3171 &lt; 4, "Low", IF(V3171 &gt;= 4, IF(V3171 &lt; 6, "Medium", IF(V3171 &gt;= 6, IF(V3171 &lt; 8, "High", "Very High")))))))</f>
        <v>High</v>
      </c>
    </row>
    <row r="3172" spans="1:23" x14ac:dyDescent="0.2">
      <c r="A3172" t="s">
        <v>855</v>
      </c>
      <c r="B3172" s="2">
        <v>114</v>
      </c>
      <c r="C3172" s="4" t="str">
        <f>IF(B3172 &lt;= ($Z$9-$Z$11), "Short", IF(B3172 &gt;= ($Z$9+$Z$11), "Long", "Medium"))</f>
        <v>Medium</v>
      </c>
      <c r="D3172" t="s">
        <v>856</v>
      </c>
      <c r="E3172" t="s">
        <v>426</v>
      </c>
      <c r="F3172" t="s">
        <v>691</v>
      </c>
      <c r="G3172" t="s">
        <v>1302</v>
      </c>
      <c r="H3172" t="s">
        <v>539</v>
      </c>
      <c r="I3172" t="s">
        <v>6549</v>
      </c>
      <c r="M3172">
        <f>COUNTA(Table1[[#This Row],[genre_1]:[genre_8]])</f>
        <v>5</v>
      </c>
      <c r="N3172" t="s">
        <v>645</v>
      </c>
      <c r="O3172" t="s">
        <v>8785</v>
      </c>
      <c r="P3172">
        <v>236421</v>
      </c>
      <c r="Q3172" t="s">
        <v>857</v>
      </c>
      <c r="R3172">
        <v>515</v>
      </c>
      <c r="S3172" t="s">
        <v>16</v>
      </c>
      <c r="T3172" t="s">
        <v>17</v>
      </c>
      <c r="U3172" s="3">
        <v>41275</v>
      </c>
      <c r="V3172" s="2">
        <v>7.3</v>
      </c>
      <c r="W3172" t="str">
        <f>IF(V3172 &lt; 3,"Very Low", IF(V3172 &gt;= 3, IF(V3172 &lt; 4, "Low", IF(V3172 &gt;= 4, IF(V3172 &lt; 6, "Medium", IF(V3172 &gt;= 6, IF(V3172 &lt; 8, "High", "Very High")))))))</f>
        <v>High</v>
      </c>
    </row>
    <row r="3173" spans="1:23" x14ac:dyDescent="0.2">
      <c r="A3173" t="s">
        <v>1280</v>
      </c>
      <c r="B3173" s="2">
        <v>107</v>
      </c>
      <c r="C3173" s="4" t="str">
        <f>IF(B3173 &lt;= ($Z$9-$Z$11), "Short", IF(B3173 &gt;= ($Z$9+$Z$11), "Long", "Medium"))</f>
        <v>Medium</v>
      </c>
      <c r="D3173" t="s">
        <v>1592</v>
      </c>
      <c r="E3173" t="s">
        <v>562</v>
      </c>
      <c r="F3173" t="s">
        <v>13206</v>
      </c>
      <c r="G3173" t="s">
        <v>3538</v>
      </c>
      <c r="M3173">
        <f>COUNTA(Table1[[#This Row],[genre_1]:[genre_8]])</f>
        <v>3</v>
      </c>
      <c r="N3173" t="s">
        <v>1593</v>
      </c>
      <c r="O3173" t="s">
        <v>9187</v>
      </c>
      <c r="P3173">
        <v>42144</v>
      </c>
      <c r="Q3173" t="s">
        <v>1594</v>
      </c>
      <c r="R3173">
        <v>213</v>
      </c>
      <c r="S3173" t="s">
        <v>16</v>
      </c>
      <c r="T3173" t="s">
        <v>17</v>
      </c>
      <c r="U3173" s="3">
        <v>38718</v>
      </c>
      <c r="V3173" s="2">
        <v>6.1</v>
      </c>
      <c r="W3173" t="str">
        <f>IF(V3173 &lt; 3,"Very Low", IF(V3173 &gt;= 3, IF(V3173 &lt; 4, "Low", IF(V3173 &gt;= 4, IF(V3173 &lt; 6, "Medium", IF(V3173 &gt;= 6, IF(V3173 &lt; 8, "High", "Very High")))))))</f>
        <v>High</v>
      </c>
    </row>
    <row r="3174" spans="1:23" x14ac:dyDescent="0.2">
      <c r="A3174" t="s">
        <v>7312</v>
      </c>
      <c r="B3174" s="2">
        <v>95</v>
      </c>
      <c r="C3174" s="4" t="str">
        <f>IF(B3174 &lt;= ($Z$9-$Z$11), "Short", IF(B3174 &gt;= ($Z$9+$Z$11), "Long", "Medium"))</f>
        <v>Medium</v>
      </c>
      <c r="D3174" t="s">
        <v>1195</v>
      </c>
      <c r="E3174" t="s">
        <v>4426</v>
      </c>
      <c r="F3174" t="s">
        <v>691</v>
      </c>
      <c r="G3174" t="s">
        <v>1302</v>
      </c>
      <c r="H3174" t="s">
        <v>6549</v>
      </c>
      <c r="M3174">
        <f>COUNTA(Table1[[#This Row],[genre_1]:[genre_8]])</f>
        <v>4</v>
      </c>
      <c r="N3174" t="s">
        <v>3882</v>
      </c>
      <c r="O3174" t="s">
        <v>12755</v>
      </c>
      <c r="P3174">
        <v>36381</v>
      </c>
      <c r="Q3174" t="s">
        <v>7313</v>
      </c>
      <c r="R3174">
        <v>126</v>
      </c>
      <c r="S3174" t="s">
        <v>16</v>
      </c>
      <c r="T3174" t="s">
        <v>17</v>
      </c>
      <c r="U3174" s="3">
        <v>40909</v>
      </c>
      <c r="V3174" s="2">
        <v>7.2</v>
      </c>
      <c r="W3174" t="str">
        <f>IF(V3174 &lt; 3,"Very Low", IF(V3174 &gt;= 3, IF(V3174 &lt; 4, "Low", IF(V3174 &gt;= 4, IF(V3174 &lt; 6, "Medium", IF(V3174 &gt;= 6, IF(V3174 &lt; 8, "High", "Very High")))))))</f>
        <v>High</v>
      </c>
    </row>
    <row r="3175" spans="1:23" x14ac:dyDescent="0.2">
      <c r="A3175" t="s">
        <v>2103</v>
      </c>
      <c r="B3175" s="2">
        <v>93</v>
      </c>
      <c r="C3175" s="4" t="str">
        <f>IF(B3175 &lt;= ($Z$9-$Z$11), "Short", IF(B3175 &gt;= ($Z$9+$Z$11), "Long", "Medium"))</f>
        <v>Medium</v>
      </c>
      <c r="D3175" t="s">
        <v>1263</v>
      </c>
      <c r="E3175" t="s">
        <v>562</v>
      </c>
      <c r="F3175" t="s">
        <v>426</v>
      </c>
      <c r="G3175" t="s">
        <v>13206</v>
      </c>
      <c r="H3175" t="s">
        <v>539</v>
      </c>
      <c r="I3175" t="s">
        <v>13204</v>
      </c>
      <c r="J3175" t="s">
        <v>3538</v>
      </c>
      <c r="M3175">
        <f>COUNTA(Table1[[#This Row],[genre_1]:[genre_8]])</f>
        <v>6</v>
      </c>
      <c r="N3175" t="s">
        <v>1159</v>
      </c>
      <c r="O3175" t="s">
        <v>9662</v>
      </c>
      <c r="P3175">
        <v>18723</v>
      </c>
      <c r="Q3175" t="s">
        <v>1604</v>
      </c>
      <c r="R3175">
        <v>146</v>
      </c>
      <c r="S3175" t="s">
        <v>16</v>
      </c>
      <c r="T3175" t="s">
        <v>17</v>
      </c>
      <c r="U3175" s="3">
        <v>34335</v>
      </c>
      <c r="V3175" s="2">
        <v>6</v>
      </c>
      <c r="W3175" t="str">
        <f>IF(V3175 &lt; 3,"Very Low", IF(V3175 &gt;= 3, IF(V3175 &lt; 4, "Low", IF(V3175 &gt;= 4, IF(V3175 &lt; 6, "Medium", IF(V3175 &gt;= 6, IF(V3175 &lt; 8, "High", "Very High")))))))</f>
        <v>High</v>
      </c>
    </row>
    <row r="3176" spans="1:23" x14ac:dyDescent="0.2">
      <c r="A3176" t="s">
        <v>1538</v>
      </c>
      <c r="B3176" s="2">
        <v>98</v>
      </c>
      <c r="C3176" s="4" t="str">
        <f>IF(B3176 &lt;= ($Z$9-$Z$11), "Short", IF(B3176 &gt;= ($Z$9+$Z$11), "Long", "Medium"))</f>
        <v>Medium</v>
      </c>
      <c r="D3176" t="s">
        <v>13</v>
      </c>
      <c r="E3176" t="s">
        <v>691</v>
      </c>
      <c r="F3176" t="s">
        <v>5982</v>
      </c>
      <c r="G3176" t="s">
        <v>539</v>
      </c>
      <c r="M3176">
        <f>COUNTA(Table1[[#This Row],[genre_1]:[genre_8]])</f>
        <v>3</v>
      </c>
      <c r="N3176" t="s">
        <v>45</v>
      </c>
      <c r="O3176" t="s">
        <v>9159</v>
      </c>
      <c r="P3176">
        <v>14888</v>
      </c>
      <c r="Q3176" t="s">
        <v>809</v>
      </c>
      <c r="R3176">
        <v>83</v>
      </c>
      <c r="S3176" t="s">
        <v>16</v>
      </c>
      <c r="T3176" t="s">
        <v>17</v>
      </c>
      <c r="U3176" s="3">
        <v>38718</v>
      </c>
      <c r="V3176" s="2">
        <v>4.4000000000000004</v>
      </c>
      <c r="W3176" t="str">
        <f>IF(V3176 &lt; 3,"Very Low", IF(V3176 &gt;= 3, IF(V3176 &lt; 4, "Low", IF(V3176 &gt;= 4, IF(V3176 &lt; 6, "Medium", IF(V3176 &gt;= 6, IF(V3176 &lt; 8, "High", "Very High")))))))</f>
        <v>Medium</v>
      </c>
    </row>
    <row r="3177" spans="1:23" x14ac:dyDescent="0.2">
      <c r="A3177" t="s">
        <v>1874</v>
      </c>
      <c r="B3177" s="2">
        <v>86</v>
      </c>
      <c r="C3177" s="4" t="str">
        <f>IF(B3177 &lt;= ($Z$9-$Z$11), "Short", IF(B3177 &gt;= ($Z$9+$Z$11), "Long", "Medium"))</f>
        <v>Medium</v>
      </c>
      <c r="D3177" t="s">
        <v>3704</v>
      </c>
      <c r="E3177" t="s">
        <v>1302</v>
      </c>
      <c r="F3177" t="s">
        <v>2287</v>
      </c>
      <c r="G3177" t="s">
        <v>3538</v>
      </c>
      <c r="M3177">
        <f>COUNTA(Table1[[#This Row],[genre_1]:[genre_8]])</f>
        <v>3</v>
      </c>
      <c r="N3177" t="s">
        <v>3331</v>
      </c>
      <c r="O3177" t="s">
        <v>11165</v>
      </c>
      <c r="P3177">
        <v>12983</v>
      </c>
      <c r="Q3177" t="s">
        <v>4538</v>
      </c>
      <c r="R3177">
        <v>139</v>
      </c>
      <c r="S3177" t="s">
        <v>16</v>
      </c>
      <c r="T3177" t="s">
        <v>17</v>
      </c>
      <c r="U3177" s="3">
        <v>42370</v>
      </c>
      <c r="V3177" s="2">
        <v>6.8</v>
      </c>
      <c r="W3177" t="str">
        <f>IF(V3177 &lt; 3,"Very Low", IF(V3177 &gt;= 3, IF(V3177 &lt; 4, "Low", IF(V3177 &gt;= 4, IF(V3177 &lt; 6, "Medium", IF(V3177 &gt;= 6, IF(V3177 &lt; 8, "High", "Very High")))))))</f>
        <v>High</v>
      </c>
    </row>
    <row r="3178" spans="1:23" x14ac:dyDescent="0.2">
      <c r="A3178" t="s">
        <v>1255</v>
      </c>
      <c r="B3178" s="2">
        <v>142</v>
      </c>
      <c r="C3178" s="4" t="str">
        <f>IF(B3178 &lt;= ($Z$9-$Z$11), "Short", IF(B3178 &gt;= ($Z$9+$Z$11), "Long", "Medium"))</f>
        <v>Long</v>
      </c>
      <c r="D3178" t="s">
        <v>1257</v>
      </c>
      <c r="E3178" t="s">
        <v>13206</v>
      </c>
      <c r="F3178" t="s">
        <v>1302</v>
      </c>
      <c r="M3178">
        <f>COUNTA(Table1[[#This Row],[genre_1]:[genre_8]])</f>
        <v>2</v>
      </c>
      <c r="N3178" t="s">
        <v>217</v>
      </c>
      <c r="O3178" t="s">
        <v>10308</v>
      </c>
      <c r="P3178">
        <v>1689764</v>
      </c>
      <c r="Q3178" t="s">
        <v>572</v>
      </c>
      <c r="R3178">
        <v>4144</v>
      </c>
      <c r="S3178" t="s">
        <v>16</v>
      </c>
      <c r="T3178" t="s">
        <v>17</v>
      </c>
      <c r="U3178" s="3">
        <v>34335</v>
      </c>
      <c r="V3178" s="2">
        <v>9.3000000000000007</v>
      </c>
      <c r="W3178" t="str">
        <f>IF(V3178 &lt; 3,"Very Low", IF(V3178 &gt;= 3, IF(V3178 &lt; 4, "Low", IF(V3178 &gt;= 4, IF(V3178 &lt; 6, "Medium", IF(V3178 &gt;= 6, IF(V3178 &lt; 8, "High", "Very High")))))))</f>
        <v>Very High</v>
      </c>
    </row>
    <row r="3179" spans="1:23" x14ac:dyDescent="0.2">
      <c r="A3179" t="s">
        <v>1413</v>
      </c>
      <c r="B3179" s="2">
        <v>146</v>
      </c>
      <c r="C3179" s="4" t="str">
        <f>IF(B3179 &lt;= ($Z$9-$Z$11), "Short", IF(B3179 &gt;= ($Z$9+$Z$11), "Long", "Medium"))</f>
        <v>Long</v>
      </c>
      <c r="D3179" t="s">
        <v>3883</v>
      </c>
      <c r="E3179" t="s">
        <v>1302</v>
      </c>
      <c r="F3179" t="s">
        <v>2287</v>
      </c>
      <c r="M3179">
        <f>COUNTA(Table1[[#This Row],[genre_1]:[genre_8]])</f>
        <v>2</v>
      </c>
      <c r="N3179" t="s">
        <v>3884</v>
      </c>
      <c r="O3179" t="s">
        <v>10711</v>
      </c>
      <c r="P3179">
        <v>610333</v>
      </c>
      <c r="Q3179" t="s">
        <v>3885</v>
      </c>
      <c r="R3179">
        <v>1320</v>
      </c>
      <c r="S3179" t="s">
        <v>16</v>
      </c>
      <c r="T3179" t="s">
        <v>17</v>
      </c>
      <c r="U3179" s="3">
        <v>29221</v>
      </c>
      <c r="V3179" s="2">
        <v>8.4</v>
      </c>
      <c r="W3179" t="str">
        <f>IF(V3179 &lt; 3,"Very Low", IF(V3179 &gt;= 3, IF(V3179 &lt; 4, "Low", IF(V3179 &gt;= 4, IF(V3179 &lt; 6, "Medium", IF(V3179 &gt;= 6, IF(V3179 &lt; 8, "High", "Very High")))))))</f>
        <v>Very High</v>
      </c>
    </row>
    <row r="3180" spans="1:23" x14ac:dyDescent="0.2">
      <c r="A3180" t="s">
        <v>2687</v>
      </c>
      <c r="B3180" s="2">
        <v>111</v>
      </c>
      <c r="C3180" s="4" t="str">
        <f>IF(B3180 &lt;= ($Z$9-$Z$11), "Short", IF(B3180 &gt;= ($Z$9+$Z$11), "Long", "Medium"))</f>
        <v>Medium</v>
      </c>
      <c r="D3180" t="s">
        <v>559</v>
      </c>
      <c r="E3180" t="s">
        <v>1302</v>
      </c>
      <c r="M3180">
        <f>COUNTA(Table1[[#This Row],[genre_1]:[genre_8]])</f>
        <v>1</v>
      </c>
      <c r="N3180" t="s">
        <v>58</v>
      </c>
      <c r="O3180" t="s">
        <v>9873</v>
      </c>
      <c r="P3180">
        <v>28542</v>
      </c>
      <c r="Q3180" t="s">
        <v>2688</v>
      </c>
      <c r="R3180">
        <v>208</v>
      </c>
      <c r="S3180" t="s">
        <v>16</v>
      </c>
      <c r="T3180" t="s">
        <v>17</v>
      </c>
      <c r="U3180" s="3">
        <v>36892</v>
      </c>
      <c r="V3180" s="2">
        <v>6.8</v>
      </c>
      <c r="W3180" t="str">
        <f>IF(V3180 &lt; 3,"Very Low", IF(V3180 &gt;= 3, IF(V3180 &lt; 4, "Low", IF(V3180 &gt;= 4, IF(V3180 &lt; 6, "Medium", IF(V3180 &gt;= 6, IF(V3180 &lt; 8, "High", "Very High")))))))</f>
        <v>High</v>
      </c>
    </row>
    <row r="3181" spans="1:23" x14ac:dyDescent="0.2">
      <c r="A3181" t="s">
        <v>451</v>
      </c>
      <c r="B3181" s="2">
        <v>116</v>
      </c>
      <c r="C3181" s="4" t="str">
        <f>IF(B3181 &lt;= ($Z$9-$Z$11), "Short", IF(B3181 &gt;= ($Z$9+$Z$11), "Long", "Medium"))</f>
        <v>Medium</v>
      </c>
      <c r="D3181" t="s">
        <v>437</v>
      </c>
      <c r="E3181" t="s">
        <v>562</v>
      </c>
      <c r="F3181" t="s">
        <v>3538</v>
      </c>
      <c r="M3181">
        <f>COUNTA(Table1[[#This Row],[genre_1]:[genre_8]])</f>
        <v>2</v>
      </c>
      <c r="N3181" t="s">
        <v>709</v>
      </c>
      <c r="O3181" t="s">
        <v>9025</v>
      </c>
      <c r="P3181">
        <v>58023</v>
      </c>
      <c r="Q3181" t="s">
        <v>1307</v>
      </c>
      <c r="R3181">
        <v>281</v>
      </c>
      <c r="S3181" t="s">
        <v>16</v>
      </c>
      <c r="T3181" t="s">
        <v>17</v>
      </c>
      <c r="U3181" s="3">
        <v>35796</v>
      </c>
      <c r="V3181" s="2">
        <v>6.3</v>
      </c>
      <c r="W3181" t="str">
        <f>IF(V3181 &lt; 3,"Very Low", IF(V3181 &gt;= 3, IF(V3181 &lt; 4, "Low", IF(V3181 &gt;= 4, IF(V3181 &lt; 6, "Medium", IF(V3181 &gt;= 6, IF(V3181 &lt; 8, "High", "Very High")))))))</f>
        <v>High</v>
      </c>
    </row>
    <row r="3182" spans="1:23" x14ac:dyDescent="0.2">
      <c r="A3182" t="s">
        <v>8309</v>
      </c>
      <c r="B3182" s="2">
        <v>97</v>
      </c>
      <c r="C3182" s="4" t="str">
        <f>IF(B3182 &lt;= ($Z$9-$Z$11), "Short", IF(B3182 &gt;= ($Z$9+$Z$11), "Long", "Medium"))</f>
        <v>Medium</v>
      </c>
      <c r="D3182" t="s">
        <v>8310</v>
      </c>
      <c r="E3182" t="s">
        <v>4130</v>
      </c>
      <c r="F3182" t="s">
        <v>3538</v>
      </c>
      <c r="M3182">
        <f>COUNTA(Table1[[#This Row],[genre_1]:[genre_8]])</f>
        <v>2</v>
      </c>
      <c r="N3182" t="s">
        <v>2586</v>
      </c>
      <c r="O3182" t="s">
        <v>13156</v>
      </c>
      <c r="P3182">
        <v>48236</v>
      </c>
      <c r="Q3182" t="s">
        <v>8311</v>
      </c>
      <c r="R3182">
        <v>180</v>
      </c>
      <c r="S3182" t="s">
        <v>16</v>
      </c>
      <c r="T3182" t="s">
        <v>17</v>
      </c>
      <c r="U3182" s="3">
        <v>41640</v>
      </c>
      <c r="V3182" s="2">
        <v>6.1</v>
      </c>
      <c r="W3182" t="str">
        <f>IF(V3182 &lt; 3,"Very Low", IF(V3182 &gt;= 3, IF(V3182 &lt; 4, "Low", IF(V3182 &gt;= 4, IF(V3182 &lt; 6, "Medium", IF(V3182 &gt;= 6, IF(V3182 &lt; 8, "High", "Very High")))))))</f>
        <v>High</v>
      </c>
    </row>
    <row r="3183" spans="1:23" x14ac:dyDescent="0.2">
      <c r="A3183" t="s">
        <v>1071</v>
      </c>
      <c r="B3183" s="2">
        <v>138</v>
      </c>
      <c r="C3183" s="4" t="str">
        <f>IF(B3183 &lt;= ($Z$9-$Z$11), "Short", IF(B3183 &gt;= ($Z$9+$Z$11), "Long", "Medium"))</f>
        <v>Long</v>
      </c>
      <c r="D3183" t="s">
        <v>559</v>
      </c>
      <c r="E3183" t="s">
        <v>13206</v>
      </c>
      <c r="F3183" t="s">
        <v>1302</v>
      </c>
      <c r="G3183" t="s">
        <v>2287</v>
      </c>
      <c r="H3183" t="s">
        <v>3538</v>
      </c>
      <c r="M3183">
        <f>COUNTA(Table1[[#This Row],[genre_1]:[genre_8]])</f>
        <v>4</v>
      </c>
      <c r="N3183" t="s">
        <v>346</v>
      </c>
      <c r="O3183" t="s">
        <v>10517</v>
      </c>
      <c r="P3183">
        <v>887467</v>
      </c>
      <c r="Q3183" t="s">
        <v>2343</v>
      </c>
      <c r="R3183">
        <v>916</v>
      </c>
      <c r="S3183" t="s">
        <v>16</v>
      </c>
      <c r="T3183" t="s">
        <v>17</v>
      </c>
      <c r="U3183" s="3">
        <v>33239</v>
      </c>
      <c r="V3183" s="2">
        <v>8.6</v>
      </c>
      <c r="W3183" t="str">
        <f>IF(V3183 &lt; 3,"Very Low", IF(V3183 &gt;= 3, IF(V3183 &lt; 4, "Low", IF(V3183 &gt;= 4, IF(V3183 &lt; 6, "Medium", IF(V3183 &gt;= 6, IF(V3183 &lt; 8, "High", "Very High")))))))</f>
        <v>Very High</v>
      </c>
    </row>
    <row r="3184" spans="1:23" x14ac:dyDescent="0.2">
      <c r="A3184" t="s">
        <v>1252</v>
      </c>
      <c r="B3184" s="2">
        <v>87</v>
      </c>
      <c r="C3184" s="4" t="str">
        <f>IF(B3184 &lt;= ($Z$9-$Z$11), "Short", IF(B3184 &gt;= ($Z$9+$Z$11), "Long", "Medium"))</f>
        <v>Medium</v>
      </c>
      <c r="D3184" t="s">
        <v>1253</v>
      </c>
      <c r="E3184" t="s">
        <v>426</v>
      </c>
      <c r="F3184" t="s">
        <v>3871</v>
      </c>
      <c r="G3184" t="s">
        <v>691</v>
      </c>
      <c r="M3184">
        <f>COUNTA(Table1[[#This Row],[genre_1]:[genre_8]])</f>
        <v>3</v>
      </c>
      <c r="N3184" t="s">
        <v>1162</v>
      </c>
      <c r="O3184" t="s">
        <v>8993</v>
      </c>
      <c r="P3184">
        <v>259083</v>
      </c>
      <c r="Q3184" t="s">
        <v>1254</v>
      </c>
      <c r="R3184">
        <v>763</v>
      </c>
      <c r="S3184" t="s">
        <v>16</v>
      </c>
      <c r="T3184" t="s">
        <v>17</v>
      </c>
      <c r="U3184" s="3">
        <v>39083</v>
      </c>
      <c r="V3184" s="2">
        <v>7.4</v>
      </c>
      <c r="W3184" t="str">
        <f>IF(V3184 &lt; 3,"Very Low", IF(V3184 &gt;= 3, IF(V3184 &lt; 4, "Low", IF(V3184 &gt;= 4, IF(V3184 &lt; 6, "Medium", IF(V3184 &gt;= 6, IF(V3184 &lt; 8, "High", "Very High")))))))</f>
        <v>High</v>
      </c>
    </row>
    <row r="3185" spans="1:23" x14ac:dyDescent="0.2">
      <c r="A3185" t="s">
        <v>5336</v>
      </c>
      <c r="B3185" s="2">
        <v>109</v>
      </c>
      <c r="C3185" s="4" t="str">
        <f>IF(B3185 &lt;= ($Z$9-$Z$11), "Short", IF(B3185 &gt;= ($Z$9+$Z$11), "Long", "Medium"))</f>
        <v>Medium</v>
      </c>
      <c r="D3185" t="s">
        <v>206</v>
      </c>
      <c r="E3185" t="s">
        <v>691</v>
      </c>
      <c r="F3185" t="s">
        <v>13206</v>
      </c>
      <c r="G3185" t="s">
        <v>5727</v>
      </c>
      <c r="H3185" t="s">
        <v>13204</v>
      </c>
      <c r="M3185">
        <f>COUNTA(Table1[[#This Row],[genre_1]:[genre_8]])</f>
        <v>4</v>
      </c>
      <c r="N3185" t="s">
        <v>45</v>
      </c>
      <c r="O3185" t="s">
        <v>11702</v>
      </c>
      <c r="P3185">
        <v>7116</v>
      </c>
      <c r="Q3185" t="s">
        <v>529</v>
      </c>
      <c r="R3185">
        <v>79</v>
      </c>
      <c r="S3185" t="s">
        <v>16</v>
      </c>
      <c r="T3185" t="s">
        <v>17</v>
      </c>
      <c r="U3185" s="3">
        <v>37622</v>
      </c>
      <c r="V3185" s="2">
        <v>5.6</v>
      </c>
      <c r="W3185" t="str">
        <f>IF(V3185 &lt; 3,"Very Low", IF(V3185 &gt;= 3, IF(V3185 &lt; 4, "Low", IF(V3185 &gt;= 4, IF(V3185 &lt; 6, "Medium", IF(V3185 &gt;= 6, IF(V3185 &lt; 8, "High", "Very High")))))))</f>
        <v>Medium</v>
      </c>
    </row>
    <row r="3186" spans="1:23" x14ac:dyDescent="0.2">
      <c r="A3186" t="s">
        <v>7704</v>
      </c>
      <c r="B3186" s="2">
        <v>102</v>
      </c>
      <c r="C3186" s="4" t="str">
        <f>IF(B3186 &lt;= ($Z$9-$Z$11), "Short", IF(B3186 &gt;= ($Z$9+$Z$11), "Long", "Medium"))</f>
        <v>Medium</v>
      </c>
      <c r="D3186" t="s">
        <v>7705</v>
      </c>
      <c r="E3186" t="s">
        <v>691</v>
      </c>
      <c r="F3186" t="s">
        <v>1302</v>
      </c>
      <c r="G3186" t="s">
        <v>6549</v>
      </c>
      <c r="M3186">
        <f>COUNTA(Table1[[#This Row],[genre_1]:[genre_8]])</f>
        <v>3</v>
      </c>
      <c r="N3186" t="s">
        <v>6788</v>
      </c>
      <c r="O3186" t="s">
        <v>12921</v>
      </c>
      <c r="P3186">
        <v>1099</v>
      </c>
      <c r="Q3186" t="s">
        <v>7706</v>
      </c>
      <c r="R3186">
        <v>53</v>
      </c>
      <c r="S3186" t="s">
        <v>16</v>
      </c>
      <c r="T3186" t="s">
        <v>17</v>
      </c>
      <c r="U3186" s="3">
        <v>37257</v>
      </c>
      <c r="V3186" s="2">
        <v>6.4</v>
      </c>
      <c r="W3186" t="str">
        <f>IF(V3186 &lt; 3,"Very Low", IF(V3186 &gt;= 3, IF(V3186 &lt; 4, "Low", IF(V3186 &gt;= 4, IF(V3186 &lt; 6, "Medium", IF(V3186 &gt;= 6, IF(V3186 &lt; 8, "High", "Very High")))))))</f>
        <v>High</v>
      </c>
    </row>
    <row r="3187" spans="1:23" x14ac:dyDescent="0.2">
      <c r="A3187" t="s">
        <v>7594</v>
      </c>
      <c r="B3187" s="2">
        <v>104</v>
      </c>
      <c r="C3187" s="4" t="str">
        <f>IF(B3187 &lt;= ($Z$9-$Z$11), "Short", IF(B3187 &gt;= ($Z$9+$Z$11), "Long", "Medium"))</f>
        <v>Medium</v>
      </c>
      <c r="D3187" t="s">
        <v>7595</v>
      </c>
      <c r="E3187" t="s">
        <v>1302</v>
      </c>
      <c r="F3187" t="s">
        <v>13204</v>
      </c>
      <c r="G3187" t="s">
        <v>3538</v>
      </c>
      <c r="M3187">
        <f>COUNTA(Table1[[#This Row],[genre_1]:[genre_8]])</f>
        <v>3</v>
      </c>
      <c r="N3187" t="s">
        <v>7596</v>
      </c>
      <c r="O3187" t="s">
        <v>12881</v>
      </c>
      <c r="P3187">
        <v>1354</v>
      </c>
      <c r="Q3187" t="s">
        <v>7597</v>
      </c>
      <c r="R3187">
        <v>17</v>
      </c>
      <c r="S3187" t="s">
        <v>16</v>
      </c>
      <c r="T3187" t="s">
        <v>17</v>
      </c>
      <c r="U3187" s="3">
        <v>41640</v>
      </c>
      <c r="V3187" s="2">
        <v>6.3</v>
      </c>
      <c r="W3187" t="str">
        <f>IF(V3187 &lt; 3,"Very Low", IF(V3187 &gt;= 3, IF(V3187 &lt; 4, "Low", IF(V3187 &gt;= 4, IF(V3187 &lt; 6, "Medium", IF(V3187 &gt;= 6, IF(V3187 &lt; 8, "High", "Very High")))))))</f>
        <v>High</v>
      </c>
    </row>
    <row r="3188" spans="1:23" x14ac:dyDescent="0.2">
      <c r="A3188" t="s">
        <v>2259</v>
      </c>
      <c r="B3188" s="2">
        <v>119</v>
      </c>
      <c r="C3188" s="4" t="str">
        <f>IF(B3188 &lt;= ($Z$9-$Z$11), "Short", IF(B3188 &gt;= ($Z$9+$Z$11), "Long", "Medium"))</f>
        <v>Medium</v>
      </c>
      <c r="D3188" t="s">
        <v>293</v>
      </c>
      <c r="E3188" t="s">
        <v>691</v>
      </c>
      <c r="F3188" t="s">
        <v>1302</v>
      </c>
      <c r="G3188" t="s">
        <v>5982</v>
      </c>
      <c r="H3188" t="s">
        <v>6549</v>
      </c>
      <c r="M3188">
        <f>COUNTA(Table1[[#This Row],[genre_1]:[genre_8]])</f>
        <v>4</v>
      </c>
      <c r="N3188" t="s">
        <v>323</v>
      </c>
      <c r="O3188" t="s">
        <v>10286</v>
      </c>
      <c r="P3188">
        <v>44838</v>
      </c>
      <c r="Q3188" t="s">
        <v>2794</v>
      </c>
      <c r="R3188">
        <v>223</v>
      </c>
      <c r="S3188" t="s">
        <v>16</v>
      </c>
      <c r="T3188" t="s">
        <v>17</v>
      </c>
      <c r="U3188" s="3">
        <v>38353</v>
      </c>
      <c r="V3188" s="2">
        <v>6.6</v>
      </c>
      <c r="W3188" t="str">
        <f>IF(V3188 &lt; 3,"Very Low", IF(V3188 &gt;= 3, IF(V3188 &lt; 4, "Low", IF(V3188 &gt;= 4, IF(V3188 &lt; 6, "Medium", IF(V3188 &gt;= 6, IF(V3188 &lt; 8, "High", "Very High")))))))</f>
        <v>High</v>
      </c>
    </row>
    <row r="3189" spans="1:23" x14ac:dyDescent="0.2">
      <c r="A3189" t="s">
        <v>3138</v>
      </c>
      <c r="B3189" s="2">
        <v>119</v>
      </c>
      <c r="C3189" s="4" t="str">
        <f>IF(B3189 &lt;= ($Z$9-$Z$11), "Short", IF(B3189 &gt;= ($Z$9+$Z$11), "Long", "Medium"))</f>
        <v>Medium</v>
      </c>
      <c r="D3189" t="s">
        <v>717</v>
      </c>
      <c r="E3189" t="s">
        <v>691</v>
      </c>
      <c r="F3189" t="s">
        <v>1302</v>
      </c>
      <c r="G3189" t="s">
        <v>5982</v>
      </c>
      <c r="H3189" t="s">
        <v>6549</v>
      </c>
      <c r="M3189">
        <f>COUNTA(Table1[[#This Row],[genre_1]:[genre_8]])</f>
        <v>4</v>
      </c>
      <c r="N3189" t="s">
        <v>293</v>
      </c>
      <c r="O3189" t="s">
        <v>10181</v>
      </c>
      <c r="P3189">
        <v>22304</v>
      </c>
      <c r="Q3189" t="s">
        <v>3139</v>
      </c>
      <c r="R3189">
        <v>33</v>
      </c>
      <c r="S3189" t="s">
        <v>16</v>
      </c>
      <c r="T3189" t="s">
        <v>17</v>
      </c>
      <c r="U3189" s="3">
        <v>39448</v>
      </c>
      <c r="V3189" s="2">
        <v>6.2</v>
      </c>
      <c r="W3189" t="str">
        <f>IF(V3189 &lt; 3,"Very Low", IF(V3189 &gt;= 3, IF(V3189 &lt; 4, "Low", IF(V3189 &gt;= 4, IF(V3189 &lt; 6, "Medium", IF(V3189 &gt;= 6, IF(V3189 &lt; 8, "High", "Very High")))))))</f>
        <v>High</v>
      </c>
    </row>
    <row r="3190" spans="1:23" x14ac:dyDescent="0.2">
      <c r="A3190" t="s">
        <v>1974</v>
      </c>
      <c r="B3190" s="2">
        <v>87</v>
      </c>
      <c r="C3190" s="4" t="str">
        <f>IF(B3190 &lt;= ($Z$9-$Z$11), "Short", IF(B3190 &gt;= ($Z$9+$Z$11), "Long", "Medium"))</f>
        <v>Medium</v>
      </c>
      <c r="D3190" t="s">
        <v>3311</v>
      </c>
      <c r="E3190" t="s">
        <v>691</v>
      </c>
      <c r="M3190">
        <f>COUNTA(Table1[[#This Row],[genre_1]:[genre_8]])</f>
        <v>1</v>
      </c>
      <c r="N3190" t="s">
        <v>3312</v>
      </c>
      <c r="O3190" t="s">
        <v>10306</v>
      </c>
      <c r="P3190">
        <v>60202</v>
      </c>
      <c r="Q3190" t="s">
        <v>3313</v>
      </c>
      <c r="R3190">
        <v>114</v>
      </c>
      <c r="S3190" t="s">
        <v>16</v>
      </c>
      <c r="T3190" t="s">
        <v>17</v>
      </c>
      <c r="U3190" s="3">
        <v>40544</v>
      </c>
      <c r="V3190" s="2">
        <v>5.7</v>
      </c>
      <c r="W3190" t="str">
        <f>IF(V3190 &lt; 3,"Very Low", IF(V3190 &gt;= 3, IF(V3190 &lt; 4, "Low", IF(V3190 &gt;= 4, IF(V3190 &lt; 6, "Medium", IF(V3190 &gt;= 6, IF(V3190 &lt; 8, "High", "Very High")))))))</f>
        <v>Medium</v>
      </c>
    </row>
    <row r="3191" spans="1:23" x14ac:dyDescent="0.2">
      <c r="A3191" t="s">
        <v>407</v>
      </c>
      <c r="B3191" s="2">
        <v>107</v>
      </c>
      <c r="C3191" s="4" t="str">
        <f>IF(B3191 &lt;= ($Z$9-$Z$11), "Short", IF(B3191 &gt;= ($Z$9+$Z$11), "Long", "Medium"))</f>
        <v>Medium</v>
      </c>
      <c r="D3191" t="s">
        <v>880</v>
      </c>
      <c r="E3191" t="s">
        <v>1302</v>
      </c>
      <c r="F3191" t="s">
        <v>13204</v>
      </c>
      <c r="G3191" t="s">
        <v>3538</v>
      </c>
      <c r="M3191">
        <f>COUNTA(Table1[[#This Row],[genre_1]:[genre_8]])</f>
        <v>3</v>
      </c>
      <c r="N3191" t="s">
        <v>437</v>
      </c>
      <c r="O3191" t="s">
        <v>9579</v>
      </c>
      <c r="P3191">
        <v>704766</v>
      </c>
      <c r="Q3191" t="s">
        <v>821</v>
      </c>
      <c r="R3191">
        <v>2073</v>
      </c>
      <c r="S3191" t="s">
        <v>16</v>
      </c>
      <c r="T3191" t="s">
        <v>17</v>
      </c>
      <c r="U3191" s="3">
        <v>36161</v>
      </c>
      <c r="V3191" s="2">
        <v>8.1</v>
      </c>
      <c r="W3191" t="str">
        <f>IF(V3191 &lt; 3,"Very Low", IF(V3191 &gt;= 3, IF(V3191 &lt; 4, "Low", IF(V3191 &gt;= 4, IF(V3191 &lt; 6, "Medium", IF(V3191 &gt;= 6, IF(V3191 &lt; 8, "High", "Very High")))))))</f>
        <v>Very High</v>
      </c>
    </row>
    <row r="3192" spans="1:23" x14ac:dyDescent="0.2">
      <c r="A3192" t="s">
        <v>1640</v>
      </c>
      <c r="B3192" s="2">
        <v>104</v>
      </c>
      <c r="C3192" s="4" t="str">
        <f>IF(B3192 &lt;= ($Z$9-$Z$11), "Short", IF(B3192 &gt;= ($Z$9+$Z$11), "Long", "Medium"))</f>
        <v>Medium</v>
      </c>
      <c r="D3192" t="s">
        <v>2315</v>
      </c>
      <c r="E3192" t="s">
        <v>2287</v>
      </c>
      <c r="F3192" t="s">
        <v>13204</v>
      </c>
      <c r="G3192" t="s">
        <v>3538</v>
      </c>
      <c r="M3192">
        <f>COUNTA(Table1[[#This Row],[genre_1]:[genre_8]])</f>
        <v>3</v>
      </c>
      <c r="N3192" t="s">
        <v>2316</v>
      </c>
      <c r="O3192" t="s">
        <v>9637</v>
      </c>
      <c r="P3192">
        <v>87447</v>
      </c>
      <c r="Q3192" t="s">
        <v>2317</v>
      </c>
      <c r="R3192">
        <v>371</v>
      </c>
      <c r="S3192" t="s">
        <v>16</v>
      </c>
      <c r="T3192" t="s">
        <v>17</v>
      </c>
      <c r="U3192" s="3">
        <v>38353</v>
      </c>
      <c r="V3192" s="2">
        <v>6.5</v>
      </c>
      <c r="W3192" t="str">
        <f>IF(V3192 &lt; 3,"Very Low", IF(V3192 &gt;= 3, IF(V3192 &lt; 4, "Low", IF(V3192 &gt;= 4, IF(V3192 &lt; 6, "Medium", IF(V3192 &gt;= 6, IF(V3192 &lt; 8, "High", "Very High")))))))</f>
        <v>High</v>
      </c>
    </row>
    <row r="3193" spans="1:23" x14ac:dyDescent="0.2">
      <c r="A3193" t="s">
        <v>7320</v>
      </c>
      <c r="B3193" s="2">
        <v>93</v>
      </c>
      <c r="C3193" s="4" t="str">
        <f>IF(B3193 &lt;= ($Z$9-$Z$11), "Short", IF(B3193 &gt;= ($Z$9+$Z$11), "Long", "Medium"))</f>
        <v>Medium</v>
      </c>
      <c r="D3193" t="s">
        <v>3173</v>
      </c>
      <c r="E3193" t="s">
        <v>691</v>
      </c>
      <c r="F3193" t="s">
        <v>1302</v>
      </c>
      <c r="M3193">
        <f>COUNTA(Table1[[#This Row],[genre_1]:[genre_8]])</f>
        <v>2</v>
      </c>
      <c r="N3193" t="s">
        <v>424</v>
      </c>
      <c r="O3193" t="s">
        <v>12759</v>
      </c>
      <c r="P3193">
        <v>31254</v>
      </c>
      <c r="Q3193" t="s">
        <v>7321</v>
      </c>
      <c r="R3193">
        <v>79</v>
      </c>
      <c r="S3193" t="s">
        <v>16</v>
      </c>
      <c r="T3193" t="s">
        <v>17</v>
      </c>
      <c r="U3193" s="3">
        <v>41640</v>
      </c>
      <c r="V3193" s="2">
        <v>6.8</v>
      </c>
      <c r="W3193" t="str">
        <f>IF(V3193 &lt; 3,"Very Low", IF(V3193 &gt;= 3, IF(V3193 &lt; 4, "Low", IF(V3193 &gt;= 4, IF(V3193 &lt; 6, "Medium", IF(V3193 &gt;= 6, IF(V3193 &lt; 8, "High", "Very High")))))))</f>
        <v>High</v>
      </c>
    </row>
    <row r="3194" spans="1:23" x14ac:dyDescent="0.2">
      <c r="A3194" t="s">
        <v>229</v>
      </c>
      <c r="B3194" s="2">
        <v>106</v>
      </c>
      <c r="C3194" s="4" t="str">
        <f>IF(B3194 &lt;= ($Z$9-$Z$11), "Short", IF(B3194 &gt;= ($Z$9+$Z$11), "Long", "Medium"))</f>
        <v>Medium</v>
      </c>
      <c r="D3194" t="s">
        <v>1067</v>
      </c>
      <c r="E3194" t="s">
        <v>562</v>
      </c>
      <c r="F3194" t="s">
        <v>13206</v>
      </c>
      <c r="G3194" t="s">
        <v>1302</v>
      </c>
      <c r="H3194" t="s">
        <v>3538</v>
      </c>
      <c r="M3194">
        <f>COUNTA(Table1[[#This Row],[genre_1]:[genre_8]])</f>
        <v>4</v>
      </c>
      <c r="N3194" t="s">
        <v>154</v>
      </c>
      <c r="O3194" t="s">
        <v>10971</v>
      </c>
      <c r="P3194">
        <v>26846</v>
      </c>
      <c r="Q3194" t="s">
        <v>4271</v>
      </c>
      <c r="R3194">
        <v>193</v>
      </c>
      <c r="S3194" t="s">
        <v>16</v>
      </c>
      <c r="T3194" t="s">
        <v>17</v>
      </c>
      <c r="U3194" s="3">
        <v>36526</v>
      </c>
      <c r="V3194" s="2">
        <v>5.6</v>
      </c>
      <c r="W3194" t="str">
        <f>IF(V3194 &lt; 3,"Very Low", IF(V3194 &gt;= 3, IF(V3194 &lt; 4, "Low", IF(V3194 &gt;= 4, IF(V3194 &lt; 6, "Medium", IF(V3194 &gt;= 6, IF(V3194 &lt; 8, "High", "Very High")))))))</f>
        <v>Medium</v>
      </c>
    </row>
    <row r="3195" spans="1:23" x14ac:dyDescent="0.2">
      <c r="A3195" t="s">
        <v>7745</v>
      </c>
      <c r="B3195" s="2">
        <v>112</v>
      </c>
      <c r="C3195" s="4" t="str">
        <f>IF(B3195 &lt;= ($Z$9-$Z$11), "Short", IF(B3195 &gt;= ($Z$9+$Z$11), "Long", "Medium"))</f>
        <v>Medium</v>
      </c>
      <c r="D3195" t="s">
        <v>2162</v>
      </c>
      <c r="E3195" t="s">
        <v>1302</v>
      </c>
      <c r="F3195" t="s">
        <v>13205</v>
      </c>
      <c r="M3195">
        <f>COUNTA(Table1[[#This Row],[genre_1]:[genre_8]])</f>
        <v>2</v>
      </c>
      <c r="N3195" t="s">
        <v>1580</v>
      </c>
      <c r="O3195" t="s">
        <v>12940</v>
      </c>
      <c r="P3195">
        <v>2004</v>
      </c>
      <c r="Q3195" t="s">
        <v>7746</v>
      </c>
      <c r="R3195">
        <v>32</v>
      </c>
      <c r="S3195" t="s">
        <v>16</v>
      </c>
      <c r="T3195" t="s">
        <v>17</v>
      </c>
      <c r="U3195" s="3">
        <v>37257</v>
      </c>
      <c r="V3195" s="2">
        <v>6.1</v>
      </c>
      <c r="W3195" t="str">
        <f>IF(V3195 &lt; 3,"Very Low", IF(V3195 &gt;= 3, IF(V3195 &lt; 4, "Low", IF(V3195 &gt;= 4, IF(V3195 &lt; 6, "Medium", IF(V3195 &gt;= 6, IF(V3195 &lt; 8, "High", "Very High")))))))</f>
        <v>High</v>
      </c>
    </row>
    <row r="3196" spans="1:23" x14ac:dyDescent="0.2">
      <c r="A3196" t="s">
        <v>655</v>
      </c>
      <c r="B3196" s="2">
        <v>103</v>
      </c>
      <c r="C3196" s="4" t="str">
        <f>IF(B3196 &lt;= ($Z$9-$Z$11), "Short", IF(B3196 &gt;= ($Z$9+$Z$11), "Long", "Medium"))</f>
        <v>Medium</v>
      </c>
      <c r="D3196" t="s">
        <v>656</v>
      </c>
      <c r="E3196" t="s">
        <v>426</v>
      </c>
      <c r="F3196" t="s">
        <v>3871</v>
      </c>
      <c r="G3196" t="s">
        <v>691</v>
      </c>
      <c r="H3196" t="s">
        <v>5982</v>
      </c>
      <c r="I3196" t="s">
        <v>539</v>
      </c>
      <c r="M3196">
        <f>COUNTA(Table1[[#This Row],[genre_1]:[genre_8]])</f>
        <v>5</v>
      </c>
      <c r="N3196" t="s">
        <v>657</v>
      </c>
      <c r="O3196" t="s">
        <v>8690</v>
      </c>
      <c r="P3196">
        <v>66593</v>
      </c>
      <c r="Q3196" t="s">
        <v>658</v>
      </c>
      <c r="R3196">
        <v>153</v>
      </c>
      <c r="S3196" t="s">
        <v>16</v>
      </c>
      <c r="T3196" t="s">
        <v>17</v>
      </c>
      <c r="U3196" s="3">
        <v>40544</v>
      </c>
      <c r="V3196" s="2">
        <v>5.5</v>
      </c>
      <c r="W3196" t="str">
        <f>IF(V3196 &lt; 3,"Very Low", IF(V3196 &gt;= 3, IF(V3196 &lt; 4, "Low", IF(V3196 &gt;= 4, IF(V3196 &lt; 6, "Medium", IF(V3196 &gt;= 6, IF(V3196 &lt; 8, "High", "Very High")))))))</f>
        <v>Medium</v>
      </c>
    </row>
    <row r="3197" spans="1:23" x14ac:dyDescent="0.2">
      <c r="A3197" t="s">
        <v>655</v>
      </c>
      <c r="B3197" s="2">
        <v>105</v>
      </c>
      <c r="C3197" s="4" t="str">
        <f>IF(B3197 &lt;= ($Z$9-$Z$11), "Short", IF(B3197 &gt;= ($Z$9+$Z$11), "Long", "Medium"))</f>
        <v>Medium</v>
      </c>
      <c r="D3197" t="s">
        <v>664</v>
      </c>
      <c r="E3197" t="s">
        <v>426</v>
      </c>
      <c r="F3197" t="s">
        <v>3871</v>
      </c>
      <c r="G3197" t="s">
        <v>691</v>
      </c>
      <c r="H3197" t="s">
        <v>5982</v>
      </c>
      <c r="I3197" t="s">
        <v>539</v>
      </c>
      <c r="M3197">
        <f>COUNTA(Table1[[#This Row],[genre_1]:[genre_8]])</f>
        <v>5</v>
      </c>
      <c r="N3197" t="s">
        <v>665</v>
      </c>
      <c r="O3197" t="s">
        <v>8694</v>
      </c>
      <c r="P3197">
        <v>27257</v>
      </c>
      <c r="Q3197" t="s">
        <v>666</v>
      </c>
      <c r="R3197">
        <v>59</v>
      </c>
      <c r="S3197" t="s">
        <v>16</v>
      </c>
      <c r="T3197" t="s">
        <v>17</v>
      </c>
      <c r="U3197" s="3">
        <v>41275</v>
      </c>
      <c r="V3197" s="2">
        <v>5.4</v>
      </c>
      <c r="W3197" t="str">
        <f>IF(V3197 &lt; 3,"Very Low", IF(V3197 &gt;= 3, IF(V3197 &lt; 4, "Low", IF(V3197 &gt;= 4, IF(V3197 &lt; 6, "Medium", IF(V3197 &gt;= 6, IF(V3197 &lt; 8, "High", "Very High")))))))</f>
        <v>Medium</v>
      </c>
    </row>
    <row r="3198" spans="1:23" x14ac:dyDescent="0.2">
      <c r="A3198" t="s">
        <v>311</v>
      </c>
      <c r="B3198" s="2">
        <v>120</v>
      </c>
      <c r="C3198" s="4" t="str">
        <f>IF(B3198 &lt;= ($Z$9-$Z$11), "Short", IF(B3198 &gt;= ($Z$9+$Z$11), "Long", "Medium"))</f>
        <v>Medium</v>
      </c>
      <c r="D3198" t="s">
        <v>2257</v>
      </c>
      <c r="E3198" t="s">
        <v>4426</v>
      </c>
      <c r="F3198" t="s">
        <v>1302</v>
      </c>
      <c r="M3198">
        <f>COUNTA(Table1[[#This Row],[genre_1]:[genre_8]])</f>
        <v>2</v>
      </c>
      <c r="N3198" t="s">
        <v>84</v>
      </c>
      <c r="O3198" t="s">
        <v>9594</v>
      </c>
      <c r="P3198">
        <v>479453</v>
      </c>
      <c r="Q3198" t="s">
        <v>2258</v>
      </c>
      <c r="R3198">
        <v>696</v>
      </c>
      <c r="S3198" t="s">
        <v>16</v>
      </c>
      <c r="T3198" t="s">
        <v>17</v>
      </c>
      <c r="U3198" s="3">
        <v>40179</v>
      </c>
      <c r="V3198" s="2">
        <v>7.7</v>
      </c>
      <c r="W3198" t="str">
        <f>IF(V3198 &lt; 3,"Very Low", IF(V3198 &gt;= 3, IF(V3198 &lt; 4, "Low", IF(V3198 &gt;= 4, IF(V3198 &lt; 6, "Medium", IF(V3198 &gt;= 6, IF(V3198 &lt; 8, "High", "Very High")))))))</f>
        <v>High</v>
      </c>
    </row>
    <row r="3199" spans="1:23" x14ac:dyDescent="0.2">
      <c r="A3199" t="s">
        <v>4410</v>
      </c>
      <c r="B3199" s="2">
        <v>90</v>
      </c>
      <c r="C3199" s="4" t="str">
        <f>IF(B3199 &lt;= ($Z$9-$Z$11), "Short", IF(B3199 &gt;= ($Z$9+$Z$11), "Long", "Medium"))</f>
        <v>Medium</v>
      </c>
      <c r="D3199" t="s">
        <v>950</v>
      </c>
      <c r="E3199" t="s">
        <v>13206</v>
      </c>
      <c r="F3199" t="s">
        <v>1302</v>
      </c>
      <c r="G3199" t="s">
        <v>3538</v>
      </c>
      <c r="M3199">
        <f>COUNTA(Table1[[#This Row],[genre_1]:[genre_8]])</f>
        <v>3</v>
      </c>
      <c r="N3199" t="s">
        <v>209</v>
      </c>
      <c r="O3199" t="s">
        <v>11072</v>
      </c>
      <c r="P3199">
        <v>14280</v>
      </c>
      <c r="Q3199" t="s">
        <v>1572</v>
      </c>
      <c r="R3199">
        <v>41</v>
      </c>
      <c r="S3199" t="s">
        <v>16</v>
      </c>
      <c r="T3199" t="s">
        <v>17</v>
      </c>
      <c r="U3199" s="3">
        <v>40544</v>
      </c>
      <c r="V3199" s="2">
        <v>5.0999999999999996</v>
      </c>
      <c r="W3199" t="str">
        <f>IF(V3199 &lt; 3,"Very Low", IF(V3199 &gt;= 3, IF(V3199 &lt; 4, "Low", IF(V3199 &gt;= 4, IF(V3199 &lt; 6, "Medium", IF(V3199 &gt;= 6, IF(V3199 &lt; 8, "High", "Very High")))))))</f>
        <v>Medium</v>
      </c>
    </row>
    <row r="3200" spans="1:23" x14ac:dyDescent="0.2">
      <c r="A3200" t="s">
        <v>318</v>
      </c>
      <c r="B3200" s="2">
        <v>109</v>
      </c>
      <c r="C3200" s="4" t="str">
        <f>IF(B3200 &lt;= ($Z$9-$Z$11), "Short", IF(B3200 &gt;= ($Z$9+$Z$11), "Long", "Medium"))</f>
        <v>Medium</v>
      </c>
      <c r="D3200" t="s">
        <v>319</v>
      </c>
      <c r="E3200" t="s">
        <v>562</v>
      </c>
      <c r="F3200" t="s">
        <v>426</v>
      </c>
      <c r="G3200" t="s">
        <v>5982</v>
      </c>
      <c r="H3200" t="s">
        <v>539</v>
      </c>
      <c r="M3200">
        <f>COUNTA(Table1[[#This Row],[genre_1]:[genre_8]])</f>
        <v>4</v>
      </c>
      <c r="N3200" t="s">
        <v>320</v>
      </c>
      <c r="O3200" t="s">
        <v>8540</v>
      </c>
      <c r="P3200">
        <v>124185</v>
      </c>
      <c r="Q3200" t="s">
        <v>321</v>
      </c>
      <c r="R3200">
        <v>238</v>
      </c>
      <c r="S3200" t="s">
        <v>16</v>
      </c>
      <c r="T3200" t="s">
        <v>17</v>
      </c>
      <c r="U3200" s="3">
        <v>40179</v>
      </c>
      <c r="V3200" s="2">
        <v>6.1</v>
      </c>
      <c r="W3200" t="str">
        <f>IF(V3200 &lt; 3,"Very Low", IF(V3200 &gt;= 3, IF(V3200 &lt; 4, "Low", IF(V3200 &gt;= 4, IF(V3200 &lt; 6, "Medium", IF(V3200 &gt;= 6, IF(V3200 &lt; 8, "High", "Very High")))))))</f>
        <v>High</v>
      </c>
    </row>
    <row r="3201" spans="1:23" x14ac:dyDescent="0.2">
      <c r="A3201" t="s">
        <v>7785</v>
      </c>
      <c r="B3201" s="2">
        <v>90</v>
      </c>
      <c r="C3201" s="4" t="str">
        <f>IF(B3201 &lt;= ($Z$9-$Z$11), "Short", IF(B3201 &gt;= ($Z$9+$Z$11), "Long", "Medium"))</f>
        <v>Medium</v>
      </c>
      <c r="D3201" t="s">
        <v>7786</v>
      </c>
      <c r="E3201" t="s">
        <v>691</v>
      </c>
      <c r="F3201" t="s">
        <v>13204</v>
      </c>
      <c r="G3201" t="s">
        <v>3538</v>
      </c>
      <c r="M3201">
        <f>COUNTA(Table1[[#This Row],[genre_1]:[genre_8]])</f>
        <v>3</v>
      </c>
      <c r="N3201" t="s">
        <v>7787</v>
      </c>
      <c r="O3201" t="s">
        <v>12959</v>
      </c>
      <c r="P3201">
        <v>30</v>
      </c>
      <c r="Q3201" t="s">
        <v>7788</v>
      </c>
      <c r="R3201">
        <v>1</v>
      </c>
      <c r="S3201" t="s">
        <v>16</v>
      </c>
      <c r="T3201" t="s">
        <v>17</v>
      </c>
      <c r="U3201" s="3">
        <v>41640</v>
      </c>
      <c r="V3201" s="2">
        <v>8.3000000000000007</v>
      </c>
      <c r="W3201" t="str">
        <f>IF(V3201 &lt; 3,"Very Low", IF(V3201 &gt;= 3, IF(V3201 &lt; 4, "Low", IF(V3201 &gt;= 4, IF(V3201 &lt; 6, "Medium", IF(V3201 &gt;= 6, IF(V3201 &lt; 8, "High", "Very High")))))))</f>
        <v>Very High</v>
      </c>
    </row>
    <row r="3202" spans="1:23" x14ac:dyDescent="0.2">
      <c r="A3202" t="s">
        <v>2572</v>
      </c>
      <c r="B3202" s="2">
        <v>174</v>
      </c>
      <c r="C3202" s="4" t="str">
        <f>IF(B3202 &lt;= ($Z$9-$Z$11), "Short", IF(B3202 &gt;= ($Z$9+$Z$11), "Long", "Medium"))</f>
        <v>Long</v>
      </c>
      <c r="D3202" t="s">
        <v>5256</v>
      </c>
      <c r="E3202" t="s">
        <v>4426</v>
      </c>
      <c r="F3202" t="s">
        <v>1302</v>
      </c>
      <c r="G3202" t="s">
        <v>5982</v>
      </c>
      <c r="H3202" t="s">
        <v>5727</v>
      </c>
      <c r="I3202" t="s">
        <v>6549</v>
      </c>
      <c r="M3202">
        <f>COUNTA(Table1[[#This Row],[genre_1]:[genre_8]])</f>
        <v>5</v>
      </c>
      <c r="N3202" t="s">
        <v>5257</v>
      </c>
      <c r="O3202" t="s">
        <v>11652</v>
      </c>
      <c r="P3202">
        <v>148172</v>
      </c>
      <c r="Q3202" t="s">
        <v>5258</v>
      </c>
      <c r="R3202">
        <v>406</v>
      </c>
      <c r="S3202" t="s">
        <v>16</v>
      </c>
      <c r="T3202" t="s">
        <v>17</v>
      </c>
      <c r="U3202" s="3">
        <v>23743</v>
      </c>
      <c r="V3202" s="2">
        <v>8</v>
      </c>
      <c r="W3202" t="str">
        <f>IF(V3202 &lt; 3,"Very Low", IF(V3202 &gt;= 3, IF(V3202 &lt; 4, "Low", IF(V3202 &gt;= 4, IF(V3202 &lt; 6, "Medium", IF(V3202 &gt;= 6, IF(V3202 &lt; 8, "High", "Very High")))))))</f>
        <v>Very High</v>
      </c>
    </row>
    <row r="3203" spans="1:23" x14ac:dyDescent="0.2">
      <c r="A3203" t="s">
        <v>786</v>
      </c>
      <c r="B3203" s="2">
        <v>110</v>
      </c>
      <c r="C3203" s="4" t="str">
        <f>IF(B3203 &lt;= ($Z$9-$Z$11), "Short", IF(B3203 &gt;= ($Z$9+$Z$11), "Long", "Medium"))</f>
        <v>Medium</v>
      </c>
      <c r="D3203" t="s">
        <v>787</v>
      </c>
      <c r="E3203" t="s">
        <v>1302</v>
      </c>
      <c r="F3203" t="s">
        <v>13204</v>
      </c>
      <c r="G3203" t="s">
        <v>3538</v>
      </c>
      <c r="M3203">
        <f>COUNTA(Table1[[#This Row],[genre_1]:[genre_8]])</f>
        <v>3</v>
      </c>
      <c r="N3203" t="s">
        <v>788</v>
      </c>
      <c r="O3203" t="s">
        <v>8750</v>
      </c>
      <c r="P3203">
        <v>18697</v>
      </c>
      <c r="Q3203" t="s">
        <v>789</v>
      </c>
      <c r="R3203">
        <v>263</v>
      </c>
      <c r="S3203" t="s">
        <v>16</v>
      </c>
      <c r="T3203" t="s">
        <v>17</v>
      </c>
      <c r="U3203" s="3">
        <v>35431</v>
      </c>
      <c r="V3203" s="2">
        <v>7.3</v>
      </c>
      <c r="W3203" t="str">
        <f>IF(V3203 &lt; 3,"Very Low", IF(V3203 &gt;= 3, IF(V3203 &lt; 4, "Low", IF(V3203 &gt;= 4, IF(V3203 &lt; 6, "Medium", IF(V3203 &gt;= 6, IF(V3203 &lt; 8, "High", "Very High")))))))</f>
        <v>High</v>
      </c>
    </row>
    <row r="3204" spans="1:23" x14ac:dyDescent="0.2">
      <c r="A3204" t="s">
        <v>2662</v>
      </c>
      <c r="B3204" s="2">
        <v>82</v>
      </c>
      <c r="C3204" s="4" t="str">
        <f>IF(B3204 &lt;= ($Z$9-$Z$11), "Short", IF(B3204 &gt;= ($Z$9+$Z$11), "Long", "Medium"))</f>
        <v>Short</v>
      </c>
      <c r="D3204" t="s">
        <v>299</v>
      </c>
      <c r="E3204" t="s">
        <v>562</v>
      </c>
      <c r="F3204" t="s">
        <v>691</v>
      </c>
      <c r="G3204" t="s">
        <v>539</v>
      </c>
      <c r="H3204" t="s">
        <v>4130</v>
      </c>
      <c r="M3204">
        <f>COUNTA(Table1[[#This Row],[genre_1]:[genre_8]])</f>
        <v>4</v>
      </c>
      <c r="N3204" t="s">
        <v>108</v>
      </c>
      <c r="O3204" t="s">
        <v>12796</v>
      </c>
      <c r="P3204">
        <v>1938</v>
      </c>
      <c r="Q3204" t="s">
        <v>773</v>
      </c>
      <c r="R3204">
        <v>54</v>
      </c>
      <c r="S3204" t="s">
        <v>16</v>
      </c>
      <c r="T3204" t="s">
        <v>17</v>
      </c>
      <c r="U3204" s="3">
        <v>36526</v>
      </c>
      <c r="V3204" s="2">
        <v>6</v>
      </c>
      <c r="W3204" t="str">
        <f>IF(V3204 &lt; 3,"Very Low", IF(V3204 &gt;= 3, IF(V3204 &lt; 4, "Low", IF(V3204 &gt;= 4, IF(V3204 &lt; 6, "Medium", IF(V3204 &gt;= 6, IF(V3204 &lt; 8, "High", "Very High")))))))</f>
        <v>High</v>
      </c>
    </row>
    <row r="3205" spans="1:23" x14ac:dyDescent="0.2">
      <c r="A3205" t="s">
        <v>6620</v>
      </c>
      <c r="B3205" s="2">
        <v>95</v>
      </c>
      <c r="C3205" s="4" t="str">
        <f>IF(B3205 &lt;= ($Z$9-$Z$11), "Short", IF(B3205 &gt;= ($Z$9+$Z$11), "Long", "Medium"))</f>
        <v>Medium</v>
      </c>
      <c r="D3205" t="s">
        <v>1034</v>
      </c>
      <c r="E3205" t="s">
        <v>691</v>
      </c>
      <c r="F3205" t="s">
        <v>1302</v>
      </c>
      <c r="G3205" t="s">
        <v>6549</v>
      </c>
      <c r="M3205">
        <f>COUNTA(Table1[[#This Row],[genre_1]:[genre_8]])</f>
        <v>3</v>
      </c>
      <c r="N3205" t="s">
        <v>3617</v>
      </c>
      <c r="O3205" t="s">
        <v>12426</v>
      </c>
      <c r="P3205">
        <v>105591</v>
      </c>
      <c r="Q3205" t="s">
        <v>6621</v>
      </c>
      <c r="R3205">
        <v>178</v>
      </c>
      <c r="S3205" t="s">
        <v>16</v>
      </c>
      <c r="T3205" t="s">
        <v>17</v>
      </c>
      <c r="U3205" s="3">
        <v>41275</v>
      </c>
      <c r="V3205" s="2">
        <v>7.1</v>
      </c>
      <c r="W3205" t="str">
        <f>IF(V3205 &lt; 3,"Very Low", IF(V3205 &gt;= 3, IF(V3205 &lt; 4, "Low", IF(V3205 &gt;= 4, IF(V3205 &lt; 6, "Medium", IF(V3205 &gt;= 6, IF(V3205 &lt; 8, "High", "Very High")))))))</f>
        <v>High</v>
      </c>
    </row>
    <row r="3206" spans="1:23" x14ac:dyDescent="0.2">
      <c r="A3206" t="s">
        <v>829</v>
      </c>
      <c r="B3206" s="2">
        <v>107</v>
      </c>
      <c r="C3206" s="4" t="str">
        <f>IF(B3206 &lt;= ($Z$9-$Z$11), "Short", IF(B3206 &gt;= ($Z$9+$Z$11), "Long", "Medium"))</f>
        <v>Medium</v>
      </c>
      <c r="D3206" t="s">
        <v>830</v>
      </c>
      <c r="E3206" t="s">
        <v>426</v>
      </c>
      <c r="F3206" t="s">
        <v>5982</v>
      </c>
      <c r="G3206" t="s">
        <v>539</v>
      </c>
      <c r="M3206">
        <f>COUNTA(Table1[[#This Row],[genre_1]:[genre_8]])</f>
        <v>3</v>
      </c>
      <c r="N3206" t="s">
        <v>428</v>
      </c>
      <c r="O3206" t="s">
        <v>8772</v>
      </c>
      <c r="P3206">
        <v>68935</v>
      </c>
      <c r="Q3206" t="s">
        <v>831</v>
      </c>
      <c r="R3206">
        <v>125</v>
      </c>
      <c r="S3206" t="s">
        <v>16</v>
      </c>
      <c r="T3206" t="s">
        <v>17</v>
      </c>
      <c r="U3206" s="3">
        <v>39448</v>
      </c>
      <c r="V3206" s="2">
        <v>6.6</v>
      </c>
      <c r="W3206" t="str">
        <f>IF(V3206 &lt; 3,"Very Low", IF(V3206 &gt;= 3, IF(V3206 &lt; 4, "Low", IF(V3206 &gt;= 4, IF(V3206 &lt; 6, "Medium", IF(V3206 &gt;= 6, IF(V3206 &lt; 8, "High", "Very High")))))))</f>
        <v>High</v>
      </c>
    </row>
    <row r="3207" spans="1:23" x14ac:dyDescent="0.2">
      <c r="A3207" t="s">
        <v>1449</v>
      </c>
      <c r="B3207" s="2">
        <v>103</v>
      </c>
      <c r="C3207" s="4" t="str">
        <f>IF(B3207 &lt;= ($Z$9-$Z$11), "Short", IF(B3207 &gt;= ($Z$9+$Z$11), "Long", "Medium"))</f>
        <v>Medium</v>
      </c>
      <c r="D3207" t="s">
        <v>340</v>
      </c>
      <c r="E3207" t="s">
        <v>562</v>
      </c>
      <c r="F3207" t="s">
        <v>13206</v>
      </c>
      <c r="G3207" t="s">
        <v>539</v>
      </c>
      <c r="H3207" t="s">
        <v>3538</v>
      </c>
      <c r="M3207">
        <f>COUNTA(Table1[[#This Row],[genre_1]:[genre_8]])</f>
        <v>4</v>
      </c>
      <c r="N3207" t="s">
        <v>47</v>
      </c>
      <c r="O3207" t="s">
        <v>9216</v>
      </c>
      <c r="P3207">
        <v>53864</v>
      </c>
      <c r="Q3207" t="s">
        <v>1642</v>
      </c>
      <c r="R3207">
        <v>290</v>
      </c>
      <c r="S3207" t="s">
        <v>16</v>
      </c>
      <c r="T3207" t="s">
        <v>17</v>
      </c>
      <c r="U3207" s="3">
        <v>39448</v>
      </c>
      <c r="V3207" s="2">
        <v>4.8</v>
      </c>
      <c r="W3207" t="str">
        <f>IF(V3207 &lt; 3,"Very Low", IF(V3207 &gt;= 3, IF(V3207 &lt; 4, "Low", IF(V3207 &gt;= 4, IF(V3207 &lt; 6, "Medium", IF(V3207 &gt;= 6, IF(V3207 &lt; 8, "High", "Very High")))))))</f>
        <v>Medium</v>
      </c>
    </row>
    <row r="3208" spans="1:23" x14ac:dyDescent="0.2">
      <c r="A3208" t="s">
        <v>1275</v>
      </c>
      <c r="B3208" s="2">
        <v>92</v>
      </c>
      <c r="C3208" s="4" t="str">
        <f>IF(B3208 &lt;= ($Z$9-$Z$11), "Short", IF(B3208 &gt;= ($Z$9+$Z$11), "Long", "Medium"))</f>
        <v>Medium</v>
      </c>
      <c r="D3208" t="s">
        <v>1276</v>
      </c>
      <c r="E3208" t="s">
        <v>426</v>
      </c>
      <c r="F3208" t="s">
        <v>3871</v>
      </c>
      <c r="G3208" t="s">
        <v>691</v>
      </c>
      <c r="H3208" t="s">
        <v>5982</v>
      </c>
      <c r="I3208" t="s">
        <v>539</v>
      </c>
      <c r="M3208">
        <f>COUNTA(Table1[[#This Row],[genre_1]:[genre_8]])</f>
        <v>5</v>
      </c>
      <c r="N3208" t="s">
        <v>1277</v>
      </c>
      <c r="O3208" t="s">
        <v>9004</v>
      </c>
      <c r="P3208">
        <v>34359</v>
      </c>
      <c r="Q3208" t="s">
        <v>287</v>
      </c>
      <c r="R3208">
        <v>133</v>
      </c>
      <c r="S3208" t="s">
        <v>16</v>
      </c>
      <c r="T3208" t="s">
        <v>17</v>
      </c>
      <c r="U3208" s="3">
        <v>42005</v>
      </c>
      <c r="V3208" s="2">
        <v>6</v>
      </c>
      <c r="W3208" t="str">
        <f>IF(V3208 &lt; 3,"Very Low", IF(V3208 &gt;= 3, IF(V3208 &lt; 4, "Low", IF(V3208 &gt;= 4, IF(V3208 &lt; 6, "Medium", IF(V3208 &gt;= 6, IF(V3208 &lt; 8, "High", "Very High")))))))</f>
        <v>High</v>
      </c>
    </row>
    <row r="3209" spans="1:23" x14ac:dyDescent="0.2">
      <c r="A3209" t="s">
        <v>2831</v>
      </c>
      <c r="B3209" s="2">
        <v>87</v>
      </c>
      <c r="C3209" s="4" t="str">
        <f>IF(B3209 &lt;= ($Z$9-$Z$11), "Short", IF(B3209 &gt;= ($Z$9+$Z$11), "Long", "Medium"))</f>
        <v>Medium</v>
      </c>
      <c r="D3209" t="s">
        <v>728</v>
      </c>
      <c r="E3209" t="s">
        <v>426</v>
      </c>
      <c r="F3209" t="s">
        <v>3871</v>
      </c>
      <c r="G3209" t="s">
        <v>691</v>
      </c>
      <c r="H3209" t="s">
        <v>5982</v>
      </c>
      <c r="I3209" t="s">
        <v>539</v>
      </c>
      <c r="M3209">
        <f>COUNTA(Table1[[#This Row],[genre_1]:[genre_8]])</f>
        <v>5</v>
      </c>
      <c r="N3209" t="s">
        <v>47</v>
      </c>
      <c r="O3209" t="s">
        <v>9984</v>
      </c>
      <c r="P3209">
        <v>58906</v>
      </c>
      <c r="Q3209" t="s">
        <v>2832</v>
      </c>
      <c r="R3209">
        <v>186</v>
      </c>
      <c r="S3209" t="s">
        <v>16</v>
      </c>
      <c r="T3209" t="s">
        <v>17</v>
      </c>
      <c r="U3209" s="3">
        <v>37987</v>
      </c>
      <c r="V3209" s="2">
        <v>7</v>
      </c>
      <c r="W3209" t="str">
        <f>IF(V3209 &lt; 3,"Very Low", IF(V3209 &gt;= 3, IF(V3209 &lt; 4, "Low", IF(V3209 &gt;= 4, IF(V3209 &lt; 6, "Medium", IF(V3209 &gt;= 6, IF(V3209 &lt; 8, "High", "Very High")))))))</f>
        <v>High</v>
      </c>
    </row>
    <row r="3210" spans="1:23" x14ac:dyDescent="0.2">
      <c r="A3210" t="s">
        <v>1540</v>
      </c>
      <c r="B3210" s="2">
        <v>94</v>
      </c>
      <c r="C3210" s="4" t="str">
        <f>IF(B3210 &lt;= ($Z$9-$Z$11), "Short", IF(B3210 &gt;= ($Z$9+$Z$11), "Long", "Medium"))</f>
        <v>Medium</v>
      </c>
      <c r="D3210" t="s">
        <v>847</v>
      </c>
      <c r="E3210" t="s">
        <v>562</v>
      </c>
      <c r="F3210" t="s">
        <v>691</v>
      </c>
      <c r="G3210" t="s">
        <v>5982</v>
      </c>
      <c r="M3210">
        <f>COUNTA(Table1[[#This Row],[genre_1]:[genre_8]])</f>
        <v>3</v>
      </c>
      <c r="N3210" t="s">
        <v>1738</v>
      </c>
      <c r="O3210" t="s">
        <v>10160</v>
      </c>
      <c r="P3210">
        <v>29971</v>
      </c>
      <c r="Q3210" t="s">
        <v>3103</v>
      </c>
      <c r="R3210">
        <v>71</v>
      </c>
      <c r="S3210" t="s">
        <v>16</v>
      </c>
      <c r="T3210" t="s">
        <v>17</v>
      </c>
      <c r="U3210" s="3">
        <v>40179</v>
      </c>
      <c r="V3210" s="2">
        <v>5.4</v>
      </c>
      <c r="W3210" t="str">
        <f>IF(V3210 &lt; 3,"Very Low", IF(V3210 &gt;= 3, IF(V3210 &lt; 4, "Low", IF(V3210 &gt;= 4, IF(V3210 &lt; 6, "Medium", IF(V3210 &gt;= 6, IF(V3210 &lt; 8, "High", "Very High")))))))</f>
        <v>Medium</v>
      </c>
    </row>
    <row r="3211" spans="1:23" x14ac:dyDescent="0.2">
      <c r="A3211" t="s">
        <v>4994</v>
      </c>
      <c r="B3211" s="2">
        <v>88</v>
      </c>
      <c r="C3211" s="4" t="str">
        <f>IF(B3211 &lt;= ($Z$9-$Z$11), "Short", IF(B3211 &gt;= ($Z$9+$Z$11), "Long", "Medium"))</f>
        <v>Medium</v>
      </c>
      <c r="D3211" t="s">
        <v>7019</v>
      </c>
      <c r="E3211" t="s">
        <v>691</v>
      </c>
      <c r="F3211" t="s">
        <v>1302</v>
      </c>
      <c r="M3211">
        <f>COUNTA(Table1[[#This Row],[genre_1]:[genre_8]])</f>
        <v>2</v>
      </c>
      <c r="N3211" t="s">
        <v>7020</v>
      </c>
      <c r="O3211" t="s">
        <v>12619</v>
      </c>
      <c r="P3211">
        <v>60295</v>
      </c>
      <c r="Q3211" t="s">
        <v>7021</v>
      </c>
      <c r="R3211">
        <v>232</v>
      </c>
      <c r="S3211" t="s">
        <v>16</v>
      </c>
      <c r="T3211" t="s">
        <v>17</v>
      </c>
      <c r="U3211" s="3">
        <v>38353</v>
      </c>
      <c r="V3211" s="2">
        <v>7.4</v>
      </c>
      <c r="W3211" t="str">
        <f>IF(V3211 &lt; 3,"Very Low", IF(V3211 &gt;= 3, IF(V3211 &lt; 4, "Low", IF(V3211 &gt;= 4, IF(V3211 &lt; 6, "Medium", IF(V3211 &gt;= 6, IF(V3211 &lt; 8, "High", "Very High")))))))</f>
        <v>High</v>
      </c>
    </row>
    <row r="3212" spans="1:23" x14ac:dyDescent="0.2">
      <c r="A3212" t="s">
        <v>203</v>
      </c>
      <c r="B3212" s="2">
        <v>89</v>
      </c>
      <c r="C3212" s="4" t="str">
        <f>IF(B3212 &lt;= ($Z$9-$Z$11), "Short", IF(B3212 &gt;= ($Z$9+$Z$11), "Long", "Medium"))</f>
        <v>Medium</v>
      </c>
      <c r="D3212" t="s">
        <v>286</v>
      </c>
      <c r="E3212" t="s">
        <v>691</v>
      </c>
      <c r="F3212" t="s">
        <v>1302</v>
      </c>
      <c r="M3212">
        <f>COUNTA(Table1[[#This Row],[genre_1]:[genre_8]])</f>
        <v>2</v>
      </c>
      <c r="N3212" t="s">
        <v>69</v>
      </c>
      <c r="O3212" t="s">
        <v>12917</v>
      </c>
      <c r="P3212">
        <v>58260</v>
      </c>
      <c r="Q3212" t="s">
        <v>3189</v>
      </c>
      <c r="R3212">
        <v>286</v>
      </c>
      <c r="S3212" t="s">
        <v>16</v>
      </c>
      <c r="T3212" t="s">
        <v>17</v>
      </c>
      <c r="U3212" s="3">
        <v>37622</v>
      </c>
      <c r="V3212" s="2">
        <v>7.7</v>
      </c>
      <c r="W3212" t="str">
        <f>IF(V3212 &lt; 3,"Very Low", IF(V3212 &gt;= 3, IF(V3212 &lt; 4, "Low", IF(V3212 &gt;= 4, IF(V3212 &lt; 6, "Medium", IF(V3212 &gt;= 6, IF(V3212 &lt; 8, "High", "Very High")))))))</f>
        <v>High</v>
      </c>
    </row>
    <row r="3213" spans="1:23" x14ac:dyDescent="0.2">
      <c r="A3213" t="s">
        <v>3684</v>
      </c>
      <c r="B3213" s="2">
        <v>101</v>
      </c>
      <c r="C3213" s="4" t="str">
        <f>IF(B3213 &lt;= ($Z$9-$Z$11), "Short", IF(B3213 &gt;= ($Z$9+$Z$11), "Long", "Medium"))</f>
        <v>Medium</v>
      </c>
      <c r="D3213" t="s">
        <v>3236</v>
      </c>
      <c r="E3213" t="s">
        <v>13206</v>
      </c>
      <c r="F3213" t="s">
        <v>3538</v>
      </c>
      <c r="M3213">
        <f>COUNTA(Table1[[#This Row],[genre_1]:[genre_8]])</f>
        <v>2</v>
      </c>
      <c r="N3213" t="s">
        <v>289</v>
      </c>
      <c r="O3213" t="s">
        <v>10572</v>
      </c>
      <c r="P3213">
        <v>23424</v>
      </c>
      <c r="Q3213" t="s">
        <v>3685</v>
      </c>
      <c r="R3213">
        <v>119</v>
      </c>
      <c r="S3213" t="s">
        <v>16</v>
      </c>
      <c r="T3213" t="s">
        <v>17</v>
      </c>
      <c r="U3213" s="3">
        <v>39814</v>
      </c>
      <c r="V3213" s="2">
        <v>5.6</v>
      </c>
      <c r="W3213" t="str">
        <f>IF(V3213 &lt; 3,"Very Low", IF(V3213 &gt;= 3, IF(V3213 &lt; 4, "Low", IF(V3213 &gt;= 4, IF(V3213 &lt; 6, "Medium", IF(V3213 &gt;= 6, IF(V3213 &lt; 8, "High", "Very High")))))))</f>
        <v>Medium</v>
      </c>
    </row>
    <row r="3214" spans="1:23" x14ac:dyDescent="0.2">
      <c r="A3214" t="s">
        <v>798</v>
      </c>
      <c r="B3214" s="2">
        <v>93</v>
      </c>
      <c r="C3214" s="4" t="str">
        <f>IF(B3214 &lt;= ($Z$9-$Z$11), "Short", IF(B3214 &gt;= ($Z$9+$Z$11), "Long", "Medium"))</f>
        <v>Medium</v>
      </c>
      <c r="D3214" t="s">
        <v>403</v>
      </c>
      <c r="E3214" t="s">
        <v>691</v>
      </c>
      <c r="F3214" t="s">
        <v>4130</v>
      </c>
      <c r="G3214" t="s">
        <v>3538</v>
      </c>
      <c r="M3214">
        <f>COUNTA(Table1[[#This Row],[genre_1]:[genre_8]])</f>
        <v>3</v>
      </c>
      <c r="N3214" t="s">
        <v>799</v>
      </c>
      <c r="O3214" t="s">
        <v>8755</v>
      </c>
      <c r="P3214">
        <v>49739</v>
      </c>
      <c r="Q3214" t="s">
        <v>800</v>
      </c>
      <c r="R3214">
        <v>407</v>
      </c>
      <c r="S3214" t="s">
        <v>16</v>
      </c>
      <c r="T3214" t="s">
        <v>17</v>
      </c>
      <c r="U3214" s="3">
        <v>37987</v>
      </c>
      <c r="V3214" s="2">
        <v>5.2</v>
      </c>
      <c r="W3214" t="str">
        <f>IF(V3214 &lt; 3,"Very Low", IF(V3214 &gt;= 3, IF(V3214 &lt; 4, "Low", IF(V3214 &gt;= 4, IF(V3214 &lt; 6, "Medium", IF(V3214 &gt;= 6, IF(V3214 &lt; 8, "High", "Very High")))))))</f>
        <v>Medium</v>
      </c>
    </row>
    <row r="3215" spans="1:23" x14ac:dyDescent="0.2">
      <c r="A3215" t="s">
        <v>8059</v>
      </c>
      <c r="B3215" s="2">
        <v>93</v>
      </c>
      <c r="C3215" s="4" t="str">
        <f>IF(B3215 &lt;= ($Z$9-$Z$11), "Short", IF(B3215 &gt;= ($Z$9+$Z$11), "Long", "Medium"))</f>
        <v>Medium</v>
      </c>
      <c r="D3215" t="s">
        <v>8060</v>
      </c>
      <c r="E3215" t="s">
        <v>691</v>
      </c>
      <c r="F3215" t="s">
        <v>1302</v>
      </c>
      <c r="M3215">
        <f>COUNTA(Table1[[#This Row],[genre_1]:[genre_8]])</f>
        <v>2</v>
      </c>
      <c r="N3215" t="s">
        <v>8061</v>
      </c>
      <c r="O3215" t="s">
        <v>13067</v>
      </c>
      <c r="P3215">
        <v>161</v>
      </c>
      <c r="Q3215" t="s">
        <v>8062</v>
      </c>
      <c r="R3215">
        <v>5</v>
      </c>
      <c r="S3215" t="s">
        <v>16</v>
      </c>
      <c r="T3215" t="s">
        <v>17</v>
      </c>
      <c r="U3215" s="3">
        <v>25204</v>
      </c>
      <c r="V3215" s="2">
        <v>4</v>
      </c>
      <c r="W3215" t="str">
        <f>IF(V3215 &lt; 3,"Very Low", IF(V3215 &gt;= 3, IF(V3215 &lt; 4, "Low", IF(V3215 &gt;= 4, IF(V3215 &lt; 6, "Medium", IF(V3215 &gt;= 6, IF(V3215 &lt; 8, "High", "Very High")))))))</f>
        <v>Medium</v>
      </c>
    </row>
    <row r="3216" spans="1:23" x14ac:dyDescent="0.2">
      <c r="A3216" t="s">
        <v>8007</v>
      </c>
      <c r="B3216" s="2">
        <v>81</v>
      </c>
      <c r="C3216" s="4" t="str">
        <f>IF(B3216 &lt;= ($Z$9-$Z$11), "Short", IF(B3216 &gt;= ($Z$9+$Z$11), "Long", "Medium"))</f>
        <v>Short</v>
      </c>
      <c r="D3216" t="s">
        <v>8008</v>
      </c>
      <c r="E3216" t="s">
        <v>4130</v>
      </c>
      <c r="M3216">
        <f>COUNTA(Table1[[#This Row],[genre_1]:[genre_8]])</f>
        <v>1</v>
      </c>
      <c r="N3216" t="s">
        <v>6751</v>
      </c>
      <c r="O3216" t="s">
        <v>13050</v>
      </c>
      <c r="P3216">
        <v>336</v>
      </c>
      <c r="Q3216" t="s">
        <v>8009</v>
      </c>
      <c r="R3216">
        <v>7</v>
      </c>
      <c r="S3216" t="s">
        <v>16</v>
      </c>
      <c r="T3216" t="s">
        <v>17</v>
      </c>
      <c r="U3216" s="3">
        <v>35431</v>
      </c>
      <c r="V3216" s="2">
        <v>6.3</v>
      </c>
      <c r="W3216" t="str">
        <f>IF(V3216 &lt; 3,"Very Low", IF(V3216 &gt;= 3, IF(V3216 &lt; 4, "Low", IF(V3216 &gt;= 4, IF(V3216 &lt; 6, "Medium", IF(V3216 &gt;= 6, IF(V3216 &lt; 8, "High", "Very High")))))))</f>
        <v>High</v>
      </c>
    </row>
    <row r="3217" spans="1:23" x14ac:dyDescent="0.2">
      <c r="A3217" t="s">
        <v>5591</v>
      </c>
      <c r="B3217" s="2">
        <v>129</v>
      </c>
      <c r="C3217" s="4" t="str">
        <f>IF(B3217 &lt;= ($Z$9-$Z$11), "Short", IF(B3217 &gt;= ($Z$9+$Z$11), "Long", "Medium"))</f>
        <v>Medium</v>
      </c>
      <c r="D3217" t="s">
        <v>4635</v>
      </c>
      <c r="E3217" t="s">
        <v>691</v>
      </c>
      <c r="F3217" t="s">
        <v>13206</v>
      </c>
      <c r="G3217" t="s">
        <v>1302</v>
      </c>
      <c r="M3217">
        <f>COUNTA(Table1[[#This Row],[genre_1]:[genre_8]])</f>
        <v>3</v>
      </c>
      <c r="N3217" t="s">
        <v>1577</v>
      </c>
      <c r="O3217" t="s">
        <v>11938</v>
      </c>
      <c r="P3217">
        <v>175607</v>
      </c>
      <c r="Q3217" t="s">
        <v>1589</v>
      </c>
      <c r="R3217">
        <v>252</v>
      </c>
      <c r="S3217" t="s">
        <v>16</v>
      </c>
      <c r="T3217" t="s">
        <v>17</v>
      </c>
      <c r="U3217" s="3">
        <v>26665</v>
      </c>
      <c r="V3217" s="2">
        <v>8.3000000000000007</v>
      </c>
      <c r="W3217" t="str">
        <f>IF(V3217 &lt; 3,"Very Low", IF(V3217 &gt;= 3, IF(V3217 &lt; 4, "Low", IF(V3217 &gt;= 4, IF(V3217 &lt; 6, "Medium", IF(V3217 &gt;= 6, IF(V3217 &lt; 8, "High", "Very High")))))))</f>
        <v>Very High</v>
      </c>
    </row>
    <row r="3218" spans="1:23" x14ac:dyDescent="0.2">
      <c r="A3218" t="s">
        <v>1472</v>
      </c>
      <c r="B3218" s="2">
        <v>95</v>
      </c>
      <c r="C3218" s="4" t="str">
        <f>IF(B3218 &lt;= ($Z$9-$Z$11), "Short", IF(B3218 &gt;= ($Z$9+$Z$11), "Long", "Medium"))</f>
        <v>Medium</v>
      </c>
      <c r="D3218" t="s">
        <v>1951</v>
      </c>
      <c r="E3218" t="s">
        <v>691</v>
      </c>
      <c r="F3218" t="s">
        <v>1302</v>
      </c>
      <c r="G3218" t="s">
        <v>6549</v>
      </c>
      <c r="M3218">
        <f>COUNTA(Table1[[#This Row],[genre_1]:[genre_8]])</f>
        <v>3</v>
      </c>
      <c r="N3218" t="s">
        <v>437</v>
      </c>
      <c r="O3218" t="s">
        <v>9405</v>
      </c>
      <c r="P3218">
        <v>18404</v>
      </c>
      <c r="Q3218" t="s">
        <v>1952</v>
      </c>
      <c r="R3218">
        <v>150</v>
      </c>
      <c r="S3218" t="s">
        <v>16</v>
      </c>
      <c r="T3218" t="s">
        <v>17</v>
      </c>
      <c r="U3218" s="3">
        <v>36161</v>
      </c>
      <c r="V3218" s="2">
        <v>5.9</v>
      </c>
      <c r="W3218" t="str">
        <f>IF(V3218 &lt; 3,"Very Low", IF(V3218 &gt;= 3, IF(V3218 &lt; 4, "Low", IF(V3218 &gt;= 4, IF(V3218 &lt; 6, "Medium", IF(V3218 &gt;= 6, IF(V3218 &lt; 8, "High", "Very High")))))))</f>
        <v>Medium</v>
      </c>
    </row>
    <row r="3219" spans="1:23" x14ac:dyDescent="0.2">
      <c r="A3219" t="s">
        <v>1350</v>
      </c>
      <c r="B3219" s="2">
        <v>124</v>
      </c>
      <c r="C3219" s="4" t="str">
        <f>IF(B3219 &lt;= ($Z$9-$Z$11), "Short", IF(B3219 &gt;= ($Z$9+$Z$11), "Long", "Medium"))</f>
        <v>Medium</v>
      </c>
      <c r="D3219" t="s">
        <v>917</v>
      </c>
      <c r="E3219" t="s">
        <v>562</v>
      </c>
      <c r="F3219" t="s">
        <v>1302</v>
      </c>
      <c r="G3219" t="s">
        <v>3538</v>
      </c>
      <c r="M3219">
        <f>COUNTA(Table1[[#This Row],[genre_1]:[genre_8]])</f>
        <v>3</v>
      </c>
      <c r="N3219" t="s">
        <v>217</v>
      </c>
      <c r="O3219" t="s">
        <v>9046</v>
      </c>
      <c r="P3219">
        <v>86504</v>
      </c>
      <c r="Q3219" t="s">
        <v>1351</v>
      </c>
      <c r="R3219">
        <v>568</v>
      </c>
      <c r="S3219" t="s">
        <v>16</v>
      </c>
      <c r="T3219" t="s">
        <v>17</v>
      </c>
      <c r="U3219" s="3">
        <v>37257</v>
      </c>
      <c r="V3219" s="2">
        <v>6.4</v>
      </c>
      <c r="W3219" t="str">
        <f>IF(V3219 &lt; 3,"Very Low", IF(V3219 &gt;= 3, IF(V3219 &lt; 4, "Low", IF(V3219 &gt;= 4, IF(V3219 &lt; 6, "Medium", IF(V3219 &gt;= 6, IF(V3219 &lt; 8, "High", "Very High")))))))</f>
        <v>High</v>
      </c>
    </row>
    <row r="3220" spans="1:23" x14ac:dyDescent="0.2">
      <c r="A3220" t="s">
        <v>2178</v>
      </c>
      <c r="B3220" s="2">
        <v>90</v>
      </c>
      <c r="C3220" s="4" t="str">
        <f>IF(B3220 &lt;= ($Z$9-$Z$11), "Short", IF(B3220 &gt;= ($Z$9+$Z$11), "Long", "Medium"))</f>
        <v>Medium</v>
      </c>
      <c r="D3220" t="s">
        <v>2179</v>
      </c>
      <c r="E3220" t="s">
        <v>691</v>
      </c>
      <c r="F3220" t="s">
        <v>6549</v>
      </c>
      <c r="M3220">
        <f>COUNTA(Table1[[#This Row],[genre_1]:[genre_8]])</f>
        <v>2</v>
      </c>
      <c r="N3220" t="s">
        <v>2180</v>
      </c>
      <c r="O3220" t="s">
        <v>9549</v>
      </c>
      <c r="P3220">
        <v>46158</v>
      </c>
      <c r="Q3220" t="s">
        <v>2181</v>
      </c>
      <c r="R3220">
        <v>403</v>
      </c>
      <c r="S3220" t="s">
        <v>16</v>
      </c>
      <c r="T3220" t="s">
        <v>17</v>
      </c>
      <c r="U3220" s="3">
        <v>37257</v>
      </c>
      <c r="V3220" s="2">
        <v>5.0999999999999996</v>
      </c>
      <c r="W3220" t="str">
        <f>IF(V3220 &lt; 3,"Very Low", IF(V3220 &gt;= 3, IF(V3220 &lt; 4, "Low", IF(V3220 &gt;= 4, IF(V3220 &lt; 6, "Medium", IF(V3220 &gt;= 6, IF(V3220 &lt; 8, "High", "Very High")))))))</f>
        <v>Medium</v>
      </c>
    </row>
    <row r="3221" spans="1:23" x14ac:dyDescent="0.2">
      <c r="A3221" t="s">
        <v>1479</v>
      </c>
      <c r="B3221" s="2">
        <v>101</v>
      </c>
      <c r="C3221" s="4" t="str">
        <f>IF(B3221 &lt;= ($Z$9-$Z$11), "Short", IF(B3221 &gt;= ($Z$9+$Z$11), "Long", "Medium"))</f>
        <v>Medium</v>
      </c>
      <c r="D3221" t="s">
        <v>2251</v>
      </c>
      <c r="E3221" t="s">
        <v>691</v>
      </c>
      <c r="F3221" t="s">
        <v>1302</v>
      </c>
      <c r="G3221" t="s">
        <v>6549</v>
      </c>
      <c r="M3221">
        <f>COUNTA(Table1[[#This Row],[genre_1]:[genre_8]])</f>
        <v>3</v>
      </c>
      <c r="N3221" t="s">
        <v>940</v>
      </c>
      <c r="O3221" t="s">
        <v>10716</v>
      </c>
      <c r="P3221">
        <v>77987</v>
      </c>
      <c r="Q3221" t="s">
        <v>3894</v>
      </c>
      <c r="R3221">
        <v>120</v>
      </c>
      <c r="S3221" t="s">
        <v>16</v>
      </c>
      <c r="T3221" t="s">
        <v>17</v>
      </c>
      <c r="U3221" s="3">
        <v>40179</v>
      </c>
      <c r="V3221" s="2">
        <v>6.1</v>
      </c>
      <c r="W3221" t="str">
        <f>IF(V3221 &lt; 3,"Very Low", IF(V3221 &gt;= 3, IF(V3221 &lt; 4, "Low", IF(V3221 &gt;= 4, IF(V3221 &lt; 6, "Medium", IF(V3221 &gt;= 6, IF(V3221 &lt; 8, "High", "Very High")))))))</f>
        <v>High</v>
      </c>
    </row>
    <row r="3222" spans="1:23" x14ac:dyDescent="0.2">
      <c r="A3222" t="s">
        <v>3988</v>
      </c>
      <c r="B3222" s="2">
        <v>109</v>
      </c>
      <c r="C3222" s="4" t="str">
        <f>IF(B3222 &lt;= ($Z$9-$Z$11), "Short", IF(B3222 &gt;= ($Z$9+$Z$11), "Long", "Medium"))</f>
        <v>Medium</v>
      </c>
      <c r="D3222" t="s">
        <v>712</v>
      </c>
      <c r="E3222" t="s">
        <v>1302</v>
      </c>
      <c r="F3222" t="s">
        <v>3538</v>
      </c>
      <c r="M3222">
        <f>COUNTA(Table1[[#This Row],[genre_1]:[genre_8]])</f>
        <v>2</v>
      </c>
      <c r="N3222" t="s">
        <v>49</v>
      </c>
      <c r="O3222" t="s">
        <v>10785</v>
      </c>
      <c r="P3222">
        <v>23728</v>
      </c>
      <c r="Q3222" t="s">
        <v>750</v>
      </c>
      <c r="R3222">
        <v>213</v>
      </c>
      <c r="S3222" t="s">
        <v>16</v>
      </c>
      <c r="T3222" t="s">
        <v>17</v>
      </c>
      <c r="U3222" s="3">
        <v>36892</v>
      </c>
      <c r="V3222" s="2">
        <v>6.1</v>
      </c>
      <c r="W3222" t="str">
        <f>IF(V3222 &lt; 3,"Very Low", IF(V3222 &gt;= 3, IF(V3222 &lt; 4, "Low", IF(V3222 &gt;= 4, IF(V3222 &lt; 6, "Medium", IF(V3222 &gt;= 6, IF(V3222 &lt; 8, "High", "Very High")))))))</f>
        <v>High</v>
      </c>
    </row>
    <row r="3223" spans="1:23" x14ac:dyDescent="0.2">
      <c r="A3223" t="s">
        <v>714</v>
      </c>
      <c r="B3223" s="2">
        <v>106</v>
      </c>
      <c r="C3223" s="4" t="str">
        <f>IF(B3223 &lt;= ($Z$9-$Z$11), "Short", IF(B3223 &gt;= ($Z$9+$Z$11), "Long", "Medium"))</f>
        <v>Medium</v>
      </c>
      <c r="D3223" t="s">
        <v>130</v>
      </c>
      <c r="E3223" t="s">
        <v>562</v>
      </c>
      <c r="F3223" t="s">
        <v>13206</v>
      </c>
      <c r="G3223" t="s">
        <v>3538</v>
      </c>
      <c r="M3223">
        <f>COUNTA(Table1[[#This Row],[genre_1]:[genre_8]])</f>
        <v>3</v>
      </c>
      <c r="N3223" t="s">
        <v>709</v>
      </c>
      <c r="O3223" t="s">
        <v>8719</v>
      </c>
      <c r="P3223">
        <v>149998</v>
      </c>
      <c r="Q3223" t="s">
        <v>715</v>
      </c>
      <c r="R3223">
        <v>285</v>
      </c>
      <c r="S3223" t="s">
        <v>16</v>
      </c>
      <c r="T3223" t="s">
        <v>17</v>
      </c>
      <c r="U3223" s="3">
        <v>39814</v>
      </c>
      <c r="V3223" s="2">
        <v>6.4</v>
      </c>
      <c r="W3223" t="str">
        <f>IF(V3223 &lt; 3,"Very Low", IF(V3223 &gt;= 3, IF(V3223 &lt; 4, "Low", IF(V3223 &gt;= 4, IF(V3223 &lt; 6, "Medium", IF(V3223 &gt;= 6, IF(V3223 &lt; 8, "High", "Very High")))))))</f>
        <v>High</v>
      </c>
    </row>
    <row r="3224" spans="1:23" x14ac:dyDescent="0.2">
      <c r="A3224" t="s">
        <v>1043</v>
      </c>
      <c r="B3224" s="2">
        <v>139</v>
      </c>
      <c r="C3224" s="4" t="str">
        <f>IF(B3224 &lt;= ($Z$9-$Z$11), "Short", IF(B3224 &gt;= ($Z$9+$Z$11), "Long", "Medium"))</f>
        <v>Long</v>
      </c>
      <c r="D3224" t="s">
        <v>502</v>
      </c>
      <c r="E3224" t="s">
        <v>13206</v>
      </c>
      <c r="F3224" t="s">
        <v>1302</v>
      </c>
      <c r="G3224" t="s">
        <v>3538</v>
      </c>
      <c r="M3224">
        <f>COUNTA(Table1[[#This Row],[genre_1]:[genre_8]])</f>
        <v>3</v>
      </c>
      <c r="N3224" t="s">
        <v>316</v>
      </c>
      <c r="O3224" t="s">
        <v>9602</v>
      </c>
      <c r="P3224">
        <v>137891</v>
      </c>
      <c r="Q3224" t="s">
        <v>21</v>
      </c>
      <c r="R3224">
        <v>696</v>
      </c>
      <c r="S3224" t="s">
        <v>16</v>
      </c>
      <c r="T3224" t="s">
        <v>17</v>
      </c>
      <c r="U3224" s="3">
        <v>36161</v>
      </c>
      <c r="V3224" s="2">
        <v>7.3</v>
      </c>
      <c r="W3224" t="str">
        <f>IF(V3224 &lt; 3,"Very Low", IF(V3224 &gt;= 3, IF(V3224 &lt; 4, "Low", IF(V3224 &gt;= 4, IF(V3224 &lt; 6, "Medium", IF(V3224 &gt;= 6, IF(V3224 &lt; 8, "High", "Very High")))))))</f>
        <v>High</v>
      </c>
    </row>
    <row r="3225" spans="1:23" x14ac:dyDescent="0.2">
      <c r="A3225" t="s">
        <v>2120</v>
      </c>
      <c r="B3225" s="2">
        <v>110</v>
      </c>
      <c r="C3225" s="4" t="str">
        <f>IF(B3225 &lt;= ($Z$9-$Z$11), "Short", IF(B3225 &gt;= ($Z$9+$Z$11), "Long", "Medium"))</f>
        <v>Medium</v>
      </c>
      <c r="D3225" t="s">
        <v>2552</v>
      </c>
      <c r="E3225" t="s">
        <v>691</v>
      </c>
      <c r="F3225" t="s">
        <v>1302</v>
      </c>
      <c r="G3225" t="s">
        <v>539</v>
      </c>
      <c r="H3225" t="s">
        <v>6549</v>
      </c>
      <c r="M3225">
        <f>COUNTA(Table1[[#This Row],[genre_1]:[genre_8]])</f>
        <v>4</v>
      </c>
      <c r="N3225" t="s">
        <v>301</v>
      </c>
      <c r="O3225" t="s">
        <v>10692</v>
      </c>
      <c r="P3225">
        <v>6147</v>
      </c>
      <c r="Q3225" t="s">
        <v>3855</v>
      </c>
      <c r="R3225">
        <v>36</v>
      </c>
      <c r="S3225" t="s">
        <v>16</v>
      </c>
      <c r="T3225" t="s">
        <v>17</v>
      </c>
      <c r="U3225" s="3">
        <v>40179</v>
      </c>
      <c r="V3225" s="2">
        <v>5.4</v>
      </c>
      <c r="W3225" t="str">
        <f>IF(V3225 &lt; 3,"Very Low", IF(V3225 &gt;= 3, IF(V3225 &lt; 4, "Low", IF(V3225 &gt;= 4, IF(V3225 &lt; 6, "Medium", IF(V3225 &gt;= 6, IF(V3225 &lt; 8, "High", "Very High")))))))</f>
        <v>Medium</v>
      </c>
    </row>
    <row r="3226" spans="1:23" x14ac:dyDescent="0.2">
      <c r="A3226" t="s">
        <v>2773</v>
      </c>
      <c r="B3226" s="2">
        <v>96</v>
      </c>
      <c r="C3226" s="4" t="str">
        <f>IF(B3226 &lt;= ($Z$9-$Z$11), "Short", IF(B3226 &gt;= ($Z$9+$Z$11), "Long", "Medium"))</f>
        <v>Medium</v>
      </c>
      <c r="D3226" t="s">
        <v>1666</v>
      </c>
      <c r="E3226" t="s">
        <v>691</v>
      </c>
      <c r="F3226" t="s">
        <v>6549</v>
      </c>
      <c r="M3226">
        <f>COUNTA(Table1[[#This Row],[genre_1]:[genre_8]])</f>
        <v>2</v>
      </c>
      <c r="N3226" t="s">
        <v>274</v>
      </c>
      <c r="O3226" t="s">
        <v>11958</v>
      </c>
      <c r="P3226">
        <v>15315</v>
      </c>
      <c r="Q3226" t="s">
        <v>5764</v>
      </c>
      <c r="R3226">
        <v>117</v>
      </c>
      <c r="S3226" t="s">
        <v>16</v>
      </c>
      <c r="T3226" t="s">
        <v>17</v>
      </c>
      <c r="U3226" s="3">
        <v>39083</v>
      </c>
      <c r="V3226" s="2">
        <v>5</v>
      </c>
      <c r="W3226" t="str">
        <f>IF(V3226 &lt; 3,"Very Low", IF(V3226 &gt;= 3, IF(V3226 &lt; 4, "Low", IF(V3226 &gt;= 4, IF(V3226 &lt; 6, "Medium", IF(V3226 &gt;= 6, IF(V3226 &lt; 8, "High", "Very High")))))))</f>
        <v>Medium</v>
      </c>
    </row>
    <row r="3227" spans="1:23" x14ac:dyDescent="0.2">
      <c r="A3227" t="s">
        <v>181</v>
      </c>
      <c r="B3227" s="2">
        <v>128</v>
      </c>
      <c r="C3227" s="4" t="str">
        <f>IF(B3227 &lt;= ($Z$9-$Z$11), "Short", IF(B3227 &gt;= ($Z$9+$Z$11), "Long", "Medium"))</f>
        <v>Medium</v>
      </c>
      <c r="D3227" t="s">
        <v>682</v>
      </c>
      <c r="E3227" t="s">
        <v>691</v>
      </c>
      <c r="F3227" t="s">
        <v>1302</v>
      </c>
      <c r="M3227">
        <f>COUNTA(Table1[[#This Row],[genre_1]:[genre_8]])</f>
        <v>2</v>
      </c>
      <c r="N3227" t="s">
        <v>149</v>
      </c>
      <c r="O3227" t="s">
        <v>8956</v>
      </c>
      <c r="P3227">
        <v>303864</v>
      </c>
      <c r="Q3227" t="s">
        <v>1187</v>
      </c>
      <c r="R3227">
        <v>596</v>
      </c>
      <c r="S3227" t="s">
        <v>16</v>
      </c>
      <c r="T3227" t="s">
        <v>17</v>
      </c>
      <c r="U3227" s="3">
        <v>37987</v>
      </c>
      <c r="V3227" s="2">
        <v>7.3</v>
      </c>
      <c r="W3227" t="str">
        <f>IF(V3227 &lt; 3,"Very Low", IF(V3227 &gt;= 3, IF(V3227 &lt; 4, "Low", IF(V3227 &gt;= 4, IF(V3227 &lt; 6, "Medium", IF(V3227 &gt;= 6, IF(V3227 &lt; 8, "High", "Very High")))))))</f>
        <v>High</v>
      </c>
    </row>
    <row r="3228" spans="1:23" x14ac:dyDescent="0.2">
      <c r="A3228" t="s">
        <v>2604</v>
      </c>
      <c r="B3228" s="2">
        <v>88</v>
      </c>
      <c r="C3228" s="4" t="str">
        <f>IF(B3228 &lt;= ($Z$9-$Z$11), "Short", IF(B3228 &gt;= ($Z$9+$Z$11), "Long", "Medium"))</f>
        <v>Medium</v>
      </c>
      <c r="D3228" t="s">
        <v>5124</v>
      </c>
      <c r="E3228" t="s">
        <v>2287</v>
      </c>
      <c r="F3228" t="s">
        <v>3538</v>
      </c>
      <c r="M3228">
        <f>COUNTA(Table1[[#This Row],[genre_1]:[genre_8]])</f>
        <v>2</v>
      </c>
      <c r="N3228" t="s">
        <v>3669</v>
      </c>
      <c r="O3228" t="s">
        <v>11576</v>
      </c>
      <c r="P3228">
        <v>96410</v>
      </c>
      <c r="Q3228" t="s">
        <v>5125</v>
      </c>
      <c r="R3228">
        <v>826</v>
      </c>
      <c r="S3228" t="s">
        <v>16</v>
      </c>
      <c r="T3228" t="s">
        <v>17</v>
      </c>
      <c r="U3228" s="3">
        <v>27030</v>
      </c>
      <c r="V3228" s="2">
        <v>7.5</v>
      </c>
      <c r="W3228" t="str">
        <f>IF(V3228 &lt; 3,"Very Low", IF(V3228 &gt;= 3, IF(V3228 &lt; 4, "Low", IF(V3228 &gt;= 4, IF(V3228 &lt; 6, "Medium", IF(V3228 &gt;= 6, IF(V3228 &lt; 8, "High", "Very High")))))))</f>
        <v>High</v>
      </c>
    </row>
    <row r="3229" spans="1:23" x14ac:dyDescent="0.2">
      <c r="A3229" t="s">
        <v>2604</v>
      </c>
      <c r="B3229" s="2">
        <v>101</v>
      </c>
      <c r="C3229" s="4" t="str">
        <f>IF(B3229 &lt;= ($Z$9-$Z$11), "Short", IF(B3229 &gt;= ($Z$9+$Z$11), "Long", "Medium"))</f>
        <v>Medium</v>
      </c>
      <c r="D3229" t="s">
        <v>6003</v>
      </c>
      <c r="E3229" t="s">
        <v>691</v>
      </c>
      <c r="F3229" t="s">
        <v>2287</v>
      </c>
      <c r="M3229">
        <f>COUNTA(Table1[[#This Row],[genre_1]:[genre_8]])</f>
        <v>2</v>
      </c>
      <c r="N3229" t="s">
        <v>6004</v>
      </c>
      <c r="O3229" t="s">
        <v>12094</v>
      </c>
      <c r="P3229">
        <v>19234</v>
      </c>
      <c r="Q3229" t="s">
        <v>6005</v>
      </c>
      <c r="R3229">
        <v>258</v>
      </c>
      <c r="S3229" t="s">
        <v>16</v>
      </c>
      <c r="T3229" t="s">
        <v>17</v>
      </c>
      <c r="U3229" s="3">
        <v>31413</v>
      </c>
      <c r="V3229" s="2">
        <v>5.5</v>
      </c>
      <c r="W3229" t="str">
        <f>IF(V3229 &lt; 3,"Very Low", IF(V3229 &gt;= 3, IF(V3229 &lt; 4, "Low", IF(V3229 &gt;= 4, IF(V3229 &lt; 6, "Medium", IF(V3229 &gt;= 6, IF(V3229 &lt; 8, "High", "Very High")))))))</f>
        <v>Medium</v>
      </c>
    </row>
    <row r="3230" spans="1:23" x14ac:dyDescent="0.2">
      <c r="A3230" t="s">
        <v>391</v>
      </c>
      <c r="B3230" s="2">
        <v>83</v>
      </c>
      <c r="C3230" s="4" t="str">
        <f>IF(B3230 &lt;= ($Z$9-$Z$11), "Short", IF(B3230 &gt;= ($Z$9+$Z$11), "Long", "Medium"))</f>
        <v>Short</v>
      </c>
      <c r="D3230" t="s">
        <v>310</v>
      </c>
      <c r="E3230" t="s">
        <v>2287</v>
      </c>
      <c r="M3230">
        <f>COUNTA(Table1[[#This Row],[genre_1]:[genre_8]])</f>
        <v>1</v>
      </c>
      <c r="N3230" t="s">
        <v>1631</v>
      </c>
      <c r="O3230" t="s">
        <v>10888</v>
      </c>
      <c r="P3230">
        <v>56269</v>
      </c>
      <c r="Q3230" t="s">
        <v>3156</v>
      </c>
      <c r="R3230">
        <v>366</v>
      </c>
      <c r="S3230" t="s">
        <v>16</v>
      </c>
      <c r="T3230" t="s">
        <v>17</v>
      </c>
      <c r="U3230" s="3">
        <v>38718</v>
      </c>
      <c r="V3230" s="2">
        <v>5.9</v>
      </c>
      <c r="W3230" t="str">
        <f>IF(V3230 &lt; 3,"Very Low", IF(V3230 &gt;= 3, IF(V3230 &lt; 4, "Low", IF(V3230 &gt;= 4, IF(V3230 &lt; 6, "Medium", IF(V3230 &gt;= 6, IF(V3230 &lt; 8, "High", "Very High")))))))</f>
        <v>Medium</v>
      </c>
    </row>
    <row r="3231" spans="1:23" x14ac:dyDescent="0.2">
      <c r="A3231" t="s">
        <v>1820</v>
      </c>
      <c r="B3231" s="2">
        <v>215</v>
      </c>
      <c r="C3231" s="4" t="str">
        <f>IF(B3231 &lt;= ($Z$9-$Z$11), "Short", IF(B3231 &gt;= ($Z$9+$Z$11), "Long", "Medium"))</f>
        <v>Long</v>
      </c>
      <c r="D3231" t="s">
        <v>848</v>
      </c>
      <c r="E3231" t="s">
        <v>1302</v>
      </c>
      <c r="F3231" t="s">
        <v>10321</v>
      </c>
      <c r="M3231">
        <f>COUNTA(Table1[[#This Row],[genre_1]:[genre_8]])</f>
        <v>2</v>
      </c>
      <c r="N3231" t="s">
        <v>297</v>
      </c>
      <c r="O3231" t="s">
        <v>9323</v>
      </c>
      <c r="P3231">
        <v>138941</v>
      </c>
      <c r="Q3231" t="s">
        <v>1821</v>
      </c>
      <c r="R3231">
        <v>1448</v>
      </c>
      <c r="S3231" t="s">
        <v>16</v>
      </c>
      <c r="T3231" t="s">
        <v>17</v>
      </c>
      <c r="U3231" s="3">
        <v>35796</v>
      </c>
      <c r="V3231" s="2">
        <v>7.6</v>
      </c>
      <c r="W3231" t="str">
        <f>IF(V3231 &lt; 3,"Very Low", IF(V3231 &gt;= 3, IF(V3231 &lt; 4, "Low", IF(V3231 &gt;= 4, IF(V3231 &lt; 6, "Medium", IF(V3231 &gt;= 6, IF(V3231 &lt; 8, "High", "Very High")))))))</f>
        <v>High</v>
      </c>
    </row>
    <row r="3232" spans="1:23" x14ac:dyDescent="0.2">
      <c r="A3232" t="s">
        <v>1959</v>
      </c>
      <c r="B3232" s="2">
        <v>109</v>
      </c>
      <c r="C3232" s="4" t="str">
        <f>IF(B3232 &lt;= ($Z$9-$Z$11), "Short", IF(B3232 &gt;= ($Z$9+$Z$11), "Long", "Medium"))</f>
        <v>Medium</v>
      </c>
      <c r="D3232" t="s">
        <v>2497</v>
      </c>
      <c r="E3232" t="s">
        <v>2287</v>
      </c>
      <c r="F3232" t="s">
        <v>13204</v>
      </c>
      <c r="G3232" t="s">
        <v>4130</v>
      </c>
      <c r="M3232">
        <f>COUNTA(Table1[[#This Row],[genre_1]:[genre_8]])</f>
        <v>3</v>
      </c>
      <c r="N3232" t="s">
        <v>2182</v>
      </c>
      <c r="O3232" t="s">
        <v>9750</v>
      </c>
      <c r="P3232">
        <v>258078</v>
      </c>
      <c r="Q3232" t="s">
        <v>2498</v>
      </c>
      <c r="R3232">
        <v>911</v>
      </c>
      <c r="S3232" t="s">
        <v>16</v>
      </c>
      <c r="T3232" t="s">
        <v>17</v>
      </c>
      <c r="U3232" s="3">
        <v>29952</v>
      </c>
      <c r="V3232" s="2">
        <v>8.1999999999999993</v>
      </c>
      <c r="W3232" t="str">
        <f>IF(V3232 &lt; 3,"Very Low", IF(V3232 &gt;= 3, IF(V3232 &lt; 4, "Low", IF(V3232 &gt;= 4, IF(V3232 &lt; 6, "Medium", IF(V3232 &gt;= 6, IF(V3232 &lt; 8, "High", "Very High")))))))</f>
        <v>Very High</v>
      </c>
    </row>
    <row r="3233" spans="1:23" x14ac:dyDescent="0.2">
      <c r="A3233" t="s">
        <v>555</v>
      </c>
      <c r="B3233" s="2">
        <v>113</v>
      </c>
      <c r="C3233" s="4" t="str">
        <f>IF(B3233 &lt;= ($Z$9-$Z$11), "Short", IF(B3233 &gt;= ($Z$9+$Z$11), "Long", "Medium"))</f>
        <v>Medium</v>
      </c>
      <c r="D3233" t="s">
        <v>2035</v>
      </c>
      <c r="E3233" t="s">
        <v>13206</v>
      </c>
      <c r="F3233" t="s">
        <v>6549</v>
      </c>
      <c r="G3233" t="s">
        <v>3538</v>
      </c>
      <c r="M3233">
        <f>COUNTA(Table1[[#This Row],[genre_1]:[genre_8]])</f>
        <v>3</v>
      </c>
      <c r="N3233" t="s">
        <v>750</v>
      </c>
      <c r="O3233" t="s">
        <v>9459</v>
      </c>
      <c r="P3233">
        <v>73068</v>
      </c>
      <c r="Q3233" t="s">
        <v>853</v>
      </c>
      <c r="R3233">
        <v>419</v>
      </c>
      <c r="S3233" t="s">
        <v>16</v>
      </c>
      <c r="T3233" t="s">
        <v>17</v>
      </c>
      <c r="U3233" s="3">
        <v>36161</v>
      </c>
      <c r="V3233" s="2">
        <v>6.8</v>
      </c>
      <c r="W3233" t="str">
        <f>IF(V3233 &lt; 3,"Very Low", IF(V3233 &gt;= 3, IF(V3233 &lt; 4, "Low", IF(V3233 &gt;= 4, IF(V3233 &lt; 6, "Medium", IF(V3233 &gt;= 6, IF(V3233 &lt; 8, "High", "Very High")))))))</f>
        <v>High</v>
      </c>
    </row>
    <row r="3234" spans="1:23" x14ac:dyDescent="0.2">
      <c r="A3234" t="s">
        <v>1332</v>
      </c>
      <c r="B3234" s="2">
        <v>92</v>
      </c>
      <c r="C3234" s="4" t="str">
        <f>IF(B3234 &lt;= ($Z$9-$Z$11), "Short", IF(B3234 &gt;= ($Z$9+$Z$11), "Long", "Medium"))</f>
        <v>Medium</v>
      </c>
      <c r="D3234" t="s">
        <v>2889</v>
      </c>
      <c r="E3234" t="s">
        <v>691</v>
      </c>
      <c r="M3234">
        <f>COUNTA(Table1[[#This Row],[genre_1]:[genre_8]])</f>
        <v>1</v>
      </c>
      <c r="N3234" t="s">
        <v>2284</v>
      </c>
      <c r="O3234" t="s">
        <v>10022</v>
      </c>
      <c r="P3234">
        <v>25484</v>
      </c>
      <c r="Q3234" t="s">
        <v>126</v>
      </c>
      <c r="R3234">
        <v>189</v>
      </c>
      <c r="S3234" t="s">
        <v>16</v>
      </c>
      <c r="T3234" t="s">
        <v>17</v>
      </c>
      <c r="U3234" s="3">
        <v>40909</v>
      </c>
      <c r="V3234" s="2">
        <v>5.0999999999999996</v>
      </c>
      <c r="W3234" t="str">
        <f>IF(V3234 &lt; 3,"Very Low", IF(V3234 &gt;= 3, IF(V3234 &lt; 4, "Low", IF(V3234 &gt;= 4, IF(V3234 &lt; 6, "Medium", IF(V3234 &gt;= 6, IF(V3234 &lt; 8, "High", "Very High")))))))</f>
        <v>Medium</v>
      </c>
    </row>
    <row r="3235" spans="1:23" x14ac:dyDescent="0.2">
      <c r="A3235" t="s">
        <v>3642</v>
      </c>
      <c r="B3235" s="2">
        <v>77</v>
      </c>
      <c r="C3235" s="4" t="str">
        <f>IF(B3235 &lt;= ($Z$9-$Z$11), "Short", IF(B3235 &gt;= ($Z$9+$Z$11), "Long", "Medium"))</f>
        <v>Short</v>
      </c>
      <c r="D3235" t="s">
        <v>732</v>
      </c>
      <c r="E3235" t="s">
        <v>3871</v>
      </c>
      <c r="F3235" t="s">
        <v>691</v>
      </c>
      <c r="G3235" t="s">
        <v>1302</v>
      </c>
      <c r="H3235" t="s">
        <v>5982</v>
      </c>
      <c r="I3235" t="s">
        <v>5727</v>
      </c>
      <c r="M3235">
        <f>COUNTA(Table1[[#This Row],[genre_1]:[genre_8]])</f>
        <v>5</v>
      </c>
      <c r="N3235" t="s">
        <v>3643</v>
      </c>
      <c r="O3235" t="s">
        <v>10545</v>
      </c>
      <c r="P3235">
        <v>13319</v>
      </c>
      <c r="Q3235" t="s">
        <v>3644</v>
      </c>
      <c r="R3235">
        <v>53</v>
      </c>
      <c r="S3235" t="s">
        <v>16</v>
      </c>
      <c r="T3235" t="s">
        <v>17</v>
      </c>
      <c r="U3235" s="3">
        <v>36526</v>
      </c>
      <c r="V3235" s="2">
        <v>6.3</v>
      </c>
      <c r="W3235" t="str">
        <f>IF(V3235 &lt; 3,"Very Low", IF(V3235 &gt;= 3, IF(V3235 &lt; 4, "Low", IF(V3235 &gt;= 4, IF(V3235 &lt; 6, "Medium", IF(V3235 &gt;= 6, IF(V3235 &lt; 8, "High", "Very High")))))))</f>
        <v>High</v>
      </c>
    </row>
    <row r="3236" spans="1:23" x14ac:dyDescent="0.2">
      <c r="A3236" t="s">
        <v>6714</v>
      </c>
      <c r="B3236" s="2">
        <v>81</v>
      </c>
      <c r="C3236" s="4" t="str">
        <f>IF(B3236 &lt;= ($Z$9-$Z$11), "Short", IF(B3236 &gt;= ($Z$9+$Z$11), "Long", "Medium"))</f>
        <v>Short</v>
      </c>
      <c r="D3236" t="s">
        <v>6715</v>
      </c>
      <c r="E3236" t="s">
        <v>426</v>
      </c>
      <c r="F3236" t="s">
        <v>1302</v>
      </c>
      <c r="G3236" t="s">
        <v>4934</v>
      </c>
      <c r="M3236">
        <f>COUNTA(Table1[[#This Row],[genre_1]:[genre_8]])</f>
        <v>3</v>
      </c>
      <c r="N3236" t="s">
        <v>1860</v>
      </c>
      <c r="O3236" t="s">
        <v>12473</v>
      </c>
      <c r="P3236">
        <v>1274</v>
      </c>
      <c r="Q3236" t="s">
        <v>6716</v>
      </c>
      <c r="R3236">
        <v>17</v>
      </c>
      <c r="S3236" t="s">
        <v>16</v>
      </c>
      <c r="T3236" t="s">
        <v>17</v>
      </c>
      <c r="U3236" s="3">
        <v>42005</v>
      </c>
      <c r="V3236" s="2">
        <v>5.5</v>
      </c>
      <c r="W3236" t="str">
        <f>IF(V3236 &lt; 3,"Very Low", IF(V3236 &gt;= 3, IF(V3236 &lt; 4, "Low", IF(V3236 &gt;= 4, IF(V3236 &lt; 6, "Medium", IF(V3236 &gt;= 6, IF(V3236 &lt; 8, "High", "Very High")))))))</f>
        <v>Medium</v>
      </c>
    </row>
    <row r="3237" spans="1:23" x14ac:dyDescent="0.2">
      <c r="A3237" t="s">
        <v>413</v>
      </c>
      <c r="B3237" s="2">
        <v>96</v>
      </c>
      <c r="C3237" s="4" t="str">
        <f>IF(B3237 &lt;= ($Z$9-$Z$11), "Short", IF(B3237 &gt;= ($Z$9+$Z$11), "Long", "Medium"))</f>
        <v>Medium</v>
      </c>
      <c r="D3237" t="s">
        <v>1082</v>
      </c>
      <c r="E3237" t="s">
        <v>562</v>
      </c>
      <c r="F3237" t="s">
        <v>426</v>
      </c>
      <c r="G3237" t="s">
        <v>4130</v>
      </c>
      <c r="M3237">
        <f>COUNTA(Table1[[#This Row],[genre_1]:[genre_8]])</f>
        <v>3</v>
      </c>
      <c r="N3237" t="s">
        <v>89</v>
      </c>
      <c r="O3237" t="s">
        <v>8902</v>
      </c>
      <c r="P3237">
        <v>103787</v>
      </c>
      <c r="Q3237" t="s">
        <v>1083</v>
      </c>
      <c r="R3237">
        <v>615</v>
      </c>
      <c r="S3237" t="s">
        <v>16</v>
      </c>
      <c r="T3237" t="s">
        <v>17</v>
      </c>
      <c r="U3237" s="3">
        <v>37257</v>
      </c>
      <c r="V3237" s="2">
        <v>5.9</v>
      </c>
      <c r="W3237" t="str">
        <f>IF(V3237 &lt; 3,"Very Low", IF(V3237 &gt;= 3, IF(V3237 &lt; 4, "Low", IF(V3237 &gt;= 4, IF(V3237 &lt; 6, "Medium", IF(V3237 &gt;= 6, IF(V3237 &lt; 8, "High", "Very High")))))))</f>
        <v>Medium</v>
      </c>
    </row>
    <row r="3238" spans="1:23" x14ac:dyDescent="0.2">
      <c r="A3238" t="s">
        <v>537</v>
      </c>
      <c r="B3238" s="2">
        <v>107</v>
      </c>
      <c r="C3238" s="4" t="str">
        <f>IF(B3238 &lt;= ($Z$9-$Z$11), "Short", IF(B3238 &gt;= ($Z$9+$Z$11), "Long", "Medium"))</f>
        <v>Medium</v>
      </c>
      <c r="D3238" t="s">
        <v>2456</v>
      </c>
      <c r="E3238" t="s">
        <v>1302</v>
      </c>
      <c r="F3238" t="s">
        <v>539</v>
      </c>
      <c r="G3238" t="s">
        <v>6549</v>
      </c>
      <c r="H3238" t="s">
        <v>4130</v>
      </c>
      <c r="M3238">
        <f>COUNTA(Table1[[#This Row],[genre_1]:[genre_8]])</f>
        <v>4</v>
      </c>
      <c r="N3238" t="s">
        <v>2457</v>
      </c>
      <c r="O3238" t="s">
        <v>9723</v>
      </c>
      <c r="P3238">
        <v>114925</v>
      </c>
      <c r="Q3238" t="s">
        <v>2458</v>
      </c>
      <c r="R3238">
        <v>234</v>
      </c>
      <c r="S3238" t="s">
        <v>16</v>
      </c>
      <c r="T3238" t="s">
        <v>17</v>
      </c>
      <c r="U3238" s="3">
        <v>39814</v>
      </c>
      <c r="V3238" s="2">
        <v>7.1</v>
      </c>
      <c r="W3238" t="str">
        <f>IF(V3238 &lt; 3,"Very Low", IF(V3238 &gt;= 3, IF(V3238 &lt; 4, "Low", IF(V3238 &gt;= 4, IF(V3238 &lt; 6, "Medium", IF(V3238 &gt;= 6, IF(V3238 &lt; 8, "High", "Very High")))))))</f>
        <v>High</v>
      </c>
    </row>
    <row r="3239" spans="1:23" x14ac:dyDescent="0.2">
      <c r="A3239" t="s">
        <v>7041</v>
      </c>
      <c r="B3239" s="2">
        <v>104</v>
      </c>
      <c r="C3239" s="4" t="str">
        <f>IF(B3239 &lt;= ($Z$9-$Z$11), "Short", IF(B3239 &gt;= ($Z$9+$Z$11), "Long", "Medium"))</f>
        <v>Medium</v>
      </c>
      <c r="D3239" t="s">
        <v>1840</v>
      </c>
      <c r="E3239" t="s">
        <v>691</v>
      </c>
      <c r="F3239" t="s">
        <v>6549</v>
      </c>
      <c r="M3239">
        <f>COUNTA(Table1[[#This Row],[genre_1]:[genre_8]])</f>
        <v>2</v>
      </c>
      <c r="N3239" t="s">
        <v>689</v>
      </c>
      <c r="O3239" t="s">
        <v>12629</v>
      </c>
      <c r="P3239">
        <v>29517</v>
      </c>
      <c r="Q3239" t="s">
        <v>593</v>
      </c>
      <c r="R3239">
        <v>79</v>
      </c>
      <c r="S3239" t="s">
        <v>16</v>
      </c>
      <c r="T3239" t="s">
        <v>17</v>
      </c>
      <c r="U3239" s="3">
        <v>41275</v>
      </c>
      <c r="V3239" s="2">
        <v>5.8</v>
      </c>
      <c r="W3239" t="str">
        <f>IF(V3239 &lt; 3,"Very Low", IF(V3239 &gt;= 3, IF(V3239 &lt; 4, "Low", IF(V3239 &gt;= 4, IF(V3239 &lt; 6, "Medium", IF(V3239 &gt;= 6, IF(V3239 &lt; 8, "High", "Very High")))))))</f>
        <v>Medium</v>
      </c>
    </row>
    <row r="3240" spans="1:23" x14ac:dyDescent="0.2">
      <c r="A3240" t="s">
        <v>2009</v>
      </c>
      <c r="B3240" s="2">
        <v>89</v>
      </c>
      <c r="C3240" s="4" t="str">
        <f>IF(B3240 &lt;= ($Z$9-$Z$11), "Short", IF(B3240 &gt;= ($Z$9+$Z$11), "Long", "Medium"))</f>
        <v>Medium</v>
      </c>
      <c r="D3240" t="s">
        <v>2010</v>
      </c>
      <c r="E3240" t="s">
        <v>2287</v>
      </c>
      <c r="F3240" t="s">
        <v>3538</v>
      </c>
      <c r="M3240">
        <f>COUNTA(Table1[[#This Row],[genre_1]:[genre_8]])</f>
        <v>2</v>
      </c>
      <c r="N3240" t="s">
        <v>2011</v>
      </c>
      <c r="O3240" t="s">
        <v>9445</v>
      </c>
      <c r="P3240">
        <v>1263</v>
      </c>
      <c r="Q3240" t="s">
        <v>2012</v>
      </c>
      <c r="R3240">
        <v>32</v>
      </c>
      <c r="S3240" t="s">
        <v>16</v>
      </c>
      <c r="T3240" t="s">
        <v>17</v>
      </c>
      <c r="U3240" s="3">
        <v>38718</v>
      </c>
      <c r="V3240" s="2">
        <v>4.5999999999999996</v>
      </c>
      <c r="W3240" t="str">
        <f>IF(V3240 &lt; 3,"Very Low", IF(V3240 &gt;= 3, IF(V3240 &lt; 4, "Low", IF(V3240 &gt;= 4, IF(V3240 &lt; 6, "Medium", IF(V3240 &gt;= 6, IF(V3240 &lt; 8, "High", "Very High")))))))</f>
        <v>Medium</v>
      </c>
    </row>
    <row r="3241" spans="1:23" x14ac:dyDescent="0.2">
      <c r="A3241" t="s">
        <v>3857</v>
      </c>
      <c r="B3241" s="2">
        <v>7</v>
      </c>
      <c r="C3241" s="4" t="str">
        <f>IF(B3241 &lt;= ($Z$9-$Z$11), "Short", IF(B3241 &gt;= ($Z$9+$Z$11), "Long", "Medium"))</f>
        <v>Short</v>
      </c>
      <c r="D3241" t="s">
        <v>3858</v>
      </c>
      <c r="E3241" t="s">
        <v>6549</v>
      </c>
      <c r="F3241" t="s">
        <v>13208</v>
      </c>
      <c r="M3241">
        <f>COUNTA(Table1[[#This Row],[genre_1]:[genre_8]])</f>
        <v>2</v>
      </c>
      <c r="N3241" t="s">
        <v>3859</v>
      </c>
      <c r="O3241" t="s">
        <v>10694</v>
      </c>
      <c r="P3241">
        <v>118</v>
      </c>
      <c r="Q3241" t="s">
        <v>3860</v>
      </c>
      <c r="S3241" t="s">
        <v>16</v>
      </c>
      <c r="T3241" t="s">
        <v>17</v>
      </c>
      <c r="U3241" s="3">
        <v>39083</v>
      </c>
      <c r="V3241" s="2">
        <v>5.2</v>
      </c>
      <c r="W3241" t="str">
        <f>IF(V3241 &lt; 3,"Very Low", IF(V3241 &gt;= 3, IF(V3241 &lt; 4, "Low", IF(V3241 &gt;= 4, IF(V3241 &lt; 6, "Medium", IF(V3241 &gt;= 6, IF(V3241 &lt; 8, "High", "Very High")))))))</f>
        <v>Medium</v>
      </c>
    </row>
    <row r="3242" spans="1:23" x14ac:dyDescent="0.2">
      <c r="A3242" t="s">
        <v>747</v>
      </c>
      <c r="B3242" s="2">
        <v>103</v>
      </c>
      <c r="C3242" s="4" t="str">
        <f>IF(B3242 &lt;= ($Z$9-$Z$11), "Short", IF(B3242 &gt;= ($Z$9+$Z$11), "Long", "Medium"))</f>
        <v>Medium</v>
      </c>
      <c r="D3242" t="s">
        <v>258</v>
      </c>
      <c r="E3242" t="s">
        <v>562</v>
      </c>
      <c r="F3242" t="s">
        <v>6549</v>
      </c>
      <c r="G3242" t="s">
        <v>3538</v>
      </c>
      <c r="M3242">
        <f>COUNTA(Table1[[#This Row],[genre_1]:[genre_8]])</f>
        <v>3</v>
      </c>
      <c r="N3242" t="s">
        <v>20</v>
      </c>
      <c r="O3242" t="s">
        <v>8731</v>
      </c>
      <c r="P3242">
        <v>176598</v>
      </c>
      <c r="Q3242" t="s">
        <v>748</v>
      </c>
      <c r="R3242">
        <v>374</v>
      </c>
      <c r="S3242" t="s">
        <v>16</v>
      </c>
      <c r="T3242" t="s">
        <v>17</v>
      </c>
      <c r="U3242" s="3">
        <v>40179</v>
      </c>
      <c r="V3242" s="2">
        <v>6</v>
      </c>
      <c r="W3242" t="str">
        <f>IF(V3242 &lt; 3,"Very Low", IF(V3242 &gt;= 3, IF(V3242 &lt; 4, "Low", IF(V3242 &gt;= 4, IF(V3242 &lt; 6, "Medium", IF(V3242 &gt;= 6, IF(V3242 &lt; 8, "High", "Very High")))))))</f>
        <v>High</v>
      </c>
    </row>
    <row r="3243" spans="1:23" x14ac:dyDescent="0.2">
      <c r="A3243" t="s">
        <v>2161</v>
      </c>
      <c r="B3243" s="2">
        <v>150</v>
      </c>
      <c r="C3243" s="4" t="str">
        <f>IF(B3243 &lt;= ($Z$9-$Z$11), "Short", IF(B3243 &gt;= ($Z$9+$Z$11), "Long", "Medium"))</f>
        <v>Long</v>
      </c>
      <c r="D3243" t="s">
        <v>274</v>
      </c>
      <c r="E3243" t="s">
        <v>13206</v>
      </c>
      <c r="F3243" t="s">
        <v>1302</v>
      </c>
      <c r="G3243" t="s">
        <v>3538</v>
      </c>
      <c r="M3243">
        <f>COUNTA(Table1[[#This Row],[genre_1]:[genre_8]])</f>
        <v>3</v>
      </c>
      <c r="N3243" t="s">
        <v>395</v>
      </c>
      <c r="O3243" t="s">
        <v>9760</v>
      </c>
      <c r="P3243">
        <v>280228</v>
      </c>
      <c r="Q3243" t="s">
        <v>2521</v>
      </c>
      <c r="R3243">
        <v>420</v>
      </c>
      <c r="S3243" t="s">
        <v>16</v>
      </c>
      <c r="T3243" t="s">
        <v>17</v>
      </c>
      <c r="U3243" s="3">
        <v>40179</v>
      </c>
      <c r="V3243" s="2">
        <v>7.6</v>
      </c>
      <c r="W3243" t="str">
        <f>IF(V3243 &lt; 3,"Very Low", IF(V3243 &gt;= 3, IF(V3243 &lt; 4, "Low", IF(V3243 &gt;= 4, IF(V3243 &lt; 6, "Medium", IF(V3243 &gt;= 6, IF(V3243 &lt; 8, "High", "Very High")))))))</f>
        <v>High</v>
      </c>
    </row>
    <row r="3244" spans="1:23" x14ac:dyDescent="0.2">
      <c r="A3244" t="s">
        <v>6718</v>
      </c>
      <c r="B3244" s="2">
        <v>91</v>
      </c>
      <c r="C3244" s="4" t="str">
        <f>IF(B3244 &lt;= ($Z$9-$Z$11), "Short", IF(B3244 &gt;= ($Z$9+$Z$11), "Long", "Medium"))</f>
        <v>Medium</v>
      </c>
      <c r="D3244" t="s">
        <v>7800</v>
      </c>
      <c r="E3244" t="s">
        <v>562</v>
      </c>
      <c r="F3244" t="s">
        <v>691</v>
      </c>
      <c r="G3244" t="s">
        <v>2287</v>
      </c>
      <c r="H3244" t="s">
        <v>4130</v>
      </c>
      <c r="M3244">
        <f>COUNTA(Table1[[#This Row],[genre_1]:[genre_8]])</f>
        <v>4</v>
      </c>
      <c r="N3244" t="s">
        <v>1559</v>
      </c>
      <c r="O3244" t="s">
        <v>12963</v>
      </c>
      <c r="P3244">
        <v>19253</v>
      </c>
      <c r="Q3244" t="s">
        <v>7801</v>
      </c>
      <c r="R3244">
        <v>147</v>
      </c>
      <c r="S3244" t="s">
        <v>16</v>
      </c>
      <c r="T3244" t="s">
        <v>17</v>
      </c>
      <c r="U3244" s="3">
        <v>30682</v>
      </c>
      <c r="V3244" s="2">
        <v>6.2</v>
      </c>
      <c r="W3244" t="str">
        <f>IF(V3244 &lt; 3,"Very Low", IF(V3244 &gt;= 3, IF(V3244 &lt; 4, "Low", IF(V3244 &gt;= 4, IF(V3244 &lt; 6, "Medium", IF(V3244 &gt;= 6, IF(V3244 &lt; 8, "High", "Very High")))))))</f>
        <v>High</v>
      </c>
    </row>
    <row r="3245" spans="1:23" x14ac:dyDescent="0.2">
      <c r="A3245" t="s">
        <v>6718</v>
      </c>
      <c r="B3245" s="2">
        <v>96</v>
      </c>
      <c r="C3245" s="4" t="str">
        <f>IF(B3245 &lt;= ($Z$9-$Z$11), "Short", IF(B3245 &gt;= ($Z$9+$Z$11), "Long", "Medium"))</f>
        <v>Medium</v>
      </c>
      <c r="D3245" t="s">
        <v>6719</v>
      </c>
      <c r="E3245" t="s">
        <v>562</v>
      </c>
      <c r="F3245" t="s">
        <v>691</v>
      </c>
      <c r="G3245" t="s">
        <v>2287</v>
      </c>
      <c r="H3245" t="s">
        <v>4130</v>
      </c>
      <c r="M3245">
        <f>COUNTA(Table1[[#This Row],[genre_1]:[genre_8]])</f>
        <v>4</v>
      </c>
      <c r="N3245" t="s">
        <v>6720</v>
      </c>
      <c r="O3245" t="s">
        <v>12475</v>
      </c>
      <c r="P3245">
        <v>4663</v>
      </c>
      <c r="Q3245" t="s">
        <v>6721</v>
      </c>
      <c r="R3245">
        <v>40</v>
      </c>
      <c r="S3245" t="s">
        <v>16</v>
      </c>
      <c r="T3245" t="s">
        <v>17</v>
      </c>
      <c r="U3245" s="3">
        <v>32509</v>
      </c>
      <c r="V3245" s="2">
        <v>5.0999999999999996</v>
      </c>
      <c r="W3245" t="str">
        <f>IF(V3245 &lt; 3,"Very Low", IF(V3245 &gt;= 3, IF(V3245 &lt; 4, "Low", IF(V3245 &gt;= 4, IF(V3245 &lt; 6, "Medium", IF(V3245 &gt;= 6, IF(V3245 &lt; 8, "High", "Very High")))))))</f>
        <v>Medium</v>
      </c>
    </row>
    <row r="3246" spans="1:23" x14ac:dyDescent="0.2">
      <c r="A3246" t="s">
        <v>1820</v>
      </c>
      <c r="B3246" s="2">
        <v>139</v>
      </c>
      <c r="C3246" s="4" t="str">
        <f>IF(B3246 &lt;= ($Z$9-$Z$11), "Short", IF(B3246 &gt;= ($Z$9+$Z$11), "Long", "Medium"))</f>
        <v>Long</v>
      </c>
      <c r="D3246" t="s">
        <v>215</v>
      </c>
      <c r="E3246" t="s">
        <v>1302</v>
      </c>
      <c r="F3246" t="s">
        <v>539</v>
      </c>
      <c r="M3246">
        <f>COUNTA(Table1[[#This Row],[genre_1]:[genre_8]])</f>
        <v>2</v>
      </c>
      <c r="N3246" t="s">
        <v>157</v>
      </c>
      <c r="O3246" t="s">
        <v>9877</v>
      </c>
      <c r="P3246">
        <v>136367</v>
      </c>
      <c r="Q3246" t="s">
        <v>350</v>
      </c>
      <c r="R3246">
        <v>975</v>
      </c>
      <c r="S3246" t="s">
        <v>16</v>
      </c>
      <c r="T3246" t="s">
        <v>17</v>
      </c>
      <c r="U3246" s="3">
        <v>40544</v>
      </c>
      <c r="V3246" s="2">
        <v>6.7</v>
      </c>
      <c r="W3246" t="str">
        <f>IF(V3246 &lt; 3,"Very Low", IF(V3246 &gt;= 3, IF(V3246 &lt; 4, "Low", IF(V3246 &gt;= 4, IF(V3246 &lt; 6, "Medium", IF(V3246 &gt;= 6, IF(V3246 &lt; 8, "High", "Very High")))))))</f>
        <v>High</v>
      </c>
    </row>
    <row r="3247" spans="1:23" x14ac:dyDescent="0.2">
      <c r="A3247" t="s">
        <v>8119</v>
      </c>
      <c r="B3247" s="2">
        <v>106</v>
      </c>
      <c r="C3247" s="4" t="str">
        <f>IF(B3247 &lt;= ($Z$9-$Z$11), "Short", IF(B3247 &gt;= ($Z$9+$Z$11), "Long", "Medium"))</f>
        <v>Medium</v>
      </c>
      <c r="D3247" t="s">
        <v>8120</v>
      </c>
      <c r="E3247" t="s">
        <v>13206</v>
      </c>
      <c r="F3247" t="s">
        <v>31</v>
      </c>
      <c r="M3247">
        <f>COUNTA(Table1[[#This Row],[genre_1]:[genre_8]])</f>
        <v>2</v>
      </c>
      <c r="N3247" t="s">
        <v>8121</v>
      </c>
      <c r="O3247" t="s">
        <v>13087</v>
      </c>
      <c r="P3247">
        <v>771</v>
      </c>
      <c r="Q3247" t="s">
        <v>8122</v>
      </c>
      <c r="R3247">
        <v>10</v>
      </c>
      <c r="S3247" t="s">
        <v>16</v>
      </c>
      <c r="T3247" t="s">
        <v>17</v>
      </c>
      <c r="U3247" s="3">
        <v>38718</v>
      </c>
      <c r="V3247" s="2">
        <v>7.7</v>
      </c>
      <c r="W3247" t="str">
        <f>IF(V3247 &lt; 3,"Very Low", IF(V3247 &gt;= 3, IF(V3247 &lt; 4, "Low", IF(V3247 &gt;= 4, IF(V3247 &lt; 6, "Medium", IF(V3247 &gt;= 6, IF(V3247 &lt; 8, "High", "Very High")))))))</f>
        <v>High</v>
      </c>
    </row>
    <row r="3248" spans="1:23" x14ac:dyDescent="0.2">
      <c r="A3248" t="s">
        <v>3718</v>
      </c>
      <c r="B3248" s="2">
        <v>99</v>
      </c>
      <c r="C3248" s="4" t="str">
        <f>IF(B3248 &lt;= ($Z$9-$Z$11), "Short", IF(B3248 &gt;= ($Z$9+$Z$11), "Long", "Medium"))</f>
        <v>Medium</v>
      </c>
      <c r="D3248" t="s">
        <v>6257</v>
      </c>
      <c r="E3248" t="s">
        <v>691</v>
      </c>
      <c r="F3248" t="s">
        <v>13204</v>
      </c>
      <c r="G3248" t="s">
        <v>6549</v>
      </c>
      <c r="M3248">
        <f>COUNTA(Table1[[#This Row],[genre_1]:[genre_8]])</f>
        <v>3</v>
      </c>
      <c r="N3248" t="s">
        <v>7181</v>
      </c>
      <c r="O3248" t="s">
        <v>12697</v>
      </c>
      <c r="P3248">
        <v>24891</v>
      </c>
      <c r="Q3248" t="s">
        <v>6027</v>
      </c>
      <c r="R3248">
        <v>150</v>
      </c>
      <c r="S3248" t="s">
        <v>16</v>
      </c>
      <c r="T3248" t="s">
        <v>17</v>
      </c>
      <c r="U3248" s="3">
        <v>20090</v>
      </c>
      <c r="V3248" s="2">
        <v>7.2</v>
      </c>
      <c r="W3248" t="str">
        <f>IF(V3248 &lt; 3,"Very Low", IF(V3248 &gt;= 3, IF(V3248 &lt; 4, "Low", IF(V3248 &gt;= 4, IF(V3248 &lt; 6, "Medium", IF(V3248 &gt;= 6, IF(V3248 &lt; 8, "High", "Very High")))))))</f>
        <v>High</v>
      </c>
    </row>
    <row r="3249" spans="1:23" x14ac:dyDescent="0.2">
      <c r="A3249" t="s">
        <v>481</v>
      </c>
      <c r="B3249" s="2">
        <v>103</v>
      </c>
      <c r="C3249" s="4" t="str">
        <f>IF(B3249 &lt;= ($Z$9-$Z$11), "Short", IF(B3249 &gt;= ($Z$9+$Z$11), "Long", "Medium"))</f>
        <v>Medium</v>
      </c>
      <c r="D3249" t="s">
        <v>616</v>
      </c>
      <c r="E3249" t="s">
        <v>691</v>
      </c>
      <c r="F3249" t="s">
        <v>1302</v>
      </c>
      <c r="G3249" t="s">
        <v>4130</v>
      </c>
      <c r="M3249">
        <f>COUNTA(Table1[[#This Row],[genre_1]:[genre_8]])</f>
        <v>3</v>
      </c>
      <c r="N3249" t="s">
        <v>910</v>
      </c>
      <c r="O3249" t="s">
        <v>9131</v>
      </c>
      <c r="P3249">
        <v>667983</v>
      </c>
      <c r="Q3249" t="s">
        <v>1497</v>
      </c>
      <c r="R3249">
        <v>877</v>
      </c>
      <c r="S3249" t="s">
        <v>16</v>
      </c>
      <c r="T3249" t="s">
        <v>17</v>
      </c>
      <c r="U3249" s="3">
        <v>35796</v>
      </c>
      <c r="V3249" s="2">
        <v>8.1</v>
      </c>
      <c r="W3249" t="str">
        <f>IF(V3249 &lt; 3,"Very Low", IF(V3249 &gt;= 3, IF(V3249 &lt; 4, "Low", IF(V3249 &gt;= 4, IF(V3249 &lt; 6, "Medium", IF(V3249 &gt;= 6, IF(V3249 &lt; 8, "High", "Very High")))))))</f>
        <v>Very High</v>
      </c>
    </row>
    <row r="3250" spans="1:23" x14ac:dyDescent="0.2">
      <c r="A3250" t="s">
        <v>1554</v>
      </c>
      <c r="B3250" s="2">
        <v>98</v>
      </c>
      <c r="C3250" s="4" t="str">
        <f>IF(B3250 &lt;= ($Z$9-$Z$11), "Short", IF(B3250 &gt;= ($Z$9+$Z$11), "Long", "Medium"))</f>
        <v>Medium</v>
      </c>
      <c r="D3250" t="s">
        <v>754</v>
      </c>
      <c r="E3250" t="s">
        <v>562</v>
      </c>
      <c r="F3250" t="s">
        <v>691</v>
      </c>
      <c r="G3250" t="s">
        <v>4130</v>
      </c>
      <c r="M3250">
        <f>COUNTA(Table1[[#This Row],[genre_1]:[genre_8]])</f>
        <v>3</v>
      </c>
      <c r="N3250" t="s">
        <v>1475</v>
      </c>
      <c r="O3250" t="s">
        <v>9169</v>
      </c>
      <c r="P3250">
        <v>61966</v>
      </c>
      <c r="Q3250" t="s">
        <v>1555</v>
      </c>
      <c r="R3250">
        <v>207</v>
      </c>
      <c r="S3250" t="s">
        <v>16</v>
      </c>
      <c r="T3250" t="s">
        <v>17</v>
      </c>
      <c r="U3250" s="3">
        <v>37257</v>
      </c>
      <c r="V3250" s="2">
        <v>5.3</v>
      </c>
      <c r="W3250" t="str">
        <f>IF(V3250 &lt; 3,"Very Low", IF(V3250 &gt;= 3, IF(V3250 &lt; 4, "Low", IF(V3250 &gt;= 4, IF(V3250 &lt; 6, "Medium", IF(V3250 &gt;= 6, IF(V3250 &lt; 8, "High", "Very High")))))))</f>
        <v>Medium</v>
      </c>
    </row>
    <row r="3251" spans="1:23" x14ac:dyDescent="0.2">
      <c r="A3251" t="s">
        <v>485</v>
      </c>
      <c r="B3251" s="2">
        <v>115</v>
      </c>
      <c r="C3251" s="4" t="str">
        <f>IF(B3251 &lt;= ($Z$9-$Z$11), "Short", IF(B3251 &gt;= ($Z$9+$Z$11), "Long", "Medium"))</f>
        <v>Medium</v>
      </c>
      <c r="D3251" t="s">
        <v>255</v>
      </c>
      <c r="E3251" t="s">
        <v>426</v>
      </c>
      <c r="F3251" t="s">
        <v>1302</v>
      </c>
      <c r="G3251" t="s">
        <v>539</v>
      </c>
      <c r="H3251" t="s">
        <v>6549</v>
      </c>
      <c r="M3251">
        <f>COUNTA(Table1[[#This Row],[genre_1]:[genre_8]])</f>
        <v>4</v>
      </c>
      <c r="N3251" t="s">
        <v>349</v>
      </c>
      <c r="O3251" t="s">
        <v>8609</v>
      </c>
      <c r="P3251">
        <v>185394</v>
      </c>
      <c r="Q3251" t="s">
        <v>486</v>
      </c>
      <c r="R3251">
        <v>329</v>
      </c>
      <c r="S3251" t="s">
        <v>16</v>
      </c>
      <c r="T3251" t="s">
        <v>17</v>
      </c>
      <c r="U3251" s="3">
        <v>40909</v>
      </c>
      <c r="V3251" s="2">
        <v>5.5</v>
      </c>
      <c r="W3251" t="str">
        <f>IF(V3251 &lt; 3,"Very Low", IF(V3251 &gt;= 3, IF(V3251 &lt; 4, "Low", IF(V3251 &gt;= 4, IF(V3251 &lt; 6, "Medium", IF(V3251 &gt;= 6, IF(V3251 &lt; 8, "High", "Very High")))))))</f>
        <v>Medium</v>
      </c>
    </row>
    <row r="3252" spans="1:23" x14ac:dyDescent="0.2">
      <c r="A3252" t="s">
        <v>1352</v>
      </c>
      <c r="B3252" s="2">
        <v>124</v>
      </c>
      <c r="C3252" s="4" t="str">
        <f>IF(B3252 &lt;= ($Z$9-$Z$11), "Short", IF(B3252 &gt;= ($Z$9+$Z$11), "Long", "Medium"))</f>
        <v>Medium</v>
      </c>
      <c r="D3252" t="s">
        <v>255</v>
      </c>
      <c r="E3252" t="s">
        <v>426</v>
      </c>
      <c r="F3252" t="s">
        <v>1302</v>
      </c>
      <c r="G3252" t="s">
        <v>539</v>
      </c>
      <c r="H3252" t="s">
        <v>6549</v>
      </c>
      <c r="M3252">
        <f>COUNTA(Table1[[#This Row],[genre_1]:[genre_8]])</f>
        <v>4</v>
      </c>
      <c r="N3252" t="s">
        <v>349</v>
      </c>
      <c r="O3252" t="s">
        <v>9047</v>
      </c>
      <c r="P3252">
        <v>184637</v>
      </c>
      <c r="Q3252" t="s">
        <v>981</v>
      </c>
      <c r="R3252">
        <v>498</v>
      </c>
      <c r="S3252" t="s">
        <v>16</v>
      </c>
      <c r="T3252" t="s">
        <v>17</v>
      </c>
      <c r="U3252" s="3">
        <v>40179</v>
      </c>
      <c r="V3252" s="2">
        <v>4.9000000000000004</v>
      </c>
      <c r="W3252" t="str">
        <f>IF(V3252 &lt; 3,"Very Low", IF(V3252 &gt;= 3, IF(V3252 &lt; 4, "Low", IF(V3252 &gt;= 4, IF(V3252 &lt; 6, "Medium", IF(V3252 &gt;= 6, IF(V3252 &lt; 8, "High", "Very High")))))))</f>
        <v>Medium</v>
      </c>
    </row>
    <row r="3253" spans="1:23" x14ac:dyDescent="0.2">
      <c r="A3253" t="s">
        <v>91</v>
      </c>
      <c r="B3253" s="2">
        <v>130</v>
      </c>
      <c r="C3253" s="4" t="str">
        <f>IF(B3253 &lt;= ($Z$9-$Z$11), "Short", IF(B3253 &gt;= ($Z$9+$Z$11), "Long", "Medium"))</f>
        <v>Medium</v>
      </c>
      <c r="D3253" t="s">
        <v>255</v>
      </c>
      <c r="E3253" t="s">
        <v>426</v>
      </c>
      <c r="F3253" t="s">
        <v>1302</v>
      </c>
      <c r="G3253" t="s">
        <v>539</v>
      </c>
      <c r="H3253" t="s">
        <v>6549</v>
      </c>
      <c r="M3253">
        <f>COUNTA(Table1[[#This Row],[genre_1]:[genre_8]])</f>
        <v>4</v>
      </c>
      <c r="N3253" t="s">
        <v>349</v>
      </c>
      <c r="O3253" t="s">
        <v>9332</v>
      </c>
      <c r="P3253">
        <v>220758</v>
      </c>
      <c r="Q3253" t="s">
        <v>486</v>
      </c>
      <c r="R3253">
        <v>919</v>
      </c>
      <c r="S3253" t="s">
        <v>16</v>
      </c>
      <c r="T3253" t="s">
        <v>17</v>
      </c>
      <c r="U3253" s="3">
        <v>39814</v>
      </c>
      <c r="V3253" s="2">
        <v>4.5999999999999996</v>
      </c>
      <c r="W3253" t="str">
        <f>IF(V3253 &lt; 3,"Very Low", IF(V3253 &gt;= 3, IF(V3253 &lt; 4, "Low", IF(V3253 &gt;= 4, IF(V3253 &lt; 6, "Medium", IF(V3253 &gt;= 6, IF(V3253 &lt; 8, "High", "Very High")))))))</f>
        <v>Medium</v>
      </c>
    </row>
    <row r="3254" spans="1:23" x14ac:dyDescent="0.2">
      <c r="A3254" t="s">
        <v>1200</v>
      </c>
      <c r="B3254" s="2">
        <v>96</v>
      </c>
      <c r="C3254" s="4" t="str">
        <f>IF(B3254 &lt;= ($Z$9-$Z$11), "Short", IF(B3254 &gt;= ($Z$9+$Z$11), "Long", "Medium"))</f>
        <v>Medium</v>
      </c>
      <c r="D3254" t="s">
        <v>449</v>
      </c>
      <c r="E3254" t="s">
        <v>691</v>
      </c>
      <c r="F3254" t="s">
        <v>6549</v>
      </c>
      <c r="M3254">
        <f>COUNTA(Table1[[#This Row],[genre_1]:[genre_8]])</f>
        <v>2</v>
      </c>
      <c r="N3254" t="s">
        <v>294</v>
      </c>
      <c r="O3254" t="s">
        <v>9732</v>
      </c>
      <c r="P3254">
        <v>163665</v>
      </c>
      <c r="Q3254" t="s">
        <v>2467</v>
      </c>
      <c r="R3254">
        <v>169</v>
      </c>
      <c r="S3254" t="s">
        <v>16</v>
      </c>
      <c r="T3254" t="s">
        <v>17</v>
      </c>
      <c r="U3254" s="3">
        <v>39814</v>
      </c>
      <c r="V3254" s="2">
        <v>6.5</v>
      </c>
      <c r="W3254" t="str">
        <f>IF(V3254 &lt; 3,"Very Low", IF(V3254 &gt;= 3, IF(V3254 &lt; 4, "Low", IF(V3254 &gt;= 4, IF(V3254 &lt; 6, "Medium", IF(V3254 &gt;= 6, IF(V3254 &lt; 8, "High", "Very High")))))))</f>
        <v>High</v>
      </c>
    </row>
    <row r="3255" spans="1:23" x14ac:dyDescent="0.2">
      <c r="A3255" t="s">
        <v>3762</v>
      </c>
      <c r="B3255" s="2">
        <v>114</v>
      </c>
      <c r="C3255" s="4" t="str">
        <f>IF(B3255 &lt;= ($Z$9-$Z$11), "Short", IF(B3255 &gt;= ($Z$9+$Z$11), "Long", "Medium"))</f>
        <v>Medium</v>
      </c>
      <c r="D3255" t="s">
        <v>5058</v>
      </c>
      <c r="E3255" t="s">
        <v>1302</v>
      </c>
      <c r="F3255" t="s">
        <v>5982</v>
      </c>
      <c r="G3255" t="s">
        <v>6549</v>
      </c>
      <c r="M3255">
        <f>COUNTA(Table1[[#This Row],[genre_1]:[genre_8]])</f>
        <v>3</v>
      </c>
      <c r="N3255" t="s">
        <v>1450</v>
      </c>
      <c r="O3255" t="s">
        <v>11600</v>
      </c>
      <c r="P3255">
        <v>14100</v>
      </c>
      <c r="Q3255" t="s">
        <v>1823</v>
      </c>
      <c r="R3255">
        <v>81</v>
      </c>
      <c r="S3255" t="s">
        <v>16</v>
      </c>
      <c r="T3255" t="s">
        <v>17</v>
      </c>
      <c r="U3255" s="3">
        <v>38718</v>
      </c>
      <c r="V3255" s="2">
        <v>7.4</v>
      </c>
      <c r="W3255" t="str">
        <f>IF(V3255 &lt; 3,"Very Low", IF(V3255 &gt;= 3, IF(V3255 &lt; 4, "Low", IF(V3255 &gt;= 4, IF(V3255 &lt; 6, "Medium", IF(V3255 &gt;= 6, IF(V3255 &lt; 8, "High", "Very High")))))))</f>
        <v>High</v>
      </c>
    </row>
    <row r="3256" spans="1:23" x14ac:dyDescent="0.2">
      <c r="A3256" t="s">
        <v>1422</v>
      </c>
      <c r="B3256" s="2">
        <v>89</v>
      </c>
      <c r="C3256" s="4" t="str">
        <f>IF(B3256 &lt;= ($Z$9-$Z$11), "Short", IF(B3256 &gt;= ($Z$9+$Z$11), "Long", "Medium"))</f>
        <v>Medium</v>
      </c>
      <c r="D3256" t="s">
        <v>2460</v>
      </c>
      <c r="E3256" t="s">
        <v>1302</v>
      </c>
      <c r="F3256" t="s">
        <v>539</v>
      </c>
      <c r="G3256" t="s">
        <v>2287</v>
      </c>
      <c r="H3256" t="s">
        <v>13204</v>
      </c>
      <c r="I3256" t="s">
        <v>3538</v>
      </c>
      <c r="M3256">
        <f>COUNTA(Table1[[#This Row],[genre_1]:[genre_8]])</f>
        <v>5</v>
      </c>
      <c r="N3256" t="s">
        <v>207</v>
      </c>
      <c r="O3256" t="s">
        <v>10886</v>
      </c>
      <c r="P3256">
        <v>42182</v>
      </c>
      <c r="Q3256" t="s">
        <v>4154</v>
      </c>
      <c r="R3256">
        <v>230</v>
      </c>
      <c r="S3256" t="s">
        <v>16</v>
      </c>
      <c r="T3256" t="s">
        <v>17</v>
      </c>
      <c r="U3256" s="3">
        <v>39814</v>
      </c>
      <c r="V3256" s="2">
        <v>4.8</v>
      </c>
      <c r="W3256" t="str">
        <f>IF(V3256 &lt; 3,"Very Low", IF(V3256 &gt;= 3, IF(V3256 &lt; 4, "Low", IF(V3256 &gt;= 4, IF(V3256 &lt; 6, "Medium", IF(V3256 &gt;= 6, IF(V3256 &lt; 8, "High", "Very High")))))))</f>
        <v>Medium</v>
      </c>
    </row>
    <row r="3257" spans="1:23" x14ac:dyDescent="0.2">
      <c r="A3257" t="s">
        <v>902</v>
      </c>
      <c r="B3257" s="2">
        <v>119</v>
      </c>
      <c r="C3257" s="4" t="str">
        <f>IF(B3257 &lt;= ($Z$9-$Z$11), "Short", IF(B3257 &gt;= ($Z$9+$Z$11), "Long", "Medium"))</f>
        <v>Medium</v>
      </c>
      <c r="D3257" t="s">
        <v>3239</v>
      </c>
      <c r="E3257" t="s">
        <v>13206</v>
      </c>
      <c r="F3257" t="s">
        <v>1302</v>
      </c>
      <c r="G3257" t="s">
        <v>3538</v>
      </c>
      <c r="M3257">
        <f>COUNTA(Table1[[#This Row],[genre_1]:[genre_8]])</f>
        <v>3</v>
      </c>
      <c r="N3257" t="s">
        <v>718</v>
      </c>
      <c r="O3257" t="s">
        <v>10255</v>
      </c>
      <c r="P3257">
        <v>219008</v>
      </c>
      <c r="Q3257" t="s">
        <v>2533</v>
      </c>
      <c r="R3257">
        <v>418</v>
      </c>
      <c r="S3257" t="s">
        <v>16</v>
      </c>
      <c r="T3257" t="s">
        <v>17</v>
      </c>
      <c r="U3257" s="3">
        <v>31778</v>
      </c>
      <c r="V3257" s="2">
        <v>7.9</v>
      </c>
      <c r="W3257" t="str">
        <f>IF(V3257 &lt; 3,"Very Low", IF(V3257 &gt;= 3, IF(V3257 &lt; 4, "Low", IF(V3257 &gt;= 4, IF(V3257 &lt; 6, "Medium", IF(V3257 &gt;= 6, IF(V3257 &lt; 8, "High", "Very High")))))))</f>
        <v>High</v>
      </c>
    </row>
    <row r="3258" spans="1:23" x14ac:dyDescent="0.2">
      <c r="A3258" t="s">
        <v>3729</v>
      </c>
      <c r="B3258" s="2">
        <v>118</v>
      </c>
      <c r="C3258" s="4" t="str">
        <f>IF(B3258 &lt;= ($Z$9-$Z$11), "Short", IF(B3258 &gt;= ($Z$9+$Z$11), "Long", "Medium"))</f>
        <v>Medium</v>
      </c>
      <c r="D3258" t="s">
        <v>1723</v>
      </c>
      <c r="E3258" t="s">
        <v>691</v>
      </c>
      <c r="F3258" t="s">
        <v>1302</v>
      </c>
      <c r="M3258">
        <f>COUNTA(Table1[[#This Row],[genre_1]:[genre_8]])</f>
        <v>2</v>
      </c>
      <c r="N3258" t="s">
        <v>1508</v>
      </c>
      <c r="O3258" t="s">
        <v>11265</v>
      </c>
      <c r="P3258">
        <v>19007</v>
      </c>
      <c r="Q3258" t="s">
        <v>930</v>
      </c>
      <c r="R3258">
        <v>219</v>
      </c>
      <c r="S3258" t="s">
        <v>16</v>
      </c>
      <c r="T3258" t="s">
        <v>17</v>
      </c>
      <c r="U3258" s="3">
        <v>38353</v>
      </c>
      <c r="V3258" s="2">
        <v>6.9</v>
      </c>
      <c r="W3258" t="str">
        <f>IF(V3258 &lt; 3,"Very Low", IF(V3258 &gt;= 3, IF(V3258 &lt; 4, "Low", IF(V3258 &gt;= 4, IF(V3258 &lt; 6, "Medium", IF(V3258 &gt;= 6, IF(V3258 &lt; 8, "High", "Very High")))))))</f>
        <v>High</v>
      </c>
    </row>
    <row r="3259" spans="1:23" x14ac:dyDescent="0.2">
      <c r="A3259" t="s">
        <v>56</v>
      </c>
      <c r="B3259" s="2">
        <v>106</v>
      </c>
      <c r="C3259" s="4" t="str">
        <f>IF(B3259 &lt;= ($Z$9-$Z$11), "Short", IF(B3259 &gt;= ($Z$9+$Z$11), "Long", "Medium"))</f>
        <v>Medium</v>
      </c>
      <c r="D3259" t="s">
        <v>684</v>
      </c>
      <c r="E3259" t="s">
        <v>13206</v>
      </c>
      <c r="F3259" t="s">
        <v>1302</v>
      </c>
      <c r="G3259" t="s">
        <v>13204</v>
      </c>
      <c r="H3259" t="s">
        <v>3538</v>
      </c>
      <c r="M3259">
        <f>COUNTA(Table1[[#This Row],[genre_1]:[genre_8]])</f>
        <v>4</v>
      </c>
      <c r="N3259" t="s">
        <v>58</v>
      </c>
      <c r="O3259" t="s">
        <v>11868</v>
      </c>
      <c r="P3259">
        <v>740918</v>
      </c>
      <c r="Q3259" t="s">
        <v>1245</v>
      </c>
      <c r="R3259">
        <v>1182</v>
      </c>
      <c r="S3259" t="s">
        <v>16</v>
      </c>
      <c r="T3259" t="s">
        <v>17</v>
      </c>
      <c r="U3259" s="3">
        <v>34700</v>
      </c>
      <c r="V3259" s="2">
        <v>8.6</v>
      </c>
      <c r="W3259" t="str">
        <f>IF(V3259 &lt; 3,"Very Low", IF(V3259 &gt;= 3, IF(V3259 &lt; 4, "Low", IF(V3259 &gt;= 4, IF(V3259 &lt; 6, "Medium", IF(V3259 &gt;= 6, IF(V3259 &lt; 8, "High", "Very High")))))))</f>
        <v>Very High</v>
      </c>
    </row>
    <row r="3260" spans="1:23" x14ac:dyDescent="0.2">
      <c r="A3260" t="s">
        <v>6680</v>
      </c>
      <c r="B3260" s="2">
        <v>119</v>
      </c>
      <c r="C3260" s="4" t="str">
        <f>IF(B3260 &lt;= ($Z$9-$Z$11), "Short", IF(B3260 &gt;= ($Z$9+$Z$11), "Long", "Medium"))</f>
        <v>Medium</v>
      </c>
      <c r="D3260" t="s">
        <v>6681</v>
      </c>
      <c r="E3260" t="s">
        <v>1302</v>
      </c>
      <c r="M3260">
        <f>COUNTA(Table1[[#This Row],[genre_1]:[genre_8]])</f>
        <v>1</v>
      </c>
      <c r="N3260" t="s">
        <v>5375</v>
      </c>
      <c r="O3260" t="s">
        <v>12460</v>
      </c>
      <c r="P3260">
        <v>1314</v>
      </c>
      <c r="Q3260" t="s">
        <v>6357</v>
      </c>
      <c r="R3260">
        <v>29</v>
      </c>
      <c r="S3260" t="s">
        <v>16</v>
      </c>
      <c r="T3260" t="s">
        <v>17</v>
      </c>
      <c r="U3260" s="3">
        <v>16438</v>
      </c>
      <c r="V3260" s="2">
        <v>7.5</v>
      </c>
      <c r="W3260" t="str">
        <f>IF(V3260 &lt; 3,"Very Low", IF(V3260 &gt;= 3, IF(V3260 &lt; 4, "Low", IF(V3260 &gt;= 4, IF(V3260 &lt; 6, "Medium", IF(V3260 &gt;= 6, IF(V3260 &lt; 8, "High", "Very High")))))))</f>
        <v>High</v>
      </c>
    </row>
    <row r="3261" spans="1:23" x14ac:dyDescent="0.2">
      <c r="A3261" t="s">
        <v>1689</v>
      </c>
      <c r="B3261" s="2">
        <v>91</v>
      </c>
      <c r="C3261" s="4" t="str">
        <f>IF(B3261 &lt;= ($Z$9-$Z$11), "Short", IF(B3261 &gt;= ($Z$9+$Z$11), "Long", "Medium"))</f>
        <v>Medium</v>
      </c>
      <c r="D3261" t="s">
        <v>1295</v>
      </c>
      <c r="E3261" t="s">
        <v>2287</v>
      </c>
      <c r="F3261" t="s">
        <v>3538</v>
      </c>
      <c r="M3261">
        <f>COUNTA(Table1[[#This Row],[genre_1]:[genre_8]])</f>
        <v>2</v>
      </c>
      <c r="N3261" t="s">
        <v>301</v>
      </c>
      <c r="O3261" t="s">
        <v>11202</v>
      </c>
      <c r="P3261">
        <v>7199</v>
      </c>
      <c r="Q3261" t="s">
        <v>569</v>
      </c>
      <c r="R3261">
        <v>53</v>
      </c>
      <c r="S3261" t="s">
        <v>16</v>
      </c>
      <c r="T3261" t="s">
        <v>17</v>
      </c>
      <c r="U3261" s="3">
        <v>42005</v>
      </c>
      <c r="V3261" s="2">
        <v>4.5</v>
      </c>
      <c r="W3261" t="str">
        <f>IF(V3261 &lt; 3,"Very Low", IF(V3261 &gt;= 3, IF(V3261 &lt; 4, "Low", IF(V3261 &gt;= 4, IF(V3261 &lt; 6, "Medium", IF(V3261 &gt;= 6, IF(V3261 &lt; 8, "High", "Very High")))))))</f>
        <v>Medium</v>
      </c>
    </row>
    <row r="3262" spans="1:23" x14ac:dyDescent="0.2">
      <c r="A3262" t="s">
        <v>2920</v>
      </c>
      <c r="B3262" s="2">
        <v>93</v>
      </c>
      <c r="C3262" s="4" t="str">
        <f>IF(B3262 &lt;= ($Z$9-$Z$11), "Short", IF(B3262 &gt;= ($Z$9+$Z$11), "Long", "Medium"))</f>
        <v>Medium</v>
      </c>
      <c r="D3262" t="s">
        <v>6205</v>
      </c>
      <c r="E3262" t="s">
        <v>2287</v>
      </c>
      <c r="M3262">
        <f>COUNTA(Table1[[#This Row],[genre_1]:[genre_8]])</f>
        <v>1</v>
      </c>
      <c r="N3262" t="s">
        <v>3082</v>
      </c>
      <c r="O3262" t="s">
        <v>12212</v>
      </c>
      <c r="P3262">
        <v>4146</v>
      </c>
      <c r="Q3262" t="s">
        <v>6206</v>
      </c>
      <c r="R3262">
        <v>29</v>
      </c>
      <c r="S3262" t="s">
        <v>16</v>
      </c>
      <c r="T3262" t="s">
        <v>17</v>
      </c>
      <c r="U3262" s="3">
        <v>42370</v>
      </c>
      <c r="V3262" s="2">
        <v>4.7</v>
      </c>
      <c r="W3262" t="str">
        <f>IF(V3262 &lt; 3,"Very Low", IF(V3262 &gt;= 3, IF(V3262 &lt; 4, "Low", IF(V3262 &gt;= 4, IF(V3262 &lt; 6, "Medium", IF(V3262 &gt;= 6, IF(V3262 &lt; 8, "High", "Very High")))))))</f>
        <v>Medium</v>
      </c>
    </row>
    <row r="3263" spans="1:23" x14ac:dyDescent="0.2">
      <c r="A3263" t="s">
        <v>6178</v>
      </c>
      <c r="B3263" s="2">
        <v>100</v>
      </c>
      <c r="C3263" s="4" t="str">
        <f>IF(B3263 &lt;= ($Z$9-$Z$11), "Short", IF(B3263 &gt;= ($Z$9+$Z$11), "Long", "Medium"))</f>
        <v>Medium</v>
      </c>
      <c r="D3263" t="s">
        <v>6179</v>
      </c>
      <c r="E3263" t="s">
        <v>691</v>
      </c>
      <c r="F3263" t="s">
        <v>1302</v>
      </c>
      <c r="G3263" t="s">
        <v>6549</v>
      </c>
      <c r="M3263">
        <f>COUNTA(Table1[[#This Row],[genre_1]:[genre_8]])</f>
        <v>3</v>
      </c>
      <c r="N3263" t="s">
        <v>227</v>
      </c>
      <c r="O3263" t="s">
        <v>12200</v>
      </c>
      <c r="P3263">
        <v>1555</v>
      </c>
      <c r="Q3263" t="s">
        <v>3968</v>
      </c>
      <c r="R3263">
        <v>40</v>
      </c>
      <c r="S3263" t="s">
        <v>16</v>
      </c>
      <c r="T3263" t="s">
        <v>17</v>
      </c>
      <c r="U3263" s="3">
        <v>35796</v>
      </c>
      <c r="V3263" s="2">
        <v>5</v>
      </c>
      <c r="W3263" t="str">
        <f>IF(V3263 &lt; 3,"Very Low", IF(V3263 &gt;= 3, IF(V3263 &lt; 4, "Low", IF(V3263 &gt;= 4, IF(V3263 &lt; 6, "Medium", IF(V3263 &gt;= 6, IF(V3263 &lt; 8, "High", "Very High")))))))</f>
        <v>Medium</v>
      </c>
    </row>
    <row r="3264" spans="1:23" x14ac:dyDescent="0.2">
      <c r="A3264" t="s">
        <v>3454</v>
      </c>
      <c r="B3264" s="2">
        <v>129</v>
      </c>
      <c r="C3264" s="4" t="str">
        <f>IF(B3264 &lt;= ($Z$9-$Z$11), "Short", IF(B3264 &gt;= ($Z$9+$Z$11), "Long", "Medium"))</f>
        <v>Medium</v>
      </c>
      <c r="D3264" t="s">
        <v>1788</v>
      </c>
      <c r="E3264" t="s">
        <v>1302</v>
      </c>
      <c r="M3264">
        <f>COUNTA(Table1[[#This Row],[genre_1]:[genre_8]])</f>
        <v>1</v>
      </c>
      <c r="N3264" t="s">
        <v>1342</v>
      </c>
      <c r="O3264" t="s">
        <v>10882</v>
      </c>
      <c r="P3264">
        <v>26310</v>
      </c>
      <c r="Q3264" t="s">
        <v>4150</v>
      </c>
      <c r="R3264">
        <v>154</v>
      </c>
      <c r="S3264" t="s">
        <v>16</v>
      </c>
      <c r="T3264" t="s">
        <v>17</v>
      </c>
      <c r="U3264" s="3">
        <v>29952</v>
      </c>
      <c r="V3264" s="2">
        <v>7.8</v>
      </c>
      <c r="W3264" t="str">
        <f>IF(V3264 &lt; 3,"Very Low", IF(V3264 &gt;= 3, IF(V3264 &lt; 4, "Low", IF(V3264 &gt;= 4, IF(V3264 &lt; 6, "Medium", IF(V3264 &gt;= 6, IF(V3264 &lt; 8, "High", "Very High")))))))</f>
        <v>High</v>
      </c>
    </row>
    <row r="3265" spans="1:23" x14ac:dyDescent="0.2">
      <c r="A3265" t="s">
        <v>407</v>
      </c>
      <c r="B3265" s="2">
        <v>108</v>
      </c>
      <c r="C3265" s="4" t="str">
        <f>IF(B3265 &lt;= ($Z$9-$Z$11), "Short", IF(B3265 &gt;= ($Z$9+$Z$11), "Long", "Medium"))</f>
        <v>Medium</v>
      </c>
      <c r="D3265" t="s">
        <v>108</v>
      </c>
      <c r="E3265" t="s">
        <v>1302</v>
      </c>
      <c r="F3265" t="s">
        <v>13204</v>
      </c>
      <c r="G3265" t="s">
        <v>6549</v>
      </c>
      <c r="H3265" t="s">
        <v>3538</v>
      </c>
      <c r="M3265">
        <f>COUNTA(Table1[[#This Row],[genre_1]:[genre_8]])</f>
        <v>4</v>
      </c>
      <c r="N3265" t="s">
        <v>109</v>
      </c>
      <c r="O3265" t="s">
        <v>8997</v>
      </c>
      <c r="P3265">
        <v>193770</v>
      </c>
      <c r="Q3265" t="s">
        <v>88</v>
      </c>
      <c r="R3265">
        <v>2003</v>
      </c>
      <c r="S3265" t="s">
        <v>16</v>
      </c>
      <c r="T3265" t="s">
        <v>17</v>
      </c>
      <c r="U3265" s="3">
        <v>37987</v>
      </c>
      <c r="V3265" s="2">
        <v>6.5</v>
      </c>
      <c r="W3265" t="str">
        <f>IF(V3265 &lt; 3,"Very Low", IF(V3265 &gt;= 3, IF(V3265 &lt; 4, "Low", IF(V3265 &gt;= 4, IF(V3265 &lt; 6, "Medium", IF(V3265 &gt;= 6, IF(V3265 &lt; 8, "High", "Very High")))))))</f>
        <v>High</v>
      </c>
    </row>
    <row r="3266" spans="1:23" x14ac:dyDescent="0.2">
      <c r="A3266" t="s">
        <v>2392</v>
      </c>
      <c r="B3266" s="2">
        <v>90</v>
      </c>
      <c r="C3266" s="4" t="str">
        <f>IF(B3266 &lt;= ($Z$9-$Z$11), "Short", IF(B3266 &gt;= ($Z$9+$Z$11), "Long", "Medium"))</f>
        <v>Medium</v>
      </c>
      <c r="D3266" t="s">
        <v>1485</v>
      </c>
      <c r="E3266" t="s">
        <v>1302</v>
      </c>
      <c r="F3266" t="s">
        <v>6549</v>
      </c>
      <c r="M3266">
        <f>COUNTA(Table1[[#This Row],[genre_1]:[genre_8]])</f>
        <v>2</v>
      </c>
      <c r="N3266" t="s">
        <v>39</v>
      </c>
      <c r="O3266" t="s">
        <v>11893</v>
      </c>
      <c r="P3266">
        <v>116910</v>
      </c>
      <c r="Q3266" t="s">
        <v>559</v>
      </c>
      <c r="R3266">
        <v>520</v>
      </c>
      <c r="S3266" t="s">
        <v>16</v>
      </c>
      <c r="T3266" t="s">
        <v>17</v>
      </c>
      <c r="U3266" s="3">
        <v>36161</v>
      </c>
      <c r="V3266" s="2">
        <v>7.2</v>
      </c>
      <c r="W3266" t="str">
        <f>IF(V3266 &lt; 3,"Very Low", IF(V3266 &gt;= 3, IF(V3266 &lt; 4, "Low", IF(V3266 &gt;= 4, IF(V3266 &lt; 6, "Medium", IF(V3266 &gt;= 6, IF(V3266 &lt; 8, "High", "Very High")))))))</f>
        <v>High</v>
      </c>
    </row>
    <row r="3267" spans="1:23" x14ac:dyDescent="0.2">
      <c r="A3267" t="s">
        <v>6803</v>
      </c>
      <c r="B3267" s="2">
        <v>86</v>
      </c>
      <c r="C3267" s="4" t="str">
        <f>IF(B3267 &lt;= ($Z$9-$Z$11), "Short", IF(B3267 &gt;= ($Z$9+$Z$11), "Long", "Medium"))</f>
        <v>Medium</v>
      </c>
      <c r="D3267" t="s">
        <v>6804</v>
      </c>
      <c r="E3267" t="s">
        <v>691</v>
      </c>
      <c r="M3267">
        <f>COUNTA(Table1[[#This Row],[genre_1]:[genre_8]])</f>
        <v>1</v>
      </c>
      <c r="N3267" t="s">
        <v>6805</v>
      </c>
      <c r="O3267" t="s">
        <v>12516</v>
      </c>
      <c r="P3267">
        <v>3467</v>
      </c>
      <c r="Q3267" t="s">
        <v>6806</v>
      </c>
      <c r="R3267">
        <v>13</v>
      </c>
      <c r="S3267" t="s">
        <v>16</v>
      </c>
      <c r="T3267" t="s">
        <v>17</v>
      </c>
      <c r="U3267" s="3">
        <v>40179</v>
      </c>
      <c r="V3267" s="2">
        <v>4.5999999999999996</v>
      </c>
      <c r="W3267" t="str">
        <f>IF(V3267 &lt; 3,"Very Low", IF(V3267 &gt;= 3, IF(V3267 &lt; 4, "Low", IF(V3267 &gt;= 4, IF(V3267 &lt; 6, "Medium", IF(V3267 &gt;= 6, IF(V3267 &lt; 8, "High", "Very High")))))))</f>
        <v>Medium</v>
      </c>
    </row>
    <row r="3268" spans="1:23" x14ac:dyDescent="0.2">
      <c r="A3268" t="s">
        <v>407</v>
      </c>
      <c r="B3268" s="2">
        <v>94</v>
      </c>
      <c r="C3268" s="4" t="str">
        <f>IF(B3268 &lt;= ($Z$9-$Z$11), "Short", IF(B3268 &gt;= ($Z$9+$Z$11), "Long", "Medium"))</f>
        <v>Medium</v>
      </c>
      <c r="D3268" t="s">
        <v>5948</v>
      </c>
      <c r="E3268" t="s">
        <v>2287</v>
      </c>
      <c r="F3268" t="s">
        <v>3538</v>
      </c>
      <c r="M3268">
        <f>COUNTA(Table1[[#This Row],[genre_1]:[genre_8]])</f>
        <v>2</v>
      </c>
      <c r="N3268" t="s">
        <v>5949</v>
      </c>
      <c r="O3268" t="s">
        <v>12065</v>
      </c>
      <c r="P3268">
        <v>65299</v>
      </c>
      <c r="Q3268" t="s">
        <v>5950</v>
      </c>
      <c r="R3268">
        <v>455</v>
      </c>
      <c r="S3268" t="s">
        <v>16</v>
      </c>
      <c r="T3268" t="s">
        <v>17</v>
      </c>
      <c r="U3268" s="3">
        <v>42005</v>
      </c>
      <c r="V3268" s="2">
        <v>6.2</v>
      </c>
      <c r="W3268" t="str">
        <f>IF(V3268 &lt; 3,"Very Low", IF(V3268 &gt;= 3, IF(V3268 &lt; 4, "Low", IF(V3268 &gt;= 4, IF(V3268 &lt; 6, "Medium", IF(V3268 &gt;= 6, IF(V3268 &lt; 8, "High", "Very High")))))))</f>
        <v>High</v>
      </c>
    </row>
    <row r="3269" spans="1:23" x14ac:dyDescent="0.2">
      <c r="A3269" t="s">
        <v>2824</v>
      </c>
      <c r="B3269" s="2">
        <v>104</v>
      </c>
      <c r="C3269" s="4" t="str">
        <f>IF(B3269 &lt;= ($Z$9-$Z$11), "Short", IF(B3269 &gt;= ($Z$9+$Z$11), "Long", "Medium"))</f>
        <v>Medium</v>
      </c>
      <c r="D3269" t="s">
        <v>2825</v>
      </c>
      <c r="E3269" t="s">
        <v>1302</v>
      </c>
      <c r="F3269" t="s">
        <v>6549</v>
      </c>
      <c r="M3269">
        <f>COUNTA(Table1[[#This Row],[genre_1]:[genre_8]])</f>
        <v>2</v>
      </c>
      <c r="N3269" t="s">
        <v>209</v>
      </c>
      <c r="O3269" t="s">
        <v>9972</v>
      </c>
      <c r="P3269">
        <v>145852</v>
      </c>
      <c r="Q3269" t="s">
        <v>2826</v>
      </c>
      <c r="R3269">
        <v>164</v>
      </c>
      <c r="S3269" t="s">
        <v>16</v>
      </c>
      <c r="T3269" t="s">
        <v>17</v>
      </c>
      <c r="U3269" s="3">
        <v>40909</v>
      </c>
      <c r="V3269" s="2">
        <v>6.8</v>
      </c>
      <c r="W3269" t="str">
        <f>IF(V3269 &lt; 3,"Very Low", IF(V3269 &gt;= 3, IF(V3269 &lt; 4, "Low", IF(V3269 &gt;= 4, IF(V3269 &lt; 6, "Medium", IF(V3269 &gt;= 6, IF(V3269 &lt; 8, "High", "Very High")))))))</f>
        <v>High</v>
      </c>
    </row>
    <row r="3270" spans="1:23" x14ac:dyDescent="0.2">
      <c r="A3270" t="s">
        <v>2846</v>
      </c>
      <c r="B3270" s="2">
        <v>99</v>
      </c>
      <c r="C3270" s="4" t="str">
        <f>IF(B3270 &lt;= ($Z$9-$Z$11), "Short", IF(B3270 &gt;= ($Z$9+$Z$11), "Long", "Medium"))</f>
        <v>Medium</v>
      </c>
      <c r="D3270" t="s">
        <v>2435</v>
      </c>
      <c r="E3270" t="s">
        <v>691</v>
      </c>
      <c r="F3270" t="s">
        <v>1302</v>
      </c>
      <c r="G3270" t="s">
        <v>6549</v>
      </c>
      <c r="M3270">
        <f>COUNTA(Table1[[#This Row],[genre_1]:[genre_8]])</f>
        <v>3</v>
      </c>
      <c r="N3270" t="s">
        <v>2407</v>
      </c>
      <c r="O3270" t="s">
        <v>11905</v>
      </c>
      <c r="P3270">
        <v>27266</v>
      </c>
      <c r="Q3270" t="s">
        <v>2907</v>
      </c>
      <c r="R3270">
        <v>75</v>
      </c>
      <c r="S3270" t="s">
        <v>16</v>
      </c>
      <c r="T3270" t="s">
        <v>17</v>
      </c>
      <c r="U3270" s="3">
        <v>39448</v>
      </c>
      <c r="V3270" s="2">
        <v>7</v>
      </c>
      <c r="W3270" t="str">
        <f>IF(V3270 &lt; 3,"Very Low", IF(V3270 &gt;= 3, IF(V3270 &lt; 4, "Low", IF(V3270 &gt;= 4, IF(V3270 &lt; 6, "Medium", IF(V3270 &gt;= 6, IF(V3270 &lt; 8, "High", "Very High")))))))</f>
        <v>High</v>
      </c>
    </row>
    <row r="3271" spans="1:23" x14ac:dyDescent="0.2">
      <c r="A3271" t="s">
        <v>204</v>
      </c>
      <c r="B3271" s="2">
        <v>123</v>
      </c>
      <c r="C3271" s="4" t="str">
        <f>IF(B3271 &lt;= ($Z$9-$Z$11), "Short", IF(B3271 &gt;= ($Z$9+$Z$11), "Long", "Medium"))</f>
        <v>Medium</v>
      </c>
      <c r="D3271" t="s">
        <v>2701</v>
      </c>
      <c r="E3271" t="s">
        <v>426</v>
      </c>
      <c r="F3271" t="s">
        <v>4426</v>
      </c>
      <c r="G3271" t="s">
        <v>1302</v>
      </c>
      <c r="H3271" t="s">
        <v>3538</v>
      </c>
      <c r="M3271">
        <f>COUNTA(Table1[[#This Row],[genre_1]:[genre_8]])</f>
        <v>4</v>
      </c>
      <c r="N3271" t="s">
        <v>30</v>
      </c>
      <c r="O3271" t="s">
        <v>9883</v>
      </c>
      <c r="P3271">
        <v>77394</v>
      </c>
      <c r="Q3271" t="s">
        <v>2702</v>
      </c>
      <c r="R3271">
        <v>195</v>
      </c>
      <c r="S3271" t="s">
        <v>16</v>
      </c>
      <c r="T3271" t="s">
        <v>17</v>
      </c>
      <c r="U3271" s="3">
        <v>42005</v>
      </c>
      <c r="V3271" s="2">
        <v>7.4</v>
      </c>
      <c r="W3271" t="str">
        <f>IF(V3271 &lt; 3,"Very Low", IF(V3271 &gt;= 3, IF(V3271 &lt; 4, "Low", IF(V3271 &gt;= 4, IF(V3271 &lt; 6, "Medium", IF(V3271 &gt;= 6, IF(V3271 &lt; 8, "High", "Very High")))))))</f>
        <v>High</v>
      </c>
    </row>
    <row r="3272" spans="1:23" x14ac:dyDescent="0.2">
      <c r="A3272" t="s">
        <v>6893</v>
      </c>
      <c r="B3272" s="2">
        <v>88</v>
      </c>
      <c r="C3272" s="4" t="str">
        <f>IF(B3272 &lt;= ($Z$9-$Z$11), "Short", IF(B3272 &gt;= ($Z$9+$Z$11), "Long", "Medium"))</f>
        <v>Medium</v>
      </c>
      <c r="D3272" t="s">
        <v>6894</v>
      </c>
      <c r="E3272" t="s">
        <v>691</v>
      </c>
      <c r="F3272" t="s">
        <v>2287</v>
      </c>
      <c r="M3272">
        <f>COUNTA(Table1[[#This Row],[genre_1]:[genre_8]])</f>
        <v>2</v>
      </c>
      <c r="N3272" t="s">
        <v>6895</v>
      </c>
      <c r="O3272" t="s">
        <v>12558</v>
      </c>
      <c r="P3272">
        <v>2348</v>
      </c>
      <c r="Q3272" t="s">
        <v>6896</v>
      </c>
      <c r="R3272">
        <v>25</v>
      </c>
      <c r="S3272" t="s">
        <v>16</v>
      </c>
      <c r="T3272" t="s">
        <v>17</v>
      </c>
      <c r="U3272" s="3">
        <v>42005</v>
      </c>
      <c r="V3272" s="2">
        <v>3.4</v>
      </c>
      <c r="W3272" t="str">
        <f>IF(V3272 &lt; 3,"Very Low", IF(V3272 &gt;= 3, IF(V3272 &lt; 4, "Low", IF(V3272 &gt;= 4, IF(V3272 &lt; 6, "Medium", IF(V3272 &gt;= 6, IF(V3272 &lt; 8, "High", "Very High")))))))</f>
        <v>Low</v>
      </c>
    </row>
    <row r="3273" spans="1:23" x14ac:dyDescent="0.2">
      <c r="A3273" t="s">
        <v>6132</v>
      </c>
      <c r="B3273" s="2">
        <v>93</v>
      </c>
      <c r="C3273" s="4" t="str">
        <f>IF(B3273 &lt;= ($Z$9-$Z$11), "Short", IF(B3273 &gt;= ($Z$9+$Z$11), "Long", "Medium"))</f>
        <v>Medium</v>
      </c>
      <c r="D3273" t="s">
        <v>6133</v>
      </c>
      <c r="E3273" t="s">
        <v>691</v>
      </c>
      <c r="M3273">
        <f>COUNTA(Table1[[#This Row],[genre_1]:[genre_8]])</f>
        <v>1</v>
      </c>
      <c r="N3273" t="s">
        <v>4162</v>
      </c>
      <c r="O3273" t="s">
        <v>12163</v>
      </c>
      <c r="P3273">
        <v>5612</v>
      </c>
      <c r="Q3273" t="s">
        <v>6132</v>
      </c>
      <c r="R3273">
        <v>38</v>
      </c>
      <c r="S3273" t="s">
        <v>16</v>
      </c>
      <c r="T3273" t="s">
        <v>17</v>
      </c>
      <c r="U3273" s="3">
        <v>36892</v>
      </c>
      <c r="V3273" s="2">
        <v>4.5999999999999996</v>
      </c>
      <c r="W3273" t="str">
        <f>IF(V3273 &lt; 3,"Very Low", IF(V3273 &gt;= 3, IF(V3273 &lt; 4, "Low", IF(V3273 &gt;= 4, IF(V3273 &lt; 6, "Medium", IF(V3273 &gt;= 6, IF(V3273 &lt; 8, "High", "Very High")))))))</f>
        <v>Medium</v>
      </c>
    </row>
    <row r="3274" spans="1:23" x14ac:dyDescent="0.2">
      <c r="A3274" t="s">
        <v>1755</v>
      </c>
      <c r="B3274" s="2">
        <v>102</v>
      </c>
      <c r="C3274" s="4" t="str">
        <f>IF(B3274 &lt;= ($Z$9-$Z$11), "Short", IF(B3274 &gt;= ($Z$9+$Z$11), "Long", "Medium"))</f>
        <v>Medium</v>
      </c>
      <c r="D3274" t="s">
        <v>1756</v>
      </c>
      <c r="E3274" t="s">
        <v>562</v>
      </c>
      <c r="F3274" t="s">
        <v>691</v>
      </c>
      <c r="G3274" t="s">
        <v>4130</v>
      </c>
      <c r="M3274">
        <f>COUNTA(Table1[[#This Row],[genre_1]:[genre_8]])</f>
        <v>3</v>
      </c>
      <c r="N3274" t="s">
        <v>850</v>
      </c>
      <c r="O3274" t="s">
        <v>9277</v>
      </c>
      <c r="P3274">
        <v>104066</v>
      </c>
      <c r="Q3274" t="s">
        <v>919</v>
      </c>
      <c r="R3274">
        <v>207</v>
      </c>
      <c r="S3274" t="s">
        <v>16</v>
      </c>
      <c r="T3274" t="s">
        <v>17</v>
      </c>
      <c r="U3274" s="3">
        <v>40909</v>
      </c>
      <c r="V3274" s="2">
        <v>5.7</v>
      </c>
      <c r="W3274" t="str">
        <f>IF(V3274 &lt; 3,"Very Low", IF(V3274 &gt;= 3, IF(V3274 &lt; 4, "Low", IF(V3274 &gt;= 4, IF(V3274 &lt; 6, "Medium", IF(V3274 &gt;= 6, IF(V3274 &lt; 8, "High", "Very High")))))))</f>
        <v>Medium</v>
      </c>
    </row>
    <row r="3275" spans="1:23" x14ac:dyDescent="0.2">
      <c r="A3275" t="s">
        <v>2759</v>
      </c>
      <c r="B3275" s="2">
        <v>97</v>
      </c>
      <c r="C3275" s="4" t="str">
        <f>IF(B3275 &lt;= ($Z$9-$Z$11), "Short", IF(B3275 &gt;= ($Z$9+$Z$11), "Long", "Medium"))</f>
        <v>Medium</v>
      </c>
      <c r="D3275" t="s">
        <v>1025</v>
      </c>
      <c r="E3275" t="s">
        <v>13206</v>
      </c>
      <c r="F3275" t="s">
        <v>2287</v>
      </c>
      <c r="G3275" t="s">
        <v>13204</v>
      </c>
      <c r="H3275" t="s">
        <v>3538</v>
      </c>
      <c r="M3275">
        <f>COUNTA(Table1[[#This Row],[genre_1]:[genre_8]])</f>
        <v>4</v>
      </c>
      <c r="N3275" t="s">
        <v>269</v>
      </c>
      <c r="O3275" t="s">
        <v>9915</v>
      </c>
      <c r="P3275">
        <v>22220</v>
      </c>
      <c r="Q3275" t="s">
        <v>2760</v>
      </c>
      <c r="R3275">
        <v>181</v>
      </c>
      <c r="S3275" t="s">
        <v>16</v>
      </c>
      <c r="T3275" t="s">
        <v>17</v>
      </c>
      <c r="U3275" s="3">
        <v>36526</v>
      </c>
      <c r="V3275" s="2">
        <v>5.3</v>
      </c>
      <c r="W3275" t="str">
        <f>IF(V3275 &lt; 3,"Very Low", IF(V3275 &gt;= 3, IF(V3275 &lt; 4, "Low", IF(V3275 &gt;= 4, IF(V3275 &lt; 6, "Medium", IF(V3275 &gt;= 6, IF(V3275 &lt; 8, "High", "Very High")))))))</f>
        <v>Medium</v>
      </c>
    </row>
    <row r="3276" spans="1:23" x14ac:dyDescent="0.2">
      <c r="A3276" t="s">
        <v>676</v>
      </c>
      <c r="B3276" s="2">
        <v>90</v>
      </c>
      <c r="C3276" s="4" t="str">
        <f>IF(B3276 &lt;= ($Z$9-$Z$11), "Short", IF(B3276 &gt;= ($Z$9+$Z$11), "Long", "Medium"))</f>
        <v>Medium</v>
      </c>
      <c r="D3276" t="s">
        <v>566</v>
      </c>
      <c r="E3276" t="s">
        <v>691</v>
      </c>
      <c r="F3276" t="s">
        <v>13205</v>
      </c>
      <c r="M3276">
        <f>COUNTA(Table1[[#This Row],[genre_1]:[genre_8]])</f>
        <v>2</v>
      </c>
      <c r="N3276" t="s">
        <v>878</v>
      </c>
      <c r="O3276" t="s">
        <v>10416</v>
      </c>
      <c r="P3276">
        <v>119450</v>
      </c>
      <c r="Q3276" t="s">
        <v>1178</v>
      </c>
      <c r="R3276">
        <v>300</v>
      </c>
      <c r="S3276" t="s">
        <v>16</v>
      </c>
      <c r="T3276" t="s">
        <v>17</v>
      </c>
      <c r="U3276" s="3">
        <v>35796</v>
      </c>
      <c r="V3276" s="2">
        <v>6.1</v>
      </c>
      <c r="W3276" t="str">
        <f>IF(V3276 &lt; 3,"Very Low", IF(V3276 &gt;= 3, IF(V3276 &lt; 4, "Low", IF(V3276 &gt;= 4, IF(V3276 &lt; 6, "Medium", IF(V3276 &gt;= 6, IF(V3276 &lt; 8, "High", "Very High")))))))</f>
        <v>High</v>
      </c>
    </row>
    <row r="3277" spans="1:23" x14ac:dyDescent="0.2">
      <c r="A3277" t="s">
        <v>394</v>
      </c>
      <c r="B3277" s="2">
        <v>119</v>
      </c>
      <c r="C3277" s="4" t="str">
        <f>IF(B3277 &lt;= ($Z$9-$Z$11), "Short", IF(B3277 &gt;= ($Z$9+$Z$11), "Long", "Medium"))</f>
        <v>Medium</v>
      </c>
      <c r="D3277" t="s">
        <v>5152</v>
      </c>
      <c r="E3277" t="s">
        <v>562</v>
      </c>
      <c r="F3277" t="s">
        <v>13206</v>
      </c>
      <c r="G3277" t="s">
        <v>1302</v>
      </c>
      <c r="H3277" t="s">
        <v>3538</v>
      </c>
      <c r="M3277">
        <f>COUNTA(Table1[[#This Row],[genre_1]:[genre_8]])</f>
        <v>4</v>
      </c>
      <c r="N3277" t="s">
        <v>5153</v>
      </c>
      <c r="O3277" t="s">
        <v>11597</v>
      </c>
      <c r="P3277">
        <v>27536</v>
      </c>
      <c r="Q3277" t="s">
        <v>5154</v>
      </c>
      <c r="R3277">
        <v>327</v>
      </c>
      <c r="S3277" t="s">
        <v>16</v>
      </c>
      <c r="T3277" t="s">
        <v>17</v>
      </c>
      <c r="U3277" s="3">
        <v>36526</v>
      </c>
      <c r="V3277" s="2">
        <v>6.7</v>
      </c>
      <c r="W3277" t="str">
        <f>IF(V3277 &lt; 3,"Very Low", IF(V3277 &gt;= 3, IF(V3277 &lt; 4, "Low", IF(V3277 &gt;= 4, IF(V3277 &lt; 6, "Medium", IF(V3277 &gt;= 6, IF(V3277 &lt; 8, "High", "Very High")))))))</f>
        <v>High</v>
      </c>
    </row>
    <row r="3278" spans="1:23" x14ac:dyDescent="0.2">
      <c r="A3278" t="s">
        <v>2345</v>
      </c>
      <c r="B3278" s="2">
        <v>103</v>
      </c>
      <c r="C3278" s="4" t="str">
        <f>IF(B3278 &lt;= ($Z$9-$Z$11), "Short", IF(B3278 &gt;= ($Z$9+$Z$11), "Long", "Medium"))</f>
        <v>Medium</v>
      </c>
      <c r="D3278" t="s">
        <v>201</v>
      </c>
      <c r="E3278" t="s">
        <v>691</v>
      </c>
      <c r="F3278" t="s">
        <v>1302</v>
      </c>
      <c r="M3278">
        <f>COUNTA(Table1[[#This Row],[genre_1]:[genre_8]])</f>
        <v>2</v>
      </c>
      <c r="N3278" t="s">
        <v>238</v>
      </c>
      <c r="O3278" t="s">
        <v>11989</v>
      </c>
      <c r="P3278">
        <v>115813</v>
      </c>
      <c r="Q3278" t="s">
        <v>4819</v>
      </c>
      <c r="R3278">
        <v>216</v>
      </c>
      <c r="S3278" t="s">
        <v>16</v>
      </c>
      <c r="T3278" t="s">
        <v>17</v>
      </c>
      <c r="U3278" s="3">
        <v>41275</v>
      </c>
      <c r="V3278" s="2">
        <v>7.4</v>
      </c>
      <c r="W3278" t="str">
        <f>IF(V3278 &lt; 3,"Very Low", IF(V3278 &gt;= 3, IF(V3278 &lt; 4, "Low", IF(V3278 &gt;= 4, IF(V3278 &lt; 6, "Medium", IF(V3278 &gt;= 6, IF(V3278 &lt; 8, "High", "Very High")))))))</f>
        <v>High</v>
      </c>
    </row>
    <row r="3279" spans="1:23" x14ac:dyDescent="0.2">
      <c r="A3279" t="s">
        <v>18</v>
      </c>
      <c r="B3279" s="2">
        <v>102</v>
      </c>
      <c r="C3279" s="4" t="str">
        <f>IF(B3279 &lt;= ($Z$9-$Z$11), "Short", IF(B3279 &gt;= ($Z$9+$Z$11), "Long", "Medium"))</f>
        <v>Medium</v>
      </c>
      <c r="D3279" t="s">
        <v>2816</v>
      </c>
      <c r="E3279" t="s">
        <v>691</v>
      </c>
      <c r="F3279" t="s">
        <v>1302</v>
      </c>
      <c r="M3279">
        <f>COUNTA(Table1[[#This Row],[genre_1]:[genre_8]])</f>
        <v>2</v>
      </c>
      <c r="N3279" t="s">
        <v>320</v>
      </c>
      <c r="O3279" t="s">
        <v>10630</v>
      </c>
      <c r="P3279">
        <v>69172</v>
      </c>
      <c r="Q3279" t="s">
        <v>715</v>
      </c>
      <c r="R3279">
        <v>316</v>
      </c>
      <c r="S3279" t="s">
        <v>16</v>
      </c>
      <c r="T3279" t="s">
        <v>17</v>
      </c>
      <c r="U3279" s="3">
        <v>38353</v>
      </c>
      <c r="V3279" s="2">
        <v>6.6</v>
      </c>
      <c r="W3279" t="str">
        <f>IF(V3279 &lt; 3,"Very Low", IF(V3279 &gt;= 3, IF(V3279 &lt; 4, "Low", IF(V3279 &gt;= 4, IF(V3279 &lt; 6, "Medium", IF(V3279 &gt;= 6, IF(V3279 &lt; 8, "High", "Very High")))))))</f>
        <v>High</v>
      </c>
    </row>
    <row r="3280" spans="1:23" x14ac:dyDescent="0.2">
      <c r="A3280" t="s">
        <v>4183</v>
      </c>
      <c r="B3280" s="2">
        <v>90</v>
      </c>
      <c r="C3280" s="4" t="str">
        <f>IF(B3280 &lt;= ($Z$9-$Z$11), "Short", IF(B3280 &gt;= ($Z$9+$Z$11), "Long", "Medium"))</f>
        <v>Medium</v>
      </c>
      <c r="D3280" t="s">
        <v>952</v>
      </c>
      <c r="E3280" t="s">
        <v>691</v>
      </c>
      <c r="F3280" t="s">
        <v>6549</v>
      </c>
      <c r="M3280">
        <f>COUNTA(Table1[[#This Row],[genre_1]:[genre_8]])</f>
        <v>2</v>
      </c>
      <c r="N3280" t="s">
        <v>21</v>
      </c>
      <c r="O3280" t="s">
        <v>10979</v>
      </c>
      <c r="P3280">
        <v>38248</v>
      </c>
      <c r="Q3280" t="s">
        <v>1709</v>
      </c>
      <c r="R3280">
        <v>250</v>
      </c>
      <c r="S3280" t="s">
        <v>16</v>
      </c>
      <c r="T3280" t="s">
        <v>17</v>
      </c>
      <c r="U3280" s="3">
        <v>38353</v>
      </c>
      <c r="V3280" s="2">
        <v>6.1</v>
      </c>
      <c r="W3280" t="str">
        <f>IF(V3280 &lt; 3,"Very Low", IF(V3280 &gt;= 3, IF(V3280 &lt; 4, "Low", IF(V3280 &gt;= 4, IF(V3280 &lt; 6, "Medium", IF(V3280 &gt;= 6, IF(V3280 &lt; 8, "High", "Very High")))))))</f>
        <v>High</v>
      </c>
    </row>
    <row r="3281" spans="1:23" x14ac:dyDescent="0.2">
      <c r="A3281" t="s">
        <v>1991</v>
      </c>
      <c r="B3281" s="2">
        <v>99</v>
      </c>
      <c r="C3281" s="4" t="str">
        <f>IF(B3281 &lt;= ($Z$9-$Z$11), "Short", IF(B3281 &gt;= ($Z$9+$Z$11), "Long", "Medium"))</f>
        <v>Medium</v>
      </c>
      <c r="D3281" t="s">
        <v>3272</v>
      </c>
      <c r="E3281" t="s">
        <v>691</v>
      </c>
      <c r="F3281" t="s">
        <v>1302</v>
      </c>
      <c r="G3281" t="s">
        <v>6549</v>
      </c>
      <c r="M3281">
        <f>COUNTA(Table1[[#This Row],[genre_1]:[genre_8]])</f>
        <v>3</v>
      </c>
      <c r="N3281" t="s">
        <v>534</v>
      </c>
      <c r="O3281" t="s">
        <v>11705</v>
      </c>
      <c r="P3281">
        <v>5159</v>
      </c>
      <c r="Q3281" t="s">
        <v>2001</v>
      </c>
      <c r="R3281">
        <v>27</v>
      </c>
      <c r="S3281" t="s">
        <v>16</v>
      </c>
      <c r="T3281" t="s">
        <v>17</v>
      </c>
      <c r="U3281" s="3">
        <v>38353</v>
      </c>
      <c r="V3281" s="2">
        <v>5.5</v>
      </c>
      <c r="W3281" t="str">
        <f>IF(V3281 &lt; 3,"Very Low", IF(V3281 &gt;= 3, IF(V3281 &lt; 4, "Low", IF(V3281 &gt;= 4, IF(V3281 &lt; 6, "Medium", IF(V3281 &gt;= 6, IF(V3281 &lt; 8, "High", "Very High")))))))</f>
        <v>Medium</v>
      </c>
    </row>
    <row r="3282" spans="1:23" x14ac:dyDescent="0.2">
      <c r="A3282" t="s">
        <v>2468</v>
      </c>
      <c r="B3282" s="2">
        <v>98</v>
      </c>
      <c r="C3282" s="4" t="str">
        <f>IF(B3282 &lt;= ($Z$9-$Z$11), "Short", IF(B3282 &gt;= ($Z$9+$Z$11), "Long", "Medium"))</f>
        <v>Medium</v>
      </c>
      <c r="D3282" t="s">
        <v>2282</v>
      </c>
      <c r="E3282" t="s">
        <v>691</v>
      </c>
      <c r="F3282" t="s">
        <v>13206</v>
      </c>
      <c r="M3282">
        <f>COUNTA(Table1[[#This Row],[genre_1]:[genre_8]])</f>
        <v>2</v>
      </c>
      <c r="N3282" t="s">
        <v>437</v>
      </c>
      <c r="O3282" t="s">
        <v>10391</v>
      </c>
      <c r="P3282">
        <v>90374</v>
      </c>
      <c r="Q3282" t="s">
        <v>2584</v>
      </c>
      <c r="R3282">
        <v>318</v>
      </c>
      <c r="S3282" t="s">
        <v>16</v>
      </c>
      <c r="T3282" t="s">
        <v>17</v>
      </c>
      <c r="U3282" s="3">
        <v>36526</v>
      </c>
      <c r="V3282" s="2">
        <v>6.7</v>
      </c>
      <c r="W3282" t="str">
        <f>IF(V3282 &lt; 3,"Very Low", IF(V3282 &gt;= 3, IF(V3282 &lt; 4, "Low", IF(V3282 &gt;= 4, IF(V3282 &lt; 6, "Medium", IF(V3282 &gt;= 6, IF(V3282 &lt; 8, "High", "Very High")))))))</f>
        <v>High</v>
      </c>
    </row>
    <row r="3283" spans="1:23" x14ac:dyDescent="0.2">
      <c r="A3283" t="s">
        <v>1910</v>
      </c>
      <c r="B3283" s="2">
        <v>98</v>
      </c>
      <c r="C3283" s="4" t="str">
        <f>IF(B3283 &lt;= ($Z$9-$Z$11), "Short", IF(B3283 &gt;= ($Z$9+$Z$11), "Long", "Medium"))</f>
        <v>Medium</v>
      </c>
      <c r="D3283" t="s">
        <v>2282</v>
      </c>
      <c r="E3283" t="s">
        <v>691</v>
      </c>
      <c r="F3283" t="s">
        <v>13206</v>
      </c>
      <c r="G3283" t="s">
        <v>3538</v>
      </c>
      <c r="M3283">
        <f>COUNTA(Table1[[#This Row],[genre_1]:[genre_8]])</f>
        <v>3</v>
      </c>
      <c r="N3283" t="s">
        <v>437</v>
      </c>
      <c r="O3283" t="s">
        <v>10069</v>
      </c>
      <c r="P3283">
        <v>45775</v>
      </c>
      <c r="Q3283" t="s">
        <v>2584</v>
      </c>
      <c r="R3283">
        <v>112</v>
      </c>
      <c r="S3283" t="s">
        <v>16</v>
      </c>
      <c r="T3283" t="s">
        <v>17</v>
      </c>
      <c r="U3283" s="3">
        <v>37987</v>
      </c>
      <c r="V3283" s="2">
        <v>5.5</v>
      </c>
      <c r="W3283" t="str">
        <f>IF(V3283 &lt; 3,"Very Low", IF(V3283 &gt;= 3, IF(V3283 &lt; 4, "Low", IF(V3283 &gt;= 4, IF(V3283 &lt; 6, "Medium", IF(V3283 &gt;= 6, IF(V3283 &lt; 8, "High", "Very High")))))))</f>
        <v>Medium</v>
      </c>
    </row>
    <row r="3284" spans="1:23" x14ac:dyDescent="0.2">
      <c r="A3284" t="s">
        <v>7225</v>
      </c>
      <c r="B3284" s="2">
        <v>84</v>
      </c>
      <c r="C3284" s="4" t="str">
        <f>IF(B3284 &lt;= ($Z$9-$Z$11), "Short", IF(B3284 &gt;= ($Z$9+$Z$11), "Long", "Medium"))</f>
        <v>Short</v>
      </c>
      <c r="D3284" t="s">
        <v>7226</v>
      </c>
      <c r="E3284" t="s">
        <v>2287</v>
      </c>
      <c r="M3284">
        <f>COUNTA(Table1[[#This Row],[genre_1]:[genre_8]])</f>
        <v>1</v>
      </c>
      <c r="N3284" t="s">
        <v>3671</v>
      </c>
      <c r="O3284" t="s">
        <v>12717</v>
      </c>
      <c r="P3284">
        <v>742</v>
      </c>
      <c r="Q3284" t="s">
        <v>755</v>
      </c>
      <c r="R3284">
        <v>7</v>
      </c>
      <c r="S3284" t="s">
        <v>16</v>
      </c>
      <c r="T3284" t="s">
        <v>17</v>
      </c>
      <c r="U3284" s="3">
        <v>42005</v>
      </c>
      <c r="V3284" s="2">
        <v>4.5999999999999996</v>
      </c>
      <c r="W3284" t="str">
        <f>IF(V3284 &lt; 3,"Very Low", IF(V3284 &gt;= 3, IF(V3284 &lt; 4, "Low", IF(V3284 &gt;= 4, IF(V3284 &lt; 6, "Medium", IF(V3284 &gt;= 6, IF(V3284 &lt; 8, "High", "Very High")))))))</f>
        <v>Medium</v>
      </c>
    </row>
    <row r="3285" spans="1:23" x14ac:dyDescent="0.2">
      <c r="A3285" t="s">
        <v>5658</v>
      </c>
      <c r="B3285" s="2">
        <v>144</v>
      </c>
      <c r="C3285" s="4" t="str">
        <f>IF(B3285 &lt;= ($Z$9-$Z$11), "Short", IF(B3285 &gt;= ($Z$9+$Z$11), "Long", "Medium"))</f>
        <v>Long</v>
      </c>
      <c r="D3285" t="s">
        <v>5659</v>
      </c>
      <c r="E3285" t="s">
        <v>562</v>
      </c>
      <c r="F3285" t="s">
        <v>426</v>
      </c>
      <c r="G3285" t="s">
        <v>4934</v>
      </c>
      <c r="M3285">
        <f>COUNTA(Table1[[#This Row],[genre_1]:[genre_8]])</f>
        <v>3</v>
      </c>
      <c r="N3285" t="s">
        <v>5660</v>
      </c>
      <c r="O3285" t="s">
        <v>11904</v>
      </c>
      <c r="P3285">
        <v>63192</v>
      </c>
      <c r="Q3285" t="s">
        <v>5661</v>
      </c>
      <c r="R3285">
        <v>287</v>
      </c>
      <c r="S3285" t="s">
        <v>16</v>
      </c>
      <c r="T3285" t="s">
        <v>17</v>
      </c>
      <c r="U3285" s="3">
        <v>25204</v>
      </c>
      <c r="V3285" s="2">
        <v>8</v>
      </c>
      <c r="W3285" t="str">
        <f>IF(V3285 &lt; 3,"Very Low", IF(V3285 &gt;= 3, IF(V3285 &lt; 4, "Low", IF(V3285 &gt;= 4, IF(V3285 &lt; 6, "Medium", IF(V3285 &gt;= 6, IF(V3285 &lt; 8, "High", "Very High")))))))</f>
        <v>Very High</v>
      </c>
    </row>
    <row r="3286" spans="1:23" x14ac:dyDescent="0.2">
      <c r="A3286" t="s">
        <v>3268</v>
      </c>
      <c r="B3286" s="2">
        <v>85</v>
      </c>
      <c r="C3286" s="4" t="str">
        <f>IF(B3286 &lt;= ($Z$9-$Z$11), "Short", IF(B3286 &gt;= ($Z$9+$Z$11), "Long", "Medium"))</f>
        <v>Short</v>
      </c>
      <c r="D3286" t="s">
        <v>3269</v>
      </c>
      <c r="E3286" t="s">
        <v>426</v>
      </c>
      <c r="F3286" t="s">
        <v>3871</v>
      </c>
      <c r="G3286" t="s">
        <v>691</v>
      </c>
      <c r="H3286" t="s">
        <v>5982</v>
      </c>
      <c r="I3286" t="s">
        <v>539</v>
      </c>
      <c r="M3286">
        <f>COUNTA(Table1[[#This Row],[genre_1]:[genre_8]])</f>
        <v>5</v>
      </c>
      <c r="N3286" t="s">
        <v>529</v>
      </c>
      <c r="O3286" t="s">
        <v>10283</v>
      </c>
      <c r="P3286">
        <v>12218</v>
      </c>
      <c r="Q3286" t="s">
        <v>871</v>
      </c>
      <c r="R3286">
        <v>33</v>
      </c>
      <c r="S3286" t="s">
        <v>16</v>
      </c>
      <c r="T3286" t="s">
        <v>17</v>
      </c>
      <c r="U3286" s="3">
        <v>37257</v>
      </c>
      <c r="V3286" s="2">
        <v>5.2</v>
      </c>
      <c r="W3286" t="str">
        <f>IF(V3286 &lt; 3,"Very Low", IF(V3286 &gt;= 3, IF(V3286 &lt; 4, "Low", IF(V3286 &gt;= 4, IF(V3286 &lt; 6, "Medium", IF(V3286 &gt;= 6, IF(V3286 &lt; 8, "High", "Very High")))))))</f>
        <v>Medium</v>
      </c>
    </row>
    <row r="3287" spans="1:23" x14ac:dyDescent="0.2">
      <c r="A3287" t="s">
        <v>6264</v>
      </c>
      <c r="B3287" s="2">
        <v>92</v>
      </c>
      <c r="C3287" s="4" t="str">
        <f>IF(B3287 &lt;= ($Z$9-$Z$11), "Short", IF(B3287 &gt;= ($Z$9+$Z$11), "Long", "Medium"))</f>
        <v>Medium</v>
      </c>
      <c r="D3287" t="s">
        <v>6265</v>
      </c>
      <c r="E3287" t="s">
        <v>2287</v>
      </c>
      <c r="F3287" t="s">
        <v>13204</v>
      </c>
      <c r="M3287">
        <f>COUNTA(Table1[[#This Row],[genre_1]:[genre_8]])</f>
        <v>2</v>
      </c>
      <c r="N3287" t="s">
        <v>2789</v>
      </c>
      <c r="O3287" t="s">
        <v>12242</v>
      </c>
      <c r="P3287">
        <v>66483</v>
      </c>
      <c r="Q3287" t="s">
        <v>532</v>
      </c>
      <c r="R3287">
        <v>452</v>
      </c>
      <c r="S3287" t="s">
        <v>16</v>
      </c>
      <c r="T3287" t="s">
        <v>17</v>
      </c>
      <c r="U3287" s="3">
        <v>42005</v>
      </c>
      <c r="V3287" s="2">
        <v>6.8</v>
      </c>
      <c r="W3287" t="str">
        <f>IF(V3287 &lt; 3,"Very Low", IF(V3287 &gt;= 3, IF(V3287 &lt; 4, "Low", IF(V3287 &gt;= 4, IF(V3287 &lt; 6, "Medium", IF(V3287 &gt;= 6, IF(V3287 &lt; 8, "High", "Very High")))))))</f>
        <v>High</v>
      </c>
    </row>
    <row r="3288" spans="1:23" x14ac:dyDescent="0.2">
      <c r="A3288" t="s">
        <v>3454</v>
      </c>
      <c r="B3288" s="2">
        <v>118</v>
      </c>
      <c r="C3288" s="4" t="str">
        <f>IF(B3288 &lt;= ($Z$9-$Z$11), "Short", IF(B3288 &gt;= ($Z$9+$Z$11), "Long", "Medium"))</f>
        <v>Medium</v>
      </c>
      <c r="D3288" t="s">
        <v>3455</v>
      </c>
      <c r="E3288" t="s">
        <v>426</v>
      </c>
      <c r="F3288" t="s">
        <v>5982</v>
      </c>
      <c r="G3288" t="s">
        <v>539</v>
      </c>
      <c r="H3288" t="s">
        <v>4034</v>
      </c>
      <c r="I3288" t="s">
        <v>5727</v>
      </c>
      <c r="M3288">
        <f>COUNTA(Table1[[#This Row],[genre_1]:[genre_8]])</f>
        <v>5</v>
      </c>
      <c r="N3288" t="s">
        <v>3456</v>
      </c>
      <c r="O3288" t="s">
        <v>10404</v>
      </c>
      <c r="P3288">
        <v>10895</v>
      </c>
      <c r="Q3288" t="s">
        <v>3457</v>
      </c>
      <c r="R3288">
        <v>150</v>
      </c>
      <c r="S3288" t="s">
        <v>16</v>
      </c>
      <c r="T3288" t="s">
        <v>17</v>
      </c>
      <c r="U3288" s="3">
        <v>28491</v>
      </c>
      <c r="V3288" s="2">
        <v>5.2</v>
      </c>
      <c r="W3288" t="str">
        <f>IF(V3288 &lt; 3,"Very Low", IF(V3288 &gt;= 3, IF(V3288 &lt; 4, "Low", IF(V3288 &gt;= 4, IF(V3288 &lt; 6, "Medium", IF(V3288 &gt;= 6, IF(V3288 &lt; 8, "High", "Very High")))))))</f>
        <v>Medium</v>
      </c>
    </row>
    <row r="3289" spans="1:23" x14ac:dyDescent="0.2">
      <c r="A3289" t="s">
        <v>6220</v>
      </c>
      <c r="B3289" s="2">
        <v>102</v>
      </c>
      <c r="C3289" s="4" t="str">
        <f>IF(B3289 &lt;= ($Z$9-$Z$11), "Short", IF(B3289 &gt;= ($Z$9+$Z$11), "Long", "Medium"))</f>
        <v>Medium</v>
      </c>
      <c r="D3289" t="s">
        <v>6536</v>
      </c>
      <c r="E3289" t="s">
        <v>426</v>
      </c>
      <c r="F3289" t="s">
        <v>5982</v>
      </c>
      <c r="G3289" t="s">
        <v>539</v>
      </c>
      <c r="H3289" t="s">
        <v>5727</v>
      </c>
      <c r="M3289">
        <f>COUNTA(Table1[[#This Row],[genre_1]:[genre_8]])</f>
        <v>4</v>
      </c>
      <c r="N3289" t="s">
        <v>6537</v>
      </c>
      <c r="O3289" t="s">
        <v>12388</v>
      </c>
      <c r="P3289">
        <v>291875</v>
      </c>
      <c r="Q3289" t="s">
        <v>6538</v>
      </c>
      <c r="R3289">
        <v>533</v>
      </c>
      <c r="S3289" t="s">
        <v>16</v>
      </c>
      <c r="T3289" t="s">
        <v>17</v>
      </c>
      <c r="U3289" s="3">
        <v>14246</v>
      </c>
      <c r="V3289" s="2">
        <v>8.1</v>
      </c>
      <c r="W3289" t="str">
        <f>IF(V3289 &lt; 3,"Very Low", IF(V3289 &gt;= 3, IF(V3289 &lt; 4, "Low", IF(V3289 &gt;= 4, IF(V3289 &lt; 6, "Medium", IF(V3289 &gt;= 6, IF(V3289 &lt; 8, "High", "Very High")))))))</f>
        <v>Very High</v>
      </c>
    </row>
    <row r="3290" spans="1:23" x14ac:dyDescent="0.2">
      <c r="A3290" t="s">
        <v>225</v>
      </c>
      <c r="B3290" s="2">
        <v>240</v>
      </c>
      <c r="C3290" s="4" t="str">
        <f>IF(B3290 &lt;= ($Z$9-$Z$11), "Short", IF(B3290 &gt;= ($Z$9+$Z$11), "Long", "Medium"))</f>
        <v>Long</v>
      </c>
      <c r="D3290" t="s">
        <v>302</v>
      </c>
      <c r="E3290" t="s">
        <v>4426</v>
      </c>
      <c r="F3290" t="s">
        <v>691</v>
      </c>
      <c r="G3290" t="s">
        <v>13206</v>
      </c>
      <c r="H3290" t="s">
        <v>1302</v>
      </c>
      <c r="M3290">
        <f>COUNTA(Table1[[#This Row],[genre_1]:[genre_8]])</f>
        <v>4</v>
      </c>
      <c r="N3290" t="s">
        <v>99</v>
      </c>
      <c r="O3290" t="s">
        <v>8734</v>
      </c>
      <c r="P3290">
        <v>780588</v>
      </c>
      <c r="Q3290" t="s">
        <v>114</v>
      </c>
      <c r="R3290">
        <v>1138</v>
      </c>
      <c r="S3290" t="s">
        <v>16</v>
      </c>
      <c r="T3290" t="s">
        <v>17</v>
      </c>
      <c r="U3290" s="3">
        <v>41275</v>
      </c>
      <c r="V3290" s="2">
        <v>8.1999999999999993</v>
      </c>
      <c r="W3290" t="str">
        <f>IF(V3290 &lt; 3,"Very Low", IF(V3290 &gt;= 3, IF(V3290 &lt; 4, "Low", IF(V3290 &gt;= 4, IF(V3290 &lt; 6, "Medium", IF(V3290 &gt;= 6, IF(V3290 &lt; 8, "High", "Very High")))))))</f>
        <v>Very High</v>
      </c>
    </row>
    <row r="3291" spans="1:23" x14ac:dyDescent="0.2">
      <c r="A3291" t="s">
        <v>398</v>
      </c>
      <c r="B3291" s="2">
        <v>119</v>
      </c>
      <c r="C3291" s="4" t="str">
        <f>IF(B3291 &lt;= ($Z$9-$Z$11), "Short", IF(B3291 &gt;= ($Z$9+$Z$11), "Long", "Medium"))</f>
        <v>Medium</v>
      </c>
      <c r="D3291" t="s">
        <v>399</v>
      </c>
      <c r="E3291" t="s">
        <v>1302</v>
      </c>
      <c r="F3291" t="s">
        <v>539</v>
      </c>
      <c r="G3291" t="s">
        <v>2287</v>
      </c>
      <c r="H3291" t="s">
        <v>3538</v>
      </c>
      <c r="M3291">
        <f>COUNTA(Table1[[#This Row],[genre_1]:[genre_8]])</f>
        <v>4</v>
      </c>
      <c r="N3291" t="s">
        <v>346</v>
      </c>
      <c r="O3291" t="s">
        <v>8572</v>
      </c>
      <c r="P3291">
        <v>89442</v>
      </c>
      <c r="Q3291" t="s">
        <v>400</v>
      </c>
      <c r="R3291">
        <v>432</v>
      </c>
      <c r="S3291" t="s">
        <v>16</v>
      </c>
      <c r="T3291" t="s">
        <v>17</v>
      </c>
      <c r="U3291" s="3">
        <v>40179</v>
      </c>
      <c r="V3291" s="2">
        <v>5.8</v>
      </c>
      <c r="W3291" t="str">
        <f>IF(V3291 &lt; 3,"Very Low", IF(V3291 &gt;= 3, IF(V3291 &lt; 4, "Low", IF(V3291 &gt;= 4, IF(V3291 &lt; 6, "Medium", IF(V3291 &gt;= 6, IF(V3291 &lt; 8, "High", "Very High")))))))</f>
        <v>Medium</v>
      </c>
    </row>
    <row r="3292" spans="1:23" x14ac:dyDescent="0.2">
      <c r="A3292" t="s">
        <v>599</v>
      </c>
      <c r="B3292" s="2">
        <v>138</v>
      </c>
      <c r="C3292" s="4" t="str">
        <f>IF(B3292 &lt;= ($Z$9-$Z$11), "Short", IF(B3292 &gt;= ($Z$9+$Z$11), "Long", "Medium"))</f>
        <v>Long</v>
      </c>
      <c r="D3292" t="s">
        <v>605</v>
      </c>
      <c r="E3292" t="s">
        <v>562</v>
      </c>
      <c r="F3292" t="s">
        <v>426</v>
      </c>
      <c r="G3292" t="s">
        <v>4130</v>
      </c>
      <c r="H3292" t="s">
        <v>3538</v>
      </c>
      <c r="M3292">
        <f>COUNTA(Table1[[#This Row],[genre_1]:[genre_8]])</f>
        <v>4</v>
      </c>
      <c r="N3292" t="s">
        <v>120</v>
      </c>
      <c r="O3292" t="s">
        <v>8668</v>
      </c>
      <c r="P3292">
        <v>328067</v>
      </c>
      <c r="Q3292" t="s">
        <v>606</v>
      </c>
      <c r="R3292">
        <v>533</v>
      </c>
      <c r="S3292" t="s">
        <v>16</v>
      </c>
      <c r="T3292" t="s">
        <v>17</v>
      </c>
      <c r="U3292" s="3">
        <v>41275</v>
      </c>
      <c r="V3292" s="2">
        <v>6.7</v>
      </c>
      <c r="W3292" t="str">
        <f>IF(V3292 &lt; 3,"Very Low", IF(V3292 &gt;= 3, IF(V3292 &lt; 4, "Low", IF(V3292 &gt;= 4, IF(V3292 &lt; 6, "Medium", IF(V3292 &gt;= 6, IF(V3292 &lt; 8, "High", "Very High")))))))</f>
        <v>High</v>
      </c>
    </row>
    <row r="3293" spans="1:23" x14ac:dyDescent="0.2">
      <c r="A3293" t="s">
        <v>8166</v>
      </c>
      <c r="B3293" s="2">
        <v>88</v>
      </c>
      <c r="C3293" s="4" t="str">
        <f>IF(B3293 &lt;= ($Z$9-$Z$11), "Short", IF(B3293 &gt;= ($Z$9+$Z$11), "Long", "Medium"))</f>
        <v>Medium</v>
      </c>
      <c r="D3293" t="s">
        <v>8167</v>
      </c>
      <c r="E3293" t="s">
        <v>691</v>
      </c>
      <c r="M3293">
        <f>COUNTA(Table1[[#This Row],[genre_1]:[genre_8]])</f>
        <v>1</v>
      </c>
      <c r="N3293" t="s">
        <v>8168</v>
      </c>
      <c r="O3293" t="s">
        <v>13103</v>
      </c>
      <c r="P3293">
        <v>524</v>
      </c>
      <c r="Q3293" t="s">
        <v>8169</v>
      </c>
      <c r="R3293">
        <v>22</v>
      </c>
      <c r="S3293" t="s">
        <v>16</v>
      </c>
      <c r="T3293" t="s">
        <v>17</v>
      </c>
      <c r="U3293" s="3">
        <v>36161</v>
      </c>
      <c r="V3293" s="2">
        <v>7.3</v>
      </c>
      <c r="W3293" t="str">
        <f>IF(V3293 &lt; 3,"Very Low", IF(V3293 &gt;= 3, IF(V3293 &lt; 4, "Low", IF(V3293 &gt;= 4, IF(V3293 &lt; 6, "Medium", IF(V3293 &gt;= 6, IF(V3293 &lt; 8, "High", "Very High")))))))</f>
        <v>High</v>
      </c>
    </row>
    <row r="3294" spans="1:23" x14ac:dyDescent="0.2">
      <c r="A3294" t="s">
        <v>4169</v>
      </c>
      <c r="B3294" s="2">
        <v>114</v>
      </c>
      <c r="C3294" s="4" t="str">
        <f>IF(B3294 &lt;= ($Z$9-$Z$11), "Short", IF(B3294 &gt;= ($Z$9+$Z$11), "Long", "Medium"))</f>
        <v>Medium</v>
      </c>
      <c r="D3294" t="s">
        <v>754</v>
      </c>
      <c r="E3294" t="s">
        <v>691</v>
      </c>
      <c r="F3294" t="s">
        <v>1302</v>
      </c>
      <c r="M3294">
        <f>COUNTA(Table1[[#This Row],[genre_1]:[genre_8]])</f>
        <v>2</v>
      </c>
      <c r="N3294" t="s">
        <v>358</v>
      </c>
      <c r="O3294" t="s">
        <v>10898</v>
      </c>
      <c r="P3294">
        <v>16582</v>
      </c>
      <c r="Q3294" t="s">
        <v>952</v>
      </c>
      <c r="R3294">
        <v>125</v>
      </c>
      <c r="S3294" t="s">
        <v>16</v>
      </c>
      <c r="T3294" t="s">
        <v>17</v>
      </c>
      <c r="U3294" s="3">
        <v>39448</v>
      </c>
      <c r="V3294" s="2">
        <v>4.9000000000000004</v>
      </c>
      <c r="W3294" t="str">
        <f>IF(V3294 &lt; 3,"Very Low", IF(V3294 &gt;= 3, IF(V3294 &lt; 4, "Low", IF(V3294 &gt;= 4, IF(V3294 &lt; 6, "Medium", IF(V3294 &gt;= 6, IF(V3294 &lt; 8, "High", "Very High")))))))</f>
        <v>Medium</v>
      </c>
    </row>
    <row r="3295" spans="1:23" x14ac:dyDescent="0.2">
      <c r="A3295" t="s">
        <v>4465</v>
      </c>
      <c r="B3295" s="2">
        <v>106</v>
      </c>
      <c r="C3295" s="4" t="str">
        <f>IF(B3295 &lt;= ($Z$9-$Z$11), "Short", IF(B3295 &gt;= ($Z$9+$Z$11), "Long", "Medium"))</f>
        <v>Medium</v>
      </c>
      <c r="D3295" t="s">
        <v>2536</v>
      </c>
      <c r="E3295" t="s">
        <v>691</v>
      </c>
      <c r="F3295" t="s">
        <v>1302</v>
      </c>
      <c r="G3295" t="s">
        <v>6549</v>
      </c>
      <c r="M3295">
        <f>COUNTA(Table1[[#This Row],[genre_1]:[genre_8]])</f>
        <v>3</v>
      </c>
      <c r="N3295" t="s">
        <v>2149</v>
      </c>
      <c r="O3295" t="s">
        <v>11867</v>
      </c>
      <c r="P3295">
        <v>6585</v>
      </c>
      <c r="Q3295" t="s">
        <v>2670</v>
      </c>
      <c r="R3295">
        <v>50</v>
      </c>
      <c r="S3295" t="s">
        <v>16</v>
      </c>
      <c r="T3295" t="s">
        <v>17</v>
      </c>
      <c r="U3295" s="3">
        <v>36161</v>
      </c>
      <c r="V3295" s="2">
        <v>6.9</v>
      </c>
      <c r="W3295" t="str">
        <f>IF(V3295 &lt; 3,"Very Low", IF(V3295 &gt;= 3, IF(V3295 &lt; 4, "Low", IF(V3295 &gt;= 4, IF(V3295 &lt; 6, "Medium", IF(V3295 &gt;= 6, IF(V3295 &lt; 8, "High", "Very High")))))))</f>
        <v>High</v>
      </c>
    </row>
    <row r="3296" spans="1:23" x14ac:dyDescent="0.2">
      <c r="A3296" t="s">
        <v>5629</v>
      </c>
      <c r="B3296" s="2">
        <v>102</v>
      </c>
      <c r="C3296" s="4" t="str">
        <f>IF(B3296 &lt;= ($Z$9-$Z$11), "Short", IF(B3296 &gt;= ($Z$9+$Z$11), "Long", "Medium"))</f>
        <v>Medium</v>
      </c>
      <c r="D3296" t="s">
        <v>300</v>
      </c>
      <c r="E3296" t="s">
        <v>1302</v>
      </c>
      <c r="F3296" t="s">
        <v>13204</v>
      </c>
      <c r="G3296" t="s">
        <v>6549</v>
      </c>
      <c r="H3296" t="s">
        <v>3538</v>
      </c>
      <c r="M3296">
        <f>COUNTA(Table1[[#This Row],[genre_1]:[genre_8]])</f>
        <v>4</v>
      </c>
      <c r="N3296" t="s">
        <v>38</v>
      </c>
      <c r="O3296" t="s">
        <v>11888</v>
      </c>
      <c r="P3296">
        <v>59637</v>
      </c>
      <c r="Q3296" t="s">
        <v>137</v>
      </c>
      <c r="R3296">
        <v>130</v>
      </c>
      <c r="S3296" t="s">
        <v>16</v>
      </c>
      <c r="T3296" t="s">
        <v>17</v>
      </c>
      <c r="U3296" s="3">
        <v>40909</v>
      </c>
      <c r="V3296" s="2">
        <v>7.1</v>
      </c>
      <c r="W3296" t="str">
        <f>IF(V3296 &lt; 3,"Very Low", IF(V3296 &gt;= 3, IF(V3296 &lt; 4, "Low", IF(V3296 &gt;= 4, IF(V3296 &lt; 6, "Medium", IF(V3296 &gt;= 6, IF(V3296 &lt; 8, "High", "Very High")))))))</f>
        <v>High</v>
      </c>
    </row>
    <row r="3297" spans="1:23" x14ac:dyDescent="0.2">
      <c r="A3297" t="s">
        <v>5393</v>
      </c>
      <c r="B3297" s="2">
        <v>118</v>
      </c>
      <c r="C3297" s="4" t="str">
        <f>IF(B3297 &lt;= ($Z$9-$Z$11), "Short", IF(B3297 &gt;= ($Z$9+$Z$11), "Long", "Medium"))</f>
        <v>Medium</v>
      </c>
      <c r="D3297" t="s">
        <v>4296</v>
      </c>
      <c r="E3297" t="s">
        <v>1302</v>
      </c>
      <c r="F3297" t="s">
        <v>6549</v>
      </c>
      <c r="M3297">
        <f>COUNTA(Table1[[#This Row],[genre_1]:[genre_8]])</f>
        <v>2</v>
      </c>
      <c r="N3297" t="s">
        <v>5394</v>
      </c>
      <c r="O3297" t="s">
        <v>11734</v>
      </c>
      <c r="P3297">
        <v>833</v>
      </c>
      <c r="Q3297" t="s">
        <v>3763</v>
      </c>
      <c r="R3297">
        <v>33</v>
      </c>
      <c r="S3297" t="s">
        <v>16</v>
      </c>
      <c r="T3297" t="s">
        <v>17</v>
      </c>
      <c r="U3297" s="3">
        <v>37987</v>
      </c>
      <c r="V3297" s="2">
        <v>6.9</v>
      </c>
      <c r="W3297" t="str">
        <f>IF(V3297 &lt; 3,"Very Low", IF(V3297 &gt;= 3, IF(V3297 &lt; 4, "Low", IF(V3297 &gt;= 4, IF(V3297 &lt; 6, "Medium", IF(V3297 &gt;= 6, IF(V3297 &lt; 8, "High", "Very High")))))))</f>
        <v>High</v>
      </c>
    </row>
    <row r="3298" spans="1:23" x14ac:dyDescent="0.2">
      <c r="A3298" t="s">
        <v>5570</v>
      </c>
      <c r="B3298" s="2">
        <v>100</v>
      </c>
      <c r="C3298" s="4" t="str">
        <f>IF(B3298 &lt;= ($Z$9-$Z$11), "Short", IF(B3298 &gt;= ($Z$9+$Z$11), "Long", "Medium"))</f>
        <v>Medium</v>
      </c>
      <c r="D3298" t="s">
        <v>5394</v>
      </c>
      <c r="E3298" t="s">
        <v>1302</v>
      </c>
      <c r="F3298" t="s">
        <v>4934</v>
      </c>
      <c r="M3298">
        <f>COUNTA(Table1[[#This Row],[genre_1]:[genre_8]])</f>
        <v>2</v>
      </c>
      <c r="N3298" t="s">
        <v>5571</v>
      </c>
      <c r="O3298" t="s">
        <v>11846</v>
      </c>
      <c r="P3298">
        <v>564</v>
      </c>
      <c r="Q3298" t="s">
        <v>4296</v>
      </c>
      <c r="R3298">
        <v>21</v>
      </c>
      <c r="S3298" t="s">
        <v>16</v>
      </c>
      <c r="T3298" t="s">
        <v>17</v>
      </c>
      <c r="U3298" s="3">
        <v>38353</v>
      </c>
      <c r="V3298" s="2">
        <v>6.6</v>
      </c>
      <c r="W3298" t="str">
        <f>IF(V3298 &lt; 3,"Very Low", IF(V3298 &gt;= 3, IF(V3298 &lt; 4, "Low", IF(V3298 &gt;= 4, IF(V3298 &lt; 6, "Medium", IF(V3298 &gt;= 6, IF(V3298 &lt; 8, "High", "Very High")))))))</f>
        <v>High</v>
      </c>
    </row>
    <row r="3299" spans="1:23" x14ac:dyDescent="0.2">
      <c r="A3299" t="s">
        <v>8214</v>
      </c>
      <c r="B3299" s="2">
        <v>77</v>
      </c>
      <c r="C3299" s="4" t="str">
        <f>IF(B3299 &lt;= ($Z$9-$Z$11), "Short", IF(B3299 &gt;= ($Z$9+$Z$11), "Long", "Medium"))</f>
        <v>Short</v>
      </c>
      <c r="D3299" t="s">
        <v>7344</v>
      </c>
      <c r="E3299" t="s">
        <v>691</v>
      </c>
      <c r="M3299">
        <f>COUNTA(Table1[[#This Row],[genre_1]:[genre_8]])</f>
        <v>1</v>
      </c>
      <c r="N3299" t="s">
        <v>8215</v>
      </c>
      <c r="O3299" t="s">
        <v>13120</v>
      </c>
      <c r="P3299">
        <v>98</v>
      </c>
      <c r="Q3299" t="s">
        <v>8216</v>
      </c>
      <c r="R3299">
        <v>5</v>
      </c>
      <c r="S3299" t="s">
        <v>16</v>
      </c>
      <c r="T3299" t="s">
        <v>17</v>
      </c>
      <c r="U3299" s="3">
        <v>37622</v>
      </c>
      <c r="V3299" s="2">
        <v>5.7</v>
      </c>
      <c r="W3299" t="str">
        <f>IF(V3299 &lt; 3,"Very Low", IF(V3299 &gt;= 3, IF(V3299 &lt; 4, "Low", IF(V3299 &gt;= 4, IF(V3299 &lt; 6, "Medium", IF(V3299 &gt;= 6, IF(V3299 &lt; 8, "High", "Very High")))))))</f>
        <v>Medium</v>
      </c>
    </row>
    <row r="3300" spans="1:23" x14ac:dyDescent="0.2">
      <c r="A3300" t="s">
        <v>4032</v>
      </c>
      <c r="B3300" s="2">
        <v>93</v>
      </c>
      <c r="C3300" s="4" t="str">
        <f>IF(B3300 &lt;= ($Z$9-$Z$11), "Short", IF(B3300 &gt;= ($Z$9+$Z$11), "Long", "Medium"))</f>
        <v>Medium</v>
      </c>
      <c r="D3300" t="s">
        <v>778</v>
      </c>
      <c r="E3300" t="s">
        <v>562</v>
      </c>
      <c r="F3300" t="s">
        <v>2287</v>
      </c>
      <c r="G3300" t="s">
        <v>6549</v>
      </c>
      <c r="H3300" t="s">
        <v>4130</v>
      </c>
      <c r="I3300" t="s">
        <v>3538</v>
      </c>
      <c r="M3300">
        <f>COUNTA(Table1[[#This Row],[genre_1]:[genre_8]])</f>
        <v>5</v>
      </c>
      <c r="N3300" t="s">
        <v>566</v>
      </c>
      <c r="O3300" t="s">
        <v>10807</v>
      </c>
      <c r="P3300">
        <v>10082</v>
      </c>
      <c r="Q3300" t="s">
        <v>2283</v>
      </c>
      <c r="R3300">
        <v>100</v>
      </c>
      <c r="S3300" t="s">
        <v>16</v>
      </c>
      <c r="T3300" t="s">
        <v>17</v>
      </c>
      <c r="U3300" s="3">
        <v>31413</v>
      </c>
      <c r="V3300" s="2">
        <v>5.9</v>
      </c>
      <c r="W3300" t="str">
        <f>IF(V3300 &lt; 3,"Very Low", IF(V3300 &gt;= 3, IF(V3300 &lt; 4, "Low", IF(V3300 &gt;= 4, IF(V3300 &lt; 6, "Medium", IF(V3300 &gt;= 6, IF(V3300 &lt; 8, "High", "Very High")))))))</f>
        <v>Medium</v>
      </c>
    </row>
    <row r="3301" spans="1:23" x14ac:dyDescent="0.2">
      <c r="A3301" t="s">
        <v>519</v>
      </c>
      <c r="B3301" s="2">
        <v>109</v>
      </c>
      <c r="C3301" s="4" t="str">
        <f>IF(B3301 &lt;= ($Z$9-$Z$11), "Short", IF(B3301 &gt;= ($Z$9+$Z$11), "Long", "Medium"))</f>
        <v>Medium</v>
      </c>
      <c r="D3301" t="s">
        <v>5607</v>
      </c>
      <c r="E3301" t="s">
        <v>1302</v>
      </c>
      <c r="F3301" t="s">
        <v>13205</v>
      </c>
      <c r="M3301">
        <f>COUNTA(Table1[[#This Row],[genre_1]:[genre_8]])</f>
        <v>2</v>
      </c>
      <c r="N3301" t="s">
        <v>750</v>
      </c>
      <c r="O3301" t="s">
        <v>11871</v>
      </c>
      <c r="P3301">
        <v>251349</v>
      </c>
      <c r="Q3301" t="s">
        <v>5608</v>
      </c>
      <c r="R3301">
        <v>547</v>
      </c>
      <c r="S3301" t="s">
        <v>16</v>
      </c>
      <c r="T3301" t="s">
        <v>17</v>
      </c>
      <c r="U3301" s="3">
        <v>39448</v>
      </c>
      <c r="V3301" s="2">
        <v>7.9</v>
      </c>
      <c r="W3301" t="str">
        <f>IF(V3301 &lt; 3,"Very Low", IF(V3301 &gt;= 3, IF(V3301 &lt; 4, "Low", IF(V3301 &gt;= 4, IF(V3301 &lt; 6, "Medium", IF(V3301 &gt;= 6, IF(V3301 &lt; 8, "High", "Very High")))))))</f>
        <v>High</v>
      </c>
    </row>
    <row r="3302" spans="1:23" x14ac:dyDescent="0.2">
      <c r="A3302" t="s">
        <v>1375</v>
      </c>
      <c r="B3302" s="2">
        <v>121</v>
      </c>
      <c r="C3302" s="4" t="str">
        <f>IF(B3302 &lt;= ($Z$9-$Z$11), "Short", IF(B3302 &gt;= ($Z$9+$Z$11), "Long", "Medium"))</f>
        <v>Medium</v>
      </c>
      <c r="D3302" t="s">
        <v>1376</v>
      </c>
      <c r="E3302" t="s">
        <v>1302</v>
      </c>
      <c r="F3302" t="s">
        <v>13204</v>
      </c>
      <c r="G3302" t="s">
        <v>4130</v>
      </c>
      <c r="H3302" t="s">
        <v>3538</v>
      </c>
      <c r="M3302">
        <f>COUNTA(Table1[[#This Row],[genre_1]:[genre_8]])</f>
        <v>4</v>
      </c>
      <c r="N3302" t="s">
        <v>1256</v>
      </c>
      <c r="O3302" t="s">
        <v>9061</v>
      </c>
      <c r="P3302">
        <v>85720</v>
      </c>
      <c r="Q3302" t="s">
        <v>1257</v>
      </c>
      <c r="R3302">
        <v>297</v>
      </c>
      <c r="S3302" t="s">
        <v>16</v>
      </c>
      <c r="T3302" t="s">
        <v>17</v>
      </c>
      <c r="U3302" s="3">
        <v>35796</v>
      </c>
      <c r="V3302" s="2">
        <v>7</v>
      </c>
      <c r="W3302" t="str">
        <f>IF(V3302 &lt; 3,"Very Low", IF(V3302 &gt;= 3, IF(V3302 &lt; 4, "Low", IF(V3302 &gt;= 4, IF(V3302 &lt; 6, "Medium", IF(V3302 &gt;= 6, IF(V3302 &lt; 8, "High", "Very High")))))))</f>
        <v>High</v>
      </c>
    </row>
    <row r="3303" spans="1:23" x14ac:dyDescent="0.2">
      <c r="A3303" t="s">
        <v>2651</v>
      </c>
      <c r="B3303" s="2">
        <v>108</v>
      </c>
      <c r="C3303" s="4" t="str">
        <f>IF(B3303 &lt;= ($Z$9-$Z$11), "Short", IF(B3303 &gt;= ($Z$9+$Z$11), "Long", "Medium"))</f>
        <v>Medium</v>
      </c>
      <c r="D3303" t="s">
        <v>331</v>
      </c>
      <c r="E3303" t="s">
        <v>1302</v>
      </c>
      <c r="F3303" t="s">
        <v>13204</v>
      </c>
      <c r="G3303" t="s">
        <v>4130</v>
      </c>
      <c r="H3303" t="s">
        <v>3538</v>
      </c>
      <c r="M3303">
        <f>COUNTA(Table1[[#This Row],[genre_1]:[genre_8]])</f>
        <v>4</v>
      </c>
      <c r="N3303" t="s">
        <v>1376</v>
      </c>
      <c r="O3303" t="s">
        <v>9853</v>
      </c>
      <c r="P3303">
        <v>78256</v>
      </c>
      <c r="Q3303" t="s">
        <v>2652</v>
      </c>
      <c r="R3303">
        <v>492</v>
      </c>
      <c r="S3303" t="s">
        <v>16</v>
      </c>
      <c r="T3303" t="s">
        <v>17</v>
      </c>
      <c r="U3303" s="3">
        <v>39448</v>
      </c>
      <c r="V3303" s="2">
        <v>5.9</v>
      </c>
      <c r="W3303" t="str">
        <f>IF(V3303 &lt; 3,"Very Low", IF(V3303 &gt;= 3, IF(V3303 &lt; 4, "Low", IF(V3303 &gt;= 4, IF(V3303 &lt; 6, "Medium", IF(V3303 &gt;= 6, IF(V3303 &lt; 8, "High", "Very High")))))))</f>
        <v>Medium</v>
      </c>
    </row>
    <row r="3304" spans="1:23" x14ac:dyDescent="0.2">
      <c r="A3304" t="s">
        <v>3093</v>
      </c>
      <c r="B3304" s="2">
        <v>115</v>
      </c>
      <c r="C3304" s="4" t="str">
        <f>IF(B3304 &lt;= ($Z$9-$Z$11), "Short", IF(B3304 &gt;= ($Z$9+$Z$11), "Long", "Medium"))</f>
        <v>Medium</v>
      </c>
      <c r="D3304" t="s">
        <v>2728</v>
      </c>
      <c r="E3304" t="s">
        <v>13206</v>
      </c>
      <c r="F3304" t="s">
        <v>1302</v>
      </c>
      <c r="G3304" t="s">
        <v>6549</v>
      </c>
      <c r="H3304" t="s">
        <v>3538</v>
      </c>
      <c r="M3304">
        <f>COUNTA(Table1[[#This Row],[genre_1]:[genre_8]])</f>
        <v>4</v>
      </c>
      <c r="N3304" t="s">
        <v>351</v>
      </c>
      <c r="O3304" t="s">
        <v>10681</v>
      </c>
      <c r="P3304">
        <v>16215</v>
      </c>
      <c r="Q3304" t="s">
        <v>2035</v>
      </c>
      <c r="R3304">
        <v>138</v>
      </c>
      <c r="S3304" t="s">
        <v>16</v>
      </c>
      <c r="T3304" t="s">
        <v>17</v>
      </c>
      <c r="U3304" s="3">
        <v>36526</v>
      </c>
      <c r="V3304" s="2">
        <v>6.4</v>
      </c>
      <c r="W3304" t="str">
        <f>IF(V3304 &lt; 3,"Very Low", IF(V3304 &gt;= 3, IF(V3304 &lt; 4, "Low", IF(V3304 &gt;= 4, IF(V3304 &lt; 6, "Medium", IF(V3304 &gt;= 6, IF(V3304 &lt; 8, "High", "Very High")))))))</f>
        <v>High</v>
      </c>
    </row>
    <row r="3305" spans="1:23" x14ac:dyDescent="0.2">
      <c r="A3305" t="s">
        <v>4237</v>
      </c>
      <c r="B3305" s="2">
        <v>102</v>
      </c>
      <c r="C3305" s="4" t="str">
        <f>IF(B3305 &lt;= ($Z$9-$Z$11), "Short", IF(B3305 &gt;= ($Z$9+$Z$11), "Long", "Medium"))</f>
        <v>Medium</v>
      </c>
      <c r="D3305" t="s">
        <v>210</v>
      </c>
      <c r="E3305" t="s">
        <v>1302</v>
      </c>
      <c r="F3305" t="s">
        <v>6549</v>
      </c>
      <c r="M3305">
        <f>COUNTA(Table1[[#This Row],[genre_1]:[genre_8]])</f>
        <v>2</v>
      </c>
      <c r="N3305" t="s">
        <v>255</v>
      </c>
      <c r="O3305" t="s">
        <v>10944</v>
      </c>
      <c r="P3305">
        <v>6723</v>
      </c>
      <c r="Q3305" t="s">
        <v>88</v>
      </c>
      <c r="R3305">
        <v>36</v>
      </c>
      <c r="S3305" t="s">
        <v>16</v>
      </c>
      <c r="T3305" t="s">
        <v>17</v>
      </c>
      <c r="U3305" s="3">
        <v>39448</v>
      </c>
      <c r="V3305" s="2">
        <v>6.8</v>
      </c>
      <c r="W3305" t="str">
        <f>IF(V3305 &lt; 3,"Very Low", IF(V3305 &gt;= 3, IF(V3305 &lt; 4, "Low", IF(V3305 &gt;= 4, IF(V3305 &lt; 6, "Medium", IF(V3305 &gt;= 6, IF(V3305 &lt; 8, "High", "Very High")))))))</f>
        <v>High</v>
      </c>
    </row>
    <row r="3306" spans="1:23" x14ac:dyDescent="0.2">
      <c r="A3306" t="s">
        <v>4155</v>
      </c>
      <c r="B3306" s="2">
        <v>111</v>
      </c>
      <c r="C3306" s="4" t="str">
        <f>IF(B3306 &lt;= ($Z$9-$Z$11), "Short", IF(B3306 &gt;= ($Z$9+$Z$11), "Long", "Medium"))</f>
        <v>Medium</v>
      </c>
      <c r="D3306" t="s">
        <v>4156</v>
      </c>
      <c r="E3306" t="s">
        <v>1302</v>
      </c>
      <c r="M3306">
        <f>COUNTA(Table1[[#This Row],[genre_1]:[genre_8]])</f>
        <v>1</v>
      </c>
      <c r="N3306" t="s">
        <v>557</v>
      </c>
      <c r="O3306" t="s">
        <v>10889</v>
      </c>
      <c r="P3306">
        <v>1449</v>
      </c>
      <c r="Q3306" t="s">
        <v>4157</v>
      </c>
      <c r="R3306">
        <v>30</v>
      </c>
      <c r="S3306" t="s">
        <v>16</v>
      </c>
      <c r="T3306" t="s">
        <v>17</v>
      </c>
      <c r="U3306" s="3">
        <v>42370</v>
      </c>
      <c r="V3306" s="2">
        <v>5.4</v>
      </c>
      <c r="W3306" t="str">
        <f>IF(V3306 &lt; 3,"Very Low", IF(V3306 &gt;= 3, IF(V3306 &lt; 4, "Low", IF(V3306 &gt;= 4, IF(V3306 &lt; 6, "Medium", IF(V3306 &gt;= 6, IF(V3306 &lt; 8, "High", "Very High")))))))</f>
        <v>Medium</v>
      </c>
    </row>
    <row r="3307" spans="1:23" x14ac:dyDescent="0.2">
      <c r="A3307" t="s">
        <v>7551</v>
      </c>
      <c r="B3307" s="2">
        <v>87</v>
      </c>
      <c r="C3307" s="4" t="str">
        <f>IF(B3307 &lt;= ($Z$9-$Z$11), "Short", IF(B3307 &gt;= ($Z$9+$Z$11), "Long", "Medium"))</f>
        <v>Medium</v>
      </c>
      <c r="D3307" t="s">
        <v>3164</v>
      </c>
      <c r="E3307" t="s">
        <v>1302</v>
      </c>
      <c r="M3307">
        <f>COUNTA(Table1[[#This Row],[genre_1]:[genre_8]])</f>
        <v>1</v>
      </c>
      <c r="N3307" t="s">
        <v>1067</v>
      </c>
      <c r="O3307" t="s">
        <v>12860</v>
      </c>
      <c r="P3307">
        <v>122</v>
      </c>
      <c r="Q3307" t="s">
        <v>7552</v>
      </c>
      <c r="R3307">
        <v>3</v>
      </c>
      <c r="S3307" t="s">
        <v>16</v>
      </c>
      <c r="T3307" t="s">
        <v>17</v>
      </c>
      <c r="U3307" s="3">
        <v>36526</v>
      </c>
      <c r="V3307" s="2">
        <v>4.2</v>
      </c>
      <c r="W3307" t="str">
        <f>IF(V3307 &lt; 3,"Very Low", IF(V3307 &gt;= 3, IF(V3307 &lt; 4, "Low", IF(V3307 &gt;= 4, IF(V3307 &lt; 6, "Medium", IF(V3307 &gt;= 6, IF(V3307 &lt; 8, "High", "Very High")))))))</f>
        <v>Medium</v>
      </c>
    </row>
    <row r="3308" spans="1:23" x14ac:dyDescent="0.2">
      <c r="A3308" t="s">
        <v>4864</v>
      </c>
      <c r="B3308" s="2">
        <v>99</v>
      </c>
      <c r="C3308" s="4" t="str">
        <f>IF(B3308 &lt;= ($Z$9-$Z$11), "Short", IF(B3308 &gt;= ($Z$9+$Z$11), "Long", "Medium"))</f>
        <v>Medium</v>
      </c>
      <c r="D3308" t="s">
        <v>4865</v>
      </c>
      <c r="E3308" t="s">
        <v>691</v>
      </c>
      <c r="F3308" t="s">
        <v>1302</v>
      </c>
      <c r="M3308">
        <f>COUNTA(Table1[[#This Row],[genre_1]:[genre_8]])</f>
        <v>2</v>
      </c>
      <c r="N3308" t="s">
        <v>1719</v>
      </c>
      <c r="O3308" t="s">
        <v>11389</v>
      </c>
      <c r="P3308">
        <v>859</v>
      </c>
      <c r="Q3308" t="s">
        <v>1762</v>
      </c>
      <c r="R3308">
        <v>31</v>
      </c>
      <c r="S3308" t="s">
        <v>16</v>
      </c>
      <c r="T3308" t="s">
        <v>17</v>
      </c>
      <c r="U3308" s="3">
        <v>34335</v>
      </c>
      <c r="V3308" s="2">
        <v>6.4</v>
      </c>
      <c r="W3308" t="str">
        <f>IF(V3308 &lt; 3,"Very Low", IF(V3308 &gt;= 3, IF(V3308 &lt; 4, "Low", IF(V3308 &gt;= 4, IF(V3308 &lt; 6, "Medium", IF(V3308 &gt;= 6, IF(V3308 &lt; 8, "High", "Very High")))))))</f>
        <v>High</v>
      </c>
    </row>
    <row r="3309" spans="1:23" x14ac:dyDescent="0.2">
      <c r="A3309" t="s">
        <v>2508</v>
      </c>
      <c r="B3309" s="2">
        <v>158</v>
      </c>
      <c r="C3309" s="4" t="str">
        <f>IF(B3309 &lt;= ($Z$9-$Z$11), "Short", IF(B3309 &gt;= ($Z$9+$Z$11), "Long", "Medium"))</f>
        <v>Long</v>
      </c>
      <c r="D3309" t="s">
        <v>3266</v>
      </c>
      <c r="E3309" t="s">
        <v>1302</v>
      </c>
      <c r="M3309">
        <f>COUNTA(Table1[[#This Row],[genre_1]:[genre_8]])</f>
        <v>1</v>
      </c>
      <c r="N3309" t="s">
        <v>2530</v>
      </c>
      <c r="O3309" t="s">
        <v>10282</v>
      </c>
      <c r="P3309">
        <v>372990</v>
      </c>
      <c r="Q3309" t="s">
        <v>3267</v>
      </c>
      <c r="R3309">
        <v>1107</v>
      </c>
      <c r="S3309" t="s">
        <v>16</v>
      </c>
      <c r="T3309" t="s">
        <v>17</v>
      </c>
      <c r="U3309" s="3">
        <v>39083</v>
      </c>
      <c r="V3309" s="2">
        <v>8.1</v>
      </c>
      <c r="W3309" t="str">
        <f>IF(V3309 &lt; 3,"Very Low", IF(V3309 &gt;= 3, IF(V3309 &lt; 4, "Low", IF(V3309 &gt;= 4, IF(V3309 &lt; 6, "Medium", IF(V3309 &gt;= 6, IF(V3309 &lt; 8, "High", "Very High")))))))</f>
        <v>Very High</v>
      </c>
    </row>
    <row r="3310" spans="1:23" x14ac:dyDescent="0.2">
      <c r="A3310" t="s">
        <v>1332</v>
      </c>
      <c r="B3310" s="2">
        <v>107</v>
      </c>
      <c r="C3310" s="4" t="str">
        <f>IF(B3310 &lt;= ($Z$9-$Z$11), "Short", IF(B3310 &gt;= ($Z$9+$Z$11), "Long", "Medium"))</f>
        <v>Medium</v>
      </c>
      <c r="D3310" t="s">
        <v>2586</v>
      </c>
      <c r="E3310" t="s">
        <v>691</v>
      </c>
      <c r="F3310" t="s">
        <v>6549</v>
      </c>
      <c r="M3310">
        <f>COUNTA(Table1[[#This Row],[genre_1]:[genre_8]])</f>
        <v>2</v>
      </c>
      <c r="N3310" t="s">
        <v>284</v>
      </c>
      <c r="O3310" t="s">
        <v>10444</v>
      </c>
      <c r="P3310">
        <v>247289</v>
      </c>
      <c r="Q3310" t="s">
        <v>1113</v>
      </c>
      <c r="R3310">
        <v>611</v>
      </c>
      <c r="S3310" t="s">
        <v>16</v>
      </c>
      <c r="T3310" t="s">
        <v>17</v>
      </c>
      <c r="U3310" s="3">
        <v>35796</v>
      </c>
      <c r="V3310" s="2">
        <v>7.1</v>
      </c>
      <c r="W3310" t="str">
        <f>IF(V3310 &lt; 3,"Very Low", IF(V3310 &gt;= 3, IF(V3310 &lt; 4, "Low", IF(V3310 &gt;= 4, IF(V3310 &lt; 6, "Medium", IF(V3310 &gt;= 6, IF(V3310 &lt; 8, "High", "Very High")))))))</f>
        <v>High</v>
      </c>
    </row>
    <row r="3311" spans="1:23" x14ac:dyDescent="0.2">
      <c r="A3311" t="s">
        <v>8130</v>
      </c>
      <c r="B3311" s="2">
        <v>105</v>
      </c>
      <c r="C3311" s="4" t="str">
        <f>IF(B3311 &lt;= ($Z$9-$Z$11), "Short", IF(B3311 &gt;= ($Z$9+$Z$11), "Long", "Medium"))</f>
        <v>Medium</v>
      </c>
      <c r="D3311" t="s">
        <v>8131</v>
      </c>
      <c r="E3311" t="s">
        <v>691</v>
      </c>
      <c r="F3311" t="s">
        <v>1302</v>
      </c>
      <c r="G3311" t="s">
        <v>4034</v>
      </c>
      <c r="M3311">
        <f>COUNTA(Table1[[#This Row],[genre_1]:[genre_8]])</f>
        <v>3</v>
      </c>
      <c r="N3311" t="s">
        <v>8132</v>
      </c>
      <c r="O3311" t="s">
        <v>13090</v>
      </c>
      <c r="P3311">
        <v>37</v>
      </c>
      <c r="Q3311" t="s">
        <v>8133</v>
      </c>
      <c r="R3311">
        <v>1</v>
      </c>
      <c r="S3311" t="s">
        <v>16</v>
      </c>
      <c r="T3311" t="s">
        <v>17</v>
      </c>
      <c r="U3311" s="3">
        <v>40909</v>
      </c>
      <c r="V3311" s="2">
        <v>6.7</v>
      </c>
      <c r="W3311" t="str">
        <f>IF(V3311 &lt; 3,"Very Low", IF(V3311 &gt;= 3, IF(V3311 &lt; 4, "Low", IF(V3311 &gt;= 4, IF(V3311 &lt; 6, "Medium", IF(V3311 &gt;= 6, IF(V3311 &lt; 8, "High", "Very High")))))))</f>
        <v>High</v>
      </c>
    </row>
    <row r="3312" spans="1:23" x14ac:dyDescent="0.2">
      <c r="A3312" t="s">
        <v>4094</v>
      </c>
      <c r="B3312" s="2">
        <v>89</v>
      </c>
      <c r="C3312" s="4" t="str">
        <f>IF(B3312 &lt;= ($Z$9-$Z$11), "Short", IF(B3312 &gt;= ($Z$9+$Z$11), "Long", "Medium"))</f>
        <v>Medium</v>
      </c>
      <c r="D3312" t="s">
        <v>1041</v>
      </c>
      <c r="E3312" t="s">
        <v>2287</v>
      </c>
      <c r="F3312" t="s">
        <v>13204</v>
      </c>
      <c r="G3312" t="s">
        <v>3538</v>
      </c>
      <c r="M3312">
        <f>COUNTA(Table1[[#This Row],[genre_1]:[genre_8]])</f>
        <v>3</v>
      </c>
      <c r="N3312" t="s">
        <v>818</v>
      </c>
      <c r="O3312" t="s">
        <v>10851</v>
      </c>
      <c r="P3312">
        <v>10885</v>
      </c>
      <c r="Q3312" t="s">
        <v>600</v>
      </c>
      <c r="R3312">
        <v>271</v>
      </c>
      <c r="S3312" t="s">
        <v>16</v>
      </c>
      <c r="T3312" t="s">
        <v>17</v>
      </c>
      <c r="U3312" s="3">
        <v>37257</v>
      </c>
      <c r="V3312" s="2">
        <v>4.8</v>
      </c>
      <c r="W3312" t="str">
        <f>IF(V3312 &lt; 3,"Very Low", IF(V3312 &gt;= 3, IF(V3312 &lt; 4, "Low", IF(V3312 &gt;= 4, IF(V3312 &lt; 6, "Medium", IF(V3312 &gt;= 6, IF(V3312 &lt; 8, "High", "Very High")))))))</f>
        <v>Medium</v>
      </c>
    </row>
    <row r="3313" spans="1:23" x14ac:dyDescent="0.2">
      <c r="A3313" t="s">
        <v>2773</v>
      </c>
      <c r="B3313" s="2">
        <v>83</v>
      </c>
      <c r="C3313" s="4" t="str">
        <f>IF(B3313 &lt;= ($Z$9-$Z$11), "Short", IF(B3313 &gt;= ($Z$9+$Z$11), "Long", "Medium"))</f>
        <v>Short</v>
      </c>
      <c r="D3313" t="s">
        <v>223</v>
      </c>
      <c r="E3313" t="s">
        <v>691</v>
      </c>
      <c r="M3313">
        <f>COUNTA(Table1[[#This Row],[genre_1]:[genre_8]])</f>
        <v>1</v>
      </c>
      <c r="N3313" t="s">
        <v>65</v>
      </c>
      <c r="O3313" t="s">
        <v>12365</v>
      </c>
      <c r="P3313">
        <v>16987</v>
      </c>
      <c r="Q3313" t="s">
        <v>285</v>
      </c>
      <c r="R3313">
        <v>85</v>
      </c>
      <c r="S3313" t="s">
        <v>16</v>
      </c>
      <c r="T3313" t="s">
        <v>17</v>
      </c>
      <c r="U3313" s="3">
        <v>41640</v>
      </c>
      <c r="V3313" s="2">
        <v>5.5</v>
      </c>
      <c r="W3313" t="str">
        <f>IF(V3313 &lt; 3,"Very Low", IF(V3313 &gt;= 3, IF(V3313 &lt; 4, "Low", IF(V3313 &gt;= 4, IF(V3313 &lt; 6, "Medium", IF(V3313 &gt;= 6, IF(V3313 &lt; 8, "High", "Very High")))))))</f>
        <v>Medium</v>
      </c>
    </row>
    <row r="3314" spans="1:23" x14ac:dyDescent="0.2">
      <c r="A3314" t="s">
        <v>1959</v>
      </c>
      <c r="B3314" s="2">
        <v>93</v>
      </c>
      <c r="C3314" s="4" t="str">
        <f>IF(B3314 &lt;= ($Z$9-$Z$11), "Short", IF(B3314 &gt;= ($Z$9+$Z$11), "Long", "Medium"))</f>
        <v>Medium</v>
      </c>
      <c r="D3314" t="s">
        <v>2817</v>
      </c>
      <c r="E3314" t="s">
        <v>2287</v>
      </c>
      <c r="F3314" t="s">
        <v>4130</v>
      </c>
      <c r="G3314" t="s">
        <v>3538</v>
      </c>
      <c r="M3314">
        <f>COUNTA(Table1[[#This Row],[genre_1]:[genre_8]])</f>
        <v>3</v>
      </c>
      <c r="N3314" t="s">
        <v>6120</v>
      </c>
      <c r="O3314" t="s">
        <v>12157</v>
      </c>
      <c r="P3314">
        <v>73501</v>
      </c>
      <c r="Q3314" t="s">
        <v>6121</v>
      </c>
      <c r="R3314">
        <v>333</v>
      </c>
      <c r="S3314" t="s">
        <v>16</v>
      </c>
      <c r="T3314" t="s">
        <v>17</v>
      </c>
      <c r="U3314" s="3">
        <v>32143</v>
      </c>
      <c r="V3314" s="2">
        <v>7.3</v>
      </c>
      <c r="W3314" t="str">
        <f>IF(V3314 &lt; 3,"Very Low", IF(V3314 &gt;= 3, IF(V3314 &lt; 4, "Low", IF(V3314 &gt;= 4, IF(V3314 &lt; 6, "Medium", IF(V3314 &gt;= 6, IF(V3314 &lt; 8, "High", "Very High")))))))</f>
        <v>High</v>
      </c>
    </row>
    <row r="3315" spans="1:23" x14ac:dyDescent="0.2">
      <c r="A3315" t="s">
        <v>1886</v>
      </c>
      <c r="B3315" s="2">
        <v>115</v>
      </c>
      <c r="C3315" s="4" t="str">
        <f>IF(B3315 &lt;= ($Z$9-$Z$11), "Short", IF(B3315 &gt;= ($Z$9+$Z$11), "Long", "Medium"))</f>
        <v>Medium</v>
      </c>
      <c r="D3315" t="s">
        <v>1450</v>
      </c>
      <c r="E3315" t="s">
        <v>13206</v>
      </c>
      <c r="F3315" t="s">
        <v>1302</v>
      </c>
      <c r="M3315">
        <f>COUNTA(Table1[[#This Row],[genre_1]:[genre_8]])</f>
        <v>2</v>
      </c>
      <c r="N3315" t="s">
        <v>125</v>
      </c>
      <c r="O3315" t="s">
        <v>11063</v>
      </c>
      <c r="P3315">
        <v>22345</v>
      </c>
      <c r="Q3315" t="s">
        <v>1578</v>
      </c>
      <c r="R3315">
        <v>144</v>
      </c>
      <c r="S3315" t="s">
        <v>16</v>
      </c>
      <c r="T3315" t="s">
        <v>17</v>
      </c>
      <c r="U3315" s="3">
        <v>34700</v>
      </c>
      <c r="V3315" s="2">
        <v>6.8</v>
      </c>
      <c r="W3315" t="str">
        <f>IF(V3315 &lt; 3,"Very Low", IF(V3315 &gt;= 3, IF(V3315 &lt; 4, "Low", IF(V3315 &gt;= 4, IF(V3315 &lt; 6, "Medium", IF(V3315 &gt;= 6, IF(V3315 &lt; 8, "High", "Very High")))))))</f>
        <v>High</v>
      </c>
    </row>
    <row r="3316" spans="1:23" x14ac:dyDescent="0.2">
      <c r="A3316" t="s">
        <v>4197</v>
      </c>
      <c r="B3316" s="2">
        <v>118</v>
      </c>
      <c r="C3316" s="4" t="str">
        <f>IF(B3316 &lt;= ($Z$9-$Z$11), "Short", IF(B3316 &gt;= ($Z$9+$Z$11), "Long", "Medium"))</f>
        <v>Medium</v>
      </c>
      <c r="D3316" t="s">
        <v>319</v>
      </c>
      <c r="E3316" t="s">
        <v>1302</v>
      </c>
      <c r="M3316">
        <f>COUNTA(Table1[[#This Row],[genre_1]:[genre_8]])</f>
        <v>1</v>
      </c>
      <c r="N3316" t="s">
        <v>1295</v>
      </c>
      <c r="O3316" t="s">
        <v>10917</v>
      </c>
      <c r="P3316">
        <v>24104</v>
      </c>
      <c r="Q3316" t="s">
        <v>4198</v>
      </c>
      <c r="R3316">
        <v>88</v>
      </c>
      <c r="S3316" t="s">
        <v>16</v>
      </c>
      <c r="T3316" t="s">
        <v>17</v>
      </c>
      <c r="U3316" s="3">
        <v>39083</v>
      </c>
      <c r="V3316" s="2">
        <v>7.2</v>
      </c>
      <c r="W3316" t="str">
        <f>IF(V3316 &lt; 3,"Very Low", IF(V3316 &gt;= 3, IF(V3316 &lt; 4, "Low", IF(V3316 &gt;= 4, IF(V3316 &lt; 6, "Medium", IF(V3316 &gt;= 6, IF(V3316 &lt; 8, "High", "Very High")))))))</f>
        <v>High</v>
      </c>
    </row>
    <row r="3317" spans="1:23" x14ac:dyDescent="0.2">
      <c r="A3317" t="s">
        <v>573</v>
      </c>
      <c r="B3317" s="2">
        <v>122</v>
      </c>
      <c r="C3317" s="4" t="str">
        <f>IF(B3317 &lt;= ($Z$9-$Z$11), "Short", IF(B3317 &gt;= ($Z$9+$Z$11), "Long", "Medium"))</f>
        <v>Medium</v>
      </c>
      <c r="D3317" t="s">
        <v>1475</v>
      </c>
      <c r="E3317" t="s">
        <v>691</v>
      </c>
      <c r="F3317" t="s">
        <v>6549</v>
      </c>
      <c r="M3317">
        <f>COUNTA(Table1[[#This Row],[genre_1]:[genre_8]])</f>
        <v>2</v>
      </c>
      <c r="N3317" t="s">
        <v>3799</v>
      </c>
      <c r="O3317" t="s">
        <v>11234</v>
      </c>
      <c r="P3317">
        <v>34579</v>
      </c>
      <c r="Q3317" t="s">
        <v>2065</v>
      </c>
      <c r="R3317">
        <v>62</v>
      </c>
      <c r="S3317" t="s">
        <v>16</v>
      </c>
      <c r="T3317" t="s">
        <v>17</v>
      </c>
      <c r="U3317" s="3">
        <v>40909</v>
      </c>
      <c r="V3317" s="2">
        <v>6.6</v>
      </c>
      <c r="W3317" t="str">
        <f>IF(V3317 &lt; 3,"Very Low", IF(V3317 &gt;= 3, IF(V3317 &lt; 4, "Low", IF(V3317 &gt;= 4, IF(V3317 &lt; 6, "Medium", IF(V3317 &gt;= 6, IF(V3317 &lt; 8, "High", "Very High")))))))</f>
        <v>High</v>
      </c>
    </row>
    <row r="3318" spans="1:23" x14ac:dyDescent="0.2">
      <c r="A3318" t="s">
        <v>573</v>
      </c>
      <c r="B3318" s="2">
        <v>106</v>
      </c>
      <c r="C3318" s="4" t="str">
        <f>IF(B3318 &lt;= ($Z$9-$Z$11), "Short", IF(B3318 &gt;= ($Z$9+$Z$11), "Long", "Medium"))</f>
        <v>Medium</v>
      </c>
      <c r="D3318" t="s">
        <v>2065</v>
      </c>
      <c r="E3318" t="s">
        <v>691</v>
      </c>
      <c r="F3318" t="s">
        <v>6549</v>
      </c>
      <c r="M3318">
        <f>COUNTA(Table1[[#This Row],[genre_1]:[genre_8]])</f>
        <v>2</v>
      </c>
      <c r="N3318" t="s">
        <v>1475</v>
      </c>
      <c r="O3318" t="s">
        <v>10390</v>
      </c>
      <c r="P3318">
        <v>15310</v>
      </c>
      <c r="Q3318" t="s">
        <v>1783</v>
      </c>
      <c r="R3318">
        <v>38</v>
      </c>
      <c r="S3318" t="s">
        <v>16</v>
      </c>
      <c r="T3318" t="s">
        <v>17</v>
      </c>
      <c r="U3318" s="3">
        <v>41640</v>
      </c>
      <c r="V3318" s="2">
        <v>5.7</v>
      </c>
      <c r="W3318" t="str">
        <f>IF(V3318 &lt; 3,"Very Low", IF(V3318 &gt;= 3, IF(V3318 &lt; 4, "Low", IF(V3318 &gt;= 4, IF(V3318 &lt; 6, "Medium", IF(V3318 &gt;= 6, IF(V3318 &lt; 8, "High", "Very High")))))))</f>
        <v>Medium</v>
      </c>
    </row>
    <row r="3319" spans="1:23" x14ac:dyDescent="0.2">
      <c r="A3319" t="s">
        <v>4470</v>
      </c>
      <c r="B3319" s="2">
        <v>93</v>
      </c>
      <c r="C3319" s="4" t="str">
        <f>IF(B3319 &lt;= ($Z$9-$Z$11), "Short", IF(B3319 &gt;= ($Z$9+$Z$11), "Long", "Medium"))</f>
        <v>Medium</v>
      </c>
      <c r="D3319" t="s">
        <v>4471</v>
      </c>
      <c r="E3319" t="s">
        <v>539</v>
      </c>
      <c r="F3319" t="s">
        <v>2287</v>
      </c>
      <c r="M3319">
        <f>COUNTA(Table1[[#This Row],[genre_1]:[genre_8]])</f>
        <v>2</v>
      </c>
      <c r="N3319" t="s">
        <v>141</v>
      </c>
      <c r="O3319" t="s">
        <v>11115</v>
      </c>
      <c r="P3319">
        <v>19805</v>
      </c>
      <c r="Q3319" t="s">
        <v>2088</v>
      </c>
      <c r="R3319">
        <v>122</v>
      </c>
      <c r="S3319" t="s">
        <v>16</v>
      </c>
      <c r="T3319" t="s">
        <v>17</v>
      </c>
      <c r="U3319" s="3">
        <v>35065</v>
      </c>
      <c r="V3319" s="2">
        <v>5.7</v>
      </c>
      <c r="W3319" t="str">
        <f>IF(V3319 &lt; 3,"Very Low", IF(V3319 &gt;= 3, IF(V3319 &lt; 4, "Low", IF(V3319 &gt;= 4, IF(V3319 &lt; 6, "Medium", IF(V3319 &gt;= 6, IF(V3319 &lt; 8, "High", "Very High")))))))</f>
        <v>Medium</v>
      </c>
    </row>
    <row r="3320" spans="1:23" x14ac:dyDescent="0.2">
      <c r="A3320" t="s">
        <v>3678</v>
      </c>
      <c r="B3320" s="2">
        <v>91</v>
      </c>
      <c r="C3320" s="4" t="str">
        <f>IF(B3320 &lt;= ($Z$9-$Z$11), "Short", IF(B3320 &gt;= ($Z$9+$Z$11), "Long", "Medium"))</f>
        <v>Medium</v>
      </c>
      <c r="D3320" t="s">
        <v>3222</v>
      </c>
      <c r="E3320" t="s">
        <v>2287</v>
      </c>
      <c r="M3320">
        <f>COUNTA(Table1[[#This Row],[genre_1]:[genre_8]])</f>
        <v>1</v>
      </c>
      <c r="N3320" t="s">
        <v>2669</v>
      </c>
      <c r="O3320" t="s">
        <v>10710</v>
      </c>
      <c r="P3320">
        <v>65512</v>
      </c>
      <c r="Q3320" t="s">
        <v>960</v>
      </c>
      <c r="R3320">
        <v>478</v>
      </c>
      <c r="S3320" t="s">
        <v>16</v>
      </c>
      <c r="T3320" t="s">
        <v>17</v>
      </c>
      <c r="U3320" s="3">
        <v>36892</v>
      </c>
      <c r="V3320" s="2">
        <v>5.5</v>
      </c>
      <c r="W3320" t="str">
        <f>IF(V3320 &lt; 3,"Very Low", IF(V3320 &gt;= 3, IF(V3320 &lt; 4, "Low", IF(V3320 &gt;= 4, IF(V3320 &lt; 6, "Medium", IF(V3320 &gt;= 6, IF(V3320 &lt; 8, "High", "Very High")))))))</f>
        <v>Medium</v>
      </c>
    </row>
    <row r="3321" spans="1:23" x14ac:dyDescent="0.2">
      <c r="A3321" t="s">
        <v>2210</v>
      </c>
      <c r="B3321" s="2">
        <v>100</v>
      </c>
      <c r="C3321" s="4" t="str">
        <f>IF(B3321 &lt;= ($Z$9-$Z$11), "Short", IF(B3321 &gt;= ($Z$9+$Z$11), "Long", "Medium"))</f>
        <v>Medium</v>
      </c>
      <c r="D3321" t="s">
        <v>6757</v>
      </c>
      <c r="E3321" t="s">
        <v>1302</v>
      </c>
      <c r="M3321">
        <f>COUNTA(Table1[[#This Row],[genre_1]:[genre_8]])</f>
        <v>1</v>
      </c>
      <c r="N3321" t="s">
        <v>837</v>
      </c>
      <c r="O3321" t="s">
        <v>12493</v>
      </c>
      <c r="P3321">
        <v>68222</v>
      </c>
      <c r="Q3321" t="s">
        <v>5029</v>
      </c>
      <c r="R3321">
        <v>545</v>
      </c>
      <c r="S3321" t="s">
        <v>16</v>
      </c>
      <c r="T3321" t="s">
        <v>17</v>
      </c>
      <c r="U3321" s="3">
        <v>37622</v>
      </c>
      <c r="V3321" s="2">
        <v>6.8</v>
      </c>
      <c r="W3321" t="str">
        <f>IF(V3321 &lt; 3,"Very Low", IF(V3321 &gt;= 3, IF(V3321 &lt; 4, "Low", IF(V3321 &gt;= 4, IF(V3321 &lt; 6, "Medium", IF(V3321 &gt;= 6, IF(V3321 &lt; 8, "High", "Very High")))))))</f>
        <v>High</v>
      </c>
    </row>
    <row r="3322" spans="1:23" x14ac:dyDescent="0.2">
      <c r="A3322" t="s">
        <v>6432</v>
      </c>
      <c r="B3322" s="2">
        <v>104</v>
      </c>
      <c r="C3322" s="4" t="str">
        <f>IF(B3322 &lt;= ($Z$9-$Z$11), "Short", IF(B3322 &gt;= ($Z$9+$Z$11), "Long", "Medium"))</f>
        <v>Medium</v>
      </c>
      <c r="D3322" t="s">
        <v>3177</v>
      </c>
      <c r="E3322" t="s">
        <v>1302</v>
      </c>
      <c r="M3322">
        <f>COUNTA(Table1[[#This Row],[genre_1]:[genre_8]])</f>
        <v>1</v>
      </c>
      <c r="N3322" t="s">
        <v>302</v>
      </c>
      <c r="O3322" t="s">
        <v>12336</v>
      </c>
      <c r="P3322">
        <v>8603</v>
      </c>
      <c r="Q3322" t="s">
        <v>4649</v>
      </c>
      <c r="R3322">
        <v>115</v>
      </c>
      <c r="S3322" t="s">
        <v>16</v>
      </c>
      <c r="T3322" t="s">
        <v>17</v>
      </c>
      <c r="U3322" s="3">
        <v>36892</v>
      </c>
      <c r="V3322" s="2">
        <v>7.1</v>
      </c>
      <c r="W3322" t="str">
        <f>IF(V3322 &lt; 3,"Very Low", IF(V3322 &gt;= 3, IF(V3322 &lt; 4, "Low", IF(V3322 &gt;= 4, IF(V3322 &lt; 6, "Medium", IF(V3322 &gt;= 6, IF(V3322 &lt; 8, "High", "Very High")))))))</f>
        <v>High</v>
      </c>
    </row>
    <row r="3323" spans="1:23" x14ac:dyDescent="0.2">
      <c r="A3323" t="s">
        <v>624</v>
      </c>
      <c r="B3323" s="2">
        <v>145</v>
      </c>
      <c r="C3323" s="4" t="str">
        <f>IF(B3323 &lt;= ($Z$9-$Z$11), "Short", IF(B3323 &gt;= ($Z$9+$Z$11), "Long", "Medium"))</f>
        <v>Long</v>
      </c>
      <c r="D3323" t="s">
        <v>1104</v>
      </c>
      <c r="E3323" t="s">
        <v>1302</v>
      </c>
      <c r="F3323" t="s">
        <v>7772</v>
      </c>
      <c r="G3323" t="s">
        <v>3538</v>
      </c>
      <c r="M3323">
        <f>COUNTA(Table1[[#This Row],[genre_1]:[genre_8]])</f>
        <v>3</v>
      </c>
      <c r="N3323" t="s">
        <v>162</v>
      </c>
      <c r="O3323" t="s">
        <v>8912</v>
      </c>
      <c r="P3323">
        <v>45231</v>
      </c>
      <c r="Q3323" t="s">
        <v>1105</v>
      </c>
      <c r="R3323">
        <v>315</v>
      </c>
      <c r="S3323" t="s">
        <v>16</v>
      </c>
      <c r="T3323" t="s">
        <v>17</v>
      </c>
      <c r="U3323" s="3">
        <v>36526</v>
      </c>
      <c r="V3323" s="2">
        <v>7.3</v>
      </c>
      <c r="W3323" t="str">
        <f>IF(V3323 &lt; 3,"Very Low", IF(V3323 &gt;= 3, IF(V3323 &lt; 4, "Low", IF(V3323 &gt;= 4, IF(V3323 &lt; 6, "Medium", IF(V3323 &gt;= 6, IF(V3323 &lt; 8, "High", "Very High")))))))</f>
        <v>High</v>
      </c>
    </row>
    <row r="3324" spans="1:23" x14ac:dyDescent="0.2">
      <c r="A3324" t="s">
        <v>4540</v>
      </c>
      <c r="B3324" s="2">
        <v>117</v>
      </c>
      <c r="C3324" s="4" t="str">
        <f>IF(B3324 &lt;= ($Z$9-$Z$11), "Short", IF(B3324 &gt;= ($Z$9+$Z$11), "Long", "Medium"))</f>
        <v>Medium</v>
      </c>
      <c r="D3324" t="s">
        <v>3799</v>
      </c>
      <c r="E3324" t="s">
        <v>691</v>
      </c>
      <c r="F3324" t="s">
        <v>1302</v>
      </c>
      <c r="G3324" t="s">
        <v>6549</v>
      </c>
      <c r="M3324">
        <f>COUNTA(Table1[[#This Row],[genre_1]:[genre_8]])</f>
        <v>3</v>
      </c>
      <c r="N3324" t="s">
        <v>644</v>
      </c>
      <c r="O3324" t="s">
        <v>11168</v>
      </c>
      <c r="P3324">
        <v>6528</v>
      </c>
      <c r="Q3324" t="s">
        <v>1194</v>
      </c>
      <c r="R3324">
        <v>32</v>
      </c>
      <c r="S3324" t="s">
        <v>16</v>
      </c>
      <c r="T3324" t="s">
        <v>17</v>
      </c>
      <c r="U3324" s="3">
        <v>39083</v>
      </c>
      <c r="V3324" s="2">
        <v>6.1</v>
      </c>
      <c r="W3324" t="str">
        <f>IF(V3324 &lt; 3,"Very Low", IF(V3324 &gt;= 3, IF(V3324 &lt; 4, "Low", IF(V3324 &gt;= 4, IF(V3324 &lt; 6, "Medium", IF(V3324 &gt;= 6, IF(V3324 &lt; 8, "High", "Very High")))))))</f>
        <v>High</v>
      </c>
    </row>
    <row r="3325" spans="1:23" x14ac:dyDescent="0.2">
      <c r="A3325" t="s">
        <v>1238</v>
      </c>
      <c r="B3325" s="2">
        <v>134</v>
      </c>
      <c r="C3325" s="4" t="str">
        <f>IF(B3325 &lt;= ($Z$9-$Z$11), "Short", IF(B3325 &gt;= ($Z$9+$Z$11), "Long", "Medium"))</f>
        <v>Long</v>
      </c>
      <c r="D3325" t="s">
        <v>1239</v>
      </c>
      <c r="E3325" t="s">
        <v>691</v>
      </c>
      <c r="M3325">
        <f>COUNTA(Table1[[#This Row],[genre_1]:[genre_8]])</f>
        <v>1</v>
      </c>
      <c r="N3325" t="s">
        <v>2595</v>
      </c>
      <c r="O3325" t="s">
        <v>9819</v>
      </c>
      <c r="P3325">
        <v>104005</v>
      </c>
      <c r="Q3325" t="s">
        <v>2596</v>
      </c>
      <c r="R3325">
        <v>248</v>
      </c>
      <c r="S3325" t="s">
        <v>16</v>
      </c>
      <c r="T3325" t="s">
        <v>17</v>
      </c>
      <c r="U3325" s="3">
        <v>40909</v>
      </c>
      <c r="V3325" s="2">
        <v>6.2</v>
      </c>
      <c r="W3325" t="str">
        <f>IF(V3325 &lt; 3,"Very Low", IF(V3325 &gt;= 3, IF(V3325 &lt; 4, "Low", IF(V3325 &gt;= 4, IF(V3325 &lt; 6, "Medium", IF(V3325 &gt;= 6, IF(V3325 &lt; 8, "High", "Very High")))))))</f>
        <v>High</v>
      </c>
    </row>
    <row r="3326" spans="1:23" x14ac:dyDescent="0.2">
      <c r="A3326" t="s">
        <v>1526</v>
      </c>
      <c r="B3326" s="2">
        <v>111</v>
      </c>
      <c r="C3326" s="4" t="str">
        <f>IF(B3326 &lt;= ($Z$9-$Z$11), "Short", IF(B3326 &gt;= ($Z$9+$Z$11), "Long", "Medium"))</f>
        <v>Medium</v>
      </c>
      <c r="D3326" t="s">
        <v>1527</v>
      </c>
      <c r="E3326" t="s">
        <v>31</v>
      </c>
      <c r="F3326" t="s">
        <v>4034</v>
      </c>
      <c r="M3326">
        <f>COUNTA(Table1[[#This Row],[genre_1]:[genre_8]])</f>
        <v>2</v>
      </c>
      <c r="N3326" t="s">
        <v>1528</v>
      </c>
      <c r="O3326" t="s">
        <v>9153</v>
      </c>
      <c r="P3326">
        <v>33158</v>
      </c>
      <c r="Q3326" t="s">
        <v>1529</v>
      </c>
      <c r="R3326">
        <v>223</v>
      </c>
      <c r="S3326" t="s">
        <v>16</v>
      </c>
      <c r="T3326" t="s">
        <v>17</v>
      </c>
      <c r="U3326" s="3">
        <v>39814</v>
      </c>
      <c r="V3326" s="2">
        <v>7.3</v>
      </c>
      <c r="W3326" t="str">
        <f>IF(V3326 &lt; 3,"Very Low", IF(V3326 &gt;= 3, IF(V3326 &lt; 4, "Low", IF(V3326 &gt;= 4, IF(V3326 &lt; 6, "Medium", IF(V3326 &gt;= 6, IF(V3326 &lt; 8, "High", "Very High")))))))</f>
        <v>High</v>
      </c>
    </row>
    <row r="3327" spans="1:23" x14ac:dyDescent="0.2">
      <c r="A3327" t="s">
        <v>8316</v>
      </c>
      <c r="B3327" s="2">
        <v>83</v>
      </c>
      <c r="C3327" s="4" t="str">
        <f>IF(B3327 &lt;= ($Z$9-$Z$11), "Short", IF(B3327 &gt;= ($Z$9+$Z$11), "Long", "Medium"))</f>
        <v>Short</v>
      </c>
      <c r="D3327" t="s">
        <v>8317</v>
      </c>
      <c r="E3327" t="s">
        <v>1302</v>
      </c>
      <c r="M3327">
        <f>COUNTA(Table1[[#This Row],[genre_1]:[genre_8]])</f>
        <v>1</v>
      </c>
      <c r="N3327" t="s">
        <v>8318</v>
      </c>
      <c r="O3327" t="s">
        <v>13158</v>
      </c>
      <c r="P3327">
        <v>733</v>
      </c>
      <c r="Q3327" t="s">
        <v>8319</v>
      </c>
      <c r="R3327">
        <v>7</v>
      </c>
      <c r="S3327" t="s">
        <v>16</v>
      </c>
      <c r="T3327" t="s">
        <v>17</v>
      </c>
      <c r="U3327" s="3">
        <v>41275</v>
      </c>
      <c r="V3327" s="2">
        <v>6.6</v>
      </c>
      <c r="W3327" t="str">
        <f>IF(V3327 &lt; 3,"Very Low", IF(V3327 &gt;= 3, IF(V3327 &lt; 4, "Low", IF(V3327 &gt;= 4, IF(V3327 &lt; 6, "Medium", IF(V3327 &gt;= 6, IF(V3327 &lt; 8, "High", "Very High")))))))</f>
        <v>High</v>
      </c>
    </row>
    <row r="3328" spans="1:23" x14ac:dyDescent="0.2">
      <c r="A3328" t="s">
        <v>2220</v>
      </c>
      <c r="B3328" s="2">
        <v>107</v>
      </c>
      <c r="C3328" s="4" t="str">
        <f>IF(B3328 &lt;= ($Z$9-$Z$11), "Short", IF(B3328 &gt;= ($Z$9+$Z$11), "Long", "Medium"))</f>
        <v>Medium</v>
      </c>
      <c r="D3328" t="s">
        <v>37</v>
      </c>
      <c r="E3328" t="s">
        <v>691</v>
      </c>
      <c r="F3328" t="s">
        <v>539</v>
      </c>
      <c r="M3328">
        <f>COUNTA(Table1[[#This Row],[genre_1]:[genre_8]])</f>
        <v>2</v>
      </c>
      <c r="N3328" t="s">
        <v>209</v>
      </c>
      <c r="O3328" t="s">
        <v>9930</v>
      </c>
      <c r="P3328">
        <v>310540</v>
      </c>
      <c r="Q3328" t="s">
        <v>520</v>
      </c>
      <c r="R3328">
        <v>669</v>
      </c>
      <c r="S3328" t="s">
        <v>16</v>
      </c>
      <c r="T3328" t="s">
        <v>17</v>
      </c>
      <c r="U3328" s="3">
        <v>41275</v>
      </c>
      <c r="V3328" s="2">
        <v>6.7</v>
      </c>
      <c r="W3328" t="str">
        <f>IF(V3328 &lt; 3,"Very Low", IF(V3328 &gt;= 3, IF(V3328 &lt; 4, "Low", IF(V3328 &gt;= 4, IF(V3328 &lt; 6, "Medium", IF(V3328 &gt;= 6, IF(V3328 &lt; 8, "High", "Very High")))))))</f>
        <v>High</v>
      </c>
    </row>
    <row r="3329" spans="1:23" x14ac:dyDescent="0.2">
      <c r="A3329" t="s">
        <v>361</v>
      </c>
      <c r="B3329" s="2">
        <v>103</v>
      </c>
      <c r="C3329" s="4" t="str">
        <f>IF(B3329 &lt;= ($Z$9-$Z$11), "Short", IF(B3329 &gt;= ($Z$9+$Z$11), "Long", "Medium"))</f>
        <v>Medium</v>
      </c>
      <c r="D3329" t="s">
        <v>1420</v>
      </c>
      <c r="E3329" t="s">
        <v>691</v>
      </c>
      <c r="F3329" t="s">
        <v>1302</v>
      </c>
      <c r="M3329">
        <f>COUNTA(Table1[[#This Row],[genre_1]:[genre_8]])</f>
        <v>2</v>
      </c>
      <c r="N3329" t="s">
        <v>1778</v>
      </c>
      <c r="O3329" t="s">
        <v>10560</v>
      </c>
      <c r="P3329">
        <v>54242</v>
      </c>
      <c r="Q3329" t="s">
        <v>2074</v>
      </c>
      <c r="R3329">
        <v>145</v>
      </c>
      <c r="S3329" t="s">
        <v>16</v>
      </c>
      <c r="T3329" t="s">
        <v>17</v>
      </c>
      <c r="U3329" s="3">
        <v>41640</v>
      </c>
      <c r="V3329" s="2">
        <v>6.6</v>
      </c>
      <c r="W3329" t="str">
        <f>IF(V3329 &lt; 3,"Very Low", IF(V3329 &gt;= 3, IF(V3329 &lt; 4, "Low", IF(V3329 &gt;= 4, IF(V3329 &lt; 6, "Medium", IF(V3329 &gt;= 6, IF(V3329 &lt; 8, "High", "Very High")))))))</f>
        <v>High</v>
      </c>
    </row>
    <row r="3330" spans="1:23" x14ac:dyDescent="0.2">
      <c r="A3330" t="s">
        <v>151</v>
      </c>
      <c r="B3330" s="2">
        <v>103</v>
      </c>
      <c r="C3330" s="4" t="str">
        <f>IF(B3330 &lt;= ($Z$9-$Z$11), "Short", IF(B3330 &gt;= ($Z$9+$Z$11), "Long", "Medium"))</f>
        <v>Medium</v>
      </c>
      <c r="D3330" t="s">
        <v>1420</v>
      </c>
      <c r="E3330" t="s">
        <v>562</v>
      </c>
      <c r="F3330" t="s">
        <v>691</v>
      </c>
      <c r="G3330" t="s">
        <v>6549</v>
      </c>
      <c r="M3330">
        <f>COUNTA(Table1[[#This Row],[genre_1]:[genre_8]])</f>
        <v>3</v>
      </c>
      <c r="N3330" t="s">
        <v>29</v>
      </c>
      <c r="O3330" t="s">
        <v>9088</v>
      </c>
      <c r="P3330">
        <v>147641</v>
      </c>
      <c r="Q3330" t="s">
        <v>1421</v>
      </c>
      <c r="R3330">
        <v>238</v>
      </c>
      <c r="S3330" t="s">
        <v>16</v>
      </c>
      <c r="T3330" t="s">
        <v>17</v>
      </c>
      <c r="U3330" s="3">
        <v>40909</v>
      </c>
      <c r="V3330" s="2">
        <v>6.3</v>
      </c>
      <c r="W3330" t="str">
        <f>IF(V3330 &lt; 3,"Very Low", IF(V3330 &gt;= 3, IF(V3330 &lt; 4, "Low", IF(V3330 &gt;= 4, IF(V3330 &lt; 6, "Medium", IF(V3330 &gt;= 6, IF(V3330 &lt; 8, "High", "Very High")))))))</f>
        <v>High</v>
      </c>
    </row>
    <row r="3331" spans="1:23" x14ac:dyDescent="0.2">
      <c r="A3331" t="s">
        <v>6825</v>
      </c>
      <c r="B3331" s="2">
        <v>100</v>
      </c>
      <c r="C3331" s="4" t="str">
        <f>IF(B3331 &lt;= ($Z$9-$Z$11), "Short", IF(B3331 &gt;= ($Z$9+$Z$11), "Long", "Medium"))</f>
        <v>Medium</v>
      </c>
      <c r="D3331" t="s">
        <v>3970</v>
      </c>
      <c r="E3331" t="s">
        <v>13206</v>
      </c>
      <c r="F3331" t="s">
        <v>1302</v>
      </c>
      <c r="M3331">
        <f>COUNTA(Table1[[#This Row],[genre_1]:[genre_8]])</f>
        <v>2</v>
      </c>
      <c r="N3331" t="s">
        <v>1356</v>
      </c>
      <c r="O3331" t="s">
        <v>12526</v>
      </c>
      <c r="P3331">
        <v>508</v>
      </c>
      <c r="Q3331" t="s">
        <v>6826</v>
      </c>
      <c r="R3331">
        <v>18</v>
      </c>
      <c r="S3331" t="s">
        <v>16</v>
      </c>
      <c r="T3331" t="s">
        <v>17</v>
      </c>
      <c r="U3331" s="3">
        <v>37622</v>
      </c>
      <c r="V3331" s="2">
        <v>5.4</v>
      </c>
      <c r="W3331" t="str">
        <f>IF(V3331 &lt; 3,"Very Low", IF(V3331 &gt;= 3, IF(V3331 &lt; 4, "Low", IF(V3331 &gt;= 4, IF(V3331 &lt; 6, "Medium", IF(V3331 &gt;= 6, IF(V3331 &lt; 8, "High", "Very High")))))))</f>
        <v>Medium</v>
      </c>
    </row>
    <row r="3332" spans="1:23" x14ac:dyDescent="0.2">
      <c r="A3332" t="s">
        <v>383</v>
      </c>
      <c r="B3332" s="2">
        <v>115</v>
      </c>
      <c r="C3332" s="4" t="str">
        <f>IF(B3332 &lt;= ($Z$9-$Z$11), "Short", IF(B3332 &gt;= ($Z$9+$Z$11), "Long", "Medium"))</f>
        <v>Medium</v>
      </c>
      <c r="D3332" t="s">
        <v>377</v>
      </c>
      <c r="E3332" t="s">
        <v>562</v>
      </c>
      <c r="F3332" t="s">
        <v>426</v>
      </c>
      <c r="G3332" t="s">
        <v>539</v>
      </c>
      <c r="M3332">
        <f>COUNTA(Table1[[#This Row],[genre_1]:[genre_8]])</f>
        <v>3</v>
      </c>
      <c r="N3332" t="s">
        <v>46</v>
      </c>
      <c r="O3332" t="s">
        <v>8566</v>
      </c>
      <c r="P3332">
        <v>536314</v>
      </c>
      <c r="Q3332" t="s">
        <v>346</v>
      </c>
      <c r="R3332">
        <v>738</v>
      </c>
      <c r="S3332" t="s">
        <v>16</v>
      </c>
      <c r="T3332" t="s">
        <v>17</v>
      </c>
      <c r="U3332" s="3">
        <v>40544</v>
      </c>
      <c r="V3332" s="2">
        <v>7</v>
      </c>
      <c r="W3332" t="str">
        <f>IF(V3332 &lt; 3,"Very Low", IF(V3332 &gt;= 3, IF(V3332 &lt; 4, "Low", IF(V3332 &gt;= 4, IF(V3332 &lt; 6, "Medium", IF(V3332 &gt;= 6, IF(V3332 &lt; 8, "High", "Very High")))))))</f>
        <v>High</v>
      </c>
    </row>
    <row r="3333" spans="1:23" x14ac:dyDescent="0.2">
      <c r="A3333" t="s">
        <v>334</v>
      </c>
      <c r="B3333" s="2">
        <v>112</v>
      </c>
      <c r="C3333" s="4" t="str">
        <f>IF(B3333 &lt;= ($Z$9-$Z$11), "Short", IF(B3333 &gt;= ($Z$9+$Z$11), "Long", "Medium"))</f>
        <v>Medium</v>
      </c>
      <c r="D3333" t="s">
        <v>377</v>
      </c>
      <c r="E3333" t="s">
        <v>562</v>
      </c>
      <c r="F3333" t="s">
        <v>426</v>
      </c>
      <c r="G3333" t="s">
        <v>539</v>
      </c>
      <c r="M3333">
        <f>COUNTA(Table1[[#This Row],[genre_1]:[genre_8]])</f>
        <v>3</v>
      </c>
      <c r="N3333" t="s">
        <v>46</v>
      </c>
      <c r="O3333" t="s">
        <v>8563</v>
      </c>
      <c r="P3333">
        <v>414070</v>
      </c>
      <c r="Q3333" t="s">
        <v>346</v>
      </c>
      <c r="R3333">
        <v>532</v>
      </c>
      <c r="S3333" t="s">
        <v>16</v>
      </c>
      <c r="T3333" t="s">
        <v>17</v>
      </c>
      <c r="U3333" s="3">
        <v>41275</v>
      </c>
      <c r="V3333" s="2">
        <v>7.1</v>
      </c>
      <c r="W3333" t="str">
        <f>IF(V3333 &lt; 3,"Very Low", IF(V3333 &gt;= 3, IF(V3333 &lt; 4, "Low", IF(V3333 &gt;= 4, IF(V3333 &lt; 6, "Medium", IF(V3333 &gt;= 6, IF(V3333 &lt; 8, "High", "Very High")))))))</f>
        <v>High</v>
      </c>
    </row>
    <row r="3334" spans="1:23" x14ac:dyDescent="0.2">
      <c r="A3334" t="s">
        <v>1562</v>
      </c>
      <c r="B3334" s="2">
        <v>114</v>
      </c>
      <c r="C3334" s="4" t="str">
        <f>IF(B3334 &lt;= ($Z$9-$Z$11), "Short", IF(B3334 &gt;= ($Z$9+$Z$11), "Long", "Medium"))</f>
        <v>Medium</v>
      </c>
      <c r="D3334" t="s">
        <v>773</v>
      </c>
      <c r="E3334" t="s">
        <v>562</v>
      </c>
      <c r="F3334" t="s">
        <v>426</v>
      </c>
      <c r="G3334" t="s">
        <v>691</v>
      </c>
      <c r="H3334" t="s">
        <v>1302</v>
      </c>
      <c r="I3334" t="s">
        <v>10321</v>
      </c>
      <c r="M3334">
        <f>COUNTA(Table1[[#This Row],[genre_1]:[genre_8]])</f>
        <v>5</v>
      </c>
      <c r="N3334" t="s">
        <v>108</v>
      </c>
      <c r="O3334" t="s">
        <v>9446</v>
      </c>
      <c r="P3334">
        <v>137854</v>
      </c>
      <c r="Q3334" t="s">
        <v>2013</v>
      </c>
      <c r="R3334">
        <v>560</v>
      </c>
      <c r="S3334" t="s">
        <v>16</v>
      </c>
      <c r="T3334" t="s">
        <v>17</v>
      </c>
      <c r="U3334" s="3">
        <v>36161</v>
      </c>
      <c r="V3334" s="2">
        <v>7.1</v>
      </c>
      <c r="W3334" t="str">
        <f>IF(V3334 &lt; 3,"Very Low", IF(V3334 &gt;= 3, IF(V3334 &lt; 4, "Low", IF(V3334 &gt;= 4, IF(V3334 &lt; 6, "Medium", IF(V3334 &gt;= 6, IF(V3334 &lt; 8, "High", "Very High")))))))</f>
        <v>High</v>
      </c>
    </row>
    <row r="3335" spans="1:23" x14ac:dyDescent="0.2">
      <c r="A3335" t="s">
        <v>6151</v>
      </c>
      <c r="B3335" s="2">
        <v>96</v>
      </c>
      <c r="C3335" s="4" t="str">
        <f>IF(B3335 &lt;= ($Z$9-$Z$11), "Short", IF(B3335 &gt;= ($Z$9+$Z$11), "Long", "Medium"))</f>
        <v>Medium</v>
      </c>
      <c r="D3335" t="s">
        <v>1225</v>
      </c>
      <c r="E3335" t="s">
        <v>691</v>
      </c>
      <c r="F3335" t="s">
        <v>1302</v>
      </c>
      <c r="M3335">
        <f>COUNTA(Table1[[#This Row],[genre_1]:[genre_8]])</f>
        <v>2</v>
      </c>
      <c r="N3335" t="s">
        <v>389</v>
      </c>
      <c r="O3335" t="s">
        <v>12181</v>
      </c>
      <c r="P3335">
        <v>18762</v>
      </c>
      <c r="Q3335" t="s">
        <v>664</v>
      </c>
      <c r="R3335">
        <v>91</v>
      </c>
      <c r="S3335" t="s">
        <v>16</v>
      </c>
      <c r="T3335" t="s">
        <v>17</v>
      </c>
      <c r="U3335" s="3">
        <v>38353</v>
      </c>
      <c r="V3335" s="2">
        <v>6.6</v>
      </c>
      <c r="W3335" t="str">
        <f>IF(V3335 &lt; 3,"Very Low", IF(V3335 &gt;= 3, IF(V3335 &lt; 4, "Low", IF(V3335 &gt;= 4, IF(V3335 &lt; 6, "Medium", IF(V3335 &gt;= 6, IF(V3335 &lt; 8, "High", "Very High")))))))</f>
        <v>High</v>
      </c>
    </row>
    <row r="3336" spans="1:23" x14ac:dyDescent="0.2">
      <c r="A3336" t="s">
        <v>8282</v>
      </c>
      <c r="B3336" s="2">
        <v>75</v>
      </c>
      <c r="C3336" s="4" t="str">
        <f>IF(B3336 &lt;= ($Z$9-$Z$11), "Short", IF(B3336 &gt;= ($Z$9+$Z$11), "Long", "Medium"))</f>
        <v>Short</v>
      </c>
      <c r="D3336" t="s">
        <v>8283</v>
      </c>
      <c r="E3336" t="s">
        <v>1302</v>
      </c>
      <c r="M3336">
        <f>COUNTA(Table1[[#This Row],[genre_1]:[genre_8]])</f>
        <v>1</v>
      </c>
      <c r="N3336" t="s">
        <v>8284</v>
      </c>
      <c r="O3336" t="s">
        <v>13145</v>
      </c>
      <c r="P3336">
        <v>683</v>
      </c>
      <c r="Q3336" t="s">
        <v>8285</v>
      </c>
      <c r="R3336">
        <v>8</v>
      </c>
      <c r="S3336" t="s">
        <v>16</v>
      </c>
      <c r="T3336" t="s">
        <v>17</v>
      </c>
      <c r="U3336" s="3">
        <v>41640</v>
      </c>
      <c r="V3336" s="2">
        <v>6.8</v>
      </c>
      <c r="W3336" t="str">
        <f>IF(V3336 &lt; 3,"Very Low", IF(V3336 &gt;= 3, IF(V3336 &lt; 4, "Low", IF(V3336 &gt;= 4, IF(V3336 &lt; 6, "Medium", IF(V3336 &gt;= 6, IF(V3336 &lt; 8, "High", "Very High")))))))</f>
        <v>High</v>
      </c>
    </row>
    <row r="3337" spans="1:23" x14ac:dyDescent="0.2">
      <c r="A3337" t="s">
        <v>632</v>
      </c>
      <c r="B3337" s="2">
        <v>93</v>
      </c>
      <c r="C3337" s="4" t="str">
        <f>IF(B3337 &lt;= ($Z$9-$Z$11), "Short", IF(B3337 &gt;= ($Z$9+$Z$11), "Long", "Medium"))</f>
        <v>Medium</v>
      </c>
      <c r="D3337" t="s">
        <v>1978</v>
      </c>
      <c r="E3337" t="s">
        <v>691</v>
      </c>
      <c r="M3337">
        <f>COUNTA(Table1[[#This Row],[genre_1]:[genre_8]])</f>
        <v>1</v>
      </c>
      <c r="N3337" t="s">
        <v>4931</v>
      </c>
      <c r="O3337" t="s">
        <v>12353</v>
      </c>
      <c r="P3337">
        <v>7988</v>
      </c>
      <c r="Q3337" t="s">
        <v>6462</v>
      </c>
      <c r="R3337">
        <v>71</v>
      </c>
      <c r="S3337" t="s">
        <v>16</v>
      </c>
      <c r="T3337" t="s">
        <v>17</v>
      </c>
      <c r="U3337" s="3">
        <v>40909</v>
      </c>
      <c r="V3337" s="2">
        <v>5.3</v>
      </c>
      <c r="W3337" t="str">
        <f>IF(V3337 &lt; 3,"Very Low", IF(V3337 &gt;= 3, IF(V3337 &lt; 4, "Low", IF(V3337 &gt;= 4, IF(V3337 &lt; 6, "Medium", IF(V3337 &gt;= 6, IF(V3337 &lt; 8, "High", "Very High")))))))</f>
        <v>Medium</v>
      </c>
    </row>
    <row r="3338" spans="1:23" x14ac:dyDescent="0.2">
      <c r="A3338" t="s">
        <v>6582</v>
      </c>
      <c r="B3338" s="2">
        <v>100</v>
      </c>
      <c r="C3338" s="4" t="str">
        <f>IF(B3338 &lt;= ($Z$9-$Z$11), "Short", IF(B3338 &gt;= ($Z$9+$Z$11), "Long", "Medium"))</f>
        <v>Medium</v>
      </c>
      <c r="D3338" t="s">
        <v>928</v>
      </c>
      <c r="E3338" t="s">
        <v>2287</v>
      </c>
      <c r="F3338" t="s">
        <v>3538</v>
      </c>
      <c r="M3338">
        <f>COUNTA(Table1[[#This Row],[genre_1]:[genre_8]])</f>
        <v>2</v>
      </c>
      <c r="N3338" t="s">
        <v>6454</v>
      </c>
      <c r="O3338" t="s">
        <v>12407</v>
      </c>
      <c r="P3338">
        <v>5012</v>
      </c>
      <c r="Q3338" t="s">
        <v>6168</v>
      </c>
      <c r="R3338">
        <v>47</v>
      </c>
      <c r="S3338" t="s">
        <v>16</v>
      </c>
      <c r="T3338" t="s">
        <v>17</v>
      </c>
      <c r="U3338" s="3">
        <v>39083</v>
      </c>
      <c r="V3338" s="2">
        <v>5.3</v>
      </c>
      <c r="W3338" t="str">
        <f>IF(V3338 &lt; 3,"Very Low", IF(V3338 &gt;= 3, IF(V3338 &lt; 4, "Low", IF(V3338 &gt;= 4, IF(V3338 &lt; 6, "Medium", IF(V3338 &gt;= 6, IF(V3338 &lt; 8, "High", "Very High")))))))</f>
        <v>Medium</v>
      </c>
    </row>
    <row r="3339" spans="1:23" x14ac:dyDescent="0.2">
      <c r="A3339" t="s">
        <v>7516</v>
      </c>
      <c r="B3339" s="2">
        <v>95</v>
      </c>
      <c r="C3339" s="4" t="str">
        <f>IF(B3339 &lt;= ($Z$9-$Z$11), "Short", IF(B3339 &gt;= ($Z$9+$Z$11), "Long", "Medium"))</f>
        <v>Medium</v>
      </c>
      <c r="D3339" t="s">
        <v>7517</v>
      </c>
      <c r="E3339" t="s">
        <v>1302</v>
      </c>
      <c r="F3339" t="s">
        <v>539</v>
      </c>
      <c r="G3339" t="s">
        <v>4130</v>
      </c>
      <c r="M3339">
        <f>COUNTA(Table1[[#This Row],[genre_1]:[genre_8]])</f>
        <v>3</v>
      </c>
      <c r="N3339" t="s">
        <v>2226</v>
      </c>
      <c r="O3339" t="s">
        <v>12846</v>
      </c>
      <c r="P3339">
        <v>1742</v>
      </c>
      <c r="Q3339" t="s">
        <v>7518</v>
      </c>
      <c r="R3339">
        <v>158</v>
      </c>
      <c r="S3339" t="s">
        <v>16</v>
      </c>
      <c r="T3339" t="s">
        <v>17</v>
      </c>
      <c r="U3339" s="3">
        <v>37257</v>
      </c>
      <c r="V3339" s="2">
        <v>5.6</v>
      </c>
      <c r="W3339" t="str">
        <f>IF(V3339 &lt; 3,"Very Low", IF(V3339 &gt;= 3, IF(V3339 &lt; 4, "Low", IF(V3339 &gt;= 4, IF(V3339 &lt; 6, "Medium", IF(V3339 &gt;= 6, IF(V3339 &lt; 8, "High", "Very High")))))))</f>
        <v>Medium</v>
      </c>
    </row>
    <row r="3340" spans="1:23" x14ac:dyDescent="0.2">
      <c r="A3340" t="s">
        <v>6304</v>
      </c>
      <c r="B3340" s="2">
        <v>100</v>
      </c>
      <c r="C3340" s="4" t="str">
        <f>IF(B3340 &lt;= ($Z$9-$Z$11), "Short", IF(B3340 &gt;= ($Z$9+$Z$11), "Long", "Medium"))</f>
        <v>Medium</v>
      </c>
      <c r="D3340" t="s">
        <v>6305</v>
      </c>
      <c r="E3340" t="s">
        <v>31</v>
      </c>
      <c r="M3340">
        <f>COUNTA(Table1[[#This Row],[genre_1]:[genre_8]])</f>
        <v>1</v>
      </c>
      <c r="N3340" t="s">
        <v>6306</v>
      </c>
      <c r="O3340" t="s">
        <v>12260</v>
      </c>
      <c r="P3340">
        <v>75</v>
      </c>
      <c r="Q3340" t="s">
        <v>6307</v>
      </c>
      <c r="R3340">
        <v>2</v>
      </c>
      <c r="S3340" t="s">
        <v>16</v>
      </c>
      <c r="T3340" t="s">
        <v>17</v>
      </c>
      <c r="U3340" s="3">
        <v>42005</v>
      </c>
      <c r="V3340" s="2">
        <v>7</v>
      </c>
      <c r="W3340" t="str">
        <f>IF(V3340 &lt; 3,"Very Low", IF(V3340 &gt;= 3, IF(V3340 &lt; 4, "Low", IF(V3340 &gt;= 4, IF(V3340 &lt; 6, "Medium", IF(V3340 &gt;= 6, IF(V3340 &lt; 8, "High", "Very High")))))))</f>
        <v>High</v>
      </c>
    </row>
    <row r="3341" spans="1:23" x14ac:dyDescent="0.2">
      <c r="A3341" t="s">
        <v>466</v>
      </c>
      <c r="B3341" s="2">
        <v>116</v>
      </c>
      <c r="C3341" s="4" t="str">
        <f>IF(B3341 &lt;= ($Z$9-$Z$11), "Short", IF(B3341 &gt;= ($Z$9+$Z$11), "Long", "Medium"))</f>
        <v>Medium</v>
      </c>
      <c r="D3341" t="s">
        <v>294</v>
      </c>
      <c r="E3341" t="s">
        <v>562</v>
      </c>
      <c r="F3341" t="s">
        <v>426</v>
      </c>
      <c r="G3341" t="s">
        <v>4130</v>
      </c>
      <c r="M3341">
        <f>COUNTA(Table1[[#This Row],[genre_1]:[genre_8]])</f>
        <v>3</v>
      </c>
      <c r="N3341" t="s">
        <v>154</v>
      </c>
      <c r="O3341" t="s">
        <v>8918</v>
      </c>
      <c r="P3341">
        <v>53057</v>
      </c>
      <c r="Q3341" t="s">
        <v>1041</v>
      </c>
      <c r="R3341">
        <v>457</v>
      </c>
      <c r="S3341" t="s">
        <v>16</v>
      </c>
      <c r="T3341" t="s">
        <v>17</v>
      </c>
      <c r="U3341" s="3">
        <v>37622</v>
      </c>
      <c r="V3341" s="2">
        <v>5.6</v>
      </c>
      <c r="W3341" t="str">
        <f>IF(V3341 &lt; 3,"Very Low", IF(V3341 &gt;= 3, IF(V3341 &lt; 4, "Low", IF(V3341 &gt;= 4, IF(V3341 &lt; 6, "Medium", IF(V3341 &gt;= 6, IF(V3341 &lt; 8, "High", "Very High")))))))</f>
        <v>Medium</v>
      </c>
    </row>
    <row r="3342" spans="1:23" x14ac:dyDescent="0.2">
      <c r="A3342" t="s">
        <v>1220</v>
      </c>
      <c r="B3342" s="2">
        <v>135</v>
      </c>
      <c r="C3342" s="4" t="str">
        <f>IF(B3342 &lt;= ($Z$9-$Z$11), "Short", IF(B3342 &gt;= ($Z$9+$Z$11), "Long", "Medium"))</f>
        <v>Long</v>
      </c>
      <c r="D3342" t="s">
        <v>1269</v>
      </c>
      <c r="E3342" t="s">
        <v>691</v>
      </c>
      <c r="F3342" t="s">
        <v>1302</v>
      </c>
      <c r="G3342" t="s">
        <v>6549</v>
      </c>
      <c r="H3342" t="s">
        <v>13205</v>
      </c>
      <c r="M3342">
        <f>COUNTA(Table1[[#This Row],[genre_1]:[genre_8]])</f>
        <v>4</v>
      </c>
      <c r="N3342" t="s">
        <v>489</v>
      </c>
      <c r="O3342" t="s">
        <v>9499</v>
      </c>
      <c r="P3342">
        <v>37911</v>
      </c>
      <c r="Q3342" t="s">
        <v>467</v>
      </c>
      <c r="R3342">
        <v>73</v>
      </c>
      <c r="S3342" t="s">
        <v>16</v>
      </c>
      <c r="T3342" t="s">
        <v>17</v>
      </c>
      <c r="U3342" s="3">
        <v>35065</v>
      </c>
      <c r="V3342" s="2">
        <v>6.3</v>
      </c>
      <c r="W3342" t="str">
        <f>IF(V3342 &lt; 3,"Very Low", IF(V3342 &gt;= 3, IF(V3342 &lt; 4, "Low", IF(V3342 &gt;= 4, IF(V3342 &lt; 6, "Medium", IF(V3342 &gt;= 6, IF(V3342 &lt; 8, "High", "Very High")))))))</f>
        <v>High</v>
      </c>
    </row>
    <row r="3343" spans="1:23" x14ac:dyDescent="0.2">
      <c r="A3343" t="s">
        <v>7390</v>
      </c>
      <c r="B3343" s="2">
        <v>98</v>
      </c>
      <c r="C3343" s="4" t="str">
        <f>IF(B3343 &lt;= ($Z$9-$Z$11), "Short", IF(B3343 &gt;= ($Z$9+$Z$11), "Long", "Medium"))</f>
        <v>Medium</v>
      </c>
      <c r="D3343" t="s">
        <v>1264</v>
      </c>
      <c r="E3343" t="s">
        <v>691</v>
      </c>
      <c r="F3343" t="s">
        <v>1302</v>
      </c>
      <c r="G3343" t="s">
        <v>6549</v>
      </c>
      <c r="M3343">
        <f>COUNTA(Table1[[#This Row],[genre_1]:[genre_8]])</f>
        <v>3</v>
      </c>
      <c r="N3343" t="s">
        <v>7390</v>
      </c>
      <c r="O3343" t="s">
        <v>13151</v>
      </c>
      <c r="P3343">
        <v>11816</v>
      </c>
      <c r="Q3343" t="s">
        <v>8298</v>
      </c>
      <c r="R3343">
        <v>35</v>
      </c>
      <c r="S3343" t="s">
        <v>16</v>
      </c>
      <c r="T3343" t="s">
        <v>17</v>
      </c>
      <c r="U3343" s="3">
        <v>40179</v>
      </c>
      <c r="V3343" s="2">
        <v>6.3</v>
      </c>
      <c r="W3343" t="str">
        <f>IF(V3343 &lt; 3,"Very Low", IF(V3343 &gt;= 3, IF(V3343 &lt; 4, "Low", IF(V3343 &gt;= 4, IF(V3343 &lt; 6, "Medium", IF(V3343 &gt;= 6, IF(V3343 &lt; 8, "High", "Very High")))))))</f>
        <v>High</v>
      </c>
    </row>
    <row r="3344" spans="1:23" x14ac:dyDescent="0.2">
      <c r="A3344" t="s">
        <v>1219</v>
      </c>
      <c r="B3344" s="2">
        <v>94</v>
      </c>
      <c r="C3344" s="4" t="str">
        <f>IF(B3344 &lt;= ($Z$9-$Z$11), "Short", IF(B3344 &gt;= ($Z$9+$Z$11), "Long", "Medium"))</f>
        <v>Medium</v>
      </c>
      <c r="D3344" t="s">
        <v>355</v>
      </c>
      <c r="E3344" t="s">
        <v>562</v>
      </c>
      <c r="F3344" t="s">
        <v>426</v>
      </c>
      <c r="G3344" t="s">
        <v>3871</v>
      </c>
      <c r="H3344" t="s">
        <v>5982</v>
      </c>
      <c r="I3344" t="s">
        <v>4130</v>
      </c>
      <c r="M3344">
        <f>COUNTA(Table1[[#This Row],[genre_1]:[genre_8]])</f>
        <v>5</v>
      </c>
      <c r="N3344" t="s">
        <v>502</v>
      </c>
      <c r="O3344" t="s">
        <v>8974</v>
      </c>
      <c r="P3344">
        <v>52244</v>
      </c>
      <c r="Q3344" t="s">
        <v>584</v>
      </c>
      <c r="R3344">
        <v>377</v>
      </c>
      <c r="S3344" t="s">
        <v>16</v>
      </c>
      <c r="T3344" t="s">
        <v>17</v>
      </c>
      <c r="U3344" s="3">
        <v>36526</v>
      </c>
      <c r="V3344" s="2">
        <v>6.6</v>
      </c>
      <c r="W3344" t="str">
        <f>IF(V3344 &lt; 3,"Very Low", IF(V3344 &gt;= 3, IF(V3344 &lt; 4, "Low", IF(V3344 &gt;= 4, IF(V3344 &lt; 6, "Medium", IF(V3344 &gt;= 6, IF(V3344 &lt; 8, "High", "Very High")))))))</f>
        <v>High</v>
      </c>
    </row>
    <row r="3345" spans="1:23" x14ac:dyDescent="0.2">
      <c r="A3345" t="s">
        <v>12</v>
      </c>
      <c r="B3345" s="2">
        <v>194</v>
      </c>
      <c r="C3345" s="4" t="str">
        <f>IF(B3345 &lt;= ($Z$9-$Z$11), "Short", IF(B3345 &gt;= ($Z$9+$Z$11), "Long", "Medium"))</f>
        <v>Long</v>
      </c>
      <c r="D3345" t="s">
        <v>98</v>
      </c>
      <c r="E3345" t="s">
        <v>1302</v>
      </c>
      <c r="F3345" t="s">
        <v>6549</v>
      </c>
      <c r="M3345">
        <f>COUNTA(Table1[[#This Row],[genre_1]:[genre_8]])</f>
        <v>2</v>
      </c>
      <c r="N3345" t="s">
        <v>99</v>
      </c>
      <c r="O3345" t="s">
        <v>8463</v>
      </c>
      <c r="P3345">
        <v>793059</v>
      </c>
      <c r="Q3345" t="s">
        <v>100</v>
      </c>
      <c r="R3345">
        <v>2528</v>
      </c>
      <c r="S3345" t="s">
        <v>16</v>
      </c>
      <c r="T3345" t="s">
        <v>17</v>
      </c>
      <c r="U3345" s="3">
        <v>35431</v>
      </c>
      <c r="V3345" s="2">
        <v>7.7</v>
      </c>
      <c r="W3345" t="str">
        <f>IF(V3345 &lt; 3,"Very Low", IF(V3345 &gt;= 3, IF(V3345 &lt; 4, "Low", IF(V3345 &gt;= 4, IF(V3345 &lt; 6, "Medium", IF(V3345 &gt;= 6, IF(V3345 &lt; 8, "High", "Very High")))))))</f>
        <v>High</v>
      </c>
    </row>
    <row r="3346" spans="1:23" x14ac:dyDescent="0.2">
      <c r="A3346" t="s">
        <v>2175</v>
      </c>
      <c r="B3346" s="2">
        <v>106</v>
      </c>
      <c r="C3346" s="4" t="str">
        <f>IF(B3346 &lt;= ($Z$9-$Z$11), "Short", IF(B3346 &gt;= ($Z$9+$Z$11), "Long", "Medium"))</f>
        <v>Medium</v>
      </c>
      <c r="D3346" t="s">
        <v>442</v>
      </c>
      <c r="E3346" t="s">
        <v>691</v>
      </c>
      <c r="F3346" t="s">
        <v>13206</v>
      </c>
      <c r="G3346" t="s">
        <v>1302</v>
      </c>
      <c r="M3346">
        <f>COUNTA(Table1[[#This Row],[genre_1]:[genre_8]])</f>
        <v>3</v>
      </c>
      <c r="N3346" t="s">
        <v>1670</v>
      </c>
      <c r="O3346" t="s">
        <v>10592</v>
      </c>
      <c r="P3346">
        <v>34774</v>
      </c>
      <c r="Q3346" t="s">
        <v>1709</v>
      </c>
      <c r="R3346">
        <v>162</v>
      </c>
      <c r="S3346" t="s">
        <v>16</v>
      </c>
      <c r="T3346" t="s">
        <v>17</v>
      </c>
      <c r="U3346" s="3">
        <v>34700</v>
      </c>
      <c r="V3346" s="2">
        <v>6.8</v>
      </c>
      <c r="W3346" t="str">
        <f>IF(V3346 &lt; 3,"Very Low", IF(V3346 &gt;= 3, IF(V3346 &lt; 4, "Low", IF(V3346 &gt;= 4, IF(V3346 &lt; 6, "Medium", IF(V3346 &gt;= 6, IF(V3346 &lt; 8, "High", "Very High")))))))</f>
        <v>High</v>
      </c>
    </row>
    <row r="3347" spans="1:23" x14ac:dyDescent="0.2">
      <c r="A3347" t="s">
        <v>6728</v>
      </c>
      <c r="B3347" s="2">
        <v>129</v>
      </c>
      <c r="C3347" s="4" t="str">
        <f>IF(B3347 &lt;= ($Z$9-$Z$11), "Short", IF(B3347 &gt;= ($Z$9+$Z$11), "Long", "Medium"))</f>
        <v>Medium</v>
      </c>
      <c r="D3347" t="s">
        <v>6729</v>
      </c>
      <c r="E3347" t="s">
        <v>13206</v>
      </c>
      <c r="F3347" t="s">
        <v>1302</v>
      </c>
      <c r="M3347">
        <f>COUNTA(Table1[[#This Row],[genre_1]:[genre_8]])</f>
        <v>2</v>
      </c>
      <c r="N3347" t="s">
        <v>697</v>
      </c>
      <c r="O3347" t="s">
        <v>12479</v>
      </c>
      <c r="P3347">
        <v>215086</v>
      </c>
      <c r="Q3347" t="s">
        <v>6730</v>
      </c>
      <c r="R3347">
        <v>471</v>
      </c>
      <c r="S3347" t="s">
        <v>16</v>
      </c>
      <c r="T3347" t="s">
        <v>17</v>
      </c>
      <c r="U3347" s="3">
        <v>22647</v>
      </c>
      <c r="V3347" s="2">
        <v>8.4</v>
      </c>
      <c r="W3347" t="str">
        <f>IF(V3347 &lt; 3,"Very Low", IF(V3347 &gt;= 3, IF(V3347 &lt; 4, "Low", IF(V3347 &gt;= 4, IF(V3347 &lt; 6, "Medium", IF(V3347 &gt;= 6, IF(V3347 &lt; 8, "High", "Very High")))))))</f>
        <v>Very High</v>
      </c>
    </row>
    <row r="3348" spans="1:23" x14ac:dyDescent="0.2">
      <c r="A3348" t="s">
        <v>1509</v>
      </c>
      <c r="B3348" s="2">
        <v>112</v>
      </c>
      <c r="C3348" s="4" t="str">
        <f>IF(B3348 &lt;= ($Z$9-$Z$11), "Short", IF(B3348 &gt;= ($Z$9+$Z$11), "Long", "Medium"))</f>
        <v>Medium</v>
      </c>
      <c r="D3348" t="s">
        <v>2790</v>
      </c>
      <c r="E3348" t="s">
        <v>691</v>
      </c>
      <c r="F3348" t="s">
        <v>6549</v>
      </c>
      <c r="M3348">
        <f>COUNTA(Table1[[#This Row],[genre_1]:[genre_8]])</f>
        <v>2</v>
      </c>
      <c r="N3348" t="s">
        <v>3578</v>
      </c>
      <c r="O3348" t="s">
        <v>10491</v>
      </c>
      <c r="P3348">
        <v>67893</v>
      </c>
      <c r="Q3348" t="s">
        <v>3579</v>
      </c>
      <c r="R3348">
        <v>163</v>
      </c>
      <c r="S3348" t="s">
        <v>16</v>
      </c>
      <c r="T3348" t="s">
        <v>17</v>
      </c>
      <c r="U3348" s="3">
        <v>40909</v>
      </c>
      <c r="V3348" s="2">
        <v>6.3</v>
      </c>
      <c r="W3348" t="str">
        <f>IF(V3348 &lt; 3,"Very Low", IF(V3348 &gt;= 3, IF(V3348 &lt; 4, "Low", IF(V3348 &gt;= 4, IF(V3348 &lt; 6, "Medium", IF(V3348 &gt;= 6, IF(V3348 &lt; 8, "High", "Very High")))))))</f>
        <v>High</v>
      </c>
    </row>
    <row r="3349" spans="1:23" x14ac:dyDescent="0.2">
      <c r="A3349" t="s">
        <v>7696</v>
      </c>
      <c r="B3349" s="2">
        <v>120</v>
      </c>
      <c r="C3349" s="4" t="str">
        <f>IF(B3349 &lt;= ($Z$9-$Z$11), "Short", IF(B3349 &gt;= ($Z$9+$Z$11), "Long", "Medium"))</f>
        <v>Medium</v>
      </c>
      <c r="D3349" t="s">
        <v>5294</v>
      </c>
      <c r="E3349" t="s">
        <v>1302</v>
      </c>
      <c r="M3349">
        <f>COUNTA(Table1[[#This Row],[genre_1]:[genre_8]])</f>
        <v>1</v>
      </c>
      <c r="N3349" t="s">
        <v>5849</v>
      </c>
      <c r="O3349" t="s">
        <v>12918</v>
      </c>
      <c r="P3349">
        <v>4583</v>
      </c>
      <c r="Q3349" t="s">
        <v>7517</v>
      </c>
      <c r="R3349">
        <v>55</v>
      </c>
      <c r="S3349" t="s">
        <v>16</v>
      </c>
      <c r="T3349" t="s">
        <v>17</v>
      </c>
      <c r="U3349" s="3">
        <v>39814</v>
      </c>
      <c r="V3349" s="2">
        <v>7.1</v>
      </c>
      <c r="W3349" t="str">
        <f>IF(V3349 &lt; 3,"Very Low", IF(V3349 &gt;= 3, IF(V3349 &lt; 4, "Low", IF(V3349 &gt;= 4, IF(V3349 &lt; 6, "Medium", IF(V3349 &gt;= 6, IF(V3349 &lt; 8, "High", "Very High")))))))</f>
        <v>High</v>
      </c>
    </row>
    <row r="3350" spans="1:23" x14ac:dyDescent="0.2">
      <c r="A3350" t="s">
        <v>2154</v>
      </c>
      <c r="B3350" s="2">
        <v>134</v>
      </c>
      <c r="C3350" s="4" t="str">
        <f>IF(B3350 &lt;= ($Z$9-$Z$11), "Short", IF(B3350 &gt;= ($Z$9+$Z$11), "Long", "Medium"))</f>
        <v>Long</v>
      </c>
      <c r="D3350" t="s">
        <v>3248</v>
      </c>
      <c r="E3350" t="s">
        <v>562</v>
      </c>
      <c r="F3350" t="s">
        <v>4426</v>
      </c>
      <c r="G3350" t="s">
        <v>1302</v>
      </c>
      <c r="H3350" t="s">
        <v>7772</v>
      </c>
      <c r="I3350" t="s">
        <v>6549</v>
      </c>
      <c r="J3350" t="s">
        <v>4934</v>
      </c>
      <c r="M3350">
        <f>COUNTA(Table1[[#This Row],[genre_1]:[genre_8]])</f>
        <v>6</v>
      </c>
      <c r="N3350" t="s">
        <v>1174</v>
      </c>
      <c r="O3350" t="s">
        <v>10263</v>
      </c>
      <c r="P3350">
        <v>95241</v>
      </c>
      <c r="Q3350" t="s">
        <v>2273</v>
      </c>
      <c r="R3350">
        <v>439</v>
      </c>
      <c r="S3350" t="s">
        <v>16</v>
      </c>
      <c r="T3350" t="s">
        <v>17</v>
      </c>
      <c r="U3350" s="3">
        <v>33970</v>
      </c>
      <c r="V3350" s="2">
        <v>7.8</v>
      </c>
      <c r="W3350" t="str">
        <f>IF(V3350 &lt; 3,"Very Low", IF(V3350 &gt;= 3, IF(V3350 &lt; 4, "Low", IF(V3350 &gt;= 4, IF(V3350 &lt; 6, "Medium", IF(V3350 &gt;= 6, IF(V3350 &lt; 8, "High", "Very High")))))))</f>
        <v>High</v>
      </c>
    </row>
    <row r="3351" spans="1:23" x14ac:dyDescent="0.2">
      <c r="A3351" t="s">
        <v>4815</v>
      </c>
      <c r="B3351" s="2">
        <v>95</v>
      </c>
      <c r="C3351" s="4" t="str">
        <f>IF(B3351 &lt;= ($Z$9-$Z$11), "Short", IF(B3351 &gt;= ($Z$9+$Z$11), "Long", "Medium"))</f>
        <v>Medium</v>
      </c>
      <c r="D3351" t="s">
        <v>756</v>
      </c>
      <c r="E3351" t="s">
        <v>691</v>
      </c>
      <c r="M3351">
        <f>COUNTA(Table1[[#This Row],[genre_1]:[genre_8]])</f>
        <v>1</v>
      </c>
      <c r="N3351" t="s">
        <v>2669</v>
      </c>
      <c r="O3351" t="s">
        <v>11359</v>
      </c>
      <c r="P3351">
        <v>15427</v>
      </c>
      <c r="Q3351" t="s">
        <v>1017</v>
      </c>
      <c r="R3351">
        <v>121</v>
      </c>
      <c r="S3351" t="s">
        <v>16</v>
      </c>
      <c r="T3351" t="s">
        <v>17</v>
      </c>
      <c r="U3351" s="3">
        <v>36892</v>
      </c>
      <c r="V3351" s="2">
        <v>5.3</v>
      </c>
      <c r="W3351" t="str">
        <f>IF(V3351 &lt; 3,"Very Low", IF(V3351 &gt;= 3, IF(V3351 &lt; 4, "Low", IF(V3351 &gt;= 4, IF(V3351 &lt; 6, "Medium", IF(V3351 &gt;= 6, IF(V3351 &lt; 8, "High", "Very High")))))))</f>
        <v>Medium</v>
      </c>
    </row>
    <row r="3352" spans="1:23" x14ac:dyDescent="0.2">
      <c r="A3352" t="s">
        <v>276</v>
      </c>
      <c r="B3352" s="2">
        <v>130</v>
      </c>
      <c r="C3352" s="4" t="str">
        <f>IF(B3352 &lt;= ($Z$9-$Z$11), "Short", IF(B3352 &gt;= ($Z$9+$Z$11), "Long", "Medium"))</f>
        <v>Medium</v>
      </c>
      <c r="D3352" t="s">
        <v>277</v>
      </c>
      <c r="E3352" t="s">
        <v>562</v>
      </c>
      <c r="F3352" t="s">
        <v>426</v>
      </c>
      <c r="G3352" t="s">
        <v>5982</v>
      </c>
      <c r="H3352" t="s">
        <v>13204</v>
      </c>
      <c r="I3352" t="s">
        <v>4130</v>
      </c>
      <c r="M3352">
        <f>COUNTA(Table1[[#This Row],[genre_1]:[genre_8]])</f>
        <v>5</v>
      </c>
      <c r="N3352" t="s">
        <v>108</v>
      </c>
      <c r="O3352" t="s">
        <v>8524</v>
      </c>
      <c r="P3352">
        <v>128306</v>
      </c>
      <c r="Q3352" t="s">
        <v>278</v>
      </c>
      <c r="R3352">
        <v>497</v>
      </c>
      <c r="S3352" t="s">
        <v>16</v>
      </c>
      <c r="T3352" t="s">
        <v>17</v>
      </c>
      <c r="U3352" s="3">
        <v>42005</v>
      </c>
      <c r="V3352" s="2">
        <v>6.5</v>
      </c>
      <c r="W3352" t="str">
        <f>IF(V3352 &lt; 3,"Very Low", IF(V3352 &gt;= 3, IF(V3352 &lt; 4, "Low", IF(V3352 &gt;= 4, IF(V3352 &lt; 6, "Medium", IF(V3352 &gt;= 6, IF(V3352 &lt; 8, "High", "Very High")))))))</f>
        <v>High</v>
      </c>
    </row>
    <row r="3353" spans="1:23" x14ac:dyDescent="0.2">
      <c r="A3353" t="s">
        <v>889</v>
      </c>
      <c r="B3353" s="2">
        <v>116</v>
      </c>
      <c r="C3353" s="4" t="str">
        <f>IF(B3353 &lt;= ($Z$9-$Z$11), "Short", IF(B3353 &gt;= ($Z$9+$Z$11), "Long", "Medium"))</f>
        <v>Medium</v>
      </c>
      <c r="D3353" t="s">
        <v>889</v>
      </c>
      <c r="E3353" t="s">
        <v>691</v>
      </c>
      <c r="F3353" t="s">
        <v>1302</v>
      </c>
      <c r="G3353" t="s">
        <v>6549</v>
      </c>
      <c r="M3353">
        <f>COUNTA(Table1[[#This Row],[genre_1]:[genre_8]])</f>
        <v>3</v>
      </c>
      <c r="N3353" t="s">
        <v>252</v>
      </c>
      <c r="O3353" t="s">
        <v>10938</v>
      </c>
      <c r="P3353">
        <v>77366</v>
      </c>
      <c r="Q3353" t="s">
        <v>3599</v>
      </c>
      <c r="R3353">
        <v>194</v>
      </c>
      <c r="S3353" t="s">
        <v>16</v>
      </c>
      <c r="T3353" t="s">
        <v>17</v>
      </c>
      <c r="U3353" s="3">
        <v>29952</v>
      </c>
      <c r="V3353" s="2">
        <v>7.4</v>
      </c>
      <c r="W3353" t="str">
        <f>IF(V3353 &lt; 3,"Very Low", IF(V3353 &gt;= 3, IF(V3353 &lt; 4, "Low", IF(V3353 &gt;= 4, IF(V3353 &lt; 6, "Medium", IF(V3353 &gt;= 6, IF(V3353 &lt; 8, "High", "Very High")))))))</f>
        <v>High</v>
      </c>
    </row>
    <row r="3354" spans="1:23" x14ac:dyDescent="0.2">
      <c r="A3354" t="s">
        <v>2558</v>
      </c>
      <c r="B3354" s="2">
        <v>102</v>
      </c>
      <c r="C3354" s="4" t="str">
        <f>IF(B3354 &lt;= ($Z$9-$Z$11), "Short", IF(B3354 &gt;= ($Z$9+$Z$11), "Long", "Medium"))</f>
        <v>Medium</v>
      </c>
      <c r="D3354" t="s">
        <v>1475</v>
      </c>
      <c r="E3354" t="s">
        <v>691</v>
      </c>
      <c r="F3354" t="s">
        <v>6549</v>
      </c>
      <c r="M3354">
        <f>COUNTA(Table1[[#This Row],[genre_1]:[genre_8]])</f>
        <v>2</v>
      </c>
      <c r="N3354" t="s">
        <v>439</v>
      </c>
      <c r="O3354" t="s">
        <v>11261</v>
      </c>
      <c r="P3354">
        <v>21672</v>
      </c>
      <c r="Q3354" t="s">
        <v>3311</v>
      </c>
      <c r="R3354">
        <v>93</v>
      </c>
      <c r="S3354" t="s">
        <v>16</v>
      </c>
      <c r="T3354" t="s">
        <v>17</v>
      </c>
      <c r="U3354" s="3">
        <v>41640</v>
      </c>
      <c r="V3354" s="2">
        <v>6.5</v>
      </c>
      <c r="W3354" t="str">
        <f>IF(V3354 &lt; 3,"Very Low", IF(V3354 &gt;= 3, IF(V3354 &lt; 4, "Low", IF(V3354 &gt;= 4, IF(V3354 &lt; 6, "Medium", IF(V3354 &gt;= 6, IF(V3354 &lt; 8, "High", "Very High")))))))</f>
        <v>High</v>
      </c>
    </row>
    <row r="3355" spans="1:23" x14ac:dyDescent="0.2">
      <c r="A3355" t="s">
        <v>714</v>
      </c>
      <c r="B3355" s="2">
        <v>110</v>
      </c>
      <c r="C3355" s="4" t="str">
        <f>IF(B3355 &lt;= ($Z$9-$Z$11), "Short", IF(B3355 &gt;= ($Z$9+$Z$11), "Long", "Medium"))</f>
        <v>Medium</v>
      </c>
      <c r="D3355" t="s">
        <v>885</v>
      </c>
      <c r="E3355" t="s">
        <v>562</v>
      </c>
      <c r="F3355" t="s">
        <v>1302</v>
      </c>
      <c r="G3355" t="s">
        <v>6549</v>
      </c>
      <c r="M3355">
        <f>COUNTA(Table1[[#This Row],[genre_1]:[genre_8]])</f>
        <v>3</v>
      </c>
      <c r="N3355" t="s">
        <v>241</v>
      </c>
      <c r="O3355" t="s">
        <v>10939</v>
      </c>
      <c r="P3355">
        <v>219171</v>
      </c>
      <c r="Q3355" t="s">
        <v>4230</v>
      </c>
      <c r="R3355">
        <v>388</v>
      </c>
      <c r="S3355" t="s">
        <v>16</v>
      </c>
      <c r="T3355" t="s">
        <v>17</v>
      </c>
      <c r="U3355" s="3">
        <v>31413</v>
      </c>
      <c r="V3355" s="2">
        <v>6.9</v>
      </c>
      <c r="W3355" t="str">
        <f>IF(V3355 &lt; 3,"Very Low", IF(V3355 &gt;= 3, IF(V3355 &lt; 4, "Low", IF(V3355 &gt;= 4, IF(V3355 &lt; 6, "Medium", IF(V3355 &gt;= 6, IF(V3355 &lt; 8, "High", "Very High")))))))</f>
        <v>High</v>
      </c>
    </row>
    <row r="3356" spans="1:23" x14ac:dyDescent="0.2">
      <c r="A3356" t="s">
        <v>7623</v>
      </c>
      <c r="B3356" s="2">
        <v>81</v>
      </c>
      <c r="C3356" s="4" t="str">
        <f>IF(B3356 &lt;= ($Z$9-$Z$11), "Short", IF(B3356 &gt;= ($Z$9+$Z$11), "Long", "Medium"))</f>
        <v>Short</v>
      </c>
      <c r="D3356" t="s">
        <v>7624</v>
      </c>
      <c r="E3356" t="s">
        <v>691</v>
      </c>
      <c r="F3356" t="s">
        <v>5727</v>
      </c>
      <c r="G3356" t="s">
        <v>6549</v>
      </c>
      <c r="M3356">
        <f>COUNTA(Table1[[#This Row],[genre_1]:[genre_8]])</f>
        <v>3</v>
      </c>
      <c r="N3356" t="s">
        <v>7625</v>
      </c>
      <c r="O3356" t="s">
        <v>12893</v>
      </c>
      <c r="P3356">
        <v>13269</v>
      </c>
      <c r="Q3356" t="s">
        <v>7626</v>
      </c>
      <c r="R3356">
        <v>98</v>
      </c>
      <c r="S3356" t="s">
        <v>16</v>
      </c>
      <c r="T3356" t="s">
        <v>17</v>
      </c>
      <c r="U3356" s="3">
        <v>12785</v>
      </c>
      <c r="V3356" s="2">
        <v>7.8</v>
      </c>
      <c r="W3356" t="str">
        <f>IF(V3356 &lt; 3,"Very Low", IF(V3356 &gt;= 3, IF(V3356 &lt; 4, "Low", IF(V3356 &gt;= 4, IF(V3356 &lt; 6, "Medium", IF(V3356 &gt;= 6, IF(V3356 &lt; 8, "High", "Very High")))))))</f>
        <v>High</v>
      </c>
    </row>
    <row r="3357" spans="1:23" x14ac:dyDescent="0.2">
      <c r="A3357" t="s">
        <v>8192</v>
      </c>
      <c r="B3357" s="2">
        <v>80</v>
      </c>
      <c r="C3357" s="4" t="str">
        <f>IF(B3357 &lt;= ($Z$9-$Z$11), "Short", IF(B3357 &gt;= ($Z$9+$Z$11), "Long", "Medium"))</f>
        <v>Short</v>
      </c>
      <c r="D3357" t="s">
        <v>8193</v>
      </c>
      <c r="E3357" t="s">
        <v>31</v>
      </c>
      <c r="M3357">
        <f>COUNTA(Table1[[#This Row],[genre_1]:[genre_8]])</f>
        <v>1</v>
      </c>
      <c r="N3357" t="s">
        <v>8194</v>
      </c>
      <c r="O3357" t="s">
        <v>13110</v>
      </c>
      <c r="P3357">
        <v>260</v>
      </c>
      <c r="Q3357" t="s">
        <v>8195</v>
      </c>
      <c r="R3357">
        <v>2</v>
      </c>
      <c r="S3357" t="s">
        <v>16</v>
      </c>
      <c r="T3357" t="s">
        <v>17</v>
      </c>
      <c r="U3357" s="3">
        <v>41640</v>
      </c>
      <c r="V3357" s="2">
        <v>7.1</v>
      </c>
      <c r="W3357" t="str">
        <f>IF(V3357 &lt; 3,"Very Low", IF(V3357 &gt;= 3, IF(V3357 &lt; 4, "Low", IF(V3357 &gt;= 4, IF(V3357 &lt; 6, "Medium", IF(V3357 &gt;= 6, IF(V3357 &lt; 8, "High", "Very High")))))))</f>
        <v>High</v>
      </c>
    </row>
    <row r="3358" spans="1:23" x14ac:dyDescent="0.2">
      <c r="A3358" t="s">
        <v>3718</v>
      </c>
      <c r="B3358" s="2">
        <v>127</v>
      </c>
      <c r="C3358" s="4" t="str">
        <f>IF(B3358 &lt;= ($Z$9-$Z$11), "Short", IF(B3358 &gt;= ($Z$9+$Z$11), "Long", "Medium"))</f>
        <v>Medium</v>
      </c>
      <c r="D3358" t="s">
        <v>5110</v>
      </c>
      <c r="E3358" t="s">
        <v>1302</v>
      </c>
      <c r="F3358" t="s">
        <v>3538</v>
      </c>
      <c r="M3358">
        <f>COUNTA(Table1[[#This Row],[genre_1]:[genre_8]])</f>
        <v>2</v>
      </c>
      <c r="N3358" t="s">
        <v>2312</v>
      </c>
      <c r="O3358" t="s">
        <v>12172</v>
      </c>
      <c r="P3358">
        <v>12677</v>
      </c>
      <c r="Q3358" t="s">
        <v>6144</v>
      </c>
      <c r="R3358">
        <v>89</v>
      </c>
      <c r="S3358" t="s">
        <v>16</v>
      </c>
      <c r="T3358" t="s">
        <v>17</v>
      </c>
      <c r="U3358" s="3">
        <v>25204</v>
      </c>
      <c r="V3358" s="2">
        <v>6.3</v>
      </c>
      <c r="W3358" t="str">
        <f>IF(V3358 &lt; 3,"Very Low", IF(V3358 &gt;= 3, IF(V3358 &lt; 4, "Low", IF(V3358 &gt;= 4, IF(V3358 &lt; 6, "Medium", IF(V3358 &gt;= 6, IF(V3358 &lt; 8, "High", "Very High")))))))</f>
        <v>High</v>
      </c>
    </row>
    <row r="3359" spans="1:23" x14ac:dyDescent="0.2">
      <c r="A3359" t="s">
        <v>3718</v>
      </c>
      <c r="B3359" s="2">
        <v>128</v>
      </c>
      <c r="C3359" s="4" t="str">
        <f>IF(B3359 &lt;= ($Z$9-$Z$11), "Short", IF(B3359 &gt;= ($Z$9+$Z$11), "Long", "Medium"))</f>
        <v>Medium</v>
      </c>
      <c r="D3359" t="s">
        <v>6389</v>
      </c>
      <c r="E3359" t="s">
        <v>3538</v>
      </c>
      <c r="M3359">
        <f>COUNTA(Table1[[#This Row],[genre_1]:[genre_8]])</f>
        <v>1</v>
      </c>
      <c r="N3359" t="s">
        <v>6390</v>
      </c>
      <c r="O3359" t="s">
        <v>12312</v>
      </c>
      <c r="P3359">
        <v>18656</v>
      </c>
      <c r="Q3359" t="s">
        <v>6391</v>
      </c>
      <c r="R3359">
        <v>137</v>
      </c>
      <c r="S3359" t="s">
        <v>16</v>
      </c>
      <c r="T3359" t="s">
        <v>17</v>
      </c>
      <c r="U3359" s="3">
        <v>24108</v>
      </c>
      <c r="V3359" s="2">
        <v>6.7</v>
      </c>
      <c r="W3359" t="str">
        <f>IF(V3359 &lt; 3,"Very Low", IF(V3359 &gt;= 3, IF(V3359 &lt; 4, "Low", IF(V3359 &gt;= 4, IF(V3359 &lt; 6, "Medium", IF(V3359 &gt;= 6, IF(V3359 &lt; 8, "High", "Very High")))))))</f>
        <v>High</v>
      </c>
    </row>
    <row r="3360" spans="1:23" x14ac:dyDescent="0.2">
      <c r="A3360" t="s">
        <v>2388</v>
      </c>
      <c r="B3360" s="2">
        <v>84</v>
      </c>
      <c r="C3360" s="4" t="str">
        <f>IF(B3360 &lt;= ($Z$9-$Z$11), "Short", IF(B3360 &gt;= ($Z$9+$Z$11), "Long", "Medium"))</f>
        <v>Short</v>
      </c>
      <c r="D3360" t="s">
        <v>1409</v>
      </c>
      <c r="E3360" t="s">
        <v>562</v>
      </c>
      <c r="F3360" t="s">
        <v>691</v>
      </c>
      <c r="G3360" t="s">
        <v>13206</v>
      </c>
      <c r="M3360">
        <f>COUNTA(Table1[[#This Row],[genre_1]:[genre_8]])</f>
        <v>3</v>
      </c>
      <c r="N3360" t="s">
        <v>2389</v>
      </c>
      <c r="O3360" t="s">
        <v>9681</v>
      </c>
      <c r="P3360">
        <v>23747</v>
      </c>
      <c r="Q3360" t="s">
        <v>1197</v>
      </c>
      <c r="R3360">
        <v>207</v>
      </c>
      <c r="S3360" t="s">
        <v>16</v>
      </c>
      <c r="T3360" t="s">
        <v>17</v>
      </c>
      <c r="U3360" s="3">
        <v>37987</v>
      </c>
      <c r="V3360" s="2">
        <v>4</v>
      </c>
      <c r="W3360" t="str">
        <f>IF(V3360 &lt; 3,"Very Low", IF(V3360 &gt;= 3, IF(V3360 &lt; 4, "Low", IF(V3360 &gt;= 4, IF(V3360 &lt; 6, "Medium", IF(V3360 &gt;= 6, IF(V3360 &lt; 8, "High", "Very High")))))))</f>
        <v>Medium</v>
      </c>
    </row>
    <row r="3361" spans="1:23" x14ac:dyDescent="0.2">
      <c r="A3361" t="s">
        <v>551</v>
      </c>
      <c r="B3361" s="2">
        <v>113</v>
      </c>
      <c r="C3361" s="4" t="str">
        <f>IF(B3361 &lt;= ($Z$9-$Z$11), "Short", IF(B3361 &gt;= ($Z$9+$Z$11), "Long", "Medium"))</f>
        <v>Medium</v>
      </c>
      <c r="D3361" t="s">
        <v>552</v>
      </c>
      <c r="E3361" t="s">
        <v>562</v>
      </c>
      <c r="F3361" t="s">
        <v>4130</v>
      </c>
      <c r="M3361">
        <f>COUNTA(Table1[[#This Row],[genre_1]:[genre_8]])</f>
        <v>2</v>
      </c>
      <c r="N3361" t="s">
        <v>553</v>
      </c>
      <c r="O3361" t="s">
        <v>8643</v>
      </c>
      <c r="P3361">
        <v>240241</v>
      </c>
      <c r="Q3361" t="s">
        <v>554</v>
      </c>
      <c r="R3361">
        <v>391</v>
      </c>
      <c r="S3361" t="s">
        <v>16</v>
      </c>
      <c r="T3361" t="s">
        <v>17</v>
      </c>
      <c r="U3361" s="3">
        <v>32874</v>
      </c>
      <c r="V3361" s="2">
        <v>7.5</v>
      </c>
      <c r="W3361" t="str">
        <f>IF(V3361 &lt; 3,"Very Low", IF(V3361 &gt;= 3, IF(V3361 &lt; 4, "Low", IF(V3361 &gt;= 4, IF(V3361 &lt; 6, "Medium", IF(V3361 &gt;= 6, IF(V3361 &lt; 8, "High", "Very High")))))))</f>
        <v>High</v>
      </c>
    </row>
    <row r="3362" spans="1:23" x14ac:dyDescent="0.2">
      <c r="A3362" t="s">
        <v>118</v>
      </c>
      <c r="B3362" s="2">
        <v>104</v>
      </c>
      <c r="C3362" s="4" t="str">
        <f>IF(B3362 &lt;= ($Z$9-$Z$11), "Short", IF(B3362 &gt;= ($Z$9+$Z$11), "Long", "Medium"))</f>
        <v>Medium</v>
      </c>
      <c r="D3362" t="s">
        <v>943</v>
      </c>
      <c r="E3362" t="s">
        <v>562</v>
      </c>
      <c r="F3362" t="s">
        <v>691</v>
      </c>
      <c r="G3362" t="s">
        <v>13206</v>
      </c>
      <c r="M3362">
        <f>COUNTA(Table1[[#This Row],[genre_1]:[genre_8]])</f>
        <v>3</v>
      </c>
      <c r="N3362" t="s">
        <v>403</v>
      </c>
      <c r="O3362" t="s">
        <v>8830</v>
      </c>
      <c r="P3362">
        <v>110073</v>
      </c>
      <c r="Q3362" t="s">
        <v>291</v>
      </c>
      <c r="R3362">
        <v>194</v>
      </c>
      <c r="S3362" t="s">
        <v>16</v>
      </c>
      <c r="T3362" t="s">
        <v>17</v>
      </c>
      <c r="U3362" s="3">
        <v>40544</v>
      </c>
      <c r="V3362" s="2">
        <v>6.2</v>
      </c>
      <c r="W3362" t="str">
        <f>IF(V3362 &lt; 3,"Very Low", IF(V3362 &gt;= 3, IF(V3362 &lt; 4, "Low", IF(V3362 &gt;= 4, IF(V3362 &lt; 6, "Medium", IF(V3362 &gt;= 6, IF(V3362 &lt; 8, "High", "Very High")))))))</f>
        <v>High</v>
      </c>
    </row>
    <row r="3363" spans="1:23" x14ac:dyDescent="0.2">
      <c r="A3363" t="s">
        <v>140</v>
      </c>
      <c r="B3363" s="2">
        <v>74</v>
      </c>
      <c r="C3363" s="4" t="str">
        <f>IF(B3363 &lt;= ($Z$9-$Z$11), "Short", IF(B3363 &gt;= ($Z$9+$Z$11), "Long", "Medium"))</f>
        <v>Short</v>
      </c>
      <c r="D3363" t="s">
        <v>148</v>
      </c>
      <c r="E3363" t="s">
        <v>426</v>
      </c>
      <c r="F3363" t="s">
        <v>3871</v>
      </c>
      <c r="G3363" t="s">
        <v>691</v>
      </c>
      <c r="H3363" t="s">
        <v>5982</v>
      </c>
      <c r="I3363" t="s">
        <v>539</v>
      </c>
      <c r="M3363">
        <f>COUNTA(Table1[[#This Row],[genre_1]:[genre_8]])</f>
        <v>5</v>
      </c>
      <c r="N3363" t="s">
        <v>149</v>
      </c>
      <c r="O3363" t="s">
        <v>9970</v>
      </c>
      <c r="P3363">
        <v>623757</v>
      </c>
      <c r="Q3363" t="s">
        <v>870</v>
      </c>
      <c r="R3363">
        <v>391</v>
      </c>
      <c r="S3363" t="s">
        <v>16</v>
      </c>
      <c r="T3363" t="s">
        <v>17</v>
      </c>
      <c r="U3363" s="3">
        <v>34700</v>
      </c>
      <c r="V3363" s="2">
        <v>8.3000000000000007</v>
      </c>
      <c r="W3363" t="str">
        <f>IF(V3363 &lt; 3,"Very Low", IF(V3363 &gt;= 3, IF(V3363 &lt; 4, "Low", IF(V3363 &gt;= 4, IF(V3363 &lt; 6, "Medium", IF(V3363 &gt;= 6, IF(V3363 &lt; 8, "High", "Very High")))))))</f>
        <v>Very High</v>
      </c>
    </row>
    <row r="3364" spans="1:23" x14ac:dyDescent="0.2">
      <c r="A3364" t="s">
        <v>140</v>
      </c>
      <c r="B3364" s="2">
        <v>82</v>
      </c>
      <c r="C3364" s="4" t="str">
        <f>IF(B3364 &lt;= ($Z$9-$Z$11), "Short", IF(B3364 &gt;= ($Z$9+$Z$11), "Long", "Medium"))</f>
        <v>Short</v>
      </c>
      <c r="D3364" t="s">
        <v>148</v>
      </c>
      <c r="E3364" t="s">
        <v>426</v>
      </c>
      <c r="F3364" t="s">
        <v>3871</v>
      </c>
      <c r="G3364" t="s">
        <v>691</v>
      </c>
      <c r="H3364" t="s">
        <v>5982</v>
      </c>
      <c r="I3364" t="s">
        <v>539</v>
      </c>
      <c r="M3364">
        <f>COUNTA(Table1[[#This Row],[genre_1]:[genre_8]])</f>
        <v>5</v>
      </c>
      <c r="N3364" t="s">
        <v>149</v>
      </c>
      <c r="O3364" t="s">
        <v>8779</v>
      </c>
      <c r="P3364">
        <v>385871</v>
      </c>
      <c r="Q3364" t="s">
        <v>442</v>
      </c>
      <c r="R3364">
        <v>515</v>
      </c>
      <c r="S3364" t="s">
        <v>16</v>
      </c>
      <c r="T3364" t="s">
        <v>17</v>
      </c>
      <c r="U3364" s="3">
        <v>36161</v>
      </c>
      <c r="V3364" s="2">
        <v>7.9</v>
      </c>
      <c r="W3364" t="str">
        <f>IF(V3364 &lt; 3,"Very Low", IF(V3364 &gt;= 3, IF(V3364 &lt; 4, "Low", IF(V3364 &gt;= 4, IF(V3364 &lt; 6, "Medium", IF(V3364 &gt;= 6, IF(V3364 &lt; 8, "High", "Very High")))))))</f>
        <v>High</v>
      </c>
    </row>
    <row r="3365" spans="1:23" x14ac:dyDescent="0.2">
      <c r="A3365" t="s">
        <v>147</v>
      </c>
      <c r="B3365" s="2">
        <v>103</v>
      </c>
      <c r="C3365" s="4" t="str">
        <f>IF(B3365 &lt;= ($Z$9-$Z$11), "Short", IF(B3365 &gt;= ($Z$9+$Z$11), "Long", "Medium"))</f>
        <v>Medium</v>
      </c>
      <c r="D3365" t="s">
        <v>148</v>
      </c>
      <c r="E3365" t="s">
        <v>426</v>
      </c>
      <c r="F3365" t="s">
        <v>3871</v>
      </c>
      <c r="G3365" t="s">
        <v>691</v>
      </c>
      <c r="H3365" t="s">
        <v>5982</v>
      </c>
      <c r="I3365" t="s">
        <v>539</v>
      </c>
      <c r="M3365">
        <f>COUNTA(Table1[[#This Row],[genre_1]:[genre_8]])</f>
        <v>5</v>
      </c>
      <c r="N3365" t="s">
        <v>149</v>
      </c>
      <c r="O3365" t="s">
        <v>8480</v>
      </c>
      <c r="P3365">
        <v>544884</v>
      </c>
      <c r="Q3365" t="s">
        <v>150</v>
      </c>
      <c r="R3365">
        <v>733</v>
      </c>
      <c r="S3365" t="s">
        <v>16</v>
      </c>
      <c r="T3365" t="s">
        <v>17</v>
      </c>
      <c r="U3365" s="3">
        <v>40179</v>
      </c>
      <c r="V3365" s="2">
        <v>8.3000000000000007</v>
      </c>
      <c r="W3365" t="str">
        <f>IF(V3365 &lt; 3,"Very Low", IF(V3365 &gt;= 3, IF(V3365 &lt; 4, "Low", IF(V3365 &gt;= 4, IF(V3365 &lt; 6, "Medium", IF(V3365 &gt;= 6, IF(V3365 &lt; 8, "High", "Very High")))))))</f>
        <v>Very High</v>
      </c>
    </row>
    <row r="3366" spans="1:23" x14ac:dyDescent="0.2">
      <c r="A3366" t="s">
        <v>5708</v>
      </c>
      <c r="B3366" s="2">
        <v>88</v>
      </c>
      <c r="C3366" s="4" t="str">
        <f>IF(B3366 &lt;= ($Z$9-$Z$11), "Short", IF(B3366 &gt;= ($Z$9+$Z$11), "Long", "Medium"))</f>
        <v>Medium</v>
      </c>
      <c r="D3366" t="s">
        <v>1929</v>
      </c>
      <c r="E3366" t="s">
        <v>1302</v>
      </c>
      <c r="F3366" t="s">
        <v>3538</v>
      </c>
      <c r="M3366">
        <f>COUNTA(Table1[[#This Row],[genre_1]:[genre_8]])</f>
        <v>2</v>
      </c>
      <c r="N3366" t="s">
        <v>2386</v>
      </c>
      <c r="O3366" t="s">
        <v>11929</v>
      </c>
      <c r="P3366">
        <v>748</v>
      </c>
      <c r="Q3366" t="s">
        <v>5709</v>
      </c>
      <c r="R3366">
        <v>8</v>
      </c>
      <c r="S3366" t="s">
        <v>16</v>
      </c>
      <c r="T3366" t="s">
        <v>17</v>
      </c>
      <c r="U3366" s="3">
        <v>40909</v>
      </c>
      <c r="V3366" s="2">
        <v>5.4</v>
      </c>
      <c r="W3366" t="str">
        <f>IF(V3366 &lt; 3,"Very Low", IF(V3366 &gt;= 3, IF(V3366 &lt; 4, "Low", IF(V3366 &gt;= 4, IF(V3366 &lt; 6, "Medium", IF(V3366 &gt;= 6, IF(V3366 &lt; 8, "High", "Very High")))))))</f>
        <v>Medium</v>
      </c>
    </row>
    <row r="3367" spans="1:23" x14ac:dyDescent="0.2">
      <c r="A3367" t="s">
        <v>1918</v>
      </c>
      <c r="B3367" s="2">
        <v>116</v>
      </c>
      <c r="C3367" s="4" t="str">
        <f>IF(B3367 &lt;= ($Z$9-$Z$11), "Short", IF(B3367 &gt;= ($Z$9+$Z$11), "Long", "Medium"))</f>
        <v>Medium</v>
      </c>
      <c r="D3367" t="s">
        <v>5143</v>
      </c>
      <c r="E3367" t="s">
        <v>691</v>
      </c>
      <c r="M3367">
        <f>COUNTA(Table1[[#This Row],[genre_1]:[genre_8]])</f>
        <v>1</v>
      </c>
      <c r="N3367" t="s">
        <v>5144</v>
      </c>
      <c r="O3367" t="s">
        <v>11591</v>
      </c>
      <c r="P3367">
        <v>102895</v>
      </c>
      <c r="Q3367" t="s">
        <v>5145</v>
      </c>
      <c r="R3367">
        <v>159</v>
      </c>
      <c r="S3367" t="s">
        <v>16</v>
      </c>
      <c r="T3367" t="s">
        <v>17</v>
      </c>
      <c r="U3367" s="3">
        <v>30317</v>
      </c>
      <c r="V3367" s="2">
        <v>7.5</v>
      </c>
      <c r="W3367" t="str">
        <f>IF(V3367 &lt; 3,"Very Low", IF(V3367 &gt;= 3, IF(V3367 &lt; 4, "Low", IF(V3367 &gt;= 4, IF(V3367 &lt; 6, "Medium", IF(V3367 &gt;= 6, IF(V3367 &lt; 8, "High", "Very High")))))))</f>
        <v>High</v>
      </c>
    </row>
    <row r="3368" spans="1:23" x14ac:dyDescent="0.2">
      <c r="A3368" t="s">
        <v>639</v>
      </c>
      <c r="B3368" s="2">
        <v>190</v>
      </c>
      <c r="C3368" s="4" t="str">
        <f>IF(B3368 &lt;= ($Z$9-$Z$11), "Short", IF(B3368 &gt;= ($Z$9+$Z$11), "Long", "Medium"))</f>
        <v>Long</v>
      </c>
      <c r="D3368" t="s">
        <v>2001</v>
      </c>
      <c r="E3368" t="s">
        <v>13206</v>
      </c>
      <c r="F3368" t="s">
        <v>1302</v>
      </c>
      <c r="G3368" t="s">
        <v>3538</v>
      </c>
      <c r="M3368">
        <f>COUNTA(Table1[[#This Row],[genre_1]:[genre_8]])</f>
        <v>3</v>
      </c>
      <c r="N3368" t="s">
        <v>343</v>
      </c>
      <c r="O3368" t="s">
        <v>9439</v>
      </c>
      <c r="P3368">
        <v>170684</v>
      </c>
      <c r="Q3368" t="s">
        <v>2002</v>
      </c>
      <c r="R3368">
        <v>867</v>
      </c>
      <c r="S3368" t="s">
        <v>16</v>
      </c>
      <c r="T3368" t="s">
        <v>17</v>
      </c>
      <c r="U3368" s="3">
        <v>36526</v>
      </c>
      <c r="V3368" s="2">
        <v>7.6</v>
      </c>
      <c r="W3368" t="str">
        <f>IF(V3368 &lt; 3,"Very Low", IF(V3368 &gt;= 3, IF(V3368 &lt; 4, "Low", IF(V3368 &gt;= 4, IF(V3368 &lt; 6, "Medium", IF(V3368 &gt;= 6, IF(V3368 &lt; 8, "High", "Very High")))))))</f>
        <v>High</v>
      </c>
    </row>
    <row r="3369" spans="1:23" x14ac:dyDescent="0.2">
      <c r="A3369" t="s">
        <v>6275</v>
      </c>
      <c r="B3369" s="2">
        <v>94</v>
      </c>
      <c r="C3369" s="4" t="str">
        <f>IF(B3369 &lt;= ($Z$9-$Z$11), "Short", IF(B3369 &gt;= ($Z$9+$Z$11), "Long", "Medium"))</f>
        <v>Medium</v>
      </c>
      <c r="D3369" t="s">
        <v>6276</v>
      </c>
      <c r="E3369" t="s">
        <v>2287</v>
      </c>
      <c r="F3369" t="s">
        <v>3538</v>
      </c>
      <c r="M3369">
        <f>COUNTA(Table1[[#This Row],[genre_1]:[genre_8]])</f>
        <v>2</v>
      </c>
      <c r="N3369" t="s">
        <v>6277</v>
      </c>
      <c r="O3369" t="s">
        <v>12247</v>
      </c>
      <c r="P3369">
        <v>4790</v>
      </c>
      <c r="Q3369" t="s">
        <v>6278</v>
      </c>
      <c r="R3369">
        <v>52</v>
      </c>
      <c r="S3369" t="s">
        <v>16</v>
      </c>
      <c r="T3369" t="s">
        <v>17</v>
      </c>
      <c r="U3369" s="3">
        <v>39448</v>
      </c>
      <c r="V3369" s="2">
        <v>4.8</v>
      </c>
      <c r="W3369" t="str">
        <f>IF(V3369 &lt; 3,"Very Low", IF(V3369 &gt;= 3, IF(V3369 &lt; 4, "Low", IF(V3369 &gt;= 4, IF(V3369 &lt; 6, "Medium", IF(V3369 &gt;= 6, IF(V3369 &lt; 8, "High", "Very High")))))))</f>
        <v>Medium</v>
      </c>
    </row>
    <row r="3370" spans="1:23" x14ac:dyDescent="0.2">
      <c r="A3370" t="s">
        <v>1199</v>
      </c>
      <c r="B3370" s="2">
        <v>122</v>
      </c>
      <c r="C3370" s="4" t="str">
        <f>IF(B3370 &lt;= ($Z$9-$Z$11), "Short", IF(B3370 &gt;= ($Z$9+$Z$11), "Long", "Medium"))</f>
        <v>Medium</v>
      </c>
      <c r="D3370" t="s">
        <v>496</v>
      </c>
      <c r="E3370" t="s">
        <v>13206</v>
      </c>
      <c r="F3370" t="s">
        <v>1302</v>
      </c>
      <c r="G3370" t="s">
        <v>3538</v>
      </c>
      <c r="M3370">
        <f>COUNTA(Table1[[#This Row],[genre_1]:[genre_8]])</f>
        <v>3</v>
      </c>
      <c r="N3370" t="s">
        <v>709</v>
      </c>
      <c r="O3370" t="s">
        <v>9486</v>
      </c>
      <c r="P3370">
        <v>305929</v>
      </c>
      <c r="Q3370" t="s">
        <v>1791</v>
      </c>
      <c r="R3370">
        <v>633</v>
      </c>
      <c r="S3370" t="s">
        <v>16</v>
      </c>
      <c r="T3370" t="s">
        <v>17</v>
      </c>
      <c r="U3370" s="3">
        <v>36892</v>
      </c>
      <c r="V3370" s="2">
        <v>7.7</v>
      </c>
      <c r="W3370" t="str">
        <f>IF(V3370 &lt; 3,"Very Low", IF(V3370 &gt;= 3, IF(V3370 &lt; 4, "Low", IF(V3370 &gt;= 4, IF(V3370 &lt; 6, "Medium", IF(V3370 &gt;= 6, IF(V3370 &lt; 8, "High", "Very High")))))))</f>
        <v>High</v>
      </c>
    </row>
    <row r="3371" spans="1:23" x14ac:dyDescent="0.2">
      <c r="A3371" t="s">
        <v>7289</v>
      </c>
      <c r="B3371" s="2">
        <v>103</v>
      </c>
      <c r="C3371" s="4" t="str">
        <f>IF(B3371 &lt;= ($Z$9-$Z$11), "Short", IF(B3371 &gt;= ($Z$9+$Z$11), "Long", "Medium"))</f>
        <v>Medium</v>
      </c>
      <c r="D3371" t="s">
        <v>787</v>
      </c>
      <c r="E3371" t="s">
        <v>426</v>
      </c>
      <c r="F3371" t="s">
        <v>691</v>
      </c>
      <c r="G3371" t="s">
        <v>1302</v>
      </c>
      <c r="M3371">
        <f>COUNTA(Table1[[#This Row],[genre_1]:[genre_8]])</f>
        <v>3</v>
      </c>
      <c r="N3371" t="s">
        <v>1634</v>
      </c>
      <c r="O3371" t="s">
        <v>12746</v>
      </c>
      <c r="P3371">
        <v>36321</v>
      </c>
      <c r="Q3371" t="s">
        <v>7290</v>
      </c>
      <c r="R3371">
        <v>230</v>
      </c>
      <c r="S3371" t="s">
        <v>16</v>
      </c>
      <c r="T3371" t="s">
        <v>17</v>
      </c>
      <c r="U3371" s="3">
        <v>38353</v>
      </c>
      <c r="V3371" s="2">
        <v>7.4</v>
      </c>
      <c r="W3371" t="str">
        <f>IF(V3371 &lt; 3,"Very Low", IF(V3371 &gt;= 3, IF(V3371 &lt; 4, "Low", IF(V3371 &gt;= 4, IF(V3371 &lt; 6, "Medium", IF(V3371 &gt;= 6, IF(V3371 &lt; 8, "High", "Very High")))))))</f>
        <v>High</v>
      </c>
    </row>
    <row r="3372" spans="1:23" x14ac:dyDescent="0.2">
      <c r="A3372" t="s">
        <v>127</v>
      </c>
      <c r="B3372" s="2">
        <v>144</v>
      </c>
      <c r="C3372" s="4" t="str">
        <f>IF(B3372 &lt;= ($Z$9-$Z$11), "Short", IF(B3372 &gt;= ($Z$9+$Z$11), "Long", "Medium"))</f>
        <v>Long</v>
      </c>
      <c r="D3372" t="s">
        <v>343</v>
      </c>
      <c r="E3372" t="s">
        <v>562</v>
      </c>
      <c r="F3372" t="s">
        <v>426</v>
      </c>
      <c r="G3372" t="s">
        <v>4130</v>
      </c>
      <c r="M3372">
        <f>COUNTA(Table1[[#This Row],[genre_1]:[genre_8]])</f>
        <v>3</v>
      </c>
      <c r="N3372" t="s">
        <v>344</v>
      </c>
      <c r="O3372" t="s">
        <v>8548</v>
      </c>
      <c r="P3372">
        <v>513158</v>
      </c>
      <c r="Q3372" t="s">
        <v>128</v>
      </c>
      <c r="R3372">
        <v>1782</v>
      </c>
      <c r="S3372" t="s">
        <v>16</v>
      </c>
      <c r="T3372" t="s">
        <v>17</v>
      </c>
      <c r="U3372" s="3">
        <v>39083</v>
      </c>
      <c r="V3372" s="2">
        <v>7.1</v>
      </c>
      <c r="W3372" t="str">
        <f>IF(V3372 &lt; 3,"Very Low", IF(V3372 &gt;= 3, IF(V3372 &lt; 4, "Low", IF(V3372 &gt;= 4, IF(V3372 &lt; 6, "Medium", IF(V3372 &gt;= 6, IF(V3372 &lt; 8, "High", "Very High")))))))</f>
        <v>High</v>
      </c>
    </row>
    <row r="3373" spans="1:23" x14ac:dyDescent="0.2">
      <c r="A3373" t="s">
        <v>127</v>
      </c>
      <c r="B3373" s="2">
        <v>165</v>
      </c>
      <c r="C3373" s="4" t="str">
        <f>IF(B3373 &lt;= ($Z$9-$Z$11), "Short", IF(B3373 &gt;= ($Z$9+$Z$11), "Long", "Medium"))</f>
        <v>Long</v>
      </c>
      <c r="D3373" t="s">
        <v>131</v>
      </c>
      <c r="E3373" t="s">
        <v>562</v>
      </c>
      <c r="F3373" t="s">
        <v>426</v>
      </c>
      <c r="G3373" t="s">
        <v>4130</v>
      </c>
      <c r="M3373">
        <f>COUNTA(Table1[[#This Row],[genre_1]:[genre_8]])</f>
        <v>3</v>
      </c>
      <c r="N3373" t="s">
        <v>132</v>
      </c>
      <c r="O3373" t="s">
        <v>8474</v>
      </c>
      <c r="P3373">
        <v>242420</v>
      </c>
      <c r="Q3373" t="s">
        <v>119</v>
      </c>
      <c r="R3373">
        <v>918</v>
      </c>
      <c r="S3373" t="s">
        <v>16</v>
      </c>
      <c r="T3373" t="s">
        <v>17</v>
      </c>
      <c r="U3373" s="3">
        <v>41640</v>
      </c>
      <c r="V3373" s="2">
        <v>5.7</v>
      </c>
      <c r="W3373" t="str">
        <f>IF(V3373 &lt; 3,"Very Low", IF(V3373 &gt;= 3, IF(V3373 &lt; 4, "Low", IF(V3373 &gt;= 4, IF(V3373 &lt; 6, "Medium", IF(V3373 &gt;= 6, IF(V3373 &lt; 8, "High", "Very High")))))))</f>
        <v>Medium</v>
      </c>
    </row>
    <row r="3374" spans="1:23" x14ac:dyDescent="0.2">
      <c r="A3374" t="s">
        <v>127</v>
      </c>
      <c r="B3374" s="2">
        <v>154</v>
      </c>
      <c r="C3374" s="4" t="str">
        <f>IF(B3374 &lt;= ($Z$9-$Z$11), "Short", IF(B3374 &gt;= ($Z$9+$Z$11), "Long", "Medium"))</f>
        <v>Long</v>
      </c>
      <c r="D3374" t="s">
        <v>180</v>
      </c>
      <c r="E3374" t="s">
        <v>562</v>
      </c>
      <c r="F3374" t="s">
        <v>426</v>
      </c>
      <c r="G3374" t="s">
        <v>4130</v>
      </c>
      <c r="M3374">
        <f>COUNTA(Table1[[#This Row],[genre_1]:[genre_8]])</f>
        <v>3</v>
      </c>
      <c r="N3374" t="s">
        <v>129</v>
      </c>
      <c r="O3374" t="s">
        <v>8490</v>
      </c>
      <c r="P3374">
        <v>326180</v>
      </c>
      <c r="Q3374" t="s">
        <v>128</v>
      </c>
      <c r="R3374">
        <v>899</v>
      </c>
      <c r="S3374" t="s">
        <v>16</v>
      </c>
      <c r="T3374" t="s">
        <v>17</v>
      </c>
      <c r="U3374" s="3">
        <v>40544</v>
      </c>
      <c r="V3374" s="2">
        <v>6.3</v>
      </c>
      <c r="W3374" t="str">
        <f>IF(V3374 &lt; 3,"Very Low", IF(V3374 &gt;= 3, IF(V3374 &lt; 4, "Low", IF(V3374 &gt;= 4, IF(V3374 &lt; 6, "Medium", IF(V3374 &gt;= 6, IF(V3374 &lt; 8, "High", "Very High")))))))</f>
        <v>High</v>
      </c>
    </row>
    <row r="3375" spans="1:23" x14ac:dyDescent="0.2">
      <c r="A3375" t="s">
        <v>127</v>
      </c>
      <c r="B3375" s="2">
        <v>150</v>
      </c>
      <c r="C3375" s="4" t="str">
        <f>IF(B3375 &lt;= ($Z$9-$Z$11), "Short", IF(B3375 &gt;= ($Z$9+$Z$11), "Long", "Medium"))</f>
        <v>Long</v>
      </c>
      <c r="D3375" t="s">
        <v>128</v>
      </c>
      <c r="E3375" t="s">
        <v>562</v>
      </c>
      <c r="F3375" t="s">
        <v>426</v>
      </c>
      <c r="G3375" t="s">
        <v>4130</v>
      </c>
      <c r="M3375">
        <f>COUNTA(Table1[[#This Row],[genre_1]:[genre_8]])</f>
        <v>3</v>
      </c>
      <c r="N3375" t="s">
        <v>129</v>
      </c>
      <c r="O3375" t="s">
        <v>8473</v>
      </c>
      <c r="P3375">
        <v>323207</v>
      </c>
      <c r="Q3375" t="s">
        <v>130</v>
      </c>
      <c r="R3375">
        <v>1439</v>
      </c>
      <c r="S3375" t="s">
        <v>16</v>
      </c>
      <c r="T3375" t="s">
        <v>17</v>
      </c>
      <c r="U3375" s="3">
        <v>39814</v>
      </c>
      <c r="V3375" s="2">
        <v>6</v>
      </c>
      <c r="W3375" t="str">
        <f>IF(V3375 &lt; 3,"Very Low", IF(V3375 &gt;= 3, IF(V3375 &lt; 4, "Low", IF(V3375 &gt;= 4, IF(V3375 &lt; 6, "Medium", IF(V3375 &gt;= 6, IF(V3375 &lt; 8, "High", "Very High")))))))</f>
        <v>High</v>
      </c>
    </row>
    <row r="3376" spans="1:23" x14ac:dyDescent="0.2">
      <c r="A3376" t="s">
        <v>4889</v>
      </c>
      <c r="B3376" s="2">
        <v>105</v>
      </c>
      <c r="C3376" s="4" t="str">
        <f>IF(B3376 &lt;= ($Z$9-$Z$11), "Short", IF(B3376 &gt;= ($Z$9+$Z$11), "Long", "Medium"))</f>
        <v>Medium</v>
      </c>
      <c r="D3376" t="s">
        <v>6117</v>
      </c>
      <c r="E3376" t="s">
        <v>1302</v>
      </c>
      <c r="F3376" t="s">
        <v>6549</v>
      </c>
      <c r="M3376">
        <f>COUNTA(Table1[[#This Row],[genre_1]:[genre_8]])</f>
        <v>2</v>
      </c>
      <c r="N3376" t="s">
        <v>5869</v>
      </c>
      <c r="O3376" t="s">
        <v>12155</v>
      </c>
      <c r="P3376">
        <v>3102</v>
      </c>
      <c r="Q3376" t="s">
        <v>6118</v>
      </c>
      <c r="R3376">
        <v>35</v>
      </c>
      <c r="S3376" t="s">
        <v>16</v>
      </c>
      <c r="T3376" t="s">
        <v>17</v>
      </c>
      <c r="U3376" s="3">
        <v>20455</v>
      </c>
      <c r="V3376" s="2">
        <v>6.8</v>
      </c>
      <c r="W3376" t="str">
        <f>IF(V3376 &lt; 3,"Very Low", IF(V3376 &gt;= 3, IF(V3376 &lt; 4, "Low", IF(V3376 &gt;= 4, IF(V3376 &lt; 6, "Medium", IF(V3376 &gt;= 6, IF(V3376 &lt; 8, "High", "Very High")))))))</f>
        <v>High</v>
      </c>
    </row>
    <row r="3377" spans="1:23" x14ac:dyDescent="0.2">
      <c r="A3377" t="s">
        <v>7620</v>
      </c>
      <c r="B3377" s="2">
        <v>67</v>
      </c>
      <c r="C3377" s="4" t="str">
        <f>IF(B3377 &lt;= ($Z$9-$Z$11), "Short", IF(B3377 &gt;= ($Z$9+$Z$11), "Long", "Medium"))</f>
        <v>Short</v>
      </c>
      <c r="D3377" t="s">
        <v>7621</v>
      </c>
      <c r="E3377" t="s">
        <v>1302</v>
      </c>
      <c r="F3377" t="s">
        <v>3538</v>
      </c>
      <c r="M3377">
        <f>COUNTA(Table1[[#This Row],[genre_1]:[genre_8]])</f>
        <v>2</v>
      </c>
      <c r="N3377" t="s">
        <v>7025</v>
      </c>
      <c r="O3377" t="s">
        <v>12891</v>
      </c>
      <c r="P3377">
        <v>344</v>
      </c>
      <c r="Q3377" t="s">
        <v>1174</v>
      </c>
      <c r="R3377">
        <v>5</v>
      </c>
      <c r="S3377" t="s">
        <v>16</v>
      </c>
      <c r="T3377" t="s">
        <v>17</v>
      </c>
      <c r="U3377" s="3">
        <v>41275</v>
      </c>
      <c r="V3377" s="2">
        <v>3.9</v>
      </c>
      <c r="W3377" t="str">
        <f>IF(V3377 &lt; 3,"Very Low", IF(V3377 &gt;= 3, IF(V3377 &lt; 4, "Low", IF(V3377 &gt;= 4, IF(V3377 &lt; 6, "Medium", IF(V3377 &gt;= 6, IF(V3377 &lt; 8, "High", "Very High")))))))</f>
        <v>Low</v>
      </c>
    </row>
    <row r="3378" spans="1:23" x14ac:dyDescent="0.2">
      <c r="A3378" t="s">
        <v>686</v>
      </c>
      <c r="B3378" s="2">
        <v>95</v>
      </c>
      <c r="C3378" s="4" t="str">
        <f>IF(B3378 &lt;= ($Z$9-$Z$11), "Short", IF(B3378 &gt;= ($Z$9+$Z$11), "Long", "Medium"))</f>
        <v>Medium</v>
      </c>
      <c r="D3378" t="s">
        <v>428</v>
      </c>
      <c r="E3378" t="s">
        <v>426</v>
      </c>
      <c r="F3378" t="s">
        <v>3871</v>
      </c>
      <c r="G3378" t="s">
        <v>5982</v>
      </c>
      <c r="H3378" t="s">
        <v>4130</v>
      </c>
      <c r="M3378">
        <f>COUNTA(Table1[[#This Row],[genre_1]:[genre_8]])</f>
        <v>4</v>
      </c>
      <c r="N3378" t="s">
        <v>30</v>
      </c>
      <c r="O3378" t="s">
        <v>8741</v>
      </c>
      <c r="P3378">
        <v>71527</v>
      </c>
      <c r="Q3378" t="s">
        <v>765</v>
      </c>
      <c r="R3378">
        <v>217</v>
      </c>
      <c r="S3378" t="s">
        <v>16</v>
      </c>
      <c r="T3378" t="s">
        <v>17</v>
      </c>
      <c r="U3378" s="3">
        <v>37257</v>
      </c>
      <c r="V3378" s="2">
        <v>7.1</v>
      </c>
      <c r="W3378" t="str">
        <f>IF(V3378 &lt; 3,"Very Low", IF(V3378 &gt;= 3, IF(V3378 &lt; 4, "Low", IF(V3378 &gt;= 4, IF(V3378 &lt; 6, "Medium", IF(V3378 &gt;= 6, IF(V3378 &lt; 8, "High", "Very High")))))))</f>
        <v>High</v>
      </c>
    </row>
    <row r="3379" spans="1:23" x14ac:dyDescent="0.2">
      <c r="A3379" t="s">
        <v>125</v>
      </c>
      <c r="B3379" s="2">
        <v>95</v>
      </c>
      <c r="C3379" s="4" t="str">
        <f>IF(B3379 &lt;= ($Z$9-$Z$11), "Short", IF(B3379 &gt;= ($Z$9+$Z$11), "Long", "Medium"))</f>
        <v>Medium</v>
      </c>
      <c r="D3379" t="s">
        <v>754</v>
      </c>
      <c r="E3379" t="s">
        <v>691</v>
      </c>
      <c r="F3379" t="s">
        <v>1302</v>
      </c>
      <c r="M3379">
        <f>COUNTA(Table1[[#This Row],[genre_1]:[genre_8]])</f>
        <v>2</v>
      </c>
      <c r="N3379" t="s">
        <v>125</v>
      </c>
      <c r="O3379" t="s">
        <v>12671</v>
      </c>
      <c r="P3379">
        <v>11369</v>
      </c>
      <c r="Q3379" t="s">
        <v>2399</v>
      </c>
      <c r="R3379">
        <v>65</v>
      </c>
      <c r="S3379" t="s">
        <v>16</v>
      </c>
      <c r="T3379" t="s">
        <v>17</v>
      </c>
      <c r="U3379" s="3">
        <v>35065</v>
      </c>
      <c r="V3379" s="2">
        <v>7.2</v>
      </c>
      <c r="W3379" t="str">
        <f>IF(V3379 &lt; 3,"Very Low", IF(V3379 &gt;= 3, IF(V3379 &lt; 4, "Low", IF(V3379 &gt;= 4, IF(V3379 &lt; 6, "Medium", IF(V3379 &gt;= 6, IF(V3379 &lt; 8, "High", "Very High")))))))</f>
        <v>High</v>
      </c>
    </row>
    <row r="3380" spans="1:23" x14ac:dyDescent="0.2">
      <c r="A3380" t="s">
        <v>7874</v>
      </c>
      <c r="B3380" s="2">
        <v>86</v>
      </c>
      <c r="C3380" s="4" t="str">
        <f>IF(B3380 &lt;= ($Z$9-$Z$11), "Short", IF(B3380 &gt;= ($Z$9+$Z$11), "Long", "Medium"))</f>
        <v>Medium</v>
      </c>
      <c r="D3380" t="s">
        <v>7875</v>
      </c>
      <c r="E3380" t="s">
        <v>31</v>
      </c>
      <c r="M3380">
        <f>COUNTA(Table1[[#This Row],[genre_1]:[genre_8]])</f>
        <v>1</v>
      </c>
      <c r="N3380" t="s">
        <v>2574</v>
      </c>
      <c r="O3380" t="s">
        <v>12992</v>
      </c>
      <c r="P3380">
        <v>4407</v>
      </c>
      <c r="Q3380" t="s">
        <v>7876</v>
      </c>
      <c r="R3380">
        <v>75</v>
      </c>
      <c r="S3380" t="s">
        <v>16</v>
      </c>
      <c r="T3380" t="s">
        <v>17</v>
      </c>
      <c r="U3380" s="3">
        <v>35431</v>
      </c>
      <c r="V3380" s="2">
        <v>7</v>
      </c>
      <c r="W3380" t="str">
        <f>IF(V3380 &lt; 3,"Very Low", IF(V3380 &gt;= 3, IF(V3380 &lt; 4, "Low", IF(V3380 &gt;= 4, IF(V3380 &lt; 6, "Medium", IF(V3380 &gt;= 6, IF(V3380 &lt; 8, "High", "Very High")))))))</f>
        <v>High</v>
      </c>
    </row>
    <row r="3381" spans="1:23" x14ac:dyDescent="0.2">
      <c r="A3381" t="s">
        <v>777</v>
      </c>
      <c r="B3381" s="2">
        <v>96</v>
      </c>
      <c r="C3381" s="4" t="str">
        <f>IF(B3381 &lt;= ($Z$9-$Z$11), "Short", IF(B3381 &gt;= ($Z$9+$Z$11), "Long", "Medium"))</f>
        <v>Medium</v>
      </c>
      <c r="D3381" t="s">
        <v>1169</v>
      </c>
      <c r="E3381" t="s">
        <v>691</v>
      </c>
      <c r="F3381" t="s">
        <v>2287</v>
      </c>
      <c r="G3381" t="s">
        <v>4130</v>
      </c>
      <c r="M3381">
        <f>COUNTA(Table1[[#This Row],[genre_1]:[genre_8]])</f>
        <v>3</v>
      </c>
      <c r="N3381" t="s">
        <v>4930</v>
      </c>
      <c r="O3381" t="s">
        <v>11447</v>
      </c>
      <c r="P3381">
        <v>90070</v>
      </c>
      <c r="Q3381" t="s">
        <v>4931</v>
      </c>
      <c r="R3381">
        <v>248</v>
      </c>
      <c r="S3381" t="s">
        <v>16</v>
      </c>
      <c r="T3381" t="s">
        <v>17</v>
      </c>
      <c r="U3381" s="3">
        <v>32874</v>
      </c>
      <c r="V3381" s="2">
        <v>7.1</v>
      </c>
      <c r="W3381" t="str">
        <f>IF(V3381 &lt; 3,"Very Low", IF(V3381 &gt;= 3, IF(V3381 &lt; 4, "Low", IF(V3381 &gt;= 4, IF(V3381 &lt; 6, "Medium", IF(V3381 &gt;= 6, IF(V3381 &lt; 8, "High", "Very High")))))))</f>
        <v>High</v>
      </c>
    </row>
    <row r="3382" spans="1:23" x14ac:dyDescent="0.2">
      <c r="A3382" t="s">
        <v>3399</v>
      </c>
      <c r="B3382" s="2">
        <v>115</v>
      </c>
      <c r="C3382" s="4" t="str">
        <f>IF(B3382 &lt;= ($Z$9-$Z$11), "Short", IF(B3382 &gt;= ($Z$9+$Z$11), "Long", "Medium"))</f>
        <v>Medium</v>
      </c>
      <c r="D3382" t="s">
        <v>1792</v>
      </c>
      <c r="E3382" t="s">
        <v>562</v>
      </c>
      <c r="F3382" t="s">
        <v>13206</v>
      </c>
      <c r="G3382" t="s">
        <v>1302</v>
      </c>
      <c r="H3382" t="s">
        <v>3538</v>
      </c>
      <c r="M3382">
        <f>COUNTA(Table1[[#This Row],[genre_1]:[genre_8]])</f>
        <v>4</v>
      </c>
      <c r="N3382" t="s">
        <v>98</v>
      </c>
      <c r="O3382" t="s">
        <v>10638</v>
      </c>
      <c r="P3382">
        <v>32567</v>
      </c>
      <c r="Q3382" t="s">
        <v>177</v>
      </c>
      <c r="R3382">
        <v>106</v>
      </c>
      <c r="S3382" t="s">
        <v>16</v>
      </c>
      <c r="T3382" t="s">
        <v>17</v>
      </c>
      <c r="U3382" s="3">
        <v>42370</v>
      </c>
      <c r="V3382" s="2">
        <v>6.3</v>
      </c>
      <c r="W3382" t="str">
        <f>IF(V3382 &lt; 3,"Very Low", IF(V3382 &gt;= 3, IF(V3382 &lt; 4, "Low", IF(V3382 &gt;= 4, IF(V3382 &lt; 6, "Medium", IF(V3382 &gt;= 6, IF(V3382 &lt; 8, "High", "Very High")))))))</f>
        <v>High</v>
      </c>
    </row>
    <row r="3383" spans="1:23" x14ac:dyDescent="0.2">
      <c r="A3383" t="s">
        <v>4354</v>
      </c>
      <c r="B3383" s="2">
        <v>94</v>
      </c>
      <c r="C3383" s="4" t="str">
        <f>IF(B3383 &lt;= ($Z$9-$Z$11), "Short", IF(B3383 &gt;= ($Z$9+$Z$11), "Long", "Medium"))</f>
        <v>Medium</v>
      </c>
      <c r="D3383" t="s">
        <v>6398</v>
      </c>
      <c r="E3383" t="s">
        <v>691</v>
      </c>
      <c r="M3383">
        <f>COUNTA(Table1[[#This Row],[genre_1]:[genre_8]])</f>
        <v>1</v>
      </c>
      <c r="N3383" t="s">
        <v>3115</v>
      </c>
      <c r="O3383" t="s">
        <v>12319</v>
      </c>
      <c r="P3383">
        <v>1004</v>
      </c>
      <c r="Q3383" t="s">
        <v>6399</v>
      </c>
      <c r="R3383">
        <v>8</v>
      </c>
      <c r="S3383" t="s">
        <v>16</v>
      </c>
      <c r="T3383" t="s">
        <v>17</v>
      </c>
      <c r="U3383" s="3">
        <v>36161</v>
      </c>
      <c r="V3383" s="2">
        <v>5.2</v>
      </c>
      <c r="W3383" t="str">
        <f>IF(V3383 &lt; 3,"Very Low", IF(V3383 &gt;= 3, IF(V3383 &lt; 4, "Low", IF(V3383 &gt;= 4, IF(V3383 &lt; 6, "Medium", IF(V3383 &gt;= 6, IF(V3383 &lt; 8, "High", "Very High")))))))</f>
        <v>Medium</v>
      </c>
    </row>
    <row r="3384" spans="1:23" x14ac:dyDescent="0.2">
      <c r="A3384" t="s">
        <v>136</v>
      </c>
      <c r="B3384" s="2">
        <v>125</v>
      </c>
      <c r="C3384" s="4" t="str">
        <f>IF(B3384 &lt;= ($Z$9-$Z$11), "Short", IF(B3384 &gt;= ($Z$9+$Z$11), "Long", "Medium"))</f>
        <v>Medium</v>
      </c>
      <c r="D3384" t="s">
        <v>137</v>
      </c>
      <c r="E3384" t="s">
        <v>562</v>
      </c>
      <c r="F3384" t="s">
        <v>426</v>
      </c>
      <c r="G3384" t="s">
        <v>4130</v>
      </c>
      <c r="M3384">
        <f>COUNTA(Table1[[#This Row],[genre_1]:[genre_8]])</f>
        <v>3</v>
      </c>
      <c r="N3384" t="s">
        <v>138</v>
      </c>
      <c r="O3384" t="s">
        <v>8477</v>
      </c>
      <c r="P3384">
        <v>264183</v>
      </c>
      <c r="Q3384" t="s">
        <v>139</v>
      </c>
      <c r="R3384">
        <v>665</v>
      </c>
      <c r="S3384" t="s">
        <v>16</v>
      </c>
      <c r="T3384" t="s">
        <v>17</v>
      </c>
      <c r="U3384" s="3">
        <v>40179</v>
      </c>
      <c r="V3384" s="2">
        <v>6.8</v>
      </c>
      <c r="W3384" t="str">
        <f>IF(V3384 &lt; 3,"Very Low", IF(V3384 &gt;= 3, IF(V3384 &lt; 4, "Low", IF(V3384 &gt;= 4, IF(V3384 &lt; 6, "Medium", IF(V3384 &gt;= 6, IF(V3384 &lt; 8, "High", "Very High")))))))</f>
        <v>High</v>
      </c>
    </row>
    <row r="3385" spans="1:23" x14ac:dyDescent="0.2">
      <c r="A3385" t="s">
        <v>3997</v>
      </c>
      <c r="B3385" s="2">
        <v>105</v>
      </c>
      <c r="C3385" s="4" t="str">
        <f>IF(B3385 &lt;= ($Z$9-$Z$11), "Short", IF(B3385 &gt;= ($Z$9+$Z$11), "Long", "Medium"))</f>
        <v>Medium</v>
      </c>
      <c r="D3385" t="s">
        <v>3998</v>
      </c>
      <c r="E3385" t="s">
        <v>426</v>
      </c>
      <c r="F3385" t="s">
        <v>691</v>
      </c>
      <c r="M3385">
        <f>COUNTA(Table1[[#This Row],[genre_1]:[genre_8]])</f>
        <v>2</v>
      </c>
      <c r="N3385" t="s">
        <v>836</v>
      </c>
      <c r="O3385" t="s">
        <v>10790</v>
      </c>
      <c r="P3385">
        <v>7470</v>
      </c>
      <c r="Q3385" t="s">
        <v>3999</v>
      </c>
      <c r="R3385">
        <v>35</v>
      </c>
      <c r="S3385" t="s">
        <v>16</v>
      </c>
      <c r="T3385" t="s">
        <v>17</v>
      </c>
      <c r="U3385" s="3">
        <v>32509</v>
      </c>
      <c r="V3385" s="2">
        <v>5.5</v>
      </c>
      <c r="W3385" t="str">
        <f>IF(V3385 &lt; 3,"Very Low", IF(V3385 &gt;= 3, IF(V3385 &lt; 4, "Low", IF(V3385 &gt;= 4, IF(V3385 &lt; 6, "Medium", IF(V3385 &gt;= 6, IF(V3385 &lt; 8, "High", "Very High")))))))</f>
        <v>Medium</v>
      </c>
    </row>
    <row r="3386" spans="1:23" x14ac:dyDescent="0.2">
      <c r="A3386" t="s">
        <v>855</v>
      </c>
      <c r="B3386" s="2">
        <v>121</v>
      </c>
      <c r="C3386" s="4" t="str">
        <f>IF(B3386 &lt;= ($Z$9-$Z$11), "Short", IF(B3386 &gt;= ($Z$9+$Z$11), "Long", "Medium"))</f>
        <v>Medium</v>
      </c>
      <c r="D3386" t="s">
        <v>364</v>
      </c>
      <c r="E3386" t="s">
        <v>562</v>
      </c>
      <c r="F3386" t="s">
        <v>691</v>
      </c>
      <c r="M3386">
        <f>COUNTA(Table1[[#This Row],[genre_1]:[genre_8]])</f>
        <v>2</v>
      </c>
      <c r="N3386" t="s">
        <v>45</v>
      </c>
      <c r="O3386" t="s">
        <v>8789</v>
      </c>
      <c r="P3386">
        <v>307539</v>
      </c>
      <c r="Q3386" t="s">
        <v>863</v>
      </c>
      <c r="R3386">
        <v>577</v>
      </c>
      <c r="S3386" t="s">
        <v>16</v>
      </c>
      <c r="T3386" t="s">
        <v>17</v>
      </c>
      <c r="U3386" s="3">
        <v>39448</v>
      </c>
      <c r="V3386" s="2">
        <v>7</v>
      </c>
      <c r="W3386" t="str">
        <f>IF(V3386 &lt; 3,"Very Low", IF(V3386 &gt;= 3, IF(V3386 &lt; 4, "Low", IF(V3386 &gt;= 4, IF(V3386 &lt; 6, "Medium", IF(V3386 &gt;= 6, IF(V3386 &lt; 8, "High", "Very High")))))))</f>
        <v>High</v>
      </c>
    </row>
    <row r="3387" spans="1:23" x14ac:dyDescent="0.2">
      <c r="A3387" t="s">
        <v>1600</v>
      </c>
      <c r="B3387" s="2">
        <v>111</v>
      </c>
      <c r="C3387" s="4" t="str">
        <f>IF(B3387 &lt;= ($Z$9-$Z$11), "Short", IF(B3387 &gt;= ($Z$9+$Z$11), "Long", "Medium"))</f>
        <v>Medium</v>
      </c>
      <c r="D3387" t="s">
        <v>1601</v>
      </c>
      <c r="E3387" t="s">
        <v>1302</v>
      </c>
      <c r="F3387" t="s">
        <v>13205</v>
      </c>
      <c r="M3387">
        <f>COUNTA(Table1[[#This Row],[genre_1]:[genre_8]])</f>
        <v>2</v>
      </c>
      <c r="N3387" t="s">
        <v>1401</v>
      </c>
      <c r="O3387" t="s">
        <v>9191</v>
      </c>
      <c r="P3387">
        <v>47954</v>
      </c>
      <c r="Q3387" t="s">
        <v>572</v>
      </c>
      <c r="R3387">
        <v>150</v>
      </c>
      <c r="S3387" t="s">
        <v>16</v>
      </c>
      <c r="T3387" t="s">
        <v>17</v>
      </c>
      <c r="U3387" s="3">
        <v>40909</v>
      </c>
      <c r="V3387" s="2">
        <v>6.8</v>
      </c>
      <c r="W3387" t="str">
        <f>IF(V3387 &lt; 3,"Very Low", IF(V3387 &gt;= 3, IF(V3387 &lt; 4, "Low", IF(V3387 &gt;= 4, IF(V3387 &lt; 6, "Medium", IF(V3387 &gt;= 6, IF(V3387 &lt; 8, "High", "Very High")))))))</f>
        <v>High</v>
      </c>
    </row>
    <row r="3388" spans="1:23" x14ac:dyDescent="0.2">
      <c r="A3388" t="s">
        <v>322</v>
      </c>
      <c r="B3388" s="2">
        <v>196</v>
      </c>
      <c r="C3388" s="4" t="str">
        <f>IF(B3388 &lt;= ($Z$9-$Z$11), "Short", IF(B3388 &gt;= ($Z$9+$Z$11), "Long", "Medium"))</f>
        <v>Long</v>
      </c>
      <c r="D3388" t="s">
        <v>19</v>
      </c>
      <c r="E3388" t="s">
        <v>426</v>
      </c>
      <c r="M3388">
        <f>COUNTA(Table1[[#This Row],[genre_1]:[genre_8]])</f>
        <v>1</v>
      </c>
      <c r="N3388" t="s">
        <v>157</v>
      </c>
      <c r="O3388" t="s">
        <v>8582</v>
      </c>
      <c r="P3388">
        <v>381672</v>
      </c>
      <c r="Q3388" t="s">
        <v>427</v>
      </c>
      <c r="R3388">
        <v>1694</v>
      </c>
      <c r="S3388" t="s">
        <v>16</v>
      </c>
      <c r="T3388" t="s">
        <v>17</v>
      </c>
      <c r="U3388" s="3">
        <v>37987</v>
      </c>
      <c r="V3388" s="2">
        <v>7.2</v>
      </c>
      <c r="W3388" t="str">
        <f>IF(V3388 &lt; 3,"Very Low", IF(V3388 &gt;= 3, IF(V3388 &lt; 4, "Low", IF(V3388 &gt;= 4, IF(V3388 &lt; 6, "Medium", IF(V3388 &gt;= 6, IF(V3388 &lt; 8, "High", "Very High")))))))</f>
        <v>High</v>
      </c>
    </row>
    <row r="3389" spans="1:23" x14ac:dyDescent="0.2">
      <c r="A3389" t="s">
        <v>7070</v>
      </c>
      <c r="B3389" s="2">
        <v>90</v>
      </c>
      <c r="C3389" s="4" t="str">
        <f>IF(B3389 &lt;= ($Z$9-$Z$11), "Short", IF(B3389 &gt;= ($Z$9+$Z$11), "Long", "Medium"))</f>
        <v>Medium</v>
      </c>
      <c r="D3389" t="s">
        <v>2822</v>
      </c>
      <c r="E3389" t="s">
        <v>1302</v>
      </c>
      <c r="M3389">
        <f>COUNTA(Table1[[#This Row],[genre_1]:[genre_8]])</f>
        <v>1</v>
      </c>
      <c r="N3389" t="s">
        <v>237</v>
      </c>
      <c r="O3389" t="s">
        <v>12646</v>
      </c>
      <c r="P3389">
        <v>2792</v>
      </c>
      <c r="Q3389" t="s">
        <v>3216</v>
      </c>
      <c r="R3389">
        <v>22</v>
      </c>
      <c r="S3389" t="s">
        <v>16</v>
      </c>
      <c r="T3389" t="s">
        <v>17</v>
      </c>
      <c r="U3389" s="3">
        <v>39448</v>
      </c>
      <c r="V3389" s="2">
        <v>6.7</v>
      </c>
      <c r="W3389" t="str">
        <f>IF(V3389 &lt; 3,"Very Low", IF(V3389 &gt;= 3, IF(V3389 &lt; 4, "Low", IF(V3389 &gt;= 4, IF(V3389 &lt; 6, "Medium", IF(V3389 &gt;= 6, IF(V3389 &lt; 8, "High", "Very High")))))))</f>
        <v>High</v>
      </c>
    </row>
    <row r="3390" spans="1:23" x14ac:dyDescent="0.2">
      <c r="A3390" t="s">
        <v>2523</v>
      </c>
      <c r="B3390" s="2">
        <v>110</v>
      </c>
      <c r="C3390" s="4" t="str">
        <f>IF(B3390 &lt;= ($Z$9-$Z$11), "Short", IF(B3390 &gt;= ($Z$9+$Z$11), "Long", "Medium"))</f>
        <v>Medium</v>
      </c>
      <c r="D3390" t="s">
        <v>138</v>
      </c>
      <c r="E3390" t="s">
        <v>426</v>
      </c>
      <c r="F3390" t="s">
        <v>1302</v>
      </c>
      <c r="G3390" t="s">
        <v>4934</v>
      </c>
      <c r="M3390">
        <f>COUNTA(Table1[[#This Row],[genre_1]:[genre_8]])</f>
        <v>3</v>
      </c>
      <c r="N3390" t="s">
        <v>502</v>
      </c>
      <c r="O3390" t="s">
        <v>9797</v>
      </c>
      <c r="P3390">
        <v>240962</v>
      </c>
      <c r="Q3390" t="s">
        <v>2570</v>
      </c>
      <c r="R3390">
        <v>724</v>
      </c>
      <c r="S3390" t="s">
        <v>16</v>
      </c>
      <c r="T3390" t="s">
        <v>17</v>
      </c>
      <c r="U3390" s="3">
        <v>40179</v>
      </c>
      <c r="V3390" s="2">
        <v>7.7</v>
      </c>
      <c r="W3390" t="str">
        <f>IF(V3390 &lt; 3,"Very Low", IF(V3390 &gt;= 3, IF(V3390 &lt; 4, "Low", IF(V3390 &gt;= 4, IF(V3390 &lt; 6, "Medium", IF(V3390 &gt;= 6, IF(V3390 &lt; 8, "High", "Very High")))))))</f>
        <v>High</v>
      </c>
    </row>
    <row r="3391" spans="1:23" x14ac:dyDescent="0.2">
      <c r="A3391" t="s">
        <v>12</v>
      </c>
      <c r="B3391" s="2">
        <v>141</v>
      </c>
      <c r="C3391" s="4" t="str">
        <f>IF(B3391 &lt;= ($Z$9-$Z$11), "Short", IF(B3391 &gt;= ($Z$9+$Z$11), "Long", "Medium"))</f>
        <v>Long</v>
      </c>
      <c r="D3391" t="s">
        <v>711</v>
      </c>
      <c r="E3391" t="s">
        <v>562</v>
      </c>
      <c r="F3391" t="s">
        <v>691</v>
      </c>
      <c r="G3391" t="s">
        <v>3538</v>
      </c>
      <c r="M3391">
        <f>COUNTA(Table1[[#This Row],[genre_1]:[genre_8]])</f>
        <v>3</v>
      </c>
      <c r="N3391" t="s">
        <v>712</v>
      </c>
      <c r="O3391" t="s">
        <v>8718</v>
      </c>
      <c r="P3391">
        <v>190439</v>
      </c>
      <c r="Q3391" t="s">
        <v>713</v>
      </c>
      <c r="R3391">
        <v>351</v>
      </c>
      <c r="S3391" t="s">
        <v>16</v>
      </c>
      <c r="T3391" t="s">
        <v>17</v>
      </c>
      <c r="U3391" s="3">
        <v>34335</v>
      </c>
      <c r="V3391" s="2">
        <v>7.2</v>
      </c>
      <c r="W3391" t="str">
        <f>IF(V3391 &lt; 3,"Very Low", IF(V3391 &gt;= 3, IF(V3391 &lt; 4, "Low", IF(V3391 &gt;= 4, IF(V3391 &lt; 6, "Medium", IF(V3391 &gt;= 6, IF(V3391 &lt; 8, "High", "Very High")))))))</f>
        <v>High</v>
      </c>
    </row>
    <row r="3392" spans="1:23" x14ac:dyDescent="0.2">
      <c r="A3392" t="s">
        <v>714</v>
      </c>
      <c r="B3392" s="2">
        <v>121</v>
      </c>
      <c r="C3392" s="4" t="str">
        <f>IF(B3392 &lt;= ($Z$9-$Z$11), "Short", IF(B3392 &gt;= ($Z$9+$Z$11), "Long", "Medium"))</f>
        <v>Medium</v>
      </c>
      <c r="D3392" t="s">
        <v>207</v>
      </c>
      <c r="E3392" t="s">
        <v>562</v>
      </c>
      <c r="F3392" t="s">
        <v>13206</v>
      </c>
      <c r="G3392" t="s">
        <v>1302</v>
      </c>
      <c r="H3392" t="s">
        <v>6549</v>
      </c>
      <c r="I3392" t="s">
        <v>3538</v>
      </c>
      <c r="M3392">
        <f>COUNTA(Table1[[#This Row],[genre_1]:[genre_8]])</f>
        <v>5</v>
      </c>
      <c r="N3392" t="s">
        <v>157</v>
      </c>
      <c r="O3392" t="s">
        <v>11211</v>
      </c>
      <c r="P3392">
        <v>163492</v>
      </c>
      <c r="Q3392" t="s">
        <v>1009</v>
      </c>
      <c r="R3392">
        <v>460</v>
      </c>
      <c r="S3392" t="s">
        <v>16</v>
      </c>
      <c r="T3392" t="s">
        <v>17</v>
      </c>
      <c r="U3392" s="3">
        <v>33970</v>
      </c>
      <c r="V3392" s="2">
        <v>8</v>
      </c>
      <c r="W3392" t="str">
        <f>IF(V3392 &lt; 3,"Very Low", IF(V3392 &gt;= 3, IF(V3392 &lt; 4, "Low", IF(V3392 &gt;= 4, IF(V3392 &lt; 6, "Medium", IF(V3392 &gt;= 6, IF(V3392 &lt; 8, "High", "Very High")))))))</f>
        <v>Very High</v>
      </c>
    </row>
    <row r="3393" spans="1:23" x14ac:dyDescent="0.2">
      <c r="A3393" t="s">
        <v>4966</v>
      </c>
      <c r="B3393" s="2">
        <v>106</v>
      </c>
      <c r="C3393" s="4" t="str">
        <f>IF(B3393 &lt;= ($Z$9-$Z$11), "Short", IF(B3393 &gt;= ($Z$9+$Z$11), "Long", "Medium"))</f>
        <v>Medium</v>
      </c>
      <c r="D3393" t="s">
        <v>6173</v>
      </c>
      <c r="E3393" t="s">
        <v>13206</v>
      </c>
      <c r="F3393" t="s">
        <v>1302</v>
      </c>
      <c r="G3393" t="s">
        <v>3538</v>
      </c>
      <c r="M3393">
        <f>COUNTA(Table1[[#This Row],[genre_1]:[genre_8]])</f>
        <v>3</v>
      </c>
      <c r="N3393" t="s">
        <v>616</v>
      </c>
      <c r="O3393" t="s">
        <v>12196</v>
      </c>
      <c r="P3393">
        <v>34224</v>
      </c>
      <c r="Q3393" t="s">
        <v>6174</v>
      </c>
      <c r="R3393">
        <v>137</v>
      </c>
      <c r="S3393" t="s">
        <v>16</v>
      </c>
      <c r="T3393" t="s">
        <v>17</v>
      </c>
      <c r="U3393" s="3">
        <v>40179</v>
      </c>
      <c r="V3393" s="2">
        <v>7</v>
      </c>
      <c r="W3393" t="str">
        <f>IF(V3393 &lt; 3,"Very Low", IF(V3393 &gt;= 3, IF(V3393 &lt; 4, "Low", IF(V3393 &gt;= 4, IF(V3393 &lt; 6, "Medium", IF(V3393 &gt;= 6, IF(V3393 &lt; 8, "High", "Very High")))))))</f>
        <v>High</v>
      </c>
    </row>
    <row r="3394" spans="1:23" x14ac:dyDescent="0.2">
      <c r="A3394" t="s">
        <v>3981</v>
      </c>
      <c r="B3394" s="2">
        <v>103</v>
      </c>
      <c r="C3394" s="4" t="str">
        <f>IF(B3394 &lt;= ($Z$9-$Z$11), "Short", IF(B3394 &gt;= ($Z$9+$Z$11), "Long", "Medium"))</f>
        <v>Medium</v>
      </c>
      <c r="D3394" t="s">
        <v>253</v>
      </c>
      <c r="E3394" t="s">
        <v>691</v>
      </c>
      <c r="F3394" t="s">
        <v>1302</v>
      </c>
      <c r="G3394" t="s">
        <v>6549</v>
      </c>
      <c r="M3394">
        <f>COUNTA(Table1[[#This Row],[genre_1]:[genre_8]])</f>
        <v>3</v>
      </c>
      <c r="N3394" t="s">
        <v>463</v>
      </c>
      <c r="O3394" t="s">
        <v>11603</v>
      </c>
      <c r="P3394">
        <v>7833</v>
      </c>
      <c r="Q3394" t="s">
        <v>2491</v>
      </c>
      <c r="R3394">
        <v>63</v>
      </c>
      <c r="S3394" t="s">
        <v>16</v>
      </c>
      <c r="T3394" t="s">
        <v>17</v>
      </c>
      <c r="U3394" s="3">
        <v>38353</v>
      </c>
      <c r="V3394" s="2">
        <v>5.7</v>
      </c>
      <c r="W3394" t="str">
        <f>IF(V3394 &lt; 3,"Very Low", IF(V3394 &gt;= 3, IF(V3394 &lt; 4, "Low", IF(V3394 &gt;= 4, IF(V3394 &lt; 6, "Medium", IF(V3394 &gt;= 6, IF(V3394 &lt; 8, "High", "Very High")))))))</f>
        <v>Medium</v>
      </c>
    </row>
    <row r="3395" spans="1:23" x14ac:dyDescent="0.2">
      <c r="A3395" t="s">
        <v>1522</v>
      </c>
      <c r="B3395" s="2">
        <v>90</v>
      </c>
      <c r="C3395" s="4" t="str">
        <f>IF(B3395 &lt;= ($Z$9-$Z$11), "Short", IF(B3395 &gt;= ($Z$9+$Z$11), "Long", "Medium"))</f>
        <v>Medium</v>
      </c>
      <c r="D3395" t="s">
        <v>1868</v>
      </c>
      <c r="E3395" t="s">
        <v>1302</v>
      </c>
      <c r="F3395" t="s">
        <v>5982</v>
      </c>
      <c r="G3395" t="s">
        <v>539</v>
      </c>
      <c r="H3395" t="s">
        <v>6549</v>
      </c>
      <c r="M3395">
        <f>COUNTA(Table1[[#This Row],[genre_1]:[genre_8]])</f>
        <v>4</v>
      </c>
      <c r="N3395" t="s">
        <v>88</v>
      </c>
      <c r="O3395" t="s">
        <v>11002</v>
      </c>
      <c r="P3395">
        <v>17983</v>
      </c>
      <c r="Q3395" t="s">
        <v>2412</v>
      </c>
      <c r="R3395">
        <v>127</v>
      </c>
      <c r="S3395" t="s">
        <v>16</v>
      </c>
      <c r="T3395" t="s">
        <v>17</v>
      </c>
      <c r="U3395" s="3">
        <v>37257</v>
      </c>
      <c r="V3395" s="2">
        <v>6.7</v>
      </c>
      <c r="W3395" t="str">
        <f>IF(V3395 &lt; 3,"Very Low", IF(V3395 &gt;= 3, IF(V3395 &lt; 4, "Low", IF(V3395 &gt;= 4, IF(V3395 &lt; 6, "Medium", IF(V3395 &gt;= 6, IF(V3395 &lt; 8, "High", "Very High")))))))</f>
        <v>High</v>
      </c>
    </row>
    <row r="3396" spans="1:23" x14ac:dyDescent="0.2">
      <c r="A3396" t="s">
        <v>2964</v>
      </c>
      <c r="B3396" s="2">
        <v>102</v>
      </c>
      <c r="C3396" s="4" t="str">
        <f>IF(B3396 &lt;= ($Z$9-$Z$11), "Short", IF(B3396 &gt;= ($Z$9+$Z$11), "Long", "Medium"))</f>
        <v>Medium</v>
      </c>
      <c r="D3396" t="s">
        <v>5161</v>
      </c>
      <c r="E3396" t="s">
        <v>691</v>
      </c>
      <c r="F3396" t="s">
        <v>1302</v>
      </c>
      <c r="M3396">
        <f>COUNTA(Table1[[#This Row],[genre_1]:[genre_8]])</f>
        <v>2</v>
      </c>
      <c r="N3396" t="s">
        <v>3602</v>
      </c>
      <c r="O3396" t="s">
        <v>13006</v>
      </c>
      <c r="P3396">
        <v>2932</v>
      </c>
      <c r="Q3396" t="s">
        <v>4445</v>
      </c>
      <c r="R3396">
        <v>73</v>
      </c>
      <c r="S3396" t="s">
        <v>16</v>
      </c>
      <c r="T3396" t="s">
        <v>17</v>
      </c>
      <c r="U3396" s="3">
        <v>36161</v>
      </c>
      <c r="V3396" s="2">
        <v>6.7</v>
      </c>
      <c r="W3396" t="str">
        <f>IF(V3396 &lt; 3,"Very Low", IF(V3396 &gt;= 3, IF(V3396 &lt; 4, "Low", IF(V3396 &gt;= 4, IF(V3396 &lt; 6, "Medium", IF(V3396 &gt;= 6, IF(V3396 &lt; 8, "High", "Very High")))))))</f>
        <v>High</v>
      </c>
    </row>
    <row r="3397" spans="1:23" x14ac:dyDescent="0.2">
      <c r="A3397" t="s">
        <v>7910</v>
      </c>
      <c r="B3397" s="2">
        <v>112</v>
      </c>
      <c r="C3397" s="4" t="str">
        <f>IF(B3397 &lt;= ($Z$9-$Z$11), "Short", IF(B3397 &gt;= ($Z$9+$Z$11), "Long", "Medium"))</f>
        <v>Medium</v>
      </c>
      <c r="D3397" t="s">
        <v>3803</v>
      </c>
      <c r="E3397" t="s">
        <v>4426</v>
      </c>
      <c r="F3397" t="s">
        <v>31</v>
      </c>
      <c r="G3397" t="s">
        <v>4034</v>
      </c>
      <c r="M3397">
        <f>COUNTA(Table1[[#This Row],[genre_1]:[genre_8]])</f>
        <v>3</v>
      </c>
      <c r="N3397" t="s">
        <v>7911</v>
      </c>
      <c r="O3397" t="s">
        <v>13005</v>
      </c>
      <c r="P3397">
        <v>7687</v>
      </c>
      <c r="Q3397" t="s">
        <v>7912</v>
      </c>
      <c r="R3397">
        <v>32</v>
      </c>
      <c r="S3397" t="s">
        <v>16</v>
      </c>
      <c r="T3397" t="s">
        <v>17</v>
      </c>
      <c r="U3397" s="3">
        <v>37622</v>
      </c>
      <c r="V3397" s="2">
        <v>8</v>
      </c>
      <c r="W3397" t="str">
        <f>IF(V3397 &lt; 3,"Very Low", IF(V3397 &gt;= 3, IF(V3397 &lt; 4, "Low", IF(V3397 &gt;= 4, IF(V3397 &lt; 6, "Medium", IF(V3397 &gt;= 6, IF(V3397 &lt; 8, "High", "Very High")))))))</f>
        <v>Very High</v>
      </c>
    </row>
    <row r="3398" spans="1:23" x14ac:dyDescent="0.2">
      <c r="A3398" t="s">
        <v>495</v>
      </c>
      <c r="B3398" s="2">
        <v>96</v>
      </c>
      <c r="C3398" s="4" t="str">
        <f>IF(B3398 &lt;= ($Z$9-$Z$11), "Short", IF(B3398 &gt;= ($Z$9+$Z$11), "Long", "Medium"))</f>
        <v>Medium</v>
      </c>
      <c r="D3398" t="s">
        <v>496</v>
      </c>
      <c r="E3398" t="s">
        <v>426</v>
      </c>
      <c r="F3398" t="s">
        <v>3871</v>
      </c>
      <c r="G3398" t="s">
        <v>691</v>
      </c>
      <c r="H3398" t="s">
        <v>5982</v>
      </c>
      <c r="I3398" t="s">
        <v>13205</v>
      </c>
      <c r="M3398">
        <f>COUNTA(Table1[[#This Row],[genre_1]:[genre_8]])</f>
        <v>5</v>
      </c>
      <c r="N3398" t="s">
        <v>145</v>
      </c>
      <c r="O3398" t="s">
        <v>8614</v>
      </c>
      <c r="P3398">
        <v>62424</v>
      </c>
      <c r="Q3398" t="s">
        <v>497</v>
      </c>
      <c r="R3398">
        <v>90</v>
      </c>
      <c r="S3398" t="s">
        <v>16</v>
      </c>
      <c r="T3398" t="s">
        <v>17</v>
      </c>
      <c r="U3398" s="3">
        <v>41275</v>
      </c>
      <c r="V3398" s="2">
        <v>6.5</v>
      </c>
      <c r="W3398" t="str">
        <f>IF(V3398 &lt; 3,"Very Low", IF(V3398 &gt;= 3, IF(V3398 &lt; 4, "Low", IF(V3398 &gt;= 4, IF(V3398 &lt; 6, "Medium", IF(V3398 &gt;= 6, IF(V3398 &lt; 8, "High", "Very High")))))))</f>
        <v>High</v>
      </c>
    </row>
    <row r="3399" spans="1:23" x14ac:dyDescent="0.2">
      <c r="A3399" t="s">
        <v>1775</v>
      </c>
      <c r="B3399" s="2">
        <v>100</v>
      </c>
      <c r="C3399" s="4" t="str">
        <f>IF(B3399 &lt;= ($Z$9-$Z$11), "Short", IF(B3399 &gt;= ($Z$9+$Z$11), "Long", "Medium"))</f>
        <v>Medium</v>
      </c>
      <c r="D3399" t="s">
        <v>1776</v>
      </c>
      <c r="E3399" t="s">
        <v>562</v>
      </c>
      <c r="F3399" t="s">
        <v>3538</v>
      </c>
      <c r="M3399">
        <f>COUNTA(Table1[[#This Row],[genre_1]:[genre_8]])</f>
        <v>2</v>
      </c>
      <c r="N3399" t="s">
        <v>1272</v>
      </c>
      <c r="O3399" t="s">
        <v>9290</v>
      </c>
      <c r="P3399">
        <v>8983</v>
      </c>
      <c r="Q3399" t="s">
        <v>1257</v>
      </c>
      <c r="R3399">
        <v>84</v>
      </c>
      <c r="S3399" t="s">
        <v>16</v>
      </c>
      <c r="T3399" t="s">
        <v>17</v>
      </c>
      <c r="U3399" s="3">
        <v>35431</v>
      </c>
      <c r="V3399" s="2">
        <v>4.7</v>
      </c>
      <c r="W3399" t="str">
        <f>IF(V3399 &lt; 3,"Very Low", IF(V3399 &gt;= 3, IF(V3399 &lt; 4, "Low", IF(V3399 &gt;= 4, IF(V3399 &lt; 6, "Medium", IF(V3399 &gt;= 6, IF(V3399 &lt; 8, "High", "Very High")))))))</f>
        <v>Medium</v>
      </c>
    </row>
    <row r="3400" spans="1:23" x14ac:dyDescent="0.2">
      <c r="A3400" t="s">
        <v>2531</v>
      </c>
      <c r="B3400" s="2">
        <v>102</v>
      </c>
      <c r="C3400" s="4" t="str">
        <f>IF(B3400 &lt;= ($Z$9-$Z$11), "Short", IF(B3400 &gt;= ($Z$9+$Z$11), "Long", "Medium"))</f>
        <v>Medium</v>
      </c>
      <c r="D3400" t="s">
        <v>880</v>
      </c>
      <c r="E3400" t="s">
        <v>691</v>
      </c>
      <c r="F3400" t="s">
        <v>1302</v>
      </c>
      <c r="G3400" t="s">
        <v>2287</v>
      </c>
      <c r="M3400">
        <f>COUNTA(Table1[[#This Row],[genre_1]:[genre_8]])</f>
        <v>3</v>
      </c>
      <c r="N3400" t="s">
        <v>20</v>
      </c>
      <c r="O3400" t="s">
        <v>12343</v>
      </c>
      <c r="P3400">
        <v>31089</v>
      </c>
      <c r="Q3400" t="s">
        <v>1730</v>
      </c>
      <c r="R3400">
        <v>261</v>
      </c>
      <c r="S3400" t="s">
        <v>16</v>
      </c>
      <c r="T3400" t="s">
        <v>17</v>
      </c>
      <c r="U3400" s="3">
        <v>41640</v>
      </c>
      <c r="V3400" s="2">
        <v>5.4</v>
      </c>
      <c r="W3400" t="str">
        <f>IF(V3400 &lt; 3,"Very Low", IF(V3400 &gt;= 3, IF(V3400 &lt; 4, "Low", IF(V3400 &gt;= 4, IF(V3400 &lt; 6, "Medium", IF(V3400 &gt;= 6, IF(V3400 &lt; 8, "High", "Very High")))))))</f>
        <v>Medium</v>
      </c>
    </row>
    <row r="3401" spans="1:23" x14ac:dyDescent="0.2">
      <c r="A3401" t="s">
        <v>2210</v>
      </c>
      <c r="B3401" s="2">
        <v>122</v>
      </c>
      <c r="C3401" s="4" t="str">
        <f>IF(B3401 &lt;= ($Z$9-$Z$11), "Short", IF(B3401 &gt;= ($Z$9+$Z$11), "Long", "Medium"))</f>
        <v>Medium</v>
      </c>
      <c r="D3401" t="s">
        <v>486</v>
      </c>
      <c r="E3401" t="s">
        <v>1302</v>
      </c>
      <c r="F3401" t="s">
        <v>539</v>
      </c>
      <c r="G3401" t="s">
        <v>6549</v>
      </c>
      <c r="M3401">
        <f>COUNTA(Table1[[#This Row],[genre_1]:[genre_8]])</f>
        <v>3</v>
      </c>
      <c r="N3401" t="s">
        <v>255</v>
      </c>
      <c r="O3401" t="s">
        <v>9769</v>
      </c>
      <c r="P3401">
        <v>348007</v>
      </c>
      <c r="Q3401" t="s">
        <v>981</v>
      </c>
      <c r="R3401">
        <v>1535</v>
      </c>
      <c r="S3401" t="s">
        <v>16</v>
      </c>
      <c r="T3401" t="s">
        <v>17</v>
      </c>
      <c r="U3401" s="3">
        <v>39448</v>
      </c>
      <c r="V3401" s="2">
        <v>5.2</v>
      </c>
      <c r="W3401" t="str">
        <f>IF(V3401 &lt; 3,"Very Low", IF(V3401 &gt;= 3, IF(V3401 &lt; 4, "Low", IF(V3401 &gt;= 4, IF(V3401 &lt; 6, "Medium", IF(V3401 &gt;= 6, IF(V3401 &lt; 8, "High", "Very High")))))))</f>
        <v>Medium</v>
      </c>
    </row>
    <row r="3402" spans="1:23" x14ac:dyDescent="0.2">
      <c r="A3402" t="s">
        <v>1115</v>
      </c>
      <c r="B3402" s="2">
        <v>101</v>
      </c>
      <c r="C3402" s="4" t="str">
        <f>IF(B3402 &lt;= ($Z$9-$Z$11), "Short", IF(B3402 &gt;= ($Z$9+$Z$11), "Long", "Medium"))</f>
        <v>Medium</v>
      </c>
      <c r="D3402" t="s">
        <v>4888</v>
      </c>
      <c r="E3402" t="s">
        <v>539</v>
      </c>
      <c r="F3402" t="s">
        <v>2287</v>
      </c>
      <c r="G3402" t="s">
        <v>4130</v>
      </c>
      <c r="M3402">
        <f>COUNTA(Table1[[#This Row],[genre_1]:[genre_8]])</f>
        <v>3</v>
      </c>
      <c r="N3402" t="s">
        <v>1162</v>
      </c>
      <c r="O3402" t="s">
        <v>11424</v>
      </c>
      <c r="P3402">
        <v>25613</v>
      </c>
      <c r="Q3402" t="s">
        <v>2619</v>
      </c>
      <c r="R3402">
        <v>121</v>
      </c>
      <c r="S3402" t="s">
        <v>16</v>
      </c>
      <c r="T3402" t="s">
        <v>17</v>
      </c>
      <c r="U3402" s="3">
        <v>30317</v>
      </c>
      <c r="V3402" s="2">
        <v>6.5</v>
      </c>
      <c r="W3402" t="str">
        <f>IF(V3402 &lt; 3,"Very Low", IF(V3402 &gt;= 3, IF(V3402 &lt; 4, "Low", IF(V3402 &gt;= 4, IF(V3402 &lt; 6, "Medium", IF(V3402 &gt;= 6, IF(V3402 &lt; 8, "High", "Very High")))))))</f>
        <v>High</v>
      </c>
    </row>
    <row r="3403" spans="1:23" x14ac:dyDescent="0.2">
      <c r="A3403" t="s">
        <v>4564</v>
      </c>
      <c r="B3403" s="2">
        <v>111</v>
      </c>
      <c r="C3403" s="4" t="str">
        <f>IF(B3403 &lt;= ($Z$9-$Z$11), "Short", IF(B3403 &gt;= ($Z$9+$Z$11), "Long", "Medium"))</f>
        <v>Medium</v>
      </c>
      <c r="D3403" t="s">
        <v>7720</v>
      </c>
      <c r="E3403" t="s">
        <v>1302</v>
      </c>
      <c r="M3403">
        <f>COUNTA(Table1[[#This Row],[genre_1]:[genre_8]])</f>
        <v>1</v>
      </c>
      <c r="N3403" t="s">
        <v>3972</v>
      </c>
      <c r="O3403" t="s">
        <v>12926</v>
      </c>
      <c r="P3403">
        <v>3479</v>
      </c>
      <c r="Q3403" t="s">
        <v>2025</v>
      </c>
      <c r="R3403">
        <v>87</v>
      </c>
      <c r="S3403" t="s">
        <v>16</v>
      </c>
      <c r="T3403" t="s">
        <v>17</v>
      </c>
      <c r="U3403" s="3">
        <v>36161</v>
      </c>
      <c r="V3403" s="2">
        <v>7.3</v>
      </c>
      <c r="W3403" t="str">
        <f>IF(V3403 &lt; 3,"Very Low", IF(V3403 &gt;= 3, IF(V3403 &lt; 4, "Low", IF(V3403 &gt;= 4, IF(V3403 &lt; 6, "Medium", IF(V3403 &gt;= 6, IF(V3403 &lt; 8, "High", "Very High")))))))</f>
        <v>High</v>
      </c>
    </row>
    <row r="3404" spans="1:23" x14ac:dyDescent="0.2">
      <c r="A3404" t="s">
        <v>1060</v>
      </c>
      <c r="B3404" s="2">
        <v>107</v>
      </c>
      <c r="C3404" s="4" t="str">
        <f>IF(B3404 &lt;= ($Z$9-$Z$11), "Short", IF(B3404 &gt;= ($Z$9+$Z$11), "Long", "Medium"))</f>
        <v>Medium</v>
      </c>
      <c r="D3404" t="s">
        <v>3636</v>
      </c>
      <c r="E3404" t="s">
        <v>691</v>
      </c>
      <c r="F3404" t="s">
        <v>13206</v>
      </c>
      <c r="M3404">
        <f>COUNTA(Table1[[#This Row],[genre_1]:[genre_8]])</f>
        <v>2</v>
      </c>
      <c r="N3404" t="s">
        <v>680</v>
      </c>
      <c r="O3404" t="s">
        <v>10943</v>
      </c>
      <c r="P3404">
        <v>87538</v>
      </c>
      <c r="Q3404" t="s">
        <v>4236</v>
      </c>
      <c r="R3404">
        <v>79</v>
      </c>
      <c r="S3404" t="s">
        <v>16</v>
      </c>
      <c r="T3404" t="s">
        <v>17</v>
      </c>
      <c r="U3404" s="3">
        <v>32143</v>
      </c>
      <c r="V3404" s="2">
        <v>6</v>
      </c>
      <c r="W3404" t="str">
        <f>IF(V3404 &lt; 3,"Very Low", IF(V3404 &gt;= 3, IF(V3404 &lt; 4, "Low", IF(V3404 &gt;= 4, IF(V3404 &lt; 6, "Medium", IF(V3404 &gt;= 6, IF(V3404 &lt; 8, "High", "Very High")))))))</f>
        <v>High</v>
      </c>
    </row>
    <row r="3405" spans="1:23" x14ac:dyDescent="0.2">
      <c r="A3405" t="s">
        <v>667</v>
      </c>
      <c r="B3405" s="2">
        <v>113</v>
      </c>
      <c r="C3405" s="4" t="str">
        <f>IF(B3405 &lt;= ($Z$9-$Z$11), "Short", IF(B3405 &gt;= ($Z$9+$Z$11), "Long", "Medium"))</f>
        <v>Medium</v>
      </c>
      <c r="D3405" t="s">
        <v>925</v>
      </c>
      <c r="E3405" t="s">
        <v>562</v>
      </c>
      <c r="F3405" t="s">
        <v>426</v>
      </c>
      <c r="G3405" t="s">
        <v>1302</v>
      </c>
      <c r="H3405" t="s">
        <v>3538</v>
      </c>
      <c r="M3405">
        <f>COUNTA(Table1[[#This Row],[genre_1]:[genre_8]])</f>
        <v>4</v>
      </c>
      <c r="N3405" t="s">
        <v>316</v>
      </c>
      <c r="O3405" t="s">
        <v>8819</v>
      </c>
      <c r="P3405">
        <v>144053</v>
      </c>
      <c r="Q3405" t="s">
        <v>926</v>
      </c>
      <c r="R3405">
        <v>395</v>
      </c>
      <c r="S3405" t="s">
        <v>16</v>
      </c>
      <c r="T3405" t="s">
        <v>17</v>
      </c>
      <c r="U3405" s="3">
        <v>35065</v>
      </c>
      <c r="V3405" s="2">
        <v>6.3</v>
      </c>
      <c r="W3405" t="str">
        <f>IF(V3405 &lt; 3,"Very Low", IF(V3405 &gt;= 3, IF(V3405 &lt; 4, "Low", IF(V3405 &gt;= 4, IF(V3405 &lt; 6, "Medium", IF(V3405 &gt;= 6, IF(V3405 &lt; 8, "High", "Very High")))))))</f>
        <v>High</v>
      </c>
    </row>
    <row r="3406" spans="1:23" x14ac:dyDescent="0.2">
      <c r="A3406" t="s">
        <v>1796</v>
      </c>
      <c r="B3406" s="2">
        <v>88</v>
      </c>
      <c r="C3406" s="4" t="str">
        <f>IF(B3406 &lt;= ($Z$9-$Z$11), "Short", IF(B3406 &gt;= ($Z$9+$Z$11), "Long", "Medium"))</f>
        <v>Medium</v>
      </c>
      <c r="D3406" t="s">
        <v>3546</v>
      </c>
      <c r="E3406" t="s">
        <v>691</v>
      </c>
      <c r="F3406" t="s">
        <v>539</v>
      </c>
      <c r="G3406" t="s">
        <v>2287</v>
      </c>
      <c r="H3406" t="s">
        <v>13204</v>
      </c>
      <c r="M3406">
        <f>COUNTA(Table1[[#This Row],[genre_1]:[genre_8]])</f>
        <v>4</v>
      </c>
      <c r="N3406" t="s">
        <v>1987</v>
      </c>
      <c r="O3406" t="s">
        <v>11816</v>
      </c>
      <c r="P3406">
        <v>8589</v>
      </c>
      <c r="Q3406" t="s">
        <v>3757</v>
      </c>
      <c r="R3406">
        <v>70</v>
      </c>
      <c r="S3406" t="s">
        <v>16</v>
      </c>
      <c r="T3406" t="s">
        <v>17</v>
      </c>
      <c r="U3406" s="3">
        <v>40544</v>
      </c>
      <c r="V3406" s="2">
        <v>4.8</v>
      </c>
      <c r="W3406" t="str">
        <f>IF(V3406 &lt; 3,"Very Low", IF(V3406 &gt;= 3, IF(V3406 &lt; 4, "Low", IF(V3406 &gt;= 4, IF(V3406 &lt; 6, "Medium", IF(V3406 &gt;= 6, IF(V3406 &lt; 8, "High", "Very High")))))))</f>
        <v>Medium</v>
      </c>
    </row>
    <row r="3407" spans="1:23" x14ac:dyDescent="0.2">
      <c r="A3407" t="s">
        <v>4556</v>
      </c>
      <c r="B3407" s="2">
        <v>90</v>
      </c>
      <c r="C3407" s="4" t="str">
        <f>IF(B3407 &lt;= ($Z$9-$Z$11), "Short", IF(B3407 &gt;= ($Z$9+$Z$11), "Long", "Medium"))</f>
        <v>Medium</v>
      </c>
      <c r="D3407" t="s">
        <v>290</v>
      </c>
      <c r="E3407" t="s">
        <v>691</v>
      </c>
      <c r="F3407" t="s">
        <v>6549</v>
      </c>
      <c r="M3407">
        <f>COUNTA(Table1[[#This Row],[genre_1]:[genre_8]])</f>
        <v>2</v>
      </c>
      <c r="N3407" t="s">
        <v>1983</v>
      </c>
      <c r="O3407" t="s">
        <v>11177</v>
      </c>
      <c r="P3407">
        <v>4339</v>
      </c>
      <c r="Q3407" t="s">
        <v>2536</v>
      </c>
      <c r="R3407">
        <v>31</v>
      </c>
      <c r="S3407" t="s">
        <v>16</v>
      </c>
      <c r="T3407" t="s">
        <v>17</v>
      </c>
      <c r="U3407" s="3">
        <v>36892</v>
      </c>
      <c r="V3407" s="2">
        <v>6.1</v>
      </c>
      <c r="W3407" t="str">
        <f>IF(V3407 &lt; 3,"Very Low", IF(V3407 &gt;= 3, IF(V3407 &lt; 4, "Low", IF(V3407 &gt;= 4, IF(V3407 &lt; 6, "Medium", IF(V3407 &gt;= 6, IF(V3407 &lt; 8, "High", "Very High")))))))</f>
        <v>High</v>
      </c>
    </row>
    <row r="3408" spans="1:23" x14ac:dyDescent="0.2">
      <c r="A3408" t="s">
        <v>5747</v>
      </c>
      <c r="B3408" s="2">
        <v>84</v>
      </c>
      <c r="C3408" s="4" t="str">
        <f>IF(B3408 &lt;= ($Z$9-$Z$11), "Short", IF(B3408 &gt;= ($Z$9+$Z$11), "Long", "Medium"))</f>
        <v>Short</v>
      </c>
      <c r="D3408" t="s">
        <v>7333</v>
      </c>
      <c r="E3408" t="s">
        <v>691</v>
      </c>
      <c r="F3408" t="s">
        <v>1302</v>
      </c>
      <c r="M3408">
        <f>COUNTA(Table1[[#This Row],[genre_1]:[genre_8]])</f>
        <v>2</v>
      </c>
      <c r="N3408" t="s">
        <v>45</v>
      </c>
      <c r="O3408" t="s">
        <v>12764</v>
      </c>
      <c r="P3408">
        <v>5933</v>
      </c>
      <c r="Q3408" t="s">
        <v>7334</v>
      </c>
      <c r="R3408">
        <v>102</v>
      </c>
      <c r="S3408" t="s">
        <v>16</v>
      </c>
      <c r="T3408" t="s">
        <v>17</v>
      </c>
      <c r="U3408" s="3">
        <v>35431</v>
      </c>
      <c r="V3408" s="2">
        <v>5.6</v>
      </c>
      <c r="W3408" t="str">
        <f>IF(V3408 &lt; 3,"Very Low", IF(V3408 &gt;= 3, IF(V3408 &lt; 4, "Low", IF(V3408 &gt;= 4, IF(V3408 &lt; 6, "Medium", IF(V3408 &gt;= 6, IF(V3408 &lt; 8, "High", "Very High")))))))</f>
        <v>Medium</v>
      </c>
    </row>
    <row r="3409" spans="1:23" x14ac:dyDescent="0.2">
      <c r="A3409" t="s">
        <v>3093</v>
      </c>
      <c r="B3409" s="2">
        <v>110</v>
      </c>
      <c r="C3409" s="4" t="str">
        <f>IF(B3409 &lt;= ($Z$9-$Z$11), "Short", IF(B3409 &gt;= ($Z$9+$Z$11), "Long", "Medium"))</f>
        <v>Medium</v>
      </c>
      <c r="D3409" t="s">
        <v>1414</v>
      </c>
      <c r="E3409" t="s">
        <v>1302</v>
      </c>
      <c r="F3409" t="s">
        <v>6549</v>
      </c>
      <c r="M3409">
        <f>COUNTA(Table1[[#This Row],[genre_1]:[genre_8]])</f>
        <v>2</v>
      </c>
      <c r="N3409" t="s">
        <v>1462</v>
      </c>
      <c r="O3409" t="s">
        <v>11296</v>
      </c>
      <c r="P3409">
        <v>29613</v>
      </c>
      <c r="Q3409" t="s">
        <v>4712</v>
      </c>
      <c r="R3409">
        <v>98</v>
      </c>
      <c r="S3409" t="s">
        <v>16</v>
      </c>
      <c r="T3409" t="s">
        <v>17</v>
      </c>
      <c r="U3409" s="3">
        <v>39448</v>
      </c>
      <c r="V3409" s="2">
        <v>7.1</v>
      </c>
      <c r="W3409" t="str">
        <f>IF(V3409 &lt; 3,"Very Low", IF(V3409 &gt;= 3, IF(V3409 &lt; 4, "Low", IF(V3409 &gt;= 4, IF(V3409 &lt; 6, "Medium", IF(V3409 &gt;= 6, IF(V3409 &lt; 8, "High", "Very High")))))))</f>
        <v>High</v>
      </c>
    </row>
    <row r="3410" spans="1:23" x14ac:dyDescent="0.2">
      <c r="A3410" t="s">
        <v>1507</v>
      </c>
      <c r="B3410" s="2">
        <v>101</v>
      </c>
      <c r="C3410" s="4" t="str">
        <f>IF(B3410 &lt;= ($Z$9-$Z$11), "Short", IF(B3410 &gt;= ($Z$9+$Z$11), "Long", "Medium"))</f>
        <v>Medium</v>
      </c>
      <c r="D3410" t="s">
        <v>1508</v>
      </c>
      <c r="E3410" t="s">
        <v>691</v>
      </c>
      <c r="F3410" t="s">
        <v>6549</v>
      </c>
      <c r="M3410">
        <f>COUNTA(Table1[[#This Row],[genre_1]:[genre_8]])</f>
        <v>2</v>
      </c>
      <c r="N3410" t="s">
        <v>1072</v>
      </c>
      <c r="O3410" t="s">
        <v>9137</v>
      </c>
      <c r="P3410">
        <v>85673</v>
      </c>
      <c r="Q3410" t="s">
        <v>197</v>
      </c>
      <c r="R3410">
        <v>269</v>
      </c>
      <c r="S3410" t="s">
        <v>16</v>
      </c>
      <c r="T3410" t="s">
        <v>17</v>
      </c>
      <c r="U3410" s="3">
        <v>37257</v>
      </c>
      <c r="V3410" s="2">
        <v>6.1</v>
      </c>
      <c r="W3410" t="str">
        <f>IF(V3410 &lt; 3,"Very Low", IF(V3410 &gt;= 3, IF(V3410 &lt; 4, "Low", IF(V3410 &gt;= 4, IF(V3410 &lt; 6, "Medium", IF(V3410 &gt;= 6, IF(V3410 &lt; 8, "High", "Very High")))))))</f>
        <v>High</v>
      </c>
    </row>
    <row r="3411" spans="1:23" x14ac:dyDescent="0.2">
      <c r="A3411" t="s">
        <v>5938</v>
      </c>
      <c r="B3411" s="2">
        <v>95</v>
      </c>
      <c r="C3411" s="4" t="str">
        <f>IF(B3411 &lt;= ($Z$9-$Z$11), "Short", IF(B3411 &gt;= ($Z$9+$Z$11), "Long", "Medium"))</f>
        <v>Medium</v>
      </c>
      <c r="D3411" t="s">
        <v>5939</v>
      </c>
      <c r="E3411" t="s">
        <v>426</v>
      </c>
      <c r="F3411" t="s">
        <v>1302</v>
      </c>
      <c r="G3411" t="s">
        <v>6549</v>
      </c>
      <c r="M3411">
        <f>COUNTA(Table1[[#This Row],[genre_1]:[genre_8]])</f>
        <v>3</v>
      </c>
      <c r="N3411" t="s">
        <v>5940</v>
      </c>
      <c r="O3411" t="s">
        <v>12062</v>
      </c>
      <c r="P3411">
        <v>989</v>
      </c>
      <c r="Q3411" t="s">
        <v>5941</v>
      </c>
      <c r="R3411">
        <v>23</v>
      </c>
      <c r="S3411" t="s">
        <v>16</v>
      </c>
      <c r="T3411" t="s">
        <v>17</v>
      </c>
      <c r="U3411" s="3">
        <v>17168</v>
      </c>
      <c r="V3411" s="2">
        <v>6.2</v>
      </c>
      <c r="W3411" t="str">
        <f>IF(V3411 &lt; 3,"Very Low", IF(V3411 &gt;= 3, IF(V3411 &lt; 4, "Low", IF(V3411 &gt;= 4, IF(V3411 &lt; 6, "Medium", IF(V3411 &gt;= 6, IF(V3411 &lt; 8, "High", "Very High")))))))</f>
        <v>High</v>
      </c>
    </row>
    <row r="3412" spans="1:23" x14ac:dyDescent="0.2">
      <c r="A3412" t="s">
        <v>4330</v>
      </c>
      <c r="B3412" s="2">
        <v>85</v>
      </c>
      <c r="C3412" s="4" t="str">
        <f>IF(B3412 &lt;= ($Z$9-$Z$11), "Short", IF(B3412 &gt;= ($Z$9+$Z$11), "Long", "Medium"))</f>
        <v>Short</v>
      </c>
      <c r="D3412" t="s">
        <v>4331</v>
      </c>
      <c r="E3412" t="s">
        <v>31</v>
      </c>
      <c r="F3412" t="s">
        <v>4034</v>
      </c>
      <c r="M3412">
        <f>COUNTA(Table1[[#This Row],[genre_1]:[genre_8]])</f>
        <v>2</v>
      </c>
      <c r="N3412" t="s">
        <v>2205</v>
      </c>
      <c r="O3412" t="s">
        <v>11016</v>
      </c>
      <c r="P3412">
        <v>2673</v>
      </c>
      <c r="Q3412" t="s">
        <v>4332</v>
      </c>
      <c r="R3412">
        <v>31</v>
      </c>
      <c r="S3412" t="s">
        <v>16</v>
      </c>
      <c r="T3412" t="s">
        <v>17</v>
      </c>
      <c r="U3412" s="3">
        <v>39083</v>
      </c>
      <c r="V3412" s="2">
        <v>8.4</v>
      </c>
      <c r="W3412" t="str">
        <f>IF(V3412 &lt; 3,"Very Low", IF(V3412 &gt;= 3, IF(V3412 &lt; 4, "Low", IF(V3412 &gt;= 4, IF(V3412 &lt; 6, "Medium", IF(V3412 &gt;= 6, IF(V3412 &lt; 8, "High", "Very High")))))))</f>
        <v>Very High</v>
      </c>
    </row>
    <row r="3413" spans="1:23" x14ac:dyDescent="0.2">
      <c r="A3413" t="s">
        <v>5887</v>
      </c>
      <c r="B3413" s="2">
        <v>150</v>
      </c>
      <c r="C3413" s="4" t="str">
        <f>IF(B3413 &lt;= ($Z$9-$Z$11), "Short", IF(B3413 &gt;= ($Z$9+$Z$11), "Long", "Medium"))</f>
        <v>Long</v>
      </c>
      <c r="D3413" t="s">
        <v>3246</v>
      </c>
      <c r="E3413" t="s">
        <v>691</v>
      </c>
      <c r="F3413" t="s">
        <v>1302</v>
      </c>
      <c r="M3413">
        <f>COUNTA(Table1[[#This Row],[genre_1]:[genre_8]])</f>
        <v>2</v>
      </c>
      <c r="N3413" t="s">
        <v>1076</v>
      </c>
      <c r="O3413" t="s">
        <v>12031</v>
      </c>
      <c r="P3413">
        <v>21416</v>
      </c>
      <c r="Q3413" t="s">
        <v>5888</v>
      </c>
      <c r="R3413">
        <v>198</v>
      </c>
      <c r="S3413" t="s">
        <v>16</v>
      </c>
      <c r="T3413" t="s">
        <v>17</v>
      </c>
      <c r="U3413" s="3">
        <v>32509</v>
      </c>
      <c r="V3413" s="2">
        <v>7</v>
      </c>
      <c r="W3413" t="str">
        <f>IF(V3413 &lt; 3,"Very Low", IF(V3413 &gt;= 3, IF(V3413 &lt; 4, "Low", IF(V3413 &gt;= 4, IF(V3413 &lt; 6, "Medium", IF(V3413 &gt;= 6, IF(V3413 &lt; 8, "High", "Very High")))))))</f>
        <v>High</v>
      </c>
    </row>
    <row r="3414" spans="1:23" x14ac:dyDescent="0.2">
      <c r="A3414" t="s">
        <v>6542</v>
      </c>
      <c r="B3414" s="2">
        <v>113</v>
      </c>
      <c r="C3414" s="4" t="str">
        <f>IF(B3414 &lt;= ($Z$9-$Z$11), "Short", IF(B3414 &gt;= ($Z$9+$Z$11), "Long", "Medium"))</f>
        <v>Medium</v>
      </c>
      <c r="D3414" t="s">
        <v>6543</v>
      </c>
      <c r="E3414" t="s">
        <v>1302</v>
      </c>
      <c r="M3414">
        <f>COUNTA(Table1[[#This Row],[genre_1]:[genre_8]])</f>
        <v>1</v>
      </c>
      <c r="N3414" t="s">
        <v>579</v>
      </c>
      <c r="O3414" t="s">
        <v>12392</v>
      </c>
      <c r="P3414">
        <v>5744</v>
      </c>
      <c r="Q3414" t="s">
        <v>6544</v>
      </c>
      <c r="R3414">
        <v>57</v>
      </c>
      <c r="S3414" t="s">
        <v>16</v>
      </c>
      <c r="T3414" t="s">
        <v>17</v>
      </c>
      <c r="U3414" s="3">
        <v>35431</v>
      </c>
      <c r="V3414" s="2">
        <v>7.1</v>
      </c>
      <c r="W3414" t="str">
        <f>IF(V3414 &lt; 3,"Very Low", IF(V3414 &gt;= 3, IF(V3414 &lt; 4, "Low", IF(V3414 &gt;= 4, IF(V3414 &lt; 6, "Medium", IF(V3414 &gt;= 6, IF(V3414 &lt; 8, "High", "Very High")))))))</f>
        <v>High</v>
      </c>
    </row>
    <row r="3415" spans="1:23" x14ac:dyDescent="0.2">
      <c r="A3415" t="s">
        <v>2948</v>
      </c>
      <c r="B3415" s="2">
        <v>94</v>
      </c>
      <c r="C3415" s="4" t="str">
        <f>IF(B3415 &lt;= ($Z$9-$Z$11), "Short", IF(B3415 &gt;= ($Z$9+$Z$11), "Long", "Medium"))</f>
        <v>Medium</v>
      </c>
      <c r="D3415" t="s">
        <v>2949</v>
      </c>
      <c r="E3415" t="s">
        <v>562</v>
      </c>
      <c r="F3415" t="s">
        <v>2287</v>
      </c>
      <c r="G3415" t="s">
        <v>4130</v>
      </c>
      <c r="H3415" t="s">
        <v>3538</v>
      </c>
      <c r="M3415">
        <f>COUNTA(Table1[[#This Row],[genre_1]:[genre_8]])</f>
        <v>4</v>
      </c>
      <c r="N3415" t="s">
        <v>805</v>
      </c>
      <c r="O3415" t="s">
        <v>10061</v>
      </c>
      <c r="P3415">
        <v>70341</v>
      </c>
      <c r="Q3415" t="s">
        <v>1086</v>
      </c>
      <c r="R3415">
        <v>830</v>
      </c>
      <c r="S3415" t="s">
        <v>16</v>
      </c>
      <c r="T3415" t="s">
        <v>17</v>
      </c>
      <c r="U3415" s="3">
        <v>38718</v>
      </c>
      <c r="V3415" s="2">
        <v>4.4000000000000004</v>
      </c>
      <c r="W3415" t="str">
        <f>IF(V3415 &lt; 3,"Very Low", IF(V3415 &gt;= 3, IF(V3415 &lt; 4, "Low", IF(V3415 &gt;= 4, IF(V3415 &lt; 6, "Medium", IF(V3415 &gt;= 6, IF(V3415 &lt; 8, "High", "Very High")))))))</f>
        <v>Medium</v>
      </c>
    </row>
    <row r="3416" spans="1:23" x14ac:dyDescent="0.2">
      <c r="A3416" t="s">
        <v>433</v>
      </c>
      <c r="B3416" s="2">
        <v>90</v>
      </c>
      <c r="C3416" s="4" t="str">
        <f>IF(B3416 &lt;= ($Z$9-$Z$11), "Short", IF(B3416 &gt;= ($Z$9+$Z$11), "Long", "Medium"))</f>
        <v>Medium</v>
      </c>
      <c r="D3416" t="s">
        <v>1678</v>
      </c>
      <c r="E3416" t="s">
        <v>426</v>
      </c>
      <c r="F3416" t="s">
        <v>691</v>
      </c>
      <c r="G3416" t="s">
        <v>5982</v>
      </c>
      <c r="H3416" t="s">
        <v>6549</v>
      </c>
      <c r="M3416">
        <f>COUNTA(Table1[[#This Row],[genre_1]:[genre_8]])</f>
        <v>4</v>
      </c>
      <c r="N3416" t="s">
        <v>3342</v>
      </c>
      <c r="O3416" t="s">
        <v>10325</v>
      </c>
      <c r="P3416">
        <v>8398</v>
      </c>
      <c r="Q3416" t="s">
        <v>135</v>
      </c>
      <c r="R3416">
        <v>56</v>
      </c>
      <c r="S3416" t="s">
        <v>16</v>
      </c>
      <c r="T3416" t="s">
        <v>17</v>
      </c>
      <c r="U3416" s="3">
        <v>38718</v>
      </c>
      <c r="V3416" s="2">
        <v>5.0999999999999996</v>
      </c>
      <c r="W3416" t="str">
        <f>IF(V3416 &lt; 3,"Very Low", IF(V3416 &gt;= 3, IF(V3416 &lt; 4, "Low", IF(V3416 &gt;= 4, IF(V3416 &lt; 6, "Medium", IF(V3416 &gt;= 6, IF(V3416 &lt; 8, "High", "Very High")))))))</f>
        <v>Medium</v>
      </c>
    </row>
    <row r="3417" spans="1:23" x14ac:dyDescent="0.2">
      <c r="A3417" t="s">
        <v>407</v>
      </c>
      <c r="B3417" s="2">
        <v>106</v>
      </c>
      <c r="C3417" s="4" t="str">
        <f>IF(B3417 &lt;= ($Z$9-$Z$11), "Short", IF(B3417 &gt;= ($Z$9+$Z$11), "Long", "Medium"))</f>
        <v>Medium</v>
      </c>
      <c r="D3417" t="s">
        <v>437</v>
      </c>
      <c r="E3417" t="s">
        <v>1302</v>
      </c>
      <c r="F3417" t="s">
        <v>13204</v>
      </c>
      <c r="G3417" t="s">
        <v>4130</v>
      </c>
      <c r="H3417" t="s">
        <v>3538</v>
      </c>
      <c r="M3417">
        <f>COUNTA(Table1[[#This Row],[genre_1]:[genre_8]])</f>
        <v>4</v>
      </c>
      <c r="N3417" t="s">
        <v>206</v>
      </c>
      <c r="O3417" t="s">
        <v>8980</v>
      </c>
      <c r="P3417">
        <v>245152</v>
      </c>
      <c r="Q3417" t="s">
        <v>1186</v>
      </c>
      <c r="R3417">
        <v>1344</v>
      </c>
      <c r="S3417" t="s">
        <v>16</v>
      </c>
      <c r="T3417" t="s">
        <v>17</v>
      </c>
      <c r="U3417" s="3">
        <v>36526</v>
      </c>
      <c r="V3417" s="2">
        <v>7.2</v>
      </c>
      <c r="W3417" t="str">
        <f>IF(V3417 &lt; 3,"Very Low", IF(V3417 &gt;= 3, IF(V3417 &lt; 4, "Low", IF(V3417 &gt;= 4, IF(V3417 &lt; 6, "Medium", IF(V3417 &gt;= 6, IF(V3417 &lt; 8, "High", "Very High")))))))</f>
        <v>High</v>
      </c>
    </row>
    <row r="3418" spans="1:23" x14ac:dyDescent="0.2">
      <c r="A3418" t="s">
        <v>258</v>
      </c>
      <c r="B3418" s="2">
        <v>137</v>
      </c>
      <c r="C3418" s="4" t="str">
        <f>IF(B3418 &lt;= ($Z$9-$Z$11), "Short", IF(B3418 &gt;= ($Z$9+$Z$11), "Long", "Medium"))</f>
        <v>Long</v>
      </c>
      <c r="D3418" t="s">
        <v>1398</v>
      </c>
      <c r="E3418" t="s">
        <v>4426</v>
      </c>
      <c r="F3418" t="s">
        <v>1302</v>
      </c>
      <c r="G3418" t="s">
        <v>13205</v>
      </c>
      <c r="H3418" t="s">
        <v>10321</v>
      </c>
      <c r="M3418">
        <f>COUNTA(Table1[[#This Row],[genre_1]:[genre_8]])</f>
        <v>4</v>
      </c>
      <c r="N3418" t="s">
        <v>1399</v>
      </c>
      <c r="O3418" t="s">
        <v>9077</v>
      </c>
      <c r="P3418">
        <v>103589</v>
      </c>
      <c r="Q3418" t="s">
        <v>1400</v>
      </c>
      <c r="R3418">
        <v>351</v>
      </c>
      <c r="S3418" t="s">
        <v>16</v>
      </c>
      <c r="T3418" t="s">
        <v>17</v>
      </c>
      <c r="U3418" s="3">
        <v>41640</v>
      </c>
      <c r="V3418" s="2">
        <v>7.2</v>
      </c>
      <c r="W3418" t="str">
        <f>IF(V3418 &lt; 3,"Very Low", IF(V3418 &gt;= 3, IF(V3418 &lt; 4, "Low", IF(V3418 &gt;= 4, IF(V3418 &lt; 6, "Medium", IF(V3418 &gt;= 6, IF(V3418 &lt; 8, "High", "Very High")))))))</f>
        <v>High</v>
      </c>
    </row>
    <row r="3419" spans="1:23" x14ac:dyDescent="0.2">
      <c r="A3419" t="s">
        <v>1556</v>
      </c>
      <c r="B3419" s="2">
        <v>92</v>
      </c>
      <c r="C3419" s="4" t="str">
        <f>IF(B3419 &lt;= ($Z$9-$Z$11), "Short", IF(B3419 &gt;= ($Z$9+$Z$11), "Long", "Medium"))</f>
        <v>Medium</v>
      </c>
      <c r="D3419" t="s">
        <v>1557</v>
      </c>
      <c r="E3419" t="s">
        <v>562</v>
      </c>
      <c r="F3419" t="s">
        <v>3538</v>
      </c>
      <c r="M3419">
        <f>COUNTA(Table1[[#This Row],[genre_1]:[genre_8]])</f>
        <v>2</v>
      </c>
      <c r="N3419" t="s">
        <v>1558</v>
      </c>
      <c r="O3419" t="s">
        <v>9170</v>
      </c>
      <c r="P3419">
        <v>35918</v>
      </c>
      <c r="Q3419" t="s">
        <v>1559</v>
      </c>
      <c r="R3419">
        <v>126</v>
      </c>
      <c r="S3419" t="s">
        <v>16</v>
      </c>
      <c r="T3419" t="s">
        <v>17</v>
      </c>
      <c r="U3419" s="3">
        <v>34700</v>
      </c>
      <c r="V3419" s="2">
        <v>5.4</v>
      </c>
      <c r="W3419" t="str">
        <f>IF(V3419 &lt; 3,"Very Low", IF(V3419 &gt;= 3, IF(V3419 &lt; 4, "Low", IF(V3419 &gt;= 4, IF(V3419 &lt; 6, "Medium", IF(V3419 &gt;= 6, IF(V3419 &lt; 8, "High", "Very High")))))))</f>
        <v>Medium</v>
      </c>
    </row>
    <row r="3420" spans="1:23" x14ac:dyDescent="0.2">
      <c r="A3420" t="s">
        <v>3724</v>
      </c>
      <c r="B3420" s="2">
        <v>98</v>
      </c>
      <c r="C3420" s="4" t="str">
        <f>IF(B3420 &lt;= ($Z$9-$Z$11), "Short", IF(B3420 &gt;= ($Z$9+$Z$11), "Long", "Medium"))</f>
        <v>Medium</v>
      </c>
      <c r="D3420" t="s">
        <v>1195</v>
      </c>
      <c r="E3420" t="s">
        <v>691</v>
      </c>
      <c r="M3420">
        <f>COUNTA(Table1[[#This Row],[genre_1]:[genre_8]])</f>
        <v>1</v>
      </c>
      <c r="N3420" t="s">
        <v>342</v>
      </c>
      <c r="O3420" t="s">
        <v>10600</v>
      </c>
      <c r="P3420">
        <v>2061</v>
      </c>
      <c r="Q3420" t="s">
        <v>3725</v>
      </c>
      <c r="R3420">
        <v>34</v>
      </c>
      <c r="S3420" t="s">
        <v>16</v>
      </c>
      <c r="T3420" t="s">
        <v>17</v>
      </c>
      <c r="U3420" s="3">
        <v>29587</v>
      </c>
      <c r="V3420" s="2">
        <v>5.4</v>
      </c>
      <c r="W3420" t="str">
        <f>IF(V3420 &lt; 3,"Very Low", IF(V3420 &gt;= 3, IF(V3420 &lt; 4, "Low", IF(V3420 &gt;= 4, IF(V3420 &lt; 6, "Medium", IF(V3420 &gt;= 6, IF(V3420 &lt; 8, "High", "Very High")))))))</f>
        <v>Medium</v>
      </c>
    </row>
    <row r="3421" spans="1:23" x14ac:dyDescent="0.2">
      <c r="A3421" t="s">
        <v>3950</v>
      </c>
      <c r="B3421" s="2">
        <v>113</v>
      </c>
      <c r="C3421" s="4" t="str">
        <f>IF(B3421 &lt;= ($Z$9-$Z$11), "Short", IF(B3421 &gt;= ($Z$9+$Z$11), "Long", "Medium"))</f>
        <v>Medium</v>
      </c>
      <c r="D3421" t="s">
        <v>3951</v>
      </c>
      <c r="E3421" t="s">
        <v>691</v>
      </c>
      <c r="F3421" t="s">
        <v>1302</v>
      </c>
      <c r="G3421" t="s">
        <v>6549</v>
      </c>
      <c r="M3421">
        <f>COUNTA(Table1[[#This Row],[genre_1]:[genre_8]])</f>
        <v>3</v>
      </c>
      <c r="N3421" t="s">
        <v>1287</v>
      </c>
      <c r="O3421" t="s">
        <v>10758</v>
      </c>
      <c r="P3421">
        <v>35718</v>
      </c>
      <c r="Q3421" t="s">
        <v>3952</v>
      </c>
      <c r="R3421">
        <v>317</v>
      </c>
      <c r="S3421" t="s">
        <v>16</v>
      </c>
      <c r="T3421" t="s">
        <v>17</v>
      </c>
      <c r="U3421" s="3">
        <v>37622</v>
      </c>
      <c r="V3421" s="2">
        <v>6.7</v>
      </c>
      <c r="W3421" t="str">
        <f>IF(V3421 &lt; 3,"Very Low", IF(V3421 &gt;= 3, IF(V3421 &lt; 4, "Low", IF(V3421 &gt;= 4, IF(V3421 &lt; 6, "Medium", IF(V3421 &gt;= 6, IF(V3421 &lt; 8, "High", "Very High")))))))</f>
        <v>High</v>
      </c>
    </row>
    <row r="3422" spans="1:23" x14ac:dyDescent="0.2">
      <c r="A3422" t="s">
        <v>3403</v>
      </c>
      <c r="B3422" s="2">
        <v>95</v>
      </c>
      <c r="C3422" s="4" t="str">
        <f>IF(B3422 &lt;= ($Z$9-$Z$11), "Short", IF(B3422 &gt;= ($Z$9+$Z$11), "Long", "Medium"))</f>
        <v>Medium</v>
      </c>
      <c r="D3422" t="s">
        <v>2296</v>
      </c>
      <c r="E3422" t="s">
        <v>562</v>
      </c>
      <c r="F3422" t="s">
        <v>691</v>
      </c>
      <c r="G3422" t="s">
        <v>13206</v>
      </c>
      <c r="H3422" t="s">
        <v>1302</v>
      </c>
      <c r="I3422" t="s">
        <v>3538</v>
      </c>
      <c r="M3422">
        <f>COUNTA(Table1[[#This Row],[genre_1]:[genre_8]])</f>
        <v>5</v>
      </c>
      <c r="N3422" t="s">
        <v>1269</v>
      </c>
      <c r="O3422" t="s">
        <v>10360</v>
      </c>
      <c r="P3422">
        <v>4875</v>
      </c>
      <c r="Q3422" t="s">
        <v>3404</v>
      </c>
      <c r="R3422">
        <v>26</v>
      </c>
      <c r="S3422" t="s">
        <v>16</v>
      </c>
      <c r="T3422" t="s">
        <v>17</v>
      </c>
      <c r="U3422" s="3">
        <v>38353</v>
      </c>
      <c r="V3422" s="2">
        <v>4.0999999999999996</v>
      </c>
      <c r="W3422" t="str">
        <f>IF(V3422 &lt; 3,"Very Low", IF(V3422 &gt;= 3, IF(V3422 &lt; 4, "Low", IF(V3422 &gt;= 4, IF(V3422 &lt; 6, "Medium", IF(V3422 &gt;= 6, IF(V3422 &lt; 8, "High", "Very High")))))))</f>
        <v>Medium</v>
      </c>
    </row>
    <row r="3423" spans="1:23" x14ac:dyDescent="0.2">
      <c r="A3423" t="s">
        <v>2415</v>
      </c>
      <c r="B3423" s="2">
        <v>86</v>
      </c>
      <c r="C3423" s="4" t="str">
        <f>IF(B3423 &lt;= ($Z$9-$Z$11), "Short", IF(B3423 &gt;= ($Z$9+$Z$11), "Long", "Medium"))</f>
        <v>Medium</v>
      </c>
      <c r="D3423" t="s">
        <v>3272</v>
      </c>
      <c r="E3423" t="s">
        <v>562</v>
      </c>
      <c r="F3423" t="s">
        <v>691</v>
      </c>
      <c r="M3423">
        <f>COUNTA(Table1[[#This Row],[genre_1]:[genre_8]])</f>
        <v>2</v>
      </c>
      <c r="N3423" t="s">
        <v>1039</v>
      </c>
      <c r="O3423" t="s">
        <v>10285</v>
      </c>
      <c r="P3423">
        <v>29661</v>
      </c>
      <c r="Q3423" t="s">
        <v>682</v>
      </c>
      <c r="R3423">
        <v>179</v>
      </c>
      <c r="S3423" t="s">
        <v>16</v>
      </c>
      <c r="T3423" t="s">
        <v>17</v>
      </c>
      <c r="U3423" s="3">
        <v>37257</v>
      </c>
      <c r="V3423" s="2">
        <v>5.8</v>
      </c>
      <c r="W3423" t="str">
        <f>IF(V3423 &lt; 3,"Very Low", IF(V3423 &gt;= 3, IF(V3423 &lt; 4, "Low", IF(V3423 &gt;= 4, IF(V3423 &lt; 6, "Medium", IF(V3423 &gt;= 6, IF(V3423 &lt; 8, "High", "Very High")))))))</f>
        <v>Medium</v>
      </c>
    </row>
    <row r="3424" spans="1:23" x14ac:dyDescent="0.2">
      <c r="A3424" t="s">
        <v>1318</v>
      </c>
      <c r="B3424" s="2">
        <v>88</v>
      </c>
      <c r="C3424" s="4" t="str">
        <f>IF(B3424 &lt;= ($Z$9-$Z$11), "Short", IF(B3424 &gt;= ($Z$9+$Z$11), "Long", "Medium"))</f>
        <v>Medium</v>
      </c>
      <c r="D3424" t="s">
        <v>1319</v>
      </c>
      <c r="E3424" t="s">
        <v>562</v>
      </c>
      <c r="F3424" t="s">
        <v>539</v>
      </c>
      <c r="G3424" t="s">
        <v>2287</v>
      </c>
      <c r="M3424">
        <f>COUNTA(Table1[[#This Row],[genre_1]:[genre_8]])</f>
        <v>3</v>
      </c>
      <c r="N3424" t="s">
        <v>643</v>
      </c>
      <c r="O3424" t="s">
        <v>9032</v>
      </c>
      <c r="P3424">
        <v>117096</v>
      </c>
      <c r="Q3424" t="s">
        <v>1320</v>
      </c>
      <c r="R3424">
        <v>271</v>
      </c>
      <c r="S3424" t="s">
        <v>16</v>
      </c>
      <c r="T3424" t="s">
        <v>17</v>
      </c>
      <c r="U3424" s="3">
        <v>40909</v>
      </c>
      <c r="V3424" s="2">
        <v>6.4</v>
      </c>
      <c r="W3424" t="str">
        <f>IF(V3424 &lt; 3,"Very Low", IF(V3424 &gt;= 3, IF(V3424 &lt; 4, "Low", IF(V3424 &gt;= 4, IF(V3424 &lt; 6, "Medium", IF(V3424 &gt;= 6, IF(V3424 &lt; 8, "High", "Very High")))))))</f>
        <v>High</v>
      </c>
    </row>
    <row r="3425" spans="1:23" x14ac:dyDescent="0.2">
      <c r="A3425" t="s">
        <v>672</v>
      </c>
      <c r="B3425" s="2">
        <v>102</v>
      </c>
      <c r="C3425" s="4" t="str">
        <f>IF(B3425 &lt;= ($Z$9-$Z$11), "Short", IF(B3425 &gt;= ($Z$9+$Z$11), "Long", "Medium"))</f>
        <v>Medium</v>
      </c>
      <c r="D3425" t="s">
        <v>524</v>
      </c>
      <c r="E3425" t="s">
        <v>562</v>
      </c>
      <c r="F3425" t="s">
        <v>426</v>
      </c>
      <c r="G3425" t="s">
        <v>539</v>
      </c>
      <c r="H3425" t="s">
        <v>4130</v>
      </c>
      <c r="I3425" t="s">
        <v>3538</v>
      </c>
      <c r="M3425">
        <f>COUNTA(Table1[[#This Row],[genre_1]:[genre_8]])</f>
        <v>5</v>
      </c>
      <c r="N3425" t="s">
        <v>131</v>
      </c>
      <c r="O3425" t="s">
        <v>9544</v>
      </c>
      <c r="P3425">
        <v>156225</v>
      </c>
      <c r="Q3425" t="s">
        <v>815</v>
      </c>
      <c r="R3425">
        <v>502</v>
      </c>
      <c r="S3425" t="s">
        <v>16</v>
      </c>
      <c r="T3425" t="s">
        <v>17</v>
      </c>
      <c r="U3425" s="3">
        <v>38718</v>
      </c>
      <c r="V3425" s="2">
        <v>6.8</v>
      </c>
      <c r="W3425" t="str">
        <f>IF(V3425 &lt; 3,"Very Low", IF(V3425 &gt;= 3, IF(V3425 &lt; 4, "Low", IF(V3425 &gt;= 4, IF(V3425 &lt; 6, "Medium", IF(V3425 &gt;= 6, IF(V3425 &lt; 8, "High", "Very High")))))))</f>
        <v>High</v>
      </c>
    </row>
    <row r="3426" spans="1:23" x14ac:dyDescent="0.2">
      <c r="A3426" t="s">
        <v>2597</v>
      </c>
      <c r="B3426" s="2">
        <v>92</v>
      </c>
      <c r="C3426" s="4" t="str">
        <f>IF(B3426 &lt;= ($Z$9-$Z$11), "Short", IF(B3426 &gt;= ($Z$9+$Z$11), "Long", "Medium"))</f>
        <v>Medium</v>
      </c>
      <c r="D3426" t="s">
        <v>1443</v>
      </c>
      <c r="E3426" t="s">
        <v>562</v>
      </c>
      <c r="F3426" t="s">
        <v>426</v>
      </c>
      <c r="G3426" t="s">
        <v>539</v>
      </c>
      <c r="H3426" t="s">
        <v>4130</v>
      </c>
      <c r="I3426" t="s">
        <v>3538</v>
      </c>
      <c r="M3426">
        <f>COUNTA(Table1[[#This Row],[genre_1]:[genre_8]])</f>
        <v>5</v>
      </c>
      <c r="N3426" t="s">
        <v>2598</v>
      </c>
      <c r="O3426" t="s">
        <v>9821</v>
      </c>
      <c r="P3426">
        <v>119974</v>
      </c>
      <c r="Q3426" t="s">
        <v>2599</v>
      </c>
      <c r="R3426">
        <v>169</v>
      </c>
      <c r="S3426" t="s">
        <v>16</v>
      </c>
      <c r="T3426" t="s">
        <v>17</v>
      </c>
      <c r="U3426" s="3">
        <v>39814</v>
      </c>
      <c r="V3426" s="2">
        <v>6.6</v>
      </c>
      <c r="W3426" t="str">
        <f>IF(V3426 &lt; 3,"Very Low", IF(V3426 &gt;= 3, IF(V3426 &lt; 4, "Low", IF(V3426 &gt;= 4, IF(V3426 &lt; 6, "Medium", IF(V3426 &gt;= 6, IF(V3426 &lt; 8, "High", "Very High")))))))</f>
        <v>High</v>
      </c>
    </row>
    <row r="3427" spans="1:23" x14ac:dyDescent="0.2">
      <c r="A3427" t="s">
        <v>1626</v>
      </c>
      <c r="B3427" s="2">
        <v>94</v>
      </c>
      <c r="C3427" s="4" t="str">
        <f>IF(B3427 &lt;= ($Z$9-$Z$11), "Short", IF(B3427 &gt;= ($Z$9+$Z$11), "Long", "Medium"))</f>
        <v>Medium</v>
      </c>
      <c r="D3427" t="s">
        <v>15</v>
      </c>
      <c r="E3427" t="s">
        <v>562</v>
      </c>
      <c r="F3427" t="s">
        <v>13206</v>
      </c>
      <c r="G3427" t="s">
        <v>1302</v>
      </c>
      <c r="H3427" t="s">
        <v>13205</v>
      </c>
      <c r="M3427">
        <f>COUNTA(Table1[[#This Row],[genre_1]:[genre_8]])</f>
        <v>4</v>
      </c>
      <c r="N3427" t="s">
        <v>2213</v>
      </c>
      <c r="O3427" t="s">
        <v>10631</v>
      </c>
      <c r="P3427">
        <v>21542</v>
      </c>
      <c r="Q3427" t="s">
        <v>1795</v>
      </c>
      <c r="R3427">
        <v>88</v>
      </c>
      <c r="S3427" t="s">
        <v>16</v>
      </c>
      <c r="T3427" t="s">
        <v>17</v>
      </c>
      <c r="U3427" s="3">
        <v>37257</v>
      </c>
      <c r="V3427" s="2">
        <v>6.1</v>
      </c>
      <c r="W3427" t="str">
        <f>IF(V3427 &lt; 3,"Very Low", IF(V3427 &gt;= 3, IF(V3427 &lt; 4, "Low", IF(V3427 &gt;= 4, IF(V3427 &lt; 6, "Medium", IF(V3427 &gt;= 6, IF(V3427 &lt; 8, "High", "Very High")))))))</f>
        <v>High</v>
      </c>
    </row>
    <row r="3428" spans="1:23" x14ac:dyDescent="0.2">
      <c r="A3428" t="s">
        <v>8029</v>
      </c>
      <c r="B3428" s="2">
        <v>66</v>
      </c>
      <c r="C3428" s="4" t="str">
        <f>IF(B3428 &lt;= ($Z$9-$Z$11), "Short", IF(B3428 &gt;= ($Z$9+$Z$11), "Long", "Medium"))</f>
        <v>Short</v>
      </c>
      <c r="D3428" t="s">
        <v>8030</v>
      </c>
      <c r="E3428" t="s">
        <v>31</v>
      </c>
      <c r="M3428">
        <f>COUNTA(Table1[[#This Row],[genre_1]:[genre_8]])</f>
        <v>1</v>
      </c>
      <c r="N3428" t="s">
        <v>8031</v>
      </c>
      <c r="O3428" t="s">
        <v>13057</v>
      </c>
      <c r="P3428">
        <v>6</v>
      </c>
      <c r="Q3428" t="s">
        <v>8032</v>
      </c>
      <c r="R3428">
        <v>1</v>
      </c>
      <c r="S3428" t="s">
        <v>16</v>
      </c>
      <c r="T3428" t="s">
        <v>17</v>
      </c>
      <c r="U3428" s="3">
        <v>41275</v>
      </c>
      <c r="V3428" s="2">
        <v>7.8</v>
      </c>
      <c r="W3428" t="str">
        <f>IF(V3428 &lt; 3,"Very Low", IF(V3428 &gt;= 3, IF(V3428 &lt; 4, "Low", IF(V3428 &gt;= 4, IF(V3428 &lt; 6, "Medium", IF(V3428 &gt;= 6, IF(V3428 &lt; 8, "High", "Very High")))))))</f>
        <v>High</v>
      </c>
    </row>
    <row r="3429" spans="1:23" x14ac:dyDescent="0.2">
      <c r="A3429" t="s">
        <v>1891</v>
      </c>
      <c r="B3429" s="2">
        <v>124</v>
      </c>
      <c r="C3429" s="4" t="str">
        <f>IF(B3429 &lt;= ($Z$9-$Z$11), "Short", IF(B3429 &gt;= ($Z$9+$Z$11), "Long", "Medium"))</f>
        <v>Medium</v>
      </c>
      <c r="D3429" t="s">
        <v>1892</v>
      </c>
      <c r="E3429" t="s">
        <v>1302</v>
      </c>
      <c r="F3429" t="s">
        <v>3538</v>
      </c>
      <c r="M3429">
        <f>COUNTA(Table1[[#This Row],[genre_1]:[genre_8]])</f>
        <v>2</v>
      </c>
      <c r="N3429" t="s">
        <v>1893</v>
      </c>
      <c r="O3429" t="s">
        <v>9372</v>
      </c>
      <c r="P3429">
        <v>63067</v>
      </c>
      <c r="Q3429" t="s">
        <v>1894</v>
      </c>
      <c r="R3429">
        <v>533</v>
      </c>
      <c r="S3429" t="s">
        <v>16</v>
      </c>
      <c r="T3429" t="s">
        <v>17</v>
      </c>
      <c r="U3429" s="3">
        <v>37257</v>
      </c>
      <c r="V3429" s="2">
        <v>6.7</v>
      </c>
      <c r="W3429" t="str">
        <f>IF(V3429 &lt; 3,"Very Low", IF(V3429 &gt;= 3, IF(V3429 &lt; 4, "Low", IF(V3429 &gt;= 4, IF(V3429 &lt; 6, "Medium", IF(V3429 &gt;= 6, IF(V3429 &lt; 8, "High", "Very High")))))))</f>
        <v>High</v>
      </c>
    </row>
    <row r="3430" spans="1:23" x14ac:dyDescent="0.2">
      <c r="A3430" t="s">
        <v>2725</v>
      </c>
      <c r="B3430" s="2">
        <v>91</v>
      </c>
      <c r="C3430" s="4" t="str">
        <f>IF(B3430 &lt;= ($Z$9-$Z$11), "Short", IF(B3430 &gt;= ($Z$9+$Z$11), "Long", "Medium"))</f>
        <v>Medium</v>
      </c>
      <c r="D3430" t="s">
        <v>2726</v>
      </c>
      <c r="E3430" t="s">
        <v>691</v>
      </c>
      <c r="M3430">
        <f>COUNTA(Table1[[#This Row],[genre_1]:[genre_8]])</f>
        <v>1</v>
      </c>
      <c r="N3430" t="s">
        <v>64</v>
      </c>
      <c r="O3430" t="s">
        <v>9896</v>
      </c>
      <c r="P3430">
        <v>23072</v>
      </c>
      <c r="Q3430" t="s">
        <v>2727</v>
      </c>
      <c r="R3430">
        <v>89</v>
      </c>
      <c r="S3430" t="s">
        <v>16</v>
      </c>
      <c r="T3430" t="s">
        <v>17</v>
      </c>
      <c r="U3430" s="3">
        <v>42005</v>
      </c>
      <c r="V3430" s="2">
        <v>5.4</v>
      </c>
      <c r="W3430" t="str">
        <f>IF(V3430 &lt; 3,"Very Low", IF(V3430 &gt;= 3, IF(V3430 &lt; 4, "Low", IF(V3430 &gt;= 4, IF(V3430 &lt; 6, "Medium", IF(V3430 &gt;= 6, IF(V3430 &lt; 8, "High", "Very High")))))))</f>
        <v>Medium</v>
      </c>
    </row>
    <row r="3431" spans="1:23" x14ac:dyDescent="0.2">
      <c r="A3431" t="s">
        <v>1401</v>
      </c>
      <c r="B3431" s="2">
        <v>131</v>
      </c>
      <c r="C3431" s="4" t="str">
        <f>IF(B3431 &lt;= ($Z$9-$Z$11), "Short", IF(B3431 &gt;= ($Z$9+$Z$11), "Long", "Medium"))</f>
        <v>Long</v>
      </c>
      <c r="D3431" t="s">
        <v>217</v>
      </c>
      <c r="E3431" t="s">
        <v>1302</v>
      </c>
      <c r="F3431" t="s">
        <v>4934</v>
      </c>
      <c r="M3431">
        <f>COUNTA(Table1[[#This Row],[genre_1]:[genre_8]])</f>
        <v>2</v>
      </c>
      <c r="N3431" t="s">
        <v>1401</v>
      </c>
      <c r="O3431" t="s">
        <v>11087</v>
      </c>
      <c r="P3431">
        <v>277505</v>
      </c>
      <c r="Q3431" t="s">
        <v>1240</v>
      </c>
      <c r="R3431">
        <v>495</v>
      </c>
      <c r="S3431" t="s">
        <v>16</v>
      </c>
      <c r="T3431" t="s">
        <v>17</v>
      </c>
      <c r="U3431" s="3">
        <v>33604</v>
      </c>
      <c r="V3431" s="2">
        <v>8.3000000000000007</v>
      </c>
      <c r="W3431" t="str">
        <f>IF(V3431 &lt; 3,"Very Low", IF(V3431 &gt;= 3, IF(V3431 &lt; 4, "Low", IF(V3431 &gt;= 4, IF(V3431 &lt; 6, "Medium", IF(V3431 &gt;= 6, IF(V3431 &lt; 8, "High", "Very High")))))))</f>
        <v>Very High</v>
      </c>
    </row>
    <row r="3432" spans="1:23" x14ac:dyDescent="0.2">
      <c r="A3432" t="s">
        <v>7271</v>
      </c>
      <c r="B3432" s="2">
        <v>83</v>
      </c>
      <c r="C3432" s="4" t="str">
        <f>IF(B3432 &lt;= ($Z$9-$Z$11), "Short", IF(B3432 &gt;= ($Z$9+$Z$11), "Long", "Medium"))</f>
        <v>Short</v>
      </c>
      <c r="D3432" t="s">
        <v>7272</v>
      </c>
      <c r="E3432" t="s">
        <v>2287</v>
      </c>
      <c r="F3432" t="s">
        <v>13204</v>
      </c>
      <c r="G3432" t="s">
        <v>3538</v>
      </c>
      <c r="M3432">
        <f>COUNTA(Table1[[#This Row],[genre_1]:[genre_8]])</f>
        <v>3</v>
      </c>
      <c r="N3432" t="s">
        <v>5787</v>
      </c>
      <c r="O3432" t="s">
        <v>12736</v>
      </c>
      <c r="P3432">
        <v>44329</v>
      </c>
      <c r="Q3432" t="s">
        <v>7273</v>
      </c>
      <c r="R3432">
        <v>309</v>
      </c>
      <c r="S3432" t="s">
        <v>16</v>
      </c>
      <c r="T3432" t="s">
        <v>17</v>
      </c>
      <c r="U3432" s="3">
        <v>41640</v>
      </c>
      <c r="V3432" s="2">
        <v>5.7</v>
      </c>
      <c r="W3432" t="str">
        <f>IF(V3432 &lt; 3,"Very Low", IF(V3432 &gt;= 3, IF(V3432 &lt; 4, "Low", IF(V3432 &gt;= 4, IF(V3432 &lt; 6, "Medium", IF(V3432 &gt;= 6, IF(V3432 &lt; 8, "High", "Very High")))))))</f>
        <v>Medium</v>
      </c>
    </row>
    <row r="3433" spans="1:23" x14ac:dyDescent="0.2">
      <c r="A3433" t="s">
        <v>501</v>
      </c>
      <c r="B3433" s="2">
        <v>111</v>
      </c>
      <c r="C3433" s="4" t="str">
        <f>IF(B3433 &lt;= ($Z$9-$Z$11), "Short", IF(B3433 &gt;= ($Z$9+$Z$11), "Long", "Medium"))</f>
        <v>Medium</v>
      </c>
      <c r="D3433" t="s">
        <v>3955</v>
      </c>
      <c r="E3433" t="s">
        <v>1302</v>
      </c>
      <c r="F3433" t="s">
        <v>7772</v>
      </c>
      <c r="G3433" t="s">
        <v>3538</v>
      </c>
      <c r="M3433">
        <f>COUNTA(Table1[[#This Row],[genre_1]:[genre_8]])</f>
        <v>3</v>
      </c>
      <c r="N3433" t="s">
        <v>3956</v>
      </c>
      <c r="O3433" t="s">
        <v>10763</v>
      </c>
      <c r="P3433">
        <v>83374</v>
      </c>
      <c r="Q3433" t="s">
        <v>3957</v>
      </c>
      <c r="R3433">
        <v>828</v>
      </c>
      <c r="S3433" t="s">
        <v>16</v>
      </c>
      <c r="T3433" t="s">
        <v>17</v>
      </c>
      <c r="U3433" s="3">
        <v>38718</v>
      </c>
      <c r="V3433" s="2">
        <v>7.6</v>
      </c>
      <c r="W3433" t="str">
        <f>IF(V3433 &lt; 3,"Very Low", IF(V3433 &gt;= 3, IF(V3433 &lt; 4, "Low", IF(V3433 &gt;= 4, IF(V3433 &lt; 6, "Medium", IF(V3433 &gt;= 6, IF(V3433 &lt; 8, "High", "Very High")))))))</f>
        <v>High</v>
      </c>
    </row>
    <row r="3434" spans="1:23" x14ac:dyDescent="0.2">
      <c r="A3434" t="s">
        <v>2418</v>
      </c>
      <c r="B3434" s="2">
        <v>83</v>
      </c>
      <c r="C3434" s="4" t="str">
        <f>IF(B3434 &lt;= ($Z$9-$Z$11), "Short", IF(B3434 &gt;= ($Z$9+$Z$11), "Long", "Medium"))</f>
        <v>Short</v>
      </c>
      <c r="D3434" t="s">
        <v>1408</v>
      </c>
      <c r="E3434" t="s">
        <v>562</v>
      </c>
      <c r="F3434" t="s">
        <v>4130</v>
      </c>
      <c r="M3434">
        <f>COUNTA(Table1[[#This Row],[genre_1]:[genre_8]])</f>
        <v>2</v>
      </c>
      <c r="N3434" t="s">
        <v>2298</v>
      </c>
      <c r="O3434" t="s">
        <v>9702</v>
      </c>
      <c r="P3434">
        <v>24216</v>
      </c>
      <c r="Q3434" t="s">
        <v>1583</v>
      </c>
      <c r="R3434">
        <v>162</v>
      </c>
      <c r="S3434" t="s">
        <v>16</v>
      </c>
      <c r="T3434" t="s">
        <v>17</v>
      </c>
      <c r="U3434" s="3">
        <v>36161</v>
      </c>
      <c r="V3434" s="2">
        <v>4.0999999999999996</v>
      </c>
      <c r="W3434" t="str">
        <f>IF(V3434 &lt; 3,"Very Low", IF(V3434 &gt;= 3, IF(V3434 &lt; 4, "Low", IF(V3434 &gt;= 4, IF(V3434 &lt; 6, "Medium", IF(V3434 &gt;= 6, IF(V3434 &lt; 8, "High", "Very High")))))))</f>
        <v>Medium</v>
      </c>
    </row>
    <row r="3435" spans="1:23" x14ac:dyDescent="0.2">
      <c r="A3435" t="s">
        <v>6524</v>
      </c>
      <c r="B3435" s="2">
        <v>89</v>
      </c>
      <c r="C3435" s="4" t="str">
        <f>IF(B3435 &lt;= ($Z$9-$Z$11), "Short", IF(B3435 &gt;= ($Z$9+$Z$11), "Long", "Medium"))</f>
        <v>Medium</v>
      </c>
      <c r="D3435" t="s">
        <v>6525</v>
      </c>
      <c r="E3435" t="s">
        <v>562</v>
      </c>
      <c r="F3435" t="s">
        <v>2287</v>
      </c>
      <c r="G3435" t="s">
        <v>3538</v>
      </c>
      <c r="M3435">
        <f>COUNTA(Table1[[#This Row],[genre_1]:[genre_8]])</f>
        <v>3</v>
      </c>
      <c r="N3435" t="s">
        <v>5177</v>
      </c>
      <c r="O3435" t="s">
        <v>12384</v>
      </c>
      <c r="P3435">
        <v>859</v>
      </c>
      <c r="Q3435" t="s">
        <v>6526</v>
      </c>
      <c r="R3435">
        <v>17</v>
      </c>
      <c r="S3435" t="s">
        <v>16</v>
      </c>
      <c r="T3435" t="s">
        <v>17</v>
      </c>
      <c r="U3435" s="3">
        <v>42005</v>
      </c>
      <c r="V3435" s="2">
        <v>4</v>
      </c>
      <c r="W3435" t="str">
        <f>IF(V3435 &lt; 3,"Very Low", IF(V3435 &gt;= 3, IF(V3435 &lt; 4, "Low", IF(V3435 &gt;= 4, IF(V3435 &lt; 6, "Medium", IF(V3435 &gt;= 6, IF(V3435 &lt; 8, "High", "Very High")))))))</f>
        <v>Medium</v>
      </c>
    </row>
    <row r="3436" spans="1:23" x14ac:dyDescent="0.2">
      <c r="A3436" t="s">
        <v>714</v>
      </c>
      <c r="B3436" s="2">
        <v>98</v>
      </c>
      <c r="C3436" s="4" t="str">
        <f>IF(B3436 &lt;= ($Z$9-$Z$11), "Short", IF(B3436 &gt;= ($Z$9+$Z$11), "Long", "Medium"))</f>
        <v>Medium</v>
      </c>
      <c r="D3436" t="s">
        <v>439</v>
      </c>
      <c r="E3436" t="s">
        <v>562</v>
      </c>
      <c r="F3436" t="s">
        <v>3538</v>
      </c>
      <c r="M3436">
        <f>COUNTA(Table1[[#This Row],[genre_1]:[genre_8]])</f>
        <v>2</v>
      </c>
      <c r="N3436" t="s">
        <v>709</v>
      </c>
      <c r="O3436" t="s">
        <v>8780</v>
      </c>
      <c r="P3436">
        <v>149947</v>
      </c>
      <c r="Q3436" t="s">
        <v>843</v>
      </c>
      <c r="R3436">
        <v>326</v>
      </c>
      <c r="S3436" t="s">
        <v>16</v>
      </c>
      <c r="T3436" t="s">
        <v>17</v>
      </c>
      <c r="U3436" s="3">
        <v>40179</v>
      </c>
      <c r="V3436" s="2">
        <v>6.8</v>
      </c>
      <c r="W3436" t="str">
        <f>IF(V3436 &lt; 3,"Very Low", IF(V3436 &gt;= 3, IF(V3436 &lt; 4, "Low", IF(V3436 &gt;= 4, IF(V3436 &lt; 6, "Medium", IF(V3436 &gt;= 6, IF(V3436 &lt; 8, "High", "Very High")))))))</f>
        <v>High</v>
      </c>
    </row>
    <row r="3437" spans="1:23" x14ac:dyDescent="0.2">
      <c r="A3437" t="s">
        <v>7046</v>
      </c>
      <c r="B3437" s="2">
        <v>93</v>
      </c>
      <c r="C3437" s="4" t="str">
        <f>IF(B3437 &lt;= ($Z$9-$Z$11), "Short", IF(B3437 &gt;= ($Z$9+$Z$11), "Long", "Medium"))</f>
        <v>Medium</v>
      </c>
      <c r="D3437" t="s">
        <v>7047</v>
      </c>
      <c r="E3437" t="s">
        <v>562</v>
      </c>
      <c r="F3437" t="s">
        <v>2287</v>
      </c>
      <c r="G3437" t="s">
        <v>3538</v>
      </c>
      <c r="M3437">
        <f>COUNTA(Table1[[#This Row],[genre_1]:[genre_8]])</f>
        <v>3</v>
      </c>
      <c r="N3437" t="s">
        <v>7048</v>
      </c>
      <c r="O3437" t="s">
        <v>12633</v>
      </c>
      <c r="P3437">
        <v>95</v>
      </c>
      <c r="Q3437" t="s">
        <v>7049</v>
      </c>
      <c r="R3437">
        <v>3</v>
      </c>
      <c r="S3437" t="s">
        <v>16</v>
      </c>
      <c r="T3437" t="s">
        <v>17</v>
      </c>
      <c r="U3437" s="3">
        <v>41640</v>
      </c>
      <c r="V3437" s="2">
        <v>5.5</v>
      </c>
      <c r="W3437" t="str">
        <f>IF(V3437 &lt; 3,"Very Low", IF(V3437 &gt;= 3, IF(V3437 &lt; 4, "Low", IF(V3437 &gt;= 4, IF(V3437 &lt; 6, "Medium", IF(V3437 &gt;= 6, IF(V3437 &lt; 8, "High", "Very High")))))))</f>
        <v>Medium</v>
      </c>
    </row>
    <row r="3438" spans="1:23" x14ac:dyDescent="0.2">
      <c r="A3438" t="s">
        <v>1324</v>
      </c>
      <c r="B3438" s="2">
        <v>101</v>
      </c>
      <c r="C3438" s="4" t="str">
        <f>IF(B3438 &lt;= ($Z$9-$Z$11), "Short", IF(B3438 &gt;= ($Z$9+$Z$11), "Long", "Medium"))</f>
        <v>Medium</v>
      </c>
      <c r="D3438" t="s">
        <v>2637</v>
      </c>
      <c r="E3438" t="s">
        <v>13206</v>
      </c>
      <c r="F3438" t="s">
        <v>1302</v>
      </c>
      <c r="G3438" t="s">
        <v>3538</v>
      </c>
      <c r="M3438">
        <f>COUNTA(Table1[[#This Row],[genre_1]:[genre_8]])</f>
        <v>3</v>
      </c>
      <c r="N3438" t="s">
        <v>1523</v>
      </c>
      <c r="O3438" t="s">
        <v>9844</v>
      </c>
      <c r="P3438">
        <v>40964</v>
      </c>
      <c r="Q3438" t="s">
        <v>2638</v>
      </c>
      <c r="R3438">
        <v>245</v>
      </c>
      <c r="S3438" t="s">
        <v>16</v>
      </c>
      <c r="T3438" t="s">
        <v>17</v>
      </c>
      <c r="U3438" s="3">
        <v>39448</v>
      </c>
      <c r="V3438" s="2">
        <v>6.2</v>
      </c>
      <c r="W3438" t="str">
        <f>IF(V3438 &lt; 3,"Very Low", IF(V3438 &gt;= 3, IF(V3438 &lt; 4, "Low", IF(V3438 &gt;= 4, IF(V3438 &lt; 6, "Medium", IF(V3438 &gt;= 6, IF(V3438 &lt; 8, "High", "Very High")))))))</f>
        <v>High</v>
      </c>
    </row>
    <row r="3439" spans="1:23" x14ac:dyDescent="0.2">
      <c r="A3439" t="s">
        <v>218</v>
      </c>
      <c r="B3439" s="2">
        <v>96</v>
      </c>
      <c r="C3439" s="4" t="str">
        <f>IF(B3439 &lt;= ($Z$9-$Z$11), "Short", IF(B3439 &gt;= ($Z$9+$Z$11), "Long", "Medium"))</f>
        <v>Medium</v>
      </c>
      <c r="D3439" t="s">
        <v>219</v>
      </c>
      <c r="E3439" t="s">
        <v>426</v>
      </c>
      <c r="F3439" t="s">
        <v>3871</v>
      </c>
      <c r="G3439" t="s">
        <v>691</v>
      </c>
      <c r="H3439" t="s">
        <v>5982</v>
      </c>
      <c r="M3439">
        <f>COUNTA(Table1[[#This Row],[genre_1]:[genre_8]])</f>
        <v>4</v>
      </c>
      <c r="N3439" t="s">
        <v>148</v>
      </c>
      <c r="O3439" t="s">
        <v>8503</v>
      </c>
      <c r="P3439">
        <v>665575</v>
      </c>
      <c r="Q3439" t="s">
        <v>220</v>
      </c>
      <c r="R3439">
        <v>704</v>
      </c>
      <c r="S3439" t="s">
        <v>16</v>
      </c>
      <c r="T3439" t="s">
        <v>17</v>
      </c>
      <c r="U3439" s="3">
        <v>39814</v>
      </c>
      <c r="V3439" s="2">
        <v>8.3000000000000007</v>
      </c>
      <c r="W3439" t="str">
        <f>IF(V3439 &lt; 3,"Very Low", IF(V3439 &gt;= 3, IF(V3439 &lt; 4, "Low", IF(V3439 &gt;= 4, IF(V3439 &lt; 6, "Medium", IF(V3439 &gt;= 6, IF(V3439 &lt; 8, "High", "Very High")))))))</f>
        <v>Very High</v>
      </c>
    </row>
    <row r="3440" spans="1:23" x14ac:dyDescent="0.2">
      <c r="A3440" t="s">
        <v>1548</v>
      </c>
      <c r="B3440" s="2">
        <v>124</v>
      </c>
      <c r="C3440" s="4" t="str">
        <f>IF(B3440 &lt;= ($Z$9-$Z$11), "Short", IF(B3440 &gt;= ($Z$9+$Z$11), "Long", "Medium"))</f>
        <v>Medium</v>
      </c>
      <c r="D3440" t="s">
        <v>1549</v>
      </c>
      <c r="E3440" t="s">
        <v>1302</v>
      </c>
      <c r="F3440" t="s">
        <v>6549</v>
      </c>
      <c r="M3440">
        <f>COUNTA(Table1[[#This Row],[genre_1]:[genre_8]])</f>
        <v>2</v>
      </c>
      <c r="N3440" t="s">
        <v>141</v>
      </c>
      <c r="O3440" t="s">
        <v>9167</v>
      </c>
      <c r="P3440">
        <v>11370</v>
      </c>
      <c r="Q3440" t="s">
        <v>972</v>
      </c>
      <c r="R3440">
        <v>54</v>
      </c>
      <c r="S3440" t="s">
        <v>16</v>
      </c>
      <c r="T3440" t="s">
        <v>17</v>
      </c>
      <c r="U3440" s="3">
        <v>35065</v>
      </c>
      <c r="V3440" s="2">
        <v>6.1</v>
      </c>
      <c r="W3440" t="str">
        <f>IF(V3440 &lt; 3,"Very Low", IF(V3440 &gt;= 3, IF(V3440 &lt; 4, "Low", IF(V3440 &gt;= 4, IF(V3440 &lt; 6, "Medium", IF(V3440 &gt;= 6, IF(V3440 &lt; 8, "High", "Very High")))))))</f>
        <v>High</v>
      </c>
    </row>
    <row r="3441" spans="1:23" x14ac:dyDescent="0.2">
      <c r="A3441" t="s">
        <v>2841</v>
      </c>
      <c r="B3441" s="2">
        <v>108</v>
      </c>
      <c r="C3441" s="4" t="str">
        <f>IF(B3441 &lt;= ($Z$9-$Z$11), "Short", IF(B3441 &gt;= ($Z$9+$Z$11), "Long", "Medium"))</f>
        <v>Medium</v>
      </c>
      <c r="D3441" t="s">
        <v>981</v>
      </c>
      <c r="E3441" t="s">
        <v>1302</v>
      </c>
      <c r="F3441" t="s">
        <v>6549</v>
      </c>
      <c r="M3441">
        <f>COUNTA(Table1[[#This Row],[genre_1]:[genre_8]])</f>
        <v>2</v>
      </c>
      <c r="N3441" t="s">
        <v>38</v>
      </c>
      <c r="O3441" t="s">
        <v>9994</v>
      </c>
      <c r="P3441">
        <v>270238</v>
      </c>
      <c r="Q3441" t="s">
        <v>2842</v>
      </c>
      <c r="R3441">
        <v>452</v>
      </c>
      <c r="S3441" t="s">
        <v>16</v>
      </c>
      <c r="T3441" t="s">
        <v>17</v>
      </c>
      <c r="U3441" s="3">
        <v>39814</v>
      </c>
      <c r="V3441" s="2">
        <v>7.4</v>
      </c>
      <c r="W3441" t="str">
        <f>IF(V3441 &lt; 3,"Very Low", IF(V3441 &gt;= 3, IF(V3441 &lt; 4, "Low", IF(V3441 &gt;= 4, IF(V3441 &lt; 6, "Medium", IF(V3441 &gt;= 6, IF(V3441 &lt; 8, "High", "Very High")))))))</f>
        <v>High</v>
      </c>
    </row>
    <row r="3442" spans="1:23" x14ac:dyDescent="0.2">
      <c r="A3442" t="s">
        <v>4455</v>
      </c>
      <c r="B3442" s="2">
        <v>99</v>
      </c>
      <c r="C3442" s="4" t="str">
        <f>IF(B3442 &lt;= ($Z$9-$Z$11), "Short", IF(B3442 &gt;= ($Z$9+$Z$11), "Long", "Medium"))</f>
        <v>Medium</v>
      </c>
      <c r="D3442" t="s">
        <v>1194</v>
      </c>
      <c r="E3442" t="s">
        <v>2287</v>
      </c>
      <c r="F3442" t="s">
        <v>13204</v>
      </c>
      <c r="G3442" t="s">
        <v>3538</v>
      </c>
      <c r="M3442">
        <f>COUNTA(Table1[[#This Row],[genre_1]:[genre_8]])</f>
        <v>3</v>
      </c>
      <c r="N3442" t="s">
        <v>1508</v>
      </c>
      <c r="O3442" t="s">
        <v>11099</v>
      </c>
      <c r="P3442">
        <v>47814</v>
      </c>
      <c r="Q3442" t="s">
        <v>2789</v>
      </c>
      <c r="R3442">
        <v>426</v>
      </c>
      <c r="S3442" t="s">
        <v>16</v>
      </c>
      <c r="T3442" t="s">
        <v>17</v>
      </c>
      <c r="U3442" s="3">
        <v>35796</v>
      </c>
      <c r="V3442" s="2">
        <v>5.5</v>
      </c>
      <c r="W3442" t="str">
        <f>IF(V3442 &lt; 3,"Very Low", IF(V3442 &gt;= 3, IF(V3442 &lt; 4, "Low", IF(V3442 &gt;= 4, IF(V3442 &lt; 6, "Medium", IF(V3442 &gt;= 6, IF(V3442 &lt; 8, "High", "Very High")))))))</f>
        <v>Medium</v>
      </c>
    </row>
    <row r="3443" spans="1:23" x14ac:dyDescent="0.2">
      <c r="A3443" t="s">
        <v>4307</v>
      </c>
      <c r="B3443" s="2">
        <v>97</v>
      </c>
      <c r="C3443" s="4" t="str">
        <f>IF(B3443 &lt;= ($Z$9-$Z$11), "Short", IF(B3443 &gt;= ($Z$9+$Z$11), "Long", "Medium"))</f>
        <v>Medium</v>
      </c>
      <c r="D3443" t="s">
        <v>4308</v>
      </c>
      <c r="E3443" t="s">
        <v>2287</v>
      </c>
      <c r="F3443" t="s">
        <v>13204</v>
      </c>
      <c r="G3443" t="s">
        <v>3538</v>
      </c>
      <c r="M3443">
        <f>COUNTA(Table1[[#This Row],[genre_1]:[genre_8]])</f>
        <v>3</v>
      </c>
      <c r="N3443" t="s">
        <v>1194</v>
      </c>
      <c r="O3443" t="s">
        <v>11001</v>
      </c>
      <c r="P3443">
        <v>13048</v>
      </c>
      <c r="Q3443" t="s">
        <v>1524</v>
      </c>
      <c r="R3443">
        <v>227</v>
      </c>
      <c r="S3443" t="s">
        <v>16</v>
      </c>
      <c r="T3443" t="s">
        <v>17</v>
      </c>
      <c r="U3443" s="3">
        <v>36526</v>
      </c>
      <c r="V3443" s="2">
        <v>4.0999999999999996</v>
      </c>
      <c r="W3443" t="str">
        <f>IF(V3443 &lt; 3,"Very Low", IF(V3443 &gt;= 3, IF(V3443 &lt; 4, "Low", IF(V3443 &gt;= 4, IF(V3443 &lt; 6, "Medium", IF(V3443 &gt;= 6, IF(V3443 &lt; 8, "High", "Very High")))))))</f>
        <v>Medium</v>
      </c>
    </row>
    <row r="3444" spans="1:23" x14ac:dyDescent="0.2">
      <c r="A3444" t="s">
        <v>8057</v>
      </c>
      <c r="B3444" s="2">
        <v>106</v>
      </c>
      <c r="C3444" s="4" t="str">
        <f>IF(B3444 &lt;= ($Z$9-$Z$11), "Short", IF(B3444 &gt;= ($Z$9+$Z$11), "Long", "Medium"))</f>
        <v>Medium</v>
      </c>
      <c r="D3444" t="s">
        <v>1493</v>
      </c>
      <c r="E3444" t="s">
        <v>1302</v>
      </c>
      <c r="M3444">
        <f>COUNTA(Table1[[#This Row],[genre_1]:[genre_8]])</f>
        <v>1</v>
      </c>
      <c r="N3444" t="s">
        <v>4353</v>
      </c>
      <c r="O3444" t="s">
        <v>13066</v>
      </c>
      <c r="P3444">
        <v>2742</v>
      </c>
      <c r="Q3444" t="s">
        <v>8058</v>
      </c>
      <c r="R3444">
        <v>73</v>
      </c>
      <c r="S3444" t="s">
        <v>16</v>
      </c>
      <c r="T3444" t="s">
        <v>17</v>
      </c>
      <c r="U3444" s="3">
        <v>36526</v>
      </c>
      <c r="V3444" s="2">
        <v>7</v>
      </c>
      <c r="W3444" t="str">
        <f>IF(V3444 &lt; 3,"Very Low", IF(V3444 &gt;= 3, IF(V3444 &lt; 4, "Low", IF(V3444 &gt;= 4, IF(V3444 &lt; 6, "Medium", IF(V3444 &gt;= 6, IF(V3444 &lt; 8, "High", "Very High")))))))</f>
        <v>High</v>
      </c>
    </row>
    <row r="3445" spans="1:23" x14ac:dyDescent="0.2">
      <c r="A3445" t="s">
        <v>1878</v>
      </c>
      <c r="B3445" s="2">
        <v>132</v>
      </c>
      <c r="C3445" s="4" t="str">
        <f>IF(B3445 &lt;= ($Z$9-$Z$11), "Short", IF(B3445 &gt;= ($Z$9+$Z$11), "Long", "Medium"))</f>
        <v>Long</v>
      </c>
      <c r="D3445" t="s">
        <v>166</v>
      </c>
      <c r="E3445" t="s">
        <v>562</v>
      </c>
      <c r="F3445" t="s">
        <v>1302</v>
      </c>
      <c r="G3445" t="s">
        <v>3538</v>
      </c>
      <c r="M3445">
        <f>COUNTA(Table1[[#This Row],[genre_1]:[genre_8]])</f>
        <v>3</v>
      </c>
      <c r="N3445" t="s">
        <v>377</v>
      </c>
      <c r="O3445" t="s">
        <v>9366</v>
      </c>
      <c r="P3445">
        <v>791783</v>
      </c>
      <c r="Q3445" t="s">
        <v>1879</v>
      </c>
      <c r="R3445">
        <v>2042</v>
      </c>
      <c r="S3445" t="s">
        <v>16</v>
      </c>
      <c r="T3445" t="s">
        <v>17</v>
      </c>
      <c r="U3445" s="3">
        <v>38353</v>
      </c>
      <c r="V3445" s="2">
        <v>8.1999999999999993</v>
      </c>
      <c r="W3445" t="str">
        <f>IF(V3445 &lt; 3,"Very Low", IF(V3445 &gt;= 3, IF(V3445 &lt; 4, "Low", IF(V3445 &gt;= 4, IF(V3445 &lt; 6, "Medium", IF(V3445 &gt;= 6, IF(V3445 &lt; 8, "High", "Very High")))))))</f>
        <v>Very High</v>
      </c>
    </row>
    <row r="3446" spans="1:23" x14ac:dyDescent="0.2">
      <c r="A3446" t="s">
        <v>2819</v>
      </c>
      <c r="B3446" s="2">
        <v>99</v>
      </c>
      <c r="C3446" s="4" t="str">
        <f>IF(B3446 &lt;= ($Z$9-$Z$11), "Short", IF(B3446 &gt;= ($Z$9+$Z$11), "Long", "Medium"))</f>
        <v>Medium</v>
      </c>
      <c r="D3446" t="s">
        <v>1792</v>
      </c>
      <c r="E3446" t="s">
        <v>426</v>
      </c>
      <c r="F3446" t="s">
        <v>691</v>
      </c>
      <c r="M3446">
        <f>COUNTA(Table1[[#This Row],[genre_1]:[genre_8]])</f>
        <v>2</v>
      </c>
      <c r="N3446" t="s">
        <v>46</v>
      </c>
      <c r="O3446" t="s">
        <v>9965</v>
      </c>
      <c r="P3446">
        <v>66123</v>
      </c>
      <c r="Q3446" t="s">
        <v>2722</v>
      </c>
      <c r="R3446">
        <v>219</v>
      </c>
      <c r="S3446" t="s">
        <v>16</v>
      </c>
      <c r="T3446" t="s">
        <v>17</v>
      </c>
      <c r="U3446" s="3">
        <v>42005</v>
      </c>
      <c r="V3446" s="2">
        <v>6.1</v>
      </c>
      <c r="W3446" t="str">
        <f>IF(V3446 &lt; 3,"Very Low", IF(V3446 &gt;= 3, IF(V3446 &lt; 4, "Low", IF(V3446 &gt;= 4, IF(V3446 &lt; 6, "Medium", IF(V3446 &gt;= 6, IF(V3446 &lt; 8, "High", "Very High")))))))</f>
        <v>High</v>
      </c>
    </row>
    <row r="3447" spans="1:23" x14ac:dyDescent="0.2">
      <c r="A3447" t="s">
        <v>4455</v>
      </c>
      <c r="B3447" s="2">
        <v>96</v>
      </c>
      <c r="C3447" s="4" t="str">
        <f>IF(B3447 &lt;= ($Z$9-$Z$11), "Short", IF(B3447 &gt;= ($Z$9+$Z$11), "Long", "Medium"))</f>
        <v>Medium</v>
      </c>
      <c r="D3447" t="s">
        <v>701</v>
      </c>
      <c r="E3447" t="s">
        <v>2287</v>
      </c>
      <c r="F3447" t="s">
        <v>13204</v>
      </c>
      <c r="G3447" t="s">
        <v>3538</v>
      </c>
      <c r="M3447">
        <f>COUNTA(Table1[[#This Row],[genre_1]:[genre_8]])</f>
        <v>3</v>
      </c>
      <c r="N3447" t="s">
        <v>2705</v>
      </c>
      <c r="O3447" t="s">
        <v>8209</v>
      </c>
      <c r="P3447">
        <v>20467</v>
      </c>
      <c r="Q3447" t="s">
        <v>4918</v>
      </c>
      <c r="R3447">
        <v>371</v>
      </c>
      <c r="S3447" t="s">
        <v>16</v>
      </c>
      <c r="T3447" t="s">
        <v>17</v>
      </c>
      <c r="U3447" s="3">
        <v>36892</v>
      </c>
      <c r="V3447" s="2">
        <v>4.7</v>
      </c>
      <c r="W3447" t="str">
        <f>IF(V3447 &lt; 3,"Very Low", IF(V3447 &gt;= 3, IF(V3447 &lt; 4, "Low", IF(V3447 &gt;= 4, IF(V3447 &lt; 6, "Medium", IF(V3447 &gt;= 6, IF(V3447 &lt; 8, "High", "Very High")))))))</f>
        <v>Medium</v>
      </c>
    </row>
    <row r="3448" spans="1:23" x14ac:dyDescent="0.2">
      <c r="A3448" t="s">
        <v>1271</v>
      </c>
      <c r="B3448" s="2">
        <v>125</v>
      </c>
      <c r="C3448" s="4" t="str">
        <f>IF(B3448 &lt;= ($Z$9-$Z$11), "Short", IF(B3448 &gt;= ($Z$9+$Z$11), "Long", "Medium"))</f>
        <v>Medium</v>
      </c>
      <c r="D3448" t="s">
        <v>486</v>
      </c>
      <c r="E3448" t="s">
        <v>691</v>
      </c>
      <c r="F3448" t="s">
        <v>6549</v>
      </c>
      <c r="M3448">
        <f>COUNTA(Table1[[#This Row],[genre_1]:[genre_8]])</f>
        <v>2</v>
      </c>
      <c r="N3448" t="s">
        <v>300</v>
      </c>
      <c r="O3448" t="s">
        <v>9321</v>
      </c>
      <c r="P3448">
        <v>95437</v>
      </c>
      <c r="Q3448" t="s">
        <v>117</v>
      </c>
      <c r="R3448">
        <v>211</v>
      </c>
      <c r="S3448" t="s">
        <v>16</v>
      </c>
      <c r="T3448" t="s">
        <v>17</v>
      </c>
      <c r="U3448" s="3">
        <v>40179</v>
      </c>
      <c r="V3448" s="2">
        <v>5.7</v>
      </c>
      <c r="W3448" t="str">
        <f>IF(V3448 &lt; 3,"Very Low", IF(V3448 &gt;= 3, IF(V3448 &lt; 4, "Low", IF(V3448 &gt;= 4, IF(V3448 &lt; 6, "Medium", IF(V3448 &gt;= 6, IF(V3448 &lt; 8, "High", "Very High")))))))</f>
        <v>Medium</v>
      </c>
    </row>
    <row r="3449" spans="1:23" x14ac:dyDescent="0.2">
      <c r="A3449" t="s">
        <v>56</v>
      </c>
      <c r="B3449" s="2">
        <v>121</v>
      </c>
      <c r="C3449" s="4" t="str">
        <f>IF(B3449 &lt;= ($Z$9-$Z$11), "Short", IF(B3449 &gt;= ($Z$9+$Z$11), "Long", "Medium"))</f>
        <v>Medium</v>
      </c>
      <c r="D3449" t="s">
        <v>64</v>
      </c>
      <c r="E3449" t="s">
        <v>1302</v>
      </c>
      <c r="F3449" t="s">
        <v>7772</v>
      </c>
      <c r="G3449" t="s">
        <v>3538</v>
      </c>
      <c r="H3449" t="s">
        <v>10321</v>
      </c>
      <c r="M3449">
        <f>COUNTA(Table1[[#This Row],[genre_1]:[genre_8]])</f>
        <v>4</v>
      </c>
      <c r="N3449" t="s">
        <v>241</v>
      </c>
      <c r="O3449" t="s">
        <v>8796</v>
      </c>
      <c r="P3449">
        <v>183247</v>
      </c>
      <c r="Q3449" t="s">
        <v>95</v>
      </c>
      <c r="R3449">
        <v>440</v>
      </c>
      <c r="S3449" t="s">
        <v>16</v>
      </c>
      <c r="T3449" t="s">
        <v>17</v>
      </c>
      <c r="U3449" s="3">
        <v>39448</v>
      </c>
      <c r="V3449" s="2">
        <v>7.1</v>
      </c>
      <c r="W3449" t="str">
        <f>IF(V3449 &lt; 3,"Very Low", IF(V3449 &gt;= 3, IF(V3449 &lt; 4, "Low", IF(V3449 &gt;= 4, IF(V3449 &lt; 6, "Medium", IF(V3449 &gt;= 6, IF(V3449 &lt; 8, "High", "Very High")))))))</f>
        <v>High</v>
      </c>
    </row>
    <row r="3450" spans="1:23" x14ac:dyDescent="0.2">
      <c r="A3450" t="s">
        <v>6629</v>
      </c>
      <c r="B3450" s="2">
        <v>100</v>
      </c>
      <c r="C3450" s="4" t="str">
        <f>IF(B3450 &lt;= ($Z$9-$Z$11), "Short", IF(B3450 &gt;= ($Z$9+$Z$11), "Long", "Medium"))</f>
        <v>Medium</v>
      </c>
      <c r="D3450" t="s">
        <v>5825</v>
      </c>
      <c r="E3450" t="s">
        <v>1302</v>
      </c>
      <c r="M3450">
        <f>COUNTA(Table1[[#This Row],[genre_1]:[genre_8]])</f>
        <v>1</v>
      </c>
      <c r="N3450" t="s">
        <v>917</v>
      </c>
      <c r="O3450" t="s">
        <v>12430</v>
      </c>
      <c r="P3450">
        <v>91</v>
      </c>
      <c r="Q3450" t="s">
        <v>3716</v>
      </c>
      <c r="R3450">
        <v>3</v>
      </c>
      <c r="S3450" t="s">
        <v>16</v>
      </c>
      <c r="T3450" t="s">
        <v>17</v>
      </c>
      <c r="U3450" s="3">
        <v>38718</v>
      </c>
      <c r="V3450" s="2">
        <v>6.6</v>
      </c>
      <c r="W3450" t="str">
        <f>IF(V3450 &lt; 3,"Very Low", IF(V3450 &gt;= 3, IF(V3450 &lt; 4, "Low", IF(V3450 &gt;= 4, IF(V3450 &lt; 6, "Medium", IF(V3450 &gt;= 6, IF(V3450 &lt; 8, "High", "Very High")))))))</f>
        <v>High</v>
      </c>
    </row>
    <row r="3451" spans="1:23" x14ac:dyDescent="0.2">
      <c r="A3451" t="s">
        <v>2264</v>
      </c>
      <c r="B3451" s="2">
        <v>100</v>
      </c>
      <c r="C3451" s="4" t="str">
        <f>IF(B3451 &lt;= ($Z$9-$Z$11), "Short", IF(B3451 &gt;= ($Z$9+$Z$11), "Long", "Medium"))</f>
        <v>Medium</v>
      </c>
      <c r="D3451" t="s">
        <v>3882</v>
      </c>
      <c r="E3451" t="s">
        <v>691</v>
      </c>
      <c r="F3451" t="s">
        <v>539</v>
      </c>
      <c r="G3451" t="s">
        <v>2287</v>
      </c>
      <c r="H3451" t="s">
        <v>6549</v>
      </c>
      <c r="M3451">
        <f>COUNTA(Table1[[#This Row],[genre_1]:[genre_8]])</f>
        <v>4</v>
      </c>
      <c r="N3451" t="s">
        <v>1470</v>
      </c>
      <c r="O3451" t="s">
        <v>11107</v>
      </c>
      <c r="P3451">
        <v>17262</v>
      </c>
      <c r="Q3451" t="s">
        <v>4463</v>
      </c>
      <c r="R3451">
        <v>53</v>
      </c>
      <c r="S3451" t="s">
        <v>16</v>
      </c>
      <c r="T3451" t="s">
        <v>17</v>
      </c>
      <c r="U3451" s="3">
        <v>34700</v>
      </c>
      <c r="V3451" s="2">
        <v>4.5</v>
      </c>
      <c r="W3451" t="str">
        <f>IF(V3451 &lt; 3,"Very Low", IF(V3451 &gt;= 3, IF(V3451 &lt; 4, "Low", IF(V3451 &gt;= 4, IF(V3451 &lt; 6, "Medium", IF(V3451 &gt;= 6, IF(V3451 &lt; 8, "High", "Very High")))))))</f>
        <v>Medium</v>
      </c>
    </row>
    <row r="3452" spans="1:23" x14ac:dyDescent="0.2">
      <c r="A3452" t="s">
        <v>1959</v>
      </c>
      <c r="B3452" s="2">
        <v>104</v>
      </c>
      <c r="C3452" s="4" t="str">
        <f>IF(B3452 &lt;= ($Z$9-$Z$11), "Short", IF(B3452 &gt;= ($Z$9+$Z$11), "Long", "Medium"))</f>
        <v>Medium</v>
      </c>
      <c r="D3452" t="s">
        <v>268</v>
      </c>
      <c r="E3452" t="s">
        <v>562</v>
      </c>
      <c r="F3452" t="s">
        <v>2287</v>
      </c>
      <c r="G3452" t="s">
        <v>3538</v>
      </c>
      <c r="M3452">
        <f>COUNTA(Table1[[#This Row],[genre_1]:[genre_8]])</f>
        <v>3</v>
      </c>
      <c r="N3452" t="s">
        <v>3717</v>
      </c>
      <c r="O3452" t="s">
        <v>10595</v>
      </c>
      <c r="P3452">
        <v>42664</v>
      </c>
      <c r="Q3452" t="s">
        <v>3655</v>
      </c>
      <c r="R3452">
        <v>403</v>
      </c>
      <c r="S3452" t="s">
        <v>16</v>
      </c>
      <c r="T3452" t="s">
        <v>17</v>
      </c>
      <c r="U3452" s="3">
        <v>35796</v>
      </c>
      <c r="V3452" s="2">
        <v>6.1</v>
      </c>
      <c r="W3452" t="str">
        <f>IF(V3452 &lt; 3,"Very Low", IF(V3452 &gt;= 3, IF(V3452 &lt; 4, "Low", IF(V3452 &gt;= 4, IF(V3452 &lt; 6, "Medium", IF(V3452 &gt;= 6, IF(V3452 &lt; 8, "High", "Very High")))))))</f>
        <v>High</v>
      </c>
    </row>
    <row r="3453" spans="1:23" x14ac:dyDescent="0.2">
      <c r="A3453" t="s">
        <v>2906</v>
      </c>
      <c r="B3453" s="2">
        <v>82</v>
      </c>
      <c r="C3453" s="4" t="str">
        <f>IF(B3453 &lt;= ($Z$9-$Z$11), "Short", IF(B3453 &gt;= ($Z$9+$Z$11), "Long", "Medium"))</f>
        <v>Short</v>
      </c>
      <c r="D3453" t="s">
        <v>3662</v>
      </c>
      <c r="E3453" t="s">
        <v>691</v>
      </c>
      <c r="M3453">
        <f>COUNTA(Table1[[#This Row],[genre_1]:[genre_8]])</f>
        <v>1</v>
      </c>
      <c r="N3453" t="s">
        <v>385</v>
      </c>
      <c r="O3453" t="s">
        <v>10558</v>
      </c>
      <c r="P3453">
        <v>39095</v>
      </c>
      <c r="Q3453" t="s">
        <v>3663</v>
      </c>
      <c r="R3453">
        <v>187</v>
      </c>
      <c r="S3453" t="s">
        <v>16</v>
      </c>
      <c r="T3453" t="s">
        <v>17</v>
      </c>
      <c r="U3453" s="3">
        <v>40179</v>
      </c>
      <c r="V3453" s="2">
        <v>3.5</v>
      </c>
      <c r="W3453" t="str">
        <f>IF(V3453 &lt; 3,"Very Low", IF(V3453 &gt;= 3, IF(V3453 &lt; 4, "Low", IF(V3453 &gt;= 4, IF(V3453 &lt; 6, "Medium", IF(V3453 &gt;= 6, IF(V3453 &lt; 8, "High", "Very High")))))))</f>
        <v>Low</v>
      </c>
    </row>
    <row r="3454" spans="1:23" x14ac:dyDescent="0.2">
      <c r="A3454" t="s">
        <v>3747</v>
      </c>
      <c r="B3454" s="2">
        <v>92</v>
      </c>
      <c r="C3454" s="4" t="str">
        <f>IF(B3454 &lt;= ($Z$9-$Z$11), "Short", IF(B3454 &gt;= ($Z$9+$Z$11), "Long", "Medium"))</f>
        <v>Medium</v>
      </c>
      <c r="D3454" t="s">
        <v>4211</v>
      </c>
      <c r="E3454" t="s">
        <v>691</v>
      </c>
      <c r="F3454" t="s">
        <v>2287</v>
      </c>
      <c r="G3454" t="s">
        <v>6549</v>
      </c>
      <c r="M3454">
        <f>COUNTA(Table1[[#This Row],[genre_1]:[genre_8]])</f>
        <v>3</v>
      </c>
      <c r="N3454" t="s">
        <v>1668</v>
      </c>
      <c r="O3454" t="s">
        <v>10926</v>
      </c>
      <c r="P3454">
        <v>7444</v>
      </c>
      <c r="Q3454" t="s">
        <v>4212</v>
      </c>
      <c r="R3454">
        <v>42</v>
      </c>
      <c r="S3454" t="s">
        <v>16</v>
      </c>
      <c r="T3454" t="s">
        <v>17</v>
      </c>
      <c r="U3454" s="3">
        <v>40909</v>
      </c>
      <c r="V3454" s="2">
        <v>5.0999999999999996</v>
      </c>
      <c r="W3454" t="str">
        <f>IF(V3454 &lt; 3,"Very Low", IF(V3454 &gt;= 3, IF(V3454 &lt; 4, "Low", IF(V3454 &gt;= 4, IF(V3454 &lt; 6, "Medium", IF(V3454 &gt;= 6, IF(V3454 &lt; 8, "High", "Very High")))))))</f>
        <v>Medium</v>
      </c>
    </row>
    <row r="3455" spans="1:23" x14ac:dyDescent="0.2">
      <c r="A3455" t="s">
        <v>1284</v>
      </c>
      <c r="B3455" s="2">
        <v>141</v>
      </c>
      <c r="C3455" s="4" t="str">
        <f>IF(B3455 &lt;= ($Z$9-$Z$11), "Short", IF(B3455 &gt;= ($Z$9+$Z$11), "Long", "Medium"))</f>
        <v>Long</v>
      </c>
      <c r="D3455" t="s">
        <v>703</v>
      </c>
      <c r="E3455" t="s">
        <v>539</v>
      </c>
      <c r="F3455" t="s">
        <v>13204</v>
      </c>
      <c r="G3455" t="s">
        <v>6549</v>
      </c>
      <c r="H3455" t="s">
        <v>4130</v>
      </c>
      <c r="I3455" t="s">
        <v>3538</v>
      </c>
      <c r="M3455">
        <f>COUNTA(Table1[[#This Row],[genre_1]:[genre_8]])</f>
        <v>5</v>
      </c>
      <c r="N3455" t="s">
        <v>241</v>
      </c>
      <c r="O3455" t="s">
        <v>9010</v>
      </c>
      <c r="P3455">
        <v>206776</v>
      </c>
      <c r="Q3455" t="s">
        <v>242</v>
      </c>
      <c r="R3455">
        <v>1248</v>
      </c>
      <c r="S3455" t="s">
        <v>16</v>
      </c>
      <c r="T3455" t="s">
        <v>17</v>
      </c>
      <c r="U3455" s="3">
        <v>36892</v>
      </c>
      <c r="V3455" s="2">
        <v>6.9</v>
      </c>
      <c r="W3455" t="str">
        <f>IF(V3455 &lt; 3,"Very Low", IF(V3455 &gt;= 3, IF(V3455 &lt; 4, "Low", IF(V3455 &gt;= 4, IF(V3455 &lt; 6, "Medium", IF(V3455 &gt;= 6, IF(V3455 &lt; 8, "High", "Very High")))))))</f>
        <v>High</v>
      </c>
    </row>
    <row r="3456" spans="1:23" x14ac:dyDescent="0.2">
      <c r="A3456" t="s">
        <v>3502</v>
      </c>
      <c r="B3456" s="2">
        <v>141</v>
      </c>
      <c r="C3456" s="4" t="str">
        <f>IF(B3456 &lt;= ($Z$9-$Z$11), "Short", IF(B3456 &gt;= ($Z$9+$Z$11), "Long", "Medium"))</f>
        <v>Long</v>
      </c>
      <c r="D3456" t="s">
        <v>3503</v>
      </c>
      <c r="E3456" t="s">
        <v>1302</v>
      </c>
      <c r="M3456">
        <f>COUNTA(Table1[[#This Row],[genre_1]:[genre_8]])</f>
        <v>1</v>
      </c>
      <c r="N3456" t="s">
        <v>3504</v>
      </c>
      <c r="O3456" t="s">
        <v>10439</v>
      </c>
      <c r="P3456">
        <v>17373</v>
      </c>
      <c r="Q3456" t="s">
        <v>3505</v>
      </c>
      <c r="R3456">
        <v>148</v>
      </c>
      <c r="S3456" t="s">
        <v>16</v>
      </c>
      <c r="T3456" t="s">
        <v>17</v>
      </c>
      <c r="U3456" s="3">
        <v>37987</v>
      </c>
      <c r="V3456" s="2">
        <v>6.2</v>
      </c>
      <c r="W3456" t="str">
        <f>IF(V3456 &lt; 3,"Very Low", IF(V3456 &gt;= 3, IF(V3456 &lt; 4, "Low", IF(V3456 &gt;= 4, IF(V3456 &lt; 6, "Medium", IF(V3456 &gt;= 6, IF(V3456 &lt; 8, "High", "Very High")))))))</f>
        <v>High</v>
      </c>
    </row>
    <row r="3457" spans="1:23" x14ac:dyDescent="0.2">
      <c r="A3457" t="s">
        <v>993</v>
      </c>
      <c r="B3457" s="2">
        <v>90</v>
      </c>
      <c r="C3457" s="4" t="str">
        <f>IF(B3457 &lt;= ($Z$9-$Z$11), "Short", IF(B3457 &gt;= ($Z$9+$Z$11), "Long", "Medium"))</f>
        <v>Medium</v>
      </c>
      <c r="D3457" t="s">
        <v>392</v>
      </c>
      <c r="E3457" t="s">
        <v>13206</v>
      </c>
      <c r="F3457" t="s">
        <v>1302</v>
      </c>
      <c r="G3457" t="s">
        <v>13204</v>
      </c>
      <c r="H3457" t="s">
        <v>3538</v>
      </c>
      <c r="M3457">
        <f>COUNTA(Table1[[#This Row],[genre_1]:[genre_8]])</f>
        <v>4</v>
      </c>
      <c r="N3457" t="s">
        <v>248</v>
      </c>
      <c r="O3457" t="s">
        <v>9610</v>
      </c>
      <c r="P3457">
        <v>127528</v>
      </c>
      <c r="Q3457" t="s">
        <v>88</v>
      </c>
      <c r="R3457">
        <v>422</v>
      </c>
      <c r="S3457" t="s">
        <v>16</v>
      </c>
      <c r="T3457" t="s">
        <v>17</v>
      </c>
      <c r="U3457" s="3">
        <v>39448</v>
      </c>
      <c r="V3457" s="2">
        <v>6.6</v>
      </c>
      <c r="W3457" t="str">
        <f>IF(V3457 &lt; 3,"Very Low", IF(V3457 &gt;= 3, IF(V3457 &lt; 4, "Low", IF(V3457 &gt;= 4, IF(V3457 &lt; 6, "Medium", IF(V3457 &gt;= 6, IF(V3457 &lt; 8, "High", "Very High")))))))</f>
        <v>High</v>
      </c>
    </row>
    <row r="3458" spans="1:23" x14ac:dyDescent="0.2">
      <c r="A3458" t="s">
        <v>1538</v>
      </c>
      <c r="B3458" s="2">
        <v>106</v>
      </c>
      <c r="C3458" s="4" t="str">
        <f>IF(B3458 &lt;= ($Z$9-$Z$11), "Short", IF(B3458 &gt;= ($Z$9+$Z$11), "Long", "Medium"))</f>
        <v>Medium</v>
      </c>
      <c r="D3458" t="s">
        <v>4151</v>
      </c>
      <c r="E3458" t="s">
        <v>691</v>
      </c>
      <c r="F3458" t="s">
        <v>1302</v>
      </c>
      <c r="G3458" t="s">
        <v>6549</v>
      </c>
      <c r="H3458" t="s">
        <v>13205</v>
      </c>
      <c r="M3458">
        <f>COUNTA(Table1[[#This Row],[genre_1]:[genre_8]])</f>
        <v>4</v>
      </c>
      <c r="N3458" t="s">
        <v>154</v>
      </c>
      <c r="O3458" t="s">
        <v>10884</v>
      </c>
      <c r="P3458">
        <v>35312</v>
      </c>
      <c r="Q3458" t="s">
        <v>4152</v>
      </c>
      <c r="R3458">
        <v>267</v>
      </c>
      <c r="S3458" t="s">
        <v>16</v>
      </c>
      <c r="T3458" t="s">
        <v>17</v>
      </c>
      <c r="U3458" s="3">
        <v>36161</v>
      </c>
      <c r="V3458" s="2">
        <v>6.4</v>
      </c>
      <c r="W3458" t="str">
        <f>IF(V3458 &lt; 3,"Very Low", IF(V3458 &gt;= 3, IF(V3458 &lt; 4, "Low", IF(V3458 &gt;= 4, IF(V3458 &lt; 6, "Medium", IF(V3458 &gt;= 6, IF(V3458 &lt; 8, "High", "Very High")))))))</f>
        <v>High</v>
      </c>
    </row>
    <row r="3459" spans="1:23" x14ac:dyDescent="0.2">
      <c r="A3459" t="s">
        <v>5191</v>
      </c>
      <c r="B3459" s="2">
        <v>103</v>
      </c>
      <c r="C3459" s="4" t="str">
        <f>IF(B3459 &lt;= ($Z$9-$Z$11), "Short", IF(B3459 &gt;= ($Z$9+$Z$11), "Long", "Medium"))</f>
        <v>Medium</v>
      </c>
      <c r="D3459" t="s">
        <v>1723</v>
      </c>
      <c r="E3459" t="s">
        <v>1302</v>
      </c>
      <c r="F3459" t="s">
        <v>6549</v>
      </c>
      <c r="M3459">
        <f>COUNTA(Table1[[#This Row],[genre_1]:[genre_8]])</f>
        <v>2</v>
      </c>
      <c r="N3459" t="s">
        <v>991</v>
      </c>
      <c r="O3459" t="s">
        <v>11618</v>
      </c>
      <c r="P3459">
        <v>10100</v>
      </c>
      <c r="Q3459" t="s">
        <v>3353</v>
      </c>
      <c r="R3459">
        <v>42</v>
      </c>
      <c r="S3459" t="s">
        <v>16</v>
      </c>
      <c r="T3459" t="s">
        <v>17</v>
      </c>
      <c r="U3459" s="3">
        <v>39814</v>
      </c>
      <c r="V3459" s="2">
        <v>6.5</v>
      </c>
      <c r="W3459" t="str">
        <f>IF(V3459 &lt; 3,"Very Low", IF(V3459 &gt;= 3, IF(V3459 &lt; 4, "Low", IF(V3459 &gt;= 4, IF(V3459 &lt; 6, "Medium", IF(V3459 &gt;= 6, IF(V3459 &lt; 8, "High", "Very High")))))))</f>
        <v>High</v>
      </c>
    </row>
    <row r="3460" spans="1:23" x14ac:dyDescent="0.2">
      <c r="A3460" t="s">
        <v>143</v>
      </c>
      <c r="B3460" s="2">
        <v>124</v>
      </c>
      <c r="C3460" s="4" t="str">
        <f>IF(B3460 &lt;= ($Z$9-$Z$11), "Short", IF(B3460 &gt;= ($Z$9+$Z$11), "Long", "Medium"))</f>
        <v>Medium</v>
      </c>
      <c r="D3460" t="s">
        <v>559</v>
      </c>
      <c r="E3460" t="s">
        <v>562</v>
      </c>
      <c r="F3460" t="s">
        <v>426</v>
      </c>
      <c r="G3460" t="s">
        <v>1302</v>
      </c>
      <c r="H3460" t="s">
        <v>3538</v>
      </c>
      <c r="M3460">
        <f>COUNTA(Table1[[#This Row],[genre_1]:[genre_8]])</f>
        <v>4</v>
      </c>
      <c r="N3460" t="s">
        <v>1190</v>
      </c>
      <c r="O3460" t="s">
        <v>8958</v>
      </c>
      <c r="P3460">
        <v>49536</v>
      </c>
      <c r="Q3460" t="s">
        <v>455</v>
      </c>
      <c r="R3460">
        <v>379</v>
      </c>
      <c r="S3460" t="s">
        <v>16</v>
      </c>
      <c r="T3460" t="s">
        <v>17</v>
      </c>
      <c r="U3460" s="3">
        <v>36526</v>
      </c>
      <c r="V3460" s="2">
        <v>5.9</v>
      </c>
      <c r="W3460" t="str">
        <f>IF(V3460 &lt; 3,"Very Low", IF(V3460 &gt;= 3, IF(V3460 &lt; 4, "Low", IF(V3460 &gt;= 4, IF(V3460 &lt; 6, "Medium", IF(V3460 &gt;= 6, IF(V3460 &lt; 8, "High", "Very High")))))))</f>
        <v>Medium</v>
      </c>
    </row>
    <row r="3461" spans="1:23" x14ac:dyDescent="0.2">
      <c r="A3461" t="s">
        <v>103</v>
      </c>
      <c r="B3461" s="2">
        <v>100</v>
      </c>
      <c r="C3461" s="4" t="str">
        <f>IF(B3461 &lt;= ($Z$9-$Z$11), "Short", IF(B3461 &gt;= ($Z$9+$Z$11), "Long", "Medium"))</f>
        <v>Medium</v>
      </c>
      <c r="D3461" t="s">
        <v>2946</v>
      </c>
      <c r="E3461" t="s">
        <v>691</v>
      </c>
      <c r="F3461" t="s">
        <v>13206</v>
      </c>
      <c r="G3461" t="s">
        <v>3538</v>
      </c>
      <c r="M3461">
        <f>COUNTA(Table1[[#This Row],[genre_1]:[genre_8]])</f>
        <v>3</v>
      </c>
      <c r="N3461" t="s">
        <v>114</v>
      </c>
      <c r="O3461" t="s">
        <v>11465</v>
      </c>
      <c r="P3461">
        <v>39331</v>
      </c>
      <c r="Q3461" t="s">
        <v>245</v>
      </c>
      <c r="R3461">
        <v>481</v>
      </c>
      <c r="S3461" t="s">
        <v>16</v>
      </c>
      <c r="T3461" t="s">
        <v>17</v>
      </c>
      <c r="U3461" s="3">
        <v>35796</v>
      </c>
      <c r="V3461" s="2">
        <v>6.3</v>
      </c>
      <c r="W3461" t="str">
        <f>IF(V3461 &lt; 3,"Very Low", IF(V3461 &gt;= 3, IF(V3461 &lt; 4, "Low", IF(V3461 &gt;= 4, IF(V3461 &lt; 6, "Medium", IF(V3461 &gt;= 6, IF(V3461 &lt; 8, "High", "Very High")))))))</f>
        <v>High</v>
      </c>
    </row>
    <row r="3462" spans="1:23" x14ac:dyDescent="0.2">
      <c r="A3462" t="s">
        <v>7560</v>
      </c>
      <c r="B3462" s="2">
        <v>14</v>
      </c>
      <c r="C3462" s="4" t="str">
        <f>IF(B3462 &lt;= ($Z$9-$Z$11), "Short", IF(B3462 &gt;= ($Z$9+$Z$11), "Long", "Medium"))</f>
        <v>Short</v>
      </c>
      <c r="D3462" t="s">
        <v>7561</v>
      </c>
      <c r="E3462" t="s">
        <v>2287</v>
      </c>
      <c r="F3462" t="s">
        <v>4130</v>
      </c>
      <c r="G3462" t="s">
        <v>13208</v>
      </c>
      <c r="H3462" t="s">
        <v>3538</v>
      </c>
      <c r="M3462">
        <f>COUNTA(Table1[[#This Row],[genre_1]:[genre_8]])</f>
        <v>4</v>
      </c>
      <c r="N3462" t="s">
        <v>7562</v>
      </c>
      <c r="O3462" t="s">
        <v>12864</v>
      </c>
      <c r="P3462">
        <v>292</v>
      </c>
      <c r="Q3462" t="s">
        <v>7563</v>
      </c>
      <c r="R3462">
        <v>3</v>
      </c>
      <c r="S3462" t="s">
        <v>16</v>
      </c>
      <c r="T3462" t="s">
        <v>17</v>
      </c>
      <c r="U3462" s="3">
        <v>40909</v>
      </c>
      <c r="V3462" s="2">
        <v>6.2</v>
      </c>
      <c r="W3462" t="str">
        <f>IF(V3462 &lt; 3,"Very Low", IF(V3462 &gt;= 3, IF(V3462 &lt; 4, "Low", IF(V3462 &gt;= 4, IF(V3462 &lt; 6, "Medium", IF(V3462 &gt;= 6, IF(V3462 &lt; 8, "High", "Very High")))))))</f>
        <v>High</v>
      </c>
    </row>
    <row r="3463" spans="1:23" x14ac:dyDescent="0.2">
      <c r="A3463" t="s">
        <v>2173</v>
      </c>
      <c r="B3463" s="2">
        <v>110</v>
      </c>
      <c r="C3463" s="4" t="str">
        <f>IF(B3463 &lt;= ($Z$9-$Z$11), "Short", IF(B3463 &gt;= ($Z$9+$Z$11), "Long", "Medium"))</f>
        <v>Medium</v>
      </c>
      <c r="D3463" t="s">
        <v>1690</v>
      </c>
      <c r="E3463" t="s">
        <v>1302</v>
      </c>
      <c r="F3463" t="s">
        <v>2287</v>
      </c>
      <c r="G3463" t="s">
        <v>4130</v>
      </c>
      <c r="H3463" t="s">
        <v>3538</v>
      </c>
      <c r="M3463">
        <f>COUNTA(Table1[[#This Row],[genre_1]:[genre_8]])</f>
        <v>4</v>
      </c>
      <c r="N3463" t="s">
        <v>49</v>
      </c>
      <c r="O3463" t="s">
        <v>9545</v>
      </c>
      <c r="P3463">
        <v>28618</v>
      </c>
      <c r="Q3463" t="s">
        <v>2174</v>
      </c>
      <c r="R3463">
        <v>91</v>
      </c>
      <c r="S3463" t="s">
        <v>16</v>
      </c>
      <c r="T3463" t="s">
        <v>17</v>
      </c>
      <c r="U3463" s="3">
        <v>42005</v>
      </c>
      <c r="V3463" s="2">
        <v>6</v>
      </c>
      <c r="W3463" t="str">
        <f>IF(V3463 &lt; 3,"Very Low", IF(V3463 &gt;= 3, IF(V3463 &lt; 4, "Low", IF(V3463 &gt;= 4, IF(V3463 &lt; 6, "Medium", IF(V3463 &gt;= 6, IF(V3463 &lt; 8, "High", "Very High")))))))</f>
        <v>High</v>
      </c>
    </row>
    <row r="3464" spans="1:23" x14ac:dyDescent="0.2">
      <c r="A3464" t="s">
        <v>2938</v>
      </c>
      <c r="B3464" s="2">
        <v>106</v>
      </c>
      <c r="C3464" s="4" t="str">
        <f>IF(B3464 &lt;= ($Z$9-$Z$11), "Short", IF(B3464 &gt;= ($Z$9+$Z$11), "Long", "Medium"))</f>
        <v>Medium</v>
      </c>
      <c r="D3464" t="s">
        <v>2135</v>
      </c>
      <c r="E3464" t="s">
        <v>562</v>
      </c>
      <c r="F3464" t="s">
        <v>13206</v>
      </c>
      <c r="G3464" t="s">
        <v>4130</v>
      </c>
      <c r="H3464" t="s">
        <v>3538</v>
      </c>
      <c r="M3464">
        <f>COUNTA(Table1[[#This Row],[genre_1]:[genre_8]])</f>
        <v>4</v>
      </c>
      <c r="N3464" t="s">
        <v>709</v>
      </c>
      <c r="O3464" t="s">
        <v>10053</v>
      </c>
      <c r="P3464">
        <v>23579</v>
      </c>
      <c r="Q3464" t="s">
        <v>2080</v>
      </c>
      <c r="R3464">
        <v>88</v>
      </c>
      <c r="S3464" t="s">
        <v>16</v>
      </c>
      <c r="T3464" t="s">
        <v>17</v>
      </c>
      <c r="U3464" s="3">
        <v>34700</v>
      </c>
      <c r="V3464" s="2">
        <v>5.5</v>
      </c>
      <c r="W3464" t="str">
        <f>IF(V3464 &lt; 3,"Very Low", IF(V3464 &gt;= 3, IF(V3464 &lt; 4, "Low", IF(V3464 &gt;= 4, IF(V3464 &lt; 6, "Medium", IF(V3464 &gt;= 6, IF(V3464 &lt; 8, "High", "Very High")))))))</f>
        <v>Medium</v>
      </c>
    </row>
    <row r="3465" spans="1:23" x14ac:dyDescent="0.2">
      <c r="A3465" t="s">
        <v>906</v>
      </c>
      <c r="B3465" s="2">
        <v>104</v>
      </c>
      <c r="C3465" s="4" t="str">
        <f>IF(B3465 &lt;= ($Z$9-$Z$11), "Short", IF(B3465 &gt;= ($Z$9+$Z$11), "Long", "Medium"))</f>
        <v>Medium</v>
      </c>
      <c r="D3465" t="s">
        <v>907</v>
      </c>
      <c r="E3465" t="s">
        <v>562</v>
      </c>
      <c r="F3465" t="s">
        <v>1302</v>
      </c>
      <c r="G3465" t="s">
        <v>4130</v>
      </c>
      <c r="H3465" t="s">
        <v>3538</v>
      </c>
      <c r="M3465">
        <f>COUNTA(Table1[[#This Row],[genre_1]:[genre_8]])</f>
        <v>4</v>
      </c>
      <c r="N3465" t="s">
        <v>115</v>
      </c>
      <c r="O3465" t="s">
        <v>8812</v>
      </c>
      <c r="P3465">
        <v>58227</v>
      </c>
      <c r="Q3465" t="s">
        <v>908</v>
      </c>
      <c r="R3465">
        <v>181</v>
      </c>
      <c r="S3465" t="s">
        <v>16</v>
      </c>
      <c r="T3465" t="s">
        <v>17</v>
      </c>
      <c r="U3465" s="3">
        <v>35431</v>
      </c>
      <c r="V3465" s="2">
        <v>5.4</v>
      </c>
      <c r="W3465" t="str">
        <f>IF(V3465 &lt; 3,"Very Low", IF(V3465 &gt;= 3, IF(V3465 &lt; 4, "Low", IF(V3465 &gt;= 4, IF(V3465 &lt; 6, "Medium", IF(V3465 &gt;= 6, IF(V3465 &lt; 8, "High", "Very High")))))))</f>
        <v>Medium</v>
      </c>
    </row>
    <row r="3466" spans="1:23" x14ac:dyDescent="0.2">
      <c r="A3466" t="s">
        <v>345</v>
      </c>
      <c r="B3466" s="2">
        <v>129</v>
      </c>
      <c r="C3466" s="4" t="str">
        <f>IF(B3466 &lt;= ($Z$9-$Z$11), "Short", IF(B3466 &gt;= ($Z$9+$Z$11), "Long", "Medium"))</f>
        <v>Medium</v>
      </c>
      <c r="D3466" t="s">
        <v>559</v>
      </c>
      <c r="E3466" t="s">
        <v>4426</v>
      </c>
      <c r="F3466" t="s">
        <v>1302</v>
      </c>
      <c r="G3466" t="s">
        <v>7772</v>
      </c>
      <c r="M3466">
        <f>COUNTA(Table1[[#This Row],[genre_1]:[genre_8]])</f>
        <v>3</v>
      </c>
      <c r="N3466" t="s">
        <v>523</v>
      </c>
      <c r="O3466" t="s">
        <v>10241</v>
      </c>
      <c r="P3466">
        <v>40941</v>
      </c>
      <c r="Q3466" t="s">
        <v>917</v>
      </c>
      <c r="R3466">
        <v>320</v>
      </c>
      <c r="S3466" t="s">
        <v>16</v>
      </c>
      <c r="T3466" t="s">
        <v>17</v>
      </c>
      <c r="U3466" s="3">
        <v>39448</v>
      </c>
      <c r="V3466" s="2">
        <v>6.4</v>
      </c>
      <c r="W3466" t="str">
        <f>IF(V3466 &lt; 3,"Very Low", IF(V3466 &gt;= 3, IF(V3466 &lt; 4, "Low", IF(V3466 &gt;= 4, IF(V3466 &lt; 6, "Medium", IF(V3466 &gt;= 6, IF(V3466 &lt; 8, "High", "Very High")))))))</f>
        <v>High</v>
      </c>
    </row>
    <row r="3467" spans="1:23" x14ac:dyDescent="0.2">
      <c r="A3467" t="s">
        <v>1206</v>
      </c>
      <c r="B3467" s="2">
        <v>97</v>
      </c>
      <c r="C3467" s="4" t="str">
        <f>IF(B3467 &lt;= ($Z$9-$Z$11), "Short", IF(B3467 &gt;= ($Z$9+$Z$11), "Long", "Medium"))</f>
        <v>Medium</v>
      </c>
      <c r="D3467" t="s">
        <v>39</v>
      </c>
      <c r="E3467" t="s">
        <v>691</v>
      </c>
      <c r="F3467" t="s">
        <v>1302</v>
      </c>
      <c r="M3467">
        <f>COUNTA(Table1[[#This Row],[genre_1]:[genre_8]])</f>
        <v>2</v>
      </c>
      <c r="N3467" t="s">
        <v>718</v>
      </c>
      <c r="O3467" t="s">
        <v>10962</v>
      </c>
      <c r="P3467">
        <v>67604</v>
      </c>
      <c r="Q3467" t="s">
        <v>449</v>
      </c>
      <c r="R3467">
        <v>218</v>
      </c>
      <c r="S3467" t="s">
        <v>16</v>
      </c>
      <c r="T3467" t="s">
        <v>17</v>
      </c>
      <c r="U3467" s="3">
        <v>35431</v>
      </c>
      <c r="V3467" s="2">
        <v>7.1</v>
      </c>
      <c r="W3467" t="str">
        <f>IF(V3467 &lt; 3,"Very Low", IF(V3467 &gt;= 3, IF(V3467 &lt; 4, "Low", IF(V3467 &gt;= 4, IF(V3467 &lt; 6, "Medium", IF(V3467 &gt;= 6, IF(V3467 &lt; 8, "High", "Very High")))))))</f>
        <v>High</v>
      </c>
    </row>
    <row r="3468" spans="1:23" x14ac:dyDescent="0.2">
      <c r="A3468" t="s">
        <v>3774</v>
      </c>
      <c r="B3468" s="2">
        <v>84</v>
      </c>
      <c r="C3468" s="4" t="str">
        <f>IF(B3468 &lt;= ($Z$9-$Z$11), "Short", IF(B3468 &gt;= ($Z$9+$Z$11), "Long", "Medium"))</f>
        <v>Short</v>
      </c>
      <c r="D3468" t="s">
        <v>195</v>
      </c>
      <c r="E3468" t="s">
        <v>691</v>
      </c>
      <c r="M3468">
        <f>COUNTA(Table1[[#This Row],[genre_1]:[genre_8]])</f>
        <v>1</v>
      </c>
      <c r="N3468" t="s">
        <v>742</v>
      </c>
      <c r="O3468" t="s">
        <v>12178</v>
      </c>
      <c r="P3468">
        <v>22697</v>
      </c>
      <c r="Q3468" t="s">
        <v>988</v>
      </c>
      <c r="R3468">
        <v>202</v>
      </c>
      <c r="S3468" t="s">
        <v>16</v>
      </c>
      <c r="T3468" t="s">
        <v>17</v>
      </c>
      <c r="U3468" s="3">
        <v>35065</v>
      </c>
      <c r="V3468" s="2">
        <v>7.6</v>
      </c>
      <c r="W3468" t="str">
        <f>IF(V3468 &lt; 3,"Very Low", IF(V3468 &gt;= 3, IF(V3468 &lt; 4, "Low", IF(V3468 &gt;= 4, IF(V3468 &lt; 6, "Medium", IF(V3468 &gt;= 6, IF(V3468 &lt; 8, "High", "Very High")))))))</f>
        <v>High</v>
      </c>
    </row>
    <row r="3469" spans="1:23" x14ac:dyDescent="0.2">
      <c r="A3469" t="s">
        <v>7231</v>
      </c>
      <c r="B3469" s="2">
        <v>94</v>
      </c>
      <c r="C3469" s="4" t="str">
        <f>IF(B3469 &lt;= ($Z$9-$Z$11), "Short", IF(B3469 &gt;= ($Z$9+$Z$11), "Long", "Medium"))</f>
        <v>Medium</v>
      </c>
      <c r="D3469" t="s">
        <v>2389</v>
      </c>
      <c r="E3469" t="s">
        <v>691</v>
      </c>
      <c r="M3469">
        <f>COUNTA(Table1[[#This Row],[genre_1]:[genre_8]])</f>
        <v>1</v>
      </c>
      <c r="N3469" t="s">
        <v>145</v>
      </c>
      <c r="O3469" t="s">
        <v>12719</v>
      </c>
      <c r="P3469">
        <v>76467</v>
      </c>
      <c r="Q3469" t="s">
        <v>3710</v>
      </c>
      <c r="R3469">
        <v>236</v>
      </c>
      <c r="S3469" t="s">
        <v>16</v>
      </c>
      <c r="T3469" t="s">
        <v>17</v>
      </c>
      <c r="U3469" s="3">
        <v>38353</v>
      </c>
      <c r="V3469" s="2">
        <v>6.8</v>
      </c>
      <c r="W3469" t="str">
        <f>IF(V3469 &lt; 3,"Very Low", IF(V3469 &gt;= 3, IF(V3469 &lt; 4, "Low", IF(V3469 &gt;= 4, IF(V3469 &lt; 6, "Medium", IF(V3469 &gt;= 6, IF(V3469 &lt; 8, "High", "Very High")))))))</f>
        <v>High</v>
      </c>
    </row>
    <row r="3470" spans="1:23" x14ac:dyDescent="0.2">
      <c r="A3470" t="s">
        <v>7013</v>
      </c>
      <c r="B3470" s="2">
        <v>108</v>
      </c>
      <c r="C3470" s="4" t="str">
        <f>IF(B3470 &lt;= ($Z$9-$Z$11), "Short", IF(B3470 &gt;= ($Z$9+$Z$11), "Long", "Medium"))</f>
        <v>Medium</v>
      </c>
      <c r="D3470" t="s">
        <v>1885</v>
      </c>
      <c r="E3470" t="s">
        <v>691</v>
      </c>
      <c r="F3470" t="s">
        <v>1302</v>
      </c>
      <c r="G3470" t="s">
        <v>6549</v>
      </c>
      <c r="M3470">
        <f>COUNTA(Table1[[#This Row],[genre_1]:[genre_8]])</f>
        <v>3</v>
      </c>
      <c r="N3470" t="s">
        <v>3156</v>
      </c>
      <c r="O3470" t="s">
        <v>12615</v>
      </c>
      <c r="P3470">
        <v>37714</v>
      </c>
      <c r="Q3470" t="s">
        <v>2763</v>
      </c>
      <c r="R3470">
        <v>204</v>
      </c>
      <c r="S3470" t="s">
        <v>16</v>
      </c>
      <c r="T3470" t="s">
        <v>17</v>
      </c>
      <c r="U3470" s="3">
        <v>39083</v>
      </c>
      <c r="V3470" s="2">
        <v>7.1</v>
      </c>
      <c r="W3470" t="str">
        <f>IF(V3470 &lt; 3,"Very Low", IF(V3470 &gt;= 3, IF(V3470 &lt; 4, "Low", IF(V3470 &gt;= 4, IF(V3470 &lt; 6, "Medium", IF(V3470 &gt;= 6, IF(V3470 &lt; 8, "High", "Very High")))))))</f>
        <v>High</v>
      </c>
    </row>
    <row r="3471" spans="1:23" x14ac:dyDescent="0.2">
      <c r="A3471" t="s">
        <v>7077</v>
      </c>
      <c r="B3471" s="2">
        <v>20</v>
      </c>
      <c r="C3471" s="4" t="str">
        <f>IF(B3471 &lt;= ($Z$9-$Z$11), "Short", IF(B3471 &gt;= ($Z$9+$Z$11), "Long", "Medium"))</f>
        <v>Short</v>
      </c>
      <c r="D3471" t="s">
        <v>7078</v>
      </c>
      <c r="E3471" t="s">
        <v>31</v>
      </c>
      <c r="M3471">
        <f>COUNTA(Table1[[#This Row],[genre_1]:[genre_8]])</f>
        <v>1</v>
      </c>
      <c r="N3471" t="s">
        <v>7079</v>
      </c>
      <c r="O3471" t="s">
        <v>12650</v>
      </c>
      <c r="P3471">
        <v>4120</v>
      </c>
      <c r="Q3471" t="s">
        <v>7080</v>
      </c>
      <c r="R3471">
        <v>70</v>
      </c>
      <c r="S3471" t="s">
        <v>16</v>
      </c>
      <c r="T3471" t="s">
        <v>17</v>
      </c>
      <c r="U3471" s="3">
        <v>38353</v>
      </c>
      <c r="V3471" s="2">
        <v>6.8</v>
      </c>
      <c r="W3471" t="str">
        <f>IF(V3471 &lt; 3,"Very Low", IF(V3471 &gt;= 3, IF(V3471 &lt; 4, "Low", IF(V3471 &gt;= 4, IF(V3471 &lt; 6, "Medium", IF(V3471 &gt;= 6, IF(V3471 &lt; 8, "High", "Very High")))))))</f>
        <v>High</v>
      </c>
    </row>
    <row r="3472" spans="1:23" x14ac:dyDescent="0.2">
      <c r="A3472" t="s">
        <v>2344</v>
      </c>
      <c r="B3472" s="2">
        <v>120</v>
      </c>
      <c r="C3472" s="4" t="str">
        <f>IF(B3472 &lt;= ($Z$9-$Z$11), "Short", IF(B3472 &gt;= ($Z$9+$Z$11), "Long", "Medium"))</f>
        <v>Medium</v>
      </c>
      <c r="D3472" t="s">
        <v>2345</v>
      </c>
      <c r="E3472" t="s">
        <v>691</v>
      </c>
      <c r="F3472" t="s">
        <v>4034</v>
      </c>
      <c r="M3472">
        <f>COUNTA(Table1[[#This Row],[genre_1]:[genre_8]])</f>
        <v>2</v>
      </c>
      <c r="N3472" t="s">
        <v>1152</v>
      </c>
      <c r="O3472" t="s">
        <v>9872</v>
      </c>
      <c r="P3472">
        <v>55630</v>
      </c>
      <c r="Q3472" t="s">
        <v>1826</v>
      </c>
      <c r="R3472">
        <v>200</v>
      </c>
      <c r="S3472" t="s">
        <v>16</v>
      </c>
      <c r="T3472" t="s">
        <v>17</v>
      </c>
      <c r="U3472" s="3">
        <v>39083</v>
      </c>
      <c r="V3472" s="2">
        <v>6.7</v>
      </c>
      <c r="W3472" t="str">
        <f>IF(V3472 &lt; 3,"Very Low", IF(V3472 &gt;= 3, IF(V3472 &lt; 4, "Low", IF(V3472 &gt;= 4, IF(V3472 &lt; 6, "Medium", IF(V3472 &gt;= 6, IF(V3472 &lt; 8, "High", "Very High")))))))</f>
        <v>High</v>
      </c>
    </row>
    <row r="3473" spans="1:23" x14ac:dyDescent="0.2">
      <c r="A3473" t="s">
        <v>599</v>
      </c>
      <c r="B3473" s="2">
        <v>153</v>
      </c>
      <c r="C3473" s="4" t="str">
        <f>IF(B3473 &lt;= ($Z$9-$Z$11), "Short", IF(B3473 &gt;= ($Z$9+$Z$11), "Long", "Medium"))</f>
        <v>Long</v>
      </c>
      <c r="D3473" t="s">
        <v>3037</v>
      </c>
      <c r="E3473" t="s">
        <v>4426</v>
      </c>
      <c r="F3473" t="s">
        <v>1302</v>
      </c>
      <c r="G3473" t="s">
        <v>4034</v>
      </c>
      <c r="H3473" t="s">
        <v>6549</v>
      </c>
      <c r="M3473">
        <f>COUNTA(Table1[[#This Row],[genre_1]:[genre_8]])</f>
        <v>4</v>
      </c>
      <c r="N3473" t="s">
        <v>506</v>
      </c>
      <c r="O3473" t="s">
        <v>10111</v>
      </c>
      <c r="P3473">
        <v>188637</v>
      </c>
      <c r="Q3473" t="s">
        <v>3038</v>
      </c>
      <c r="R3473">
        <v>815</v>
      </c>
      <c r="S3473" t="s">
        <v>16</v>
      </c>
      <c r="T3473" t="s">
        <v>17</v>
      </c>
      <c r="U3473" s="3">
        <v>38353</v>
      </c>
      <c r="V3473" s="2">
        <v>7.9</v>
      </c>
      <c r="W3473" t="str">
        <f>IF(V3473 &lt; 3,"Very Low", IF(V3473 &gt;= 3, IF(V3473 &lt; 4, "Low", IF(V3473 &gt;= 4, IF(V3473 &lt; 6, "Medium", IF(V3473 &gt;= 6, IF(V3473 &lt; 8, "High", "Very High")))))))</f>
        <v>High</v>
      </c>
    </row>
    <row r="3474" spans="1:23" x14ac:dyDescent="0.2">
      <c r="A3474" t="s">
        <v>1698</v>
      </c>
      <c r="B3474" s="2">
        <v>86</v>
      </c>
      <c r="C3474" s="4" t="str">
        <f>IF(B3474 &lt;= ($Z$9-$Z$11), "Short", IF(B3474 &gt;= ($Z$9+$Z$11), "Long", "Medium"))</f>
        <v>Medium</v>
      </c>
      <c r="D3474" t="s">
        <v>1699</v>
      </c>
      <c r="E3474" t="s">
        <v>562</v>
      </c>
      <c r="F3474" t="s">
        <v>13206</v>
      </c>
      <c r="M3474">
        <f>COUNTA(Table1[[#This Row],[genre_1]:[genre_8]])</f>
        <v>2</v>
      </c>
      <c r="N3474" t="s">
        <v>474</v>
      </c>
      <c r="O3474" t="s">
        <v>9242</v>
      </c>
      <c r="P3474">
        <v>53118</v>
      </c>
      <c r="Q3474" t="s">
        <v>1700</v>
      </c>
      <c r="R3474">
        <v>221</v>
      </c>
      <c r="S3474" t="s">
        <v>16</v>
      </c>
      <c r="T3474" t="s">
        <v>17</v>
      </c>
      <c r="U3474" s="3">
        <v>37987</v>
      </c>
      <c r="V3474" s="2">
        <v>6.2</v>
      </c>
      <c r="W3474" t="str">
        <f>IF(V3474 &lt; 3,"Very Low", IF(V3474 &gt;= 3, IF(V3474 &lt; 4, "Low", IF(V3474 &gt;= 4, IF(V3474 &lt; 6, "Medium", IF(V3474 &gt;= 6, IF(V3474 &lt; 8, "High", "Very High")))))))</f>
        <v>High</v>
      </c>
    </row>
    <row r="3475" spans="1:23" x14ac:dyDescent="0.2">
      <c r="A3475" t="s">
        <v>1108</v>
      </c>
      <c r="B3475" s="2">
        <v>87</v>
      </c>
      <c r="C3475" s="4" t="str">
        <f>IF(B3475 &lt;= ($Z$9-$Z$11), "Short", IF(B3475 &gt;= ($Z$9+$Z$11), "Long", "Medium"))</f>
        <v>Medium</v>
      </c>
      <c r="D3475" t="s">
        <v>1109</v>
      </c>
      <c r="E3475" t="s">
        <v>426</v>
      </c>
      <c r="F3475" t="s">
        <v>3871</v>
      </c>
      <c r="G3475" t="s">
        <v>5982</v>
      </c>
      <c r="M3475">
        <f>COUNTA(Table1[[#This Row],[genre_1]:[genre_8]])</f>
        <v>3</v>
      </c>
      <c r="N3475" t="s">
        <v>1110</v>
      </c>
      <c r="O3475" t="s">
        <v>8914</v>
      </c>
      <c r="P3475">
        <v>8913</v>
      </c>
      <c r="Q3475" t="s">
        <v>1111</v>
      </c>
      <c r="R3475">
        <v>66</v>
      </c>
      <c r="S3475" t="s">
        <v>16</v>
      </c>
      <c r="T3475" t="s">
        <v>17</v>
      </c>
      <c r="U3475" s="3">
        <v>41275</v>
      </c>
      <c r="V3475" s="2">
        <v>5.2</v>
      </c>
      <c r="W3475" t="str">
        <f>IF(V3475 &lt; 3,"Very Low", IF(V3475 &gt;= 3, IF(V3475 &lt; 4, "Low", IF(V3475 &gt;= 4, IF(V3475 &lt; 6, "Medium", IF(V3475 &gt;= 6, IF(V3475 &lt; 8, "High", "Very High")))))))</f>
        <v>Medium</v>
      </c>
    </row>
    <row r="3476" spans="1:23" x14ac:dyDescent="0.2">
      <c r="A3476" t="s">
        <v>345</v>
      </c>
      <c r="B3476" s="2">
        <v>126</v>
      </c>
      <c r="C3476" s="4" t="str">
        <f>IF(B3476 &lt;= ($Z$9-$Z$11), "Short", IF(B3476 &gt;= ($Z$9+$Z$11), "Long", "Medium"))</f>
        <v>Medium</v>
      </c>
      <c r="D3476" t="s">
        <v>4139</v>
      </c>
      <c r="E3476" t="s">
        <v>13206</v>
      </c>
      <c r="F3476" t="s">
        <v>1302</v>
      </c>
      <c r="M3476">
        <f>COUNTA(Table1[[#This Row],[genre_1]:[genre_8]])</f>
        <v>2</v>
      </c>
      <c r="N3476" t="s">
        <v>1000</v>
      </c>
      <c r="O3476" t="s">
        <v>10874</v>
      </c>
      <c r="P3476">
        <v>119150</v>
      </c>
      <c r="Q3476" t="s">
        <v>1722</v>
      </c>
      <c r="R3476">
        <v>219</v>
      </c>
      <c r="S3476" t="s">
        <v>16</v>
      </c>
      <c r="T3476" t="s">
        <v>17</v>
      </c>
      <c r="U3476" s="3">
        <v>31778</v>
      </c>
      <c r="V3476" s="2">
        <v>7.4</v>
      </c>
      <c r="W3476" t="str">
        <f>IF(V3476 &lt; 3,"Very Low", IF(V3476 &gt;= 3, IF(V3476 &lt; 4, "Low", IF(V3476 &gt;= 4, IF(V3476 &lt; 6, "Medium", IF(V3476 &gt;= 6, IF(V3476 &lt; 8, "High", "Very High")))))))</f>
        <v>High</v>
      </c>
    </row>
    <row r="3477" spans="1:23" x14ac:dyDescent="0.2">
      <c r="A3477" t="s">
        <v>345</v>
      </c>
      <c r="B3477" s="2">
        <v>136</v>
      </c>
      <c r="C3477" s="4" t="str">
        <f>IF(B3477 &lt;= ($Z$9-$Z$11), "Short", IF(B3477 &gt;= ($Z$9+$Z$11), "Long", "Medium"))</f>
        <v>Long</v>
      </c>
      <c r="D3477" t="s">
        <v>1147</v>
      </c>
      <c r="E3477" t="s">
        <v>1302</v>
      </c>
      <c r="M3477">
        <f>COUNTA(Table1[[#This Row],[genre_1]:[genre_8]])</f>
        <v>1</v>
      </c>
      <c r="N3477" t="s">
        <v>59</v>
      </c>
      <c r="O3477" t="s">
        <v>9023</v>
      </c>
      <c r="P3477">
        <v>84118</v>
      </c>
      <c r="Q3477" t="s">
        <v>1303</v>
      </c>
      <c r="R3477">
        <v>245</v>
      </c>
      <c r="S3477" t="s">
        <v>16</v>
      </c>
      <c r="T3477" t="s">
        <v>17</v>
      </c>
      <c r="U3477" s="3">
        <v>40179</v>
      </c>
      <c r="V3477" s="2">
        <v>6.3</v>
      </c>
      <c r="W3477" t="str">
        <f>IF(V3477 &lt; 3,"Very Low", IF(V3477 &gt;= 3, IF(V3477 &lt; 4, "Low", IF(V3477 &gt;= 4, IF(V3477 &lt; 6, "Medium", IF(V3477 &gt;= 6, IF(V3477 &lt; 8, "High", "Very High")))))))</f>
        <v>High</v>
      </c>
    </row>
    <row r="3478" spans="1:23" x14ac:dyDescent="0.2">
      <c r="A3478" t="s">
        <v>32</v>
      </c>
      <c r="B3478" s="2">
        <v>98</v>
      </c>
      <c r="C3478" s="4" t="str">
        <f>IF(B3478 &lt;= ($Z$9-$Z$11), "Short", IF(B3478 &gt;= ($Z$9+$Z$11), "Long", "Medium"))</f>
        <v>Medium</v>
      </c>
      <c r="D3478" t="s">
        <v>195</v>
      </c>
      <c r="E3478" t="s">
        <v>426</v>
      </c>
      <c r="F3478" t="s">
        <v>3871</v>
      </c>
      <c r="G3478" t="s">
        <v>5982</v>
      </c>
      <c r="H3478" t="s">
        <v>4130</v>
      </c>
      <c r="M3478">
        <f>COUNTA(Table1[[#This Row],[genre_1]:[genre_8]])</f>
        <v>4</v>
      </c>
      <c r="N3478" t="s">
        <v>148</v>
      </c>
      <c r="O3478" t="s">
        <v>8495</v>
      </c>
      <c r="P3478">
        <v>718837</v>
      </c>
      <c r="Q3478" t="s">
        <v>196</v>
      </c>
      <c r="R3478">
        <v>1043</v>
      </c>
      <c r="S3478" t="s">
        <v>16</v>
      </c>
      <c r="T3478" t="s">
        <v>17</v>
      </c>
      <c r="U3478" s="3">
        <v>39448</v>
      </c>
      <c r="V3478" s="2">
        <v>8.4</v>
      </c>
      <c r="W3478" t="str">
        <f>IF(V3478 &lt; 3,"Very Low", IF(V3478 &gt;= 3, IF(V3478 &lt; 4, "Low", IF(V3478 &gt;= 4, IF(V3478 &lt; 6, "Medium", IF(V3478 &gt;= 6, IF(V3478 &lt; 8, "High", "Very High")))))))</f>
        <v>Very High</v>
      </c>
    </row>
    <row r="3479" spans="1:23" x14ac:dyDescent="0.2">
      <c r="A3479" t="s">
        <v>7622</v>
      </c>
      <c r="B3479" s="2">
        <v>94</v>
      </c>
      <c r="C3479" s="4" t="str">
        <f>IF(B3479 &lt;= ($Z$9-$Z$11), "Short", IF(B3479 &gt;= ($Z$9+$Z$11), "Long", "Medium"))</f>
        <v>Medium</v>
      </c>
      <c r="D3479" t="s">
        <v>4211</v>
      </c>
      <c r="E3479" t="s">
        <v>691</v>
      </c>
      <c r="F3479" t="s">
        <v>1302</v>
      </c>
      <c r="M3479">
        <f>COUNTA(Table1[[#This Row],[genre_1]:[genre_8]])</f>
        <v>2</v>
      </c>
      <c r="N3479" t="s">
        <v>895</v>
      </c>
      <c r="O3479" t="s">
        <v>12892</v>
      </c>
      <c r="P3479">
        <v>1432</v>
      </c>
      <c r="Q3479" t="s">
        <v>1049</v>
      </c>
      <c r="R3479">
        <v>19</v>
      </c>
      <c r="S3479" t="s">
        <v>16</v>
      </c>
      <c r="T3479" t="s">
        <v>17</v>
      </c>
      <c r="U3479" s="3">
        <v>42005</v>
      </c>
      <c r="V3479" s="2">
        <v>5.3</v>
      </c>
      <c r="W3479" t="str">
        <f>IF(V3479 &lt; 3,"Very Low", IF(V3479 &gt;= 3, IF(V3479 &lt; 4, "Low", IF(V3479 &gt;= 4, IF(V3479 &lt; 6, "Medium", IF(V3479 &gt;= 6, IF(V3479 &lt; 8, "High", "Very High")))))))</f>
        <v>Medium</v>
      </c>
    </row>
    <row r="3480" spans="1:23" x14ac:dyDescent="0.2">
      <c r="A3480" t="s">
        <v>2773</v>
      </c>
      <c r="B3480" s="2">
        <v>98</v>
      </c>
      <c r="C3480" s="4" t="str">
        <f>IF(B3480 &lt;= ($Z$9-$Z$11), "Short", IF(B3480 &gt;= ($Z$9+$Z$11), "Long", "Medium"))</f>
        <v>Medium</v>
      </c>
      <c r="D3480" t="s">
        <v>2582</v>
      </c>
      <c r="E3480" t="s">
        <v>691</v>
      </c>
      <c r="M3480">
        <f>COUNTA(Table1[[#This Row],[genre_1]:[genre_8]])</f>
        <v>1</v>
      </c>
      <c r="N3480" t="s">
        <v>583</v>
      </c>
      <c r="O3480" t="s">
        <v>9923</v>
      </c>
      <c r="P3480">
        <v>62198</v>
      </c>
      <c r="Q3480" t="s">
        <v>286</v>
      </c>
      <c r="R3480">
        <v>139</v>
      </c>
      <c r="S3480" t="s">
        <v>16</v>
      </c>
      <c r="T3480" t="s">
        <v>17</v>
      </c>
      <c r="U3480" s="3">
        <v>40909</v>
      </c>
      <c r="V3480" s="2">
        <v>5.6</v>
      </c>
      <c r="W3480" t="str">
        <f>IF(V3480 &lt; 3,"Very Low", IF(V3480 &gt;= 3, IF(V3480 &lt; 4, "Low", IF(V3480 &gt;= 4, IF(V3480 &lt; 6, "Medium", IF(V3480 &gt;= 6, IF(V3480 &lt; 8, "High", "Very High")))))))</f>
        <v>Medium</v>
      </c>
    </row>
    <row r="3481" spans="1:23" x14ac:dyDescent="0.2">
      <c r="A3481" t="s">
        <v>869</v>
      </c>
      <c r="B3481" s="2">
        <v>110</v>
      </c>
      <c r="C3481" s="4" t="str">
        <f>IF(B3481 &lt;= ($Z$9-$Z$11), "Short", IF(B3481 &gt;= ($Z$9+$Z$11), "Long", "Medium"))</f>
        <v>Medium</v>
      </c>
      <c r="D3481" t="s">
        <v>217</v>
      </c>
      <c r="E3481" t="s">
        <v>562</v>
      </c>
      <c r="F3481" t="s">
        <v>13206</v>
      </c>
      <c r="G3481" t="s">
        <v>539</v>
      </c>
      <c r="H3481" t="s">
        <v>3538</v>
      </c>
      <c r="M3481">
        <f>COUNTA(Table1[[#This Row],[genre_1]:[genre_8]])</f>
        <v>4</v>
      </c>
      <c r="N3481" t="s">
        <v>258</v>
      </c>
      <c r="O3481" t="s">
        <v>8947</v>
      </c>
      <c r="P3481">
        <v>299852</v>
      </c>
      <c r="Q3481" t="s">
        <v>152</v>
      </c>
      <c r="R3481">
        <v>713</v>
      </c>
      <c r="S3481" t="s">
        <v>16</v>
      </c>
      <c r="T3481" t="s">
        <v>17</v>
      </c>
      <c r="U3481" s="3">
        <v>39448</v>
      </c>
      <c r="V3481" s="2">
        <v>6.7</v>
      </c>
      <c r="W3481" t="str">
        <f>IF(V3481 &lt; 3,"Very Low", IF(V3481 &gt;= 3, IF(V3481 &lt; 4, "Low", IF(V3481 &gt;= 4, IF(V3481 &lt; 6, "Medium", IF(V3481 &gt;= 6, IF(V3481 &lt; 8, "High", "Very High")))))))</f>
        <v>High</v>
      </c>
    </row>
    <row r="3482" spans="1:23" x14ac:dyDescent="0.2">
      <c r="A3482" t="s">
        <v>3333</v>
      </c>
      <c r="B3482" s="2">
        <v>103</v>
      </c>
      <c r="C3482" s="4" t="str">
        <f>IF(B3482 &lt;= ($Z$9-$Z$11), "Short", IF(B3482 &gt;= ($Z$9+$Z$11), "Long", "Medium"))</f>
        <v>Medium</v>
      </c>
      <c r="D3482" t="s">
        <v>231</v>
      </c>
      <c r="E3482" t="s">
        <v>562</v>
      </c>
      <c r="F3482" t="s">
        <v>13206</v>
      </c>
      <c r="G3482" t="s">
        <v>3538</v>
      </c>
      <c r="M3482">
        <f>COUNTA(Table1[[#This Row],[genre_1]:[genre_8]])</f>
        <v>3</v>
      </c>
      <c r="N3482" t="s">
        <v>155</v>
      </c>
      <c r="O3482" t="s">
        <v>10321</v>
      </c>
      <c r="P3482">
        <v>72673</v>
      </c>
      <c r="Q3482" t="s">
        <v>2269</v>
      </c>
      <c r="R3482">
        <v>166</v>
      </c>
      <c r="S3482" t="s">
        <v>16</v>
      </c>
      <c r="T3482" t="s">
        <v>17</v>
      </c>
      <c r="U3482" s="3">
        <v>39083</v>
      </c>
      <c r="V3482" s="2">
        <v>6.3</v>
      </c>
      <c r="W3482" t="str">
        <f>IF(V3482 &lt; 3,"Very Low", IF(V3482 &gt;= 3, IF(V3482 &lt; 4, "Low", IF(V3482 &gt;= 4, IF(V3482 &lt; 6, "Medium", IF(V3482 &gt;= 6, IF(V3482 &lt; 8, "High", "Very High")))))))</f>
        <v>High</v>
      </c>
    </row>
    <row r="3483" spans="1:23" x14ac:dyDescent="0.2">
      <c r="A3483" t="s">
        <v>181</v>
      </c>
      <c r="B3483" s="2">
        <v>146</v>
      </c>
      <c r="C3483" s="4" t="str">
        <f>IF(B3483 &lt;= ($Z$9-$Z$11), "Short", IF(B3483 &gt;= ($Z$9+$Z$11), "Long", "Medium"))</f>
        <v>Long</v>
      </c>
      <c r="D3483" t="s">
        <v>163</v>
      </c>
      <c r="E3483" t="s">
        <v>1302</v>
      </c>
      <c r="F3483" t="s">
        <v>10321</v>
      </c>
      <c r="M3483">
        <f>COUNTA(Table1[[#This Row],[genre_1]:[genre_8]])</f>
        <v>2</v>
      </c>
      <c r="N3483" t="s">
        <v>1299</v>
      </c>
      <c r="O3483" t="s">
        <v>9020</v>
      </c>
      <c r="P3483">
        <v>116159</v>
      </c>
      <c r="Q3483" t="s">
        <v>166</v>
      </c>
      <c r="R3483">
        <v>488</v>
      </c>
      <c r="S3483" t="s">
        <v>16</v>
      </c>
      <c r="T3483" t="s">
        <v>17</v>
      </c>
      <c r="U3483" s="3">
        <v>40544</v>
      </c>
      <c r="V3483" s="2">
        <v>7.2</v>
      </c>
      <c r="W3483" t="str">
        <f>IF(V3483 &lt; 3,"Very Low", IF(V3483 &gt;= 3, IF(V3483 &lt; 4, "Low", IF(V3483 &gt;= 4, IF(V3483 &lt; 6, "Medium", IF(V3483 &gt;= 6, IF(V3483 &lt; 8, "High", "Very High")))))))</f>
        <v>High</v>
      </c>
    </row>
    <row r="3484" spans="1:23" x14ac:dyDescent="0.2">
      <c r="A3484" t="s">
        <v>181</v>
      </c>
      <c r="B3484" s="2">
        <v>116</v>
      </c>
      <c r="C3484" s="4" t="str">
        <f>IF(B3484 &lt;= ($Z$9-$Z$11), "Short", IF(B3484 &gt;= ($Z$9+$Z$11), "Long", "Medium"))</f>
        <v>Medium</v>
      </c>
      <c r="D3484" t="s">
        <v>511</v>
      </c>
      <c r="E3484" t="s">
        <v>426</v>
      </c>
      <c r="F3484" t="s">
        <v>4130</v>
      </c>
      <c r="G3484" t="s">
        <v>3538</v>
      </c>
      <c r="M3484">
        <f>COUNTA(Table1[[#This Row],[genre_1]:[genre_8]])</f>
        <v>3</v>
      </c>
      <c r="N3484" t="s">
        <v>241</v>
      </c>
      <c r="O3484" t="s">
        <v>8622</v>
      </c>
      <c r="P3484">
        <v>334345</v>
      </c>
      <c r="Q3484" t="s">
        <v>512</v>
      </c>
      <c r="R3484">
        <v>2741</v>
      </c>
      <c r="S3484" t="s">
        <v>16</v>
      </c>
      <c r="T3484" t="s">
        <v>17</v>
      </c>
      <c r="U3484" s="3">
        <v>38353</v>
      </c>
      <c r="V3484" s="2">
        <v>6.5</v>
      </c>
      <c r="W3484" t="str">
        <f>IF(V3484 &lt; 3,"Very Low", IF(V3484 &gt;= 3, IF(V3484 &lt; 4, "Low", IF(V3484 &gt;= 4, IF(V3484 &lt; 6, "Medium", IF(V3484 &gt;= 6, IF(V3484 &lt; 8, "High", "Very High")))))))</f>
        <v>High</v>
      </c>
    </row>
    <row r="3485" spans="1:23" x14ac:dyDescent="0.2">
      <c r="A3485" t="s">
        <v>5013</v>
      </c>
      <c r="B3485" s="2">
        <v>107</v>
      </c>
      <c r="C3485" s="4" t="str">
        <f>IF(B3485 &lt;= ($Z$9-$Z$11), "Short", IF(B3485 &gt;= ($Z$9+$Z$11), "Long", "Medium"))</f>
        <v>Medium</v>
      </c>
      <c r="D3485" t="s">
        <v>5014</v>
      </c>
      <c r="E3485" t="s">
        <v>562</v>
      </c>
      <c r="F3485" t="s">
        <v>691</v>
      </c>
      <c r="G3485" t="s">
        <v>3538</v>
      </c>
      <c r="M3485">
        <f>COUNTA(Table1[[#This Row],[genre_1]:[genre_8]])</f>
        <v>3</v>
      </c>
      <c r="N3485" t="s">
        <v>2691</v>
      </c>
      <c r="O3485" t="s">
        <v>11515</v>
      </c>
      <c r="P3485">
        <v>20008</v>
      </c>
      <c r="Q3485" t="s">
        <v>2996</v>
      </c>
      <c r="R3485">
        <v>112</v>
      </c>
      <c r="S3485" t="s">
        <v>16</v>
      </c>
      <c r="T3485" t="s">
        <v>17</v>
      </c>
      <c r="U3485" s="3">
        <v>39448</v>
      </c>
      <c r="V3485" s="2">
        <v>5.7</v>
      </c>
      <c r="W3485" t="str">
        <f>IF(V3485 &lt; 3,"Very Low", IF(V3485 &gt;= 3, IF(V3485 &lt; 4, "Low", IF(V3485 &gt;= 4, IF(V3485 &lt; 6, "Medium", IF(V3485 &gt;= 6, IF(V3485 &lt; 8, "High", "Very High")))))))</f>
        <v>Medium</v>
      </c>
    </row>
    <row r="3486" spans="1:23" x14ac:dyDescent="0.2">
      <c r="A3486" t="s">
        <v>330</v>
      </c>
      <c r="B3486" s="2">
        <v>123</v>
      </c>
      <c r="C3486" s="4" t="str">
        <f>IF(B3486 &lt;= ($Z$9-$Z$11), "Short", IF(B3486 &gt;= ($Z$9+$Z$11), "Long", "Medium"))</f>
        <v>Medium</v>
      </c>
      <c r="D3486" t="s">
        <v>331</v>
      </c>
      <c r="E3486" t="s">
        <v>562</v>
      </c>
      <c r="F3486" t="s">
        <v>426</v>
      </c>
      <c r="G3486" t="s">
        <v>539</v>
      </c>
      <c r="M3486">
        <f>COUNTA(Table1[[#This Row],[genre_1]:[genre_8]])</f>
        <v>3</v>
      </c>
      <c r="N3486" t="s">
        <v>332</v>
      </c>
      <c r="O3486" t="s">
        <v>8544</v>
      </c>
      <c r="P3486">
        <v>111609</v>
      </c>
      <c r="Q3486" t="s">
        <v>333</v>
      </c>
      <c r="R3486">
        <v>781</v>
      </c>
      <c r="S3486" t="s">
        <v>16</v>
      </c>
      <c r="T3486" t="s">
        <v>17</v>
      </c>
      <c r="U3486" s="3">
        <v>42370</v>
      </c>
      <c r="V3486" s="2">
        <v>7.3</v>
      </c>
      <c r="W3486" t="str">
        <f>IF(V3486 &lt; 3,"Very Low", IF(V3486 &gt;= 3, IF(V3486 &lt; 4, "Low", IF(V3486 &gt;= 4, IF(V3486 &lt; 6, "Medium", IF(V3486 &gt;= 6, IF(V3486 &lt; 8, "High", "Very High")))))))</f>
        <v>High</v>
      </c>
    </row>
    <row r="3487" spans="1:23" x14ac:dyDescent="0.2">
      <c r="A3487" t="s">
        <v>4639</v>
      </c>
      <c r="B3487" s="2">
        <v>114</v>
      </c>
      <c r="C3487" s="4" t="str">
        <f>IF(B3487 &lt;= ($Z$9-$Z$11), "Short", IF(B3487 &gt;= ($Z$9+$Z$11), "Long", "Medium"))</f>
        <v>Medium</v>
      </c>
      <c r="D3487" t="s">
        <v>1696</v>
      </c>
      <c r="E3487" t="s">
        <v>4130</v>
      </c>
      <c r="F3487" t="s">
        <v>3538</v>
      </c>
      <c r="M3487">
        <f>COUNTA(Table1[[#This Row],[genre_1]:[genre_8]])</f>
        <v>2</v>
      </c>
      <c r="N3487" t="s">
        <v>403</v>
      </c>
      <c r="O3487" t="s">
        <v>11238</v>
      </c>
      <c r="P3487">
        <v>71842</v>
      </c>
      <c r="Q3487" t="s">
        <v>4640</v>
      </c>
      <c r="R3487">
        <v>152</v>
      </c>
      <c r="S3487" t="s">
        <v>16</v>
      </c>
      <c r="T3487" t="s">
        <v>17</v>
      </c>
      <c r="U3487" s="3">
        <v>30317</v>
      </c>
      <c r="V3487" s="2">
        <v>7.1</v>
      </c>
      <c r="W3487" t="str">
        <f>IF(V3487 &lt; 3,"Very Low", IF(V3487 &gt;= 3, IF(V3487 &lt; 4, "Low", IF(V3487 &gt;= 4, IF(V3487 &lt; 6, "Medium", IF(V3487 &gt;= 6, IF(V3487 &lt; 8, "High", "Very High")))))))</f>
        <v>High</v>
      </c>
    </row>
    <row r="3488" spans="1:23" x14ac:dyDescent="0.2">
      <c r="A3488" t="s">
        <v>2504</v>
      </c>
      <c r="B3488" s="2">
        <v>103</v>
      </c>
      <c r="C3488" s="4" t="str">
        <f>IF(B3488 &lt;= ($Z$9-$Z$11), "Short", IF(B3488 &gt;= ($Z$9+$Z$11), "Long", "Medium"))</f>
        <v>Medium</v>
      </c>
      <c r="D3488" t="s">
        <v>922</v>
      </c>
      <c r="E3488" t="s">
        <v>562</v>
      </c>
      <c r="F3488" t="s">
        <v>539</v>
      </c>
      <c r="G3488" t="s">
        <v>2287</v>
      </c>
      <c r="H3488" t="s">
        <v>3538</v>
      </c>
      <c r="M3488">
        <f>COUNTA(Table1[[#This Row],[genre_1]:[genre_8]])</f>
        <v>4</v>
      </c>
      <c r="N3488" t="s">
        <v>2235</v>
      </c>
      <c r="O3488" t="s">
        <v>11779</v>
      </c>
      <c r="P3488">
        <v>11668</v>
      </c>
      <c r="Q3488" t="s">
        <v>3445</v>
      </c>
      <c r="R3488">
        <v>79</v>
      </c>
      <c r="S3488" t="s">
        <v>16</v>
      </c>
      <c r="T3488" t="s">
        <v>17</v>
      </c>
      <c r="U3488" s="3">
        <v>32509</v>
      </c>
      <c r="V3488" s="2">
        <v>6.2</v>
      </c>
      <c r="W3488" t="str">
        <f>IF(V3488 &lt; 3,"Very Low", IF(V3488 &gt;= 3, IF(V3488 &lt; 4, "Low", IF(V3488 &gt;= 4, IF(V3488 &lt; 6, "Medium", IF(V3488 &gt;= 6, IF(V3488 &lt; 8, "High", "Very High")))))))</f>
        <v>High</v>
      </c>
    </row>
    <row r="3489" spans="1:23" x14ac:dyDescent="0.2">
      <c r="A3489" t="s">
        <v>6426</v>
      </c>
      <c r="B3489" s="2">
        <v>98</v>
      </c>
      <c r="C3489" s="4" t="str">
        <f>IF(B3489 &lt;= ($Z$9-$Z$11), "Short", IF(B3489 &gt;= ($Z$9+$Z$11), "Long", "Medium"))</f>
        <v>Medium</v>
      </c>
      <c r="D3489" t="s">
        <v>4779</v>
      </c>
      <c r="E3489" t="s">
        <v>539</v>
      </c>
      <c r="F3489" t="s">
        <v>2287</v>
      </c>
      <c r="M3489">
        <f>COUNTA(Table1[[#This Row],[genre_1]:[genre_8]])</f>
        <v>2</v>
      </c>
      <c r="N3489" t="s">
        <v>2235</v>
      </c>
      <c r="O3489" t="s">
        <v>12333</v>
      </c>
      <c r="P3489">
        <v>3943</v>
      </c>
      <c r="Q3489" t="s">
        <v>6427</v>
      </c>
      <c r="R3489">
        <v>49</v>
      </c>
      <c r="S3489" t="s">
        <v>16</v>
      </c>
      <c r="T3489" t="s">
        <v>17</v>
      </c>
      <c r="U3489" s="3">
        <v>33970</v>
      </c>
      <c r="V3489" s="2">
        <v>5.3</v>
      </c>
      <c r="W3489" t="str">
        <f>IF(V3489 &lt; 3,"Very Low", IF(V3489 &gt;= 3, IF(V3489 &lt; 4, "Low", IF(V3489 &gt;= 4, IF(V3489 &lt; 6, "Medium", IF(V3489 &gt;= 6, IF(V3489 &lt; 8, "High", "Very High")))))))</f>
        <v>Medium</v>
      </c>
    </row>
    <row r="3490" spans="1:23" x14ac:dyDescent="0.2">
      <c r="A3490" t="s">
        <v>2846</v>
      </c>
      <c r="B3490" s="2">
        <v>98</v>
      </c>
      <c r="C3490" s="4" t="str">
        <f>IF(B3490 &lt;= ($Z$9-$Z$11), "Short", IF(B3490 &gt;= ($Z$9+$Z$11), "Long", "Medium"))</f>
        <v>Medium</v>
      </c>
      <c r="D3490" t="s">
        <v>2847</v>
      </c>
      <c r="E3490" t="s">
        <v>691</v>
      </c>
      <c r="F3490" t="s">
        <v>2287</v>
      </c>
      <c r="G3490" t="s">
        <v>6549</v>
      </c>
      <c r="M3490">
        <f>COUNTA(Table1[[#This Row],[genre_1]:[genre_8]])</f>
        <v>3</v>
      </c>
      <c r="N3490" t="s">
        <v>2848</v>
      </c>
      <c r="O3490" t="s">
        <v>9996</v>
      </c>
      <c r="P3490">
        <v>184641</v>
      </c>
      <c r="Q3490" t="s">
        <v>2849</v>
      </c>
      <c r="R3490">
        <v>326</v>
      </c>
      <c r="S3490" t="s">
        <v>16</v>
      </c>
      <c r="T3490" t="s">
        <v>17</v>
      </c>
      <c r="U3490" s="3">
        <v>41275</v>
      </c>
      <c r="V3490" s="2">
        <v>6.9</v>
      </c>
      <c r="W3490" t="str">
        <f>IF(V3490 &lt; 3,"Very Low", IF(V3490 &gt;= 3, IF(V3490 &lt; 4, "Low", IF(V3490 &gt;= 4, IF(V3490 &lt; 6, "Medium", IF(V3490 &gt;= 6, IF(V3490 &lt; 8, "High", "Very High")))))))</f>
        <v>High</v>
      </c>
    </row>
    <row r="3491" spans="1:23" x14ac:dyDescent="0.2">
      <c r="A3491" t="s">
        <v>2964</v>
      </c>
      <c r="B3491" s="2">
        <v>140</v>
      </c>
      <c r="C3491" s="4" t="str">
        <f>IF(B3491 &lt;= ($Z$9-$Z$11), "Short", IF(B3491 &gt;= ($Z$9+$Z$11), "Long", "Medium"))</f>
        <v>Long</v>
      </c>
      <c r="D3491" t="s">
        <v>700</v>
      </c>
      <c r="E3491" t="s">
        <v>1302</v>
      </c>
      <c r="F3491" t="s">
        <v>13205</v>
      </c>
      <c r="M3491">
        <f>COUNTA(Table1[[#This Row],[genre_1]:[genre_8]])</f>
        <v>2</v>
      </c>
      <c r="N3491" t="s">
        <v>29</v>
      </c>
      <c r="O3491" t="s">
        <v>10347</v>
      </c>
      <c r="P3491">
        <v>332276</v>
      </c>
      <c r="Q3491" t="s">
        <v>128</v>
      </c>
      <c r="R3491">
        <v>514</v>
      </c>
      <c r="S3491" t="s">
        <v>16</v>
      </c>
      <c r="T3491" t="s">
        <v>17</v>
      </c>
      <c r="U3491" s="3">
        <v>40544</v>
      </c>
      <c r="V3491" s="2">
        <v>8.1999999999999993</v>
      </c>
      <c r="W3491" t="str">
        <f>IF(V3491 &lt; 3,"Very Low", IF(V3491 &gt;= 3, IF(V3491 &lt; 4, "Low", IF(V3491 &gt;= 4, IF(V3491 &lt; 6, "Medium", IF(V3491 &gt;= 6, IF(V3491 &lt; 8, "High", "Very High")))))))</f>
        <v>Very High</v>
      </c>
    </row>
    <row r="3492" spans="1:23" x14ac:dyDescent="0.2">
      <c r="A3492" t="s">
        <v>2703</v>
      </c>
      <c r="B3492" s="2">
        <v>101</v>
      </c>
      <c r="C3492" s="4" t="str">
        <f>IF(B3492 &lt;= ($Z$9-$Z$11), "Short", IF(B3492 &gt;= ($Z$9+$Z$11), "Long", "Medium"))</f>
        <v>Medium</v>
      </c>
      <c r="D3492" t="s">
        <v>2704</v>
      </c>
      <c r="E3492" t="s">
        <v>562</v>
      </c>
      <c r="F3492" t="s">
        <v>426</v>
      </c>
      <c r="G3492" t="s">
        <v>539</v>
      </c>
      <c r="M3492">
        <f>COUNTA(Table1[[#This Row],[genre_1]:[genre_8]])</f>
        <v>3</v>
      </c>
      <c r="N3492" t="s">
        <v>2705</v>
      </c>
      <c r="O3492" t="s">
        <v>9884</v>
      </c>
      <c r="P3492">
        <v>2189</v>
      </c>
      <c r="Q3492" t="s">
        <v>2706</v>
      </c>
      <c r="R3492">
        <v>31</v>
      </c>
      <c r="S3492" t="s">
        <v>16</v>
      </c>
      <c r="T3492" t="s">
        <v>17</v>
      </c>
      <c r="U3492" s="3">
        <v>35431</v>
      </c>
      <c r="V3492" s="2">
        <v>4.5999999999999996</v>
      </c>
      <c r="W3492" t="str">
        <f>IF(V3492 &lt; 3,"Very Low", IF(V3492 &gt;= 3, IF(V3492 &lt; 4, "Low", IF(V3492 &gt;= 4, IF(V3492 &lt; 6, "Medium", IF(V3492 &gt;= 6, IF(V3492 &lt; 8, "High", "Very High")))))))</f>
        <v>Medium</v>
      </c>
    </row>
    <row r="3493" spans="1:23" x14ac:dyDescent="0.2">
      <c r="A3493" t="s">
        <v>52</v>
      </c>
      <c r="B3493" s="2">
        <v>215</v>
      </c>
      <c r="C3493" s="4" t="str">
        <f>IF(B3493 &lt;= ($Z$9-$Z$11), "Short", IF(B3493 &gt;= ($Z$9+$Z$11), "Long", "Medium"))</f>
        <v>Long</v>
      </c>
      <c r="D3493" t="s">
        <v>463</v>
      </c>
      <c r="E3493" t="s">
        <v>562</v>
      </c>
      <c r="F3493" t="s">
        <v>1302</v>
      </c>
      <c r="G3493" t="s">
        <v>13204</v>
      </c>
      <c r="H3493" t="s">
        <v>4130</v>
      </c>
      <c r="M3493">
        <f>COUNTA(Table1[[#This Row],[genre_1]:[genre_8]])</f>
        <v>4</v>
      </c>
      <c r="N3493" t="s">
        <v>464</v>
      </c>
      <c r="O3493" t="s">
        <v>8600</v>
      </c>
      <c r="P3493">
        <v>392474</v>
      </c>
      <c r="Q3493" t="s">
        <v>465</v>
      </c>
      <c r="R3493">
        <v>1229</v>
      </c>
      <c r="S3493" t="s">
        <v>16</v>
      </c>
      <c r="T3493" t="s">
        <v>17</v>
      </c>
      <c r="U3493" s="3">
        <v>39814</v>
      </c>
      <c r="V3493" s="2">
        <v>7.7</v>
      </c>
      <c r="W3493" t="str">
        <f>IF(V3493 &lt; 3,"Very Low", IF(V3493 &gt;= 3, IF(V3493 &lt; 4, "Low", IF(V3493 &gt;= 4, IF(V3493 &lt; 6, "Medium", IF(V3493 &gt;= 6, IF(V3493 &lt; 8, "High", "Very High")))))))</f>
        <v>High</v>
      </c>
    </row>
    <row r="3494" spans="1:23" x14ac:dyDescent="0.2">
      <c r="A3494" t="s">
        <v>7645</v>
      </c>
      <c r="B3494" s="2">
        <v>88</v>
      </c>
      <c r="C3494" s="4" t="str">
        <f>IF(B3494 &lt;= ($Z$9-$Z$11), "Short", IF(B3494 &gt;= ($Z$9+$Z$11), "Long", "Medium"))</f>
        <v>Medium</v>
      </c>
      <c r="D3494" t="s">
        <v>7646</v>
      </c>
      <c r="E3494" t="s">
        <v>13206</v>
      </c>
      <c r="F3494" t="s">
        <v>1302</v>
      </c>
      <c r="M3494">
        <f>COUNTA(Table1[[#This Row],[genre_1]:[genre_8]])</f>
        <v>2</v>
      </c>
      <c r="N3494" t="s">
        <v>3294</v>
      </c>
      <c r="O3494" t="s">
        <v>12900</v>
      </c>
      <c r="P3494">
        <v>85</v>
      </c>
      <c r="Q3494" t="s">
        <v>7647</v>
      </c>
      <c r="S3494" t="s">
        <v>16</v>
      </c>
      <c r="T3494" t="s">
        <v>17</v>
      </c>
      <c r="U3494" s="3">
        <v>41275</v>
      </c>
      <c r="V3494" s="2">
        <v>6.3</v>
      </c>
      <c r="W3494" t="str">
        <f>IF(V3494 &lt; 3,"Very Low", IF(V3494 &gt;= 3, IF(V3494 &lt; 4, "Low", IF(V3494 &gt;= 4, IF(V3494 &lt; 6, "Medium", IF(V3494 &gt;= 6, IF(V3494 &lt; 8, "High", "Very High")))))))</f>
        <v>High</v>
      </c>
    </row>
    <row r="3495" spans="1:23" x14ac:dyDescent="0.2">
      <c r="A3495" t="s">
        <v>315</v>
      </c>
      <c r="B3495" s="2">
        <v>120</v>
      </c>
      <c r="C3495" s="4" t="str">
        <f>IF(B3495 &lt;= ($Z$9-$Z$11), "Short", IF(B3495 &gt;= ($Z$9+$Z$11), "Long", "Medium"))</f>
        <v>Medium</v>
      </c>
      <c r="D3495" t="s">
        <v>24</v>
      </c>
      <c r="E3495" t="s">
        <v>1302</v>
      </c>
      <c r="F3495" t="s">
        <v>6549</v>
      </c>
      <c r="M3495">
        <f>COUNTA(Table1[[#This Row],[genre_1]:[genre_8]])</f>
        <v>2</v>
      </c>
      <c r="N3495" t="s">
        <v>349</v>
      </c>
      <c r="O3495" t="s">
        <v>9737</v>
      </c>
      <c r="P3495">
        <v>95367</v>
      </c>
      <c r="Q3495" t="s">
        <v>139</v>
      </c>
      <c r="R3495">
        <v>260</v>
      </c>
      <c r="S3495" t="s">
        <v>16</v>
      </c>
      <c r="T3495" t="s">
        <v>17</v>
      </c>
      <c r="U3495" s="3">
        <v>40544</v>
      </c>
      <c r="V3495" s="2">
        <v>6.9</v>
      </c>
      <c r="W3495" t="str">
        <f>IF(V3495 &lt; 3,"Very Low", IF(V3495 &gt;= 3, IF(V3495 &lt; 4, "Low", IF(V3495 &gt;= 4, IF(V3495 &lt; 6, "Medium", IF(V3495 &gt;= 6, IF(V3495 &lt; 8, "High", "Very High")))))))</f>
        <v>High</v>
      </c>
    </row>
    <row r="3496" spans="1:23" x14ac:dyDescent="0.2">
      <c r="A3496" t="s">
        <v>243</v>
      </c>
      <c r="B3496" s="2">
        <v>176</v>
      </c>
      <c r="C3496" s="4" t="str">
        <f>IF(B3496 &lt;= ($Z$9-$Z$11), "Short", IF(B3496 &gt;= ($Z$9+$Z$11), "Long", "Medium"))</f>
        <v>Long</v>
      </c>
      <c r="D3496" t="s">
        <v>244</v>
      </c>
      <c r="E3496" t="s">
        <v>562</v>
      </c>
      <c r="F3496" t="s">
        <v>426</v>
      </c>
      <c r="G3496" t="s">
        <v>4130</v>
      </c>
      <c r="H3496" t="s">
        <v>3538</v>
      </c>
      <c r="M3496">
        <f>COUNTA(Table1[[#This Row],[genre_1]:[genre_8]])</f>
        <v>4</v>
      </c>
      <c r="N3496" t="s">
        <v>245</v>
      </c>
      <c r="O3496" t="s">
        <v>8512</v>
      </c>
      <c r="P3496">
        <v>144337</v>
      </c>
      <c r="Q3496" t="s">
        <v>246</v>
      </c>
      <c r="R3496">
        <v>309</v>
      </c>
      <c r="S3496" t="s">
        <v>16</v>
      </c>
      <c r="T3496" t="s">
        <v>17</v>
      </c>
      <c r="U3496" s="3">
        <v>34700</v>
      </c>
      <c r="V3496" s="2">
        <v>6.1</v>
      </c>
      <c r="W3496" t="str">
        <f>IF(V3496 &lt; 3,"Very Low", IF(V3496 &gt;= 3, IF(V3496 &lt; 4, "Low", IF(V3496 &gt;= 4, IF(V3496 &lt; 6, "Medium", IF(V3496 &gt;= 6, IF(V3496 &lt; 8, "High", "Very High")))))))</f>
        <v>High</v>
      </c>
    </row>
    <row r="3497" spans="1:23" x14ac:dyDescent="0.2">
      <c r="A3497" t="s">
        <v>3604</v>
      </c>
      <c r="B3497" s="2">
        <v>94</v>
      </c>
      <c r="C3497" s="4" t="str">
        <f>IF(B3497 &lt;= ($Z$9-$Z$11), "Short", IF(B3497 &gt;= ($Z$9+$Z$11), "Long", "Medium"))</f>
        <v>Medium</v>
      </c>
      <c r="D3497" t="s">
        <v>1980</v>
      </c>
      <c r="E3497" t="s">
        <v>691</v>
      </c>
      <c r="F3497" t="s">
        <v>4034</v>
      </c>
      <c r="M3497">
        <f>COUNTA(Table1[[#This Row],[genre_1]:[genre_8]])</f>
        <v>2</v>
      </c>
      <c r="N3497" t="s">
        <v>711</v>
      </c>
      <c r="O3497" t="s">
        <v>10518</v>
      </c>
      <c r="P3497">
        <v>114610</v>
      </c>
      <c r="Q3497" t="s">
        <v>1721</v>
      </c>
      <c r="R3497">
        <v>176</v>
      </c>
      <c r="S3497" t="s">
        <v>16</v>
      </c>
      <c r="T3497" t="s">
        <v>17</v>
      </c>
      <c r="U3497" s="3">
        <v>33604</v>
      </c>
      <c r="V3497" s="2">
        <v>7</v>
      </c>
      <c r="W3497" t="str">
        <f>IF(V3497 &lt; 3,"Very Low", IF(V3497 &gt;= 3, IF(V3497 &lt; 4, "Low", IF(V3497 &gt;= 4, IF(V3497 &lt; 6, "Medium", IF(V3497 &gt;= 6, IF(V3497 &lt; 8, "High", "Very High")))))))</f>
        <v>High</v>
      </c>
    </row>
    <row r="3498" spans="1:23" x14ac:dyDescent="0.2">
      <c r="A3498" t="s">
        <v>151</v>
      </c>
      <c r="B3498" s="2">
        <v>131</v>
      </c>
      <c r="C3498" s="4" t="str">
        <f>IF(B3498 &lt;= ($Z$9-$Z$11), "Short", IF(B3498 &gt;= ($Z$9+$Z$11), "Long", "Medium"))</f>
        <v>Long</v>
      </c>
      <c r="D3498" t="s">
        <v>1438</v>
      </c>
      <c r="E3498" t="s">
        <v>1302</v>
      </c>
      <c r="F3498" t="s">
        <v>13205</v>
      </c>
      <c r="M3498">
        <f>COUNTA(Table1[[#This Row],[genre_1]:[genre_8]])</f>
        <v>2</v>
      </c>
      <c r="N3498" t="s">
        <v>302</v>
      </c>
      <c r="O3498" t="s">
        <v>9098</v>
      </c>
      <c r="P3498">
        <v>46951</v>
      </c>
      <c r="Q3498" t="s">
        <v>1250</v>
      </c>
      <c r="R3498">
        <v>175</v>
      </c>
      <c r="S3498" t="s">
        <v>16</v>
      </c>
      <c r="T3498" t="s">
        <v>17</v>
      </c>
      <c r="U3498" s="3">
        <v>38718</v>
      </c>
      <c r="V3498" s="2">
        <v>7.1</v>
      </c>
      <c r="W3498" t="str">
        <f>IF(V3498 &lt; 3,"Very Low", IF(V3498 &gt;= 3, IF(V3498 &lt; 4, "Low", IF(V3498 &gt;= 4, IF(V3498 &lt; 6, "Medium", IF(V3498 &gt;= 6, IF(V3498 &lt; 8, "High", "Very High")))))))</f>
        <v>High</v>
      </c>
    </row>
    <row r="3499" spans="1:23" x14ac:dyDescent="0.2">
      <c r="A3499" t="s">
        <v>1284</v>
      </c>
      <c r="B3499" s="2">
        <v>124</v>
      </c>
      <c r="C3499" s="4" t="str">
        <f>IF(B3499 &lt;= ($Z$9-$Z$11), "Short", IF(B3499 &gt;= ($Z$9+$Z$11), "Long", "Medium"))</f>
        <v>Medium</v>
      </c>
      <c r="D3499" t="s">
        <v>502</v>
      </c>
      <c r="E3499" t="s">
        <v>691</v>
      </c>
      <c r="F3499" t="s">
        <v>1302</v>
      </c>
      <c r="G3499" t="s">
        <v>5982</v>
      </c>
      <c r="M3499">
        <f>COUNTA(Table1[[#This Row],[genre_1]:[genre_8]])</f>
        <v>3</v>
      </c>
      <c r="N3499" t="s">
        <v>47</v>
      </c>
      <c r="O3499" t="s">
        <v>9355</v>
      </c>
      <c r="P3499">
        <v>111003</v>
      </c>
      <c r="Q3499" t="s">
        <v>538</v>
      </c>
      <c r="R3499">
        <v>199</v>
      </c>
      <c r="S3499" t="s">
        <v>16</v>
      </c>
      <c r="T3499" t="s">
        <v>17</v>
      </c>
      <c r="U3499" s="3">
        <v>40544</v>
      </c>
      <c r="V3499" s="2">
        <v>7.1</v>
      </c>
      <c r="W3499" t="str">
        <f>IF(V3499 &lt; 3,"Very Low", IF(V3499 &gt;= 3, IF(V3499 &lt; 4, "Low", IF(V3499 &gt;= 4, IF(V3499 &lt; 6, "Medium", IF(V3499 &gt;= 6, IF(V3499 &lt; 8, "High", "Very High")))))))</f>
        <v>High</v>
      </c>
    </row>
    <row r="3500" spans="1:23" x14ac:dyDescent="0.2">
      <c r="A3500" t="s">
        <v>4971</v>
      </c>
      <c r="B3500" s="2">
        <v>87</v>
      </c>
      <c r="C3500" s="4" t="str">
        <f>IF(B3500 &lt;= ($Z$9-$Z$11), "Short", IF(B3500 &gt;= ($Z$9+$Z$11), "Long", "Medium"))</f>
        <v>Medium</v>
      </c>
      <c r="D3500" t="s">
        <v>3845</v>
      </c>
      <c r="E3500" t="s">
        <v>13206</v>
      </c>
      <c r="F3500" t="s">
        <v>1302</v>
      </c>
      <c r="G3500" t="s">
        <v>3538</v>
      </c>
      <c r="M3500">
        <f>COUNTA(Table1[[#This Row],[genre_1]:[genre_8]])</f>
        <v>3</v>
      </c>
      <c r="N3500" t="s">
        <v>719</v>
      </c>
      <c r="O3500" t="s">
        <v>12077</v>
      </c>
      <c r="P3500">
        <v>216</v>
      </c>
      <c r="Q3500" t="s">
        <v>3294</v>
      </c>
      <c r="R3500">
        <v>3</v>
      </c>
      <c r="S3500" t="s">
        <v>16</v>
      </c>
      <c r="T3500" t="s">
        <v>17</v>
      </c>
      <c r="U3500" s="3">
        <v>40544</v>
      </c>
      <c r="V3500" s="2">
        <v>5.5</v>
      </c>
      <c r="W3500" t="str">
        <f>IF(V3500 &lt; 3,"Very Low", IF(V3500 &gt;= 3, IF(V3500 &lt; 4, "Low", IF(V3500 &gt;= 4, IF(V3500 &lt; 6, "Medium", IF(V3500 &gt;= 6, IF(V3500 &lt; 8, "High", "Very High")))))))</f>
        <v>Medium</v>
      </c>
    </row>
    <row r="3501" spans="1:23" x14ac:dyDescent="0.2">
      <c r="A3501" t="s">
        <v>3093</v>
      </c>
      <c r="B3501" s="2">
        <v>117</v>
      </c>
      <c r="C3501" s="4" t="str">
        <f>IF(B3501 &lt;= ($Z$9-$Z$11), "Short", IF(B3501 &gt;= ($Z$9+$Z$11), "Long", "Medium"))</f>
        <v>Medium</v>
      </c>
      <c r="D3501" t="s">
        <v>3094</v>
      </c>
      <c r="E3501" t="s">
        <v>13206</v>
      </c>
      <c r="F3501" t="s">
        <v>1302</v>
      </c>
      <c r="G3501" t="s">
        <v>3538</v>
      </c>
      <c r="M3501">
        <f>COUNTA(Table1[[#This Row],[genre_1]:[genre_8]])</f>
        <v>3</v>
      </c>
      <c r="N3501" t="s">
        <v>697</v>
      </c>
      <c r="O3501" t="s">
        <v>10155</v>
      </c>
      <c r="P3501">
        <v>72693</v>
      </c>
      <c r="Q3501" t="s">
        <v>3095</v>
      </c>
      <c r="R3501">
        <v>199</v>
      </c>
      <c r="S3501" t="s">
        <v>16</v>
      </c>
      <c r="T3501" t="s">
        <v>17</v>
      </c>
      <c r="U3501" s="3">
        <v>39083</v>
      </c>
      <c r="V3501" s="2">
        <v>6.9</v>
      </c>
      <c r="W3501" t="str">
        <f>IF(V3501 &lt; 3,"Very Low", IF(V3501 &gt;= 3, IF(V3501 &lt; 4, "Low", IF(V3501 &gt;= 4, IF(V3501 &lt; 6, "Medium", IF(V3501 &gt;= 6, IF(V3501 &lt; 8, "High", "Very High")))))))</f>
        <v>High</v>
      </c>
    </row>
    <row r="3502" spans="1:23" x14ac:dyDescent="0.2">
      <c r="A3502" t="s">
        <v>1289</v>
      </c>
      <c r="B3502" s="2">
        <v>124</v>
      </c>
      <c r="C3502" s="4" t="str">
        <f>IF(B3502 &lt;= ($Z$9-$Z$11), "Short", IF(B3502 &gt;= ($Z$9+$Z$11), "Long", "Medium"))</f>
        <v>Medium</v>
      </c>
      <c r="D3502" t="s">
        <v>600</v>
      </c>
      <c r="E3502" t="s">
        <v>562</v>
      </c>
      <c r="F3502" t="s">
        <v>1302</v>
      </c>
      <c r="G3502" t="s">
        <v>7772</v>
      </c>
      <c r="H3502" t="s">
        <v>10321</v>
      </c>
      <c r="M3502">
        <f>COUNTA(Table1[[#This Row],[genre_1]:[genre_8]])</f>
        <v>4</v>
      </c>
      <c r="N3502" t="s">
        <v>274</v>
      </c>
      <c r="O3502" t="s">
        <v>9014</v>
      </c>
      <c r="P3502">
        <v>103241</v>
      </c>
      <c r="Q3502" t="s">
        <v>1290</v>
      </c>
      <c r="R3502">
        <v>742</v>
      </c>
      <c r="S3502" t="s">
        <v>16</v>
      </c>
      <c r="T3502" t="s">
        <v>17</v>
      </c>
      <c r="U3502" s="3">
        <v>37257</v>
      </c>
      <c r="V3502" s="2">
        <v>7.1</v>
      </c>
      <c r="W3502" t="str">
        <f>IF(V3502 &lt; 3,"Very Low", IF(V3502 &gt;= 3, IF(V3502 &lt; 4, "Low", IF(V3502 &gt;= 4, IF(V3502 &lt; 6, "Medium", IF(V3502 &gt;= 6, IF(V3502 &lt; 8, "High", "Very High")))))))</f>
        <v>High</v>
      </c>
    </row>
    <row r="3503" spans="1:23" x14ac:dyDescent="0.2">
      <c r="A3503" t="s">
        <v>1853</v>
      </c>
      <c r="B3503" s="2">
        <v>106</v>
      </c>
      <c r="C3503" s="4" t="str">
        <f>IF(B3503 &lt;= ($Z$9-$Z$11), "Short", IF(B3503 &gt;= ($Z$9+$Z$11), "Long", "Medium"))</f>
        <v>Medium</v>
      </c>
      <c r="D3503" t="s">
        <v>582</v>
      </c>
      <c r="E3503" t="s">
        <v>691</v>
      </c>
      <c r="F3503" t="s">
        <v>13206</v>
      </c>
      <c r="M3503">
        <f>COUNTA(Table1[[#This Row],[genre_1]:[genre_8]])</f>
        <v>2</v>
      </c>
      <c r="N3503" t="s">
        <v>718</v>
      </c>
      <c r="O3503" t="s">
        <v>10642</v>
      </c>
      <c r="P3503">
        <v>17349</v>
      </c>
      <c r="Q3503" t="s">
        <v>3780</v>
      </c>
      <c r="R3503">
        <v>42</v>
      </c>
      <c r="S3503" t="s">
        <v>16</v>
      </c>
      <c r="T3503" t="s">
        <v>17</v>
      </c>
      <c r="U3503" s="3">
        <v>32509</v>
      </c>
      <c r="V3503" s="2">
        <v>6</v>
      </c>
      <c r="W3503" t="str">
        <f>IF(V3503 &lt; 3,"Very Low", IF(V3503 &gt;= 3, IF(V3503 &lt; 4, "Low", IF(V3503 &gt;= 4, IF(V3503 &lt; 6, "Medium", IF(V3503 &gt;= 6, IF(V3503 &lt; 8, "High", "Very High")))))))</f>
        <v>High</v>
      </c>
    </row>
    <row r="3504" spans="1:23" x14ac:dyDescent="0.2">
      <c r="A3504" t="s">
        <v>1855</v>
      </c>
      <c r="B3504" s="2">
        <v>118</v>
      </c>
      <c r="C3504" s="4" t="str">
        <f>IF(B3504 &lt;= ($Z$9-$Z$11), "Short", IF(B3504 &gt;= ($Z$9+$Z$11), "Long", "Medium"))</f>
        <v>Medium</v>
      </c>
      <c r="D3504" t="s">
        <v>2537</v>
      </c>
      <c r="E3504" t="s">
        <v>691</v>
      </c>
      <c r="F3504" t="s">
        <v>13206</v>
      </c>
      <c r="M3504">
        <f>COUNTA(Table1[[#This Row],[genre_1]:[genre_8]])</f>
        <v>2</v>
      </c>
      <c r="N3504" t="s">
        <v>2538</v>
      </c>
      <c r="O3504" t="s">
        <v>9772</v>
      </c>
      <c r="P3504">
        <v>316671</v>
      </c>
      <c r="Q3504" t="s">
        <v>1851</v>
      </c>
      <c r="R3504">
        <v>301</v>
      </c>
      <c r="S3504" t="s">
        <v>16</v>
      </c>
      <c r="T3504" t="s">
        <v>17</v>
      </c>
      <c r="U3504" s="3">
        <v>41275</v>
      </c>
      <c r="V3504" s="2">
        <v>7</v>
      </c>
      <c r="W3504" t="str">
        <f>IF(V3504 &lt; 3,"Very Low", IF(V3504 &gt;= 3, IF(V3504 &lt; 4, "Low", IF(V3504 &gt;= 4, IF(V3504 &lt; 6, "Medium", IF(V3504 &gt;= 6, IF(V3504 &lt; 8, "High", "Very High")))))))</f>
        <v>High</v>
      </c>
    </row>
    <row r="3505" spans="1:23" x14ac:dyDescent="0.2">
      <c r="A3505" t="s">
        <v>2415</v>
      </c>
      <c r="B3505" s="2">
        <v>114</v>
      </c>
      <c r="C3505" s="4" t="str">
        <f>IF(B3505 &lt;= ($Z$9-$Z$11), "Short", IF(B3505 &gt;= ($Z$9+$Z$11), "Long", "Medium"))</f>
        <v>Medium</v>
      </c>
      <c r="D3505" t="s">
        <v>1925</v>
      </c>
      <c r="E3505" t="s">
        <v>691</v>
      </c>
      <c r="F3505" t="s">
        <v>1302</v>
      </c>
      <c r="G3505" t="s">
        <v>6549</v>
      </c>
      <c r="M3505">
        <f>COUNTA(Table1[[#This Row],[genre_1]:[genre_8]])</f>
        <v>3</v>
      </c>
      <c r="N3505" t="s">
        <v>1983</v>
      </c>
      <c r="O3505" t="s">
        <v>10173</v>
      </c>
      <c r="P3505">
        <v>10791</v>
      </c>
      <c r="Q3505" t="s">
        <v>360</v>
      </c>
      <c r="R3505">
        <v>39</v>
      </c>
      <c r="S3505" t="s">
        <v>16</v>
      </c>
      <c r="T3505" t="s">
        <v>17</v>
      </c>
      <c r="U3505" s="3">
        <v>39448</v>
      </c>
      <c r="V3505" s="2">
        <v>5.3</v>
      </c>
      <c r="W3505" t="str">
        <f>IF(V3505 &lt; 3,"Very Low", IF(V3505 &gt;= 3, IF(V3505 &lt; 4, "Low", IF(V3505 &gt;= 4, IF(V3505 &lt; 6, "Medium", IF(V3505 &gt;= 6, IF(V3505 &lt; 8, "High", "Very High")))))))</f>
        <v>Medium</v>
      </c>
    </row>
    <row r="3506" spans="1:23" x14ac:dyDescent="0.2">
      <c r="A3506" t="s">
        <v>101</v>
      </c>
      <c r="B3506" s="2">
        <v>86</v>
      </c>
      <c r="C3506" s="4" t="str">
        <f>IF(B3506 &lt;= ($Z$9-$Z$11), "Short", IF(B3506 &gt;= ($Z$9+$Z$11), "Long", "Medium"))</f>
        <v>Medium</v>
      </c>
      <c r="D3506" t="s">
        <v>3679</v>
      </c>
      <c r="E3506" t="s">
        <v>691</v>
      </c>
      <c r="F3506" t="s">
        <v>13206</v>
      </c>
      <c r="M3506">
        <f>COUNTA(Table1[[#This Row],[genre_1]:[genre_8]])</f>
        <v>2</v>
      </c>
      <c r="N3506" t="s">
        <v>825</v>
      </c>
      <c r="O3506" t="s">
        <v>11308</v>
      </c>
      <c r="P3506">
        <v>12559</v>
      </c>
      <c r="Q3506" t="s">
        <v>4736</v>
      </c>
      <c r="R3506">
        <v>90</v>
      </c>
      <c r="S3506" t="s">
        <v>16</v>
      </c>
      <c r="T3506" t="s">
        <v>17</v>
      </c>
      <c r="U3506" s="3">
        <v>37257</v>
      </c>
      <c r="V3506" s="2">
        <v>6.4</v>
      </c>
      <c r="W3506" t="str">
        <f>IF(V3506 &lt; 3,"Very Low", IF(V3506 &gt;= 3, IF(V3506 &lt; 4, "Low", IF(V3506 &gt;= 4, IF(V3506 &lt; 6, "Medium", IF(V3506 &gt;= 6, IF(V3506 &lt; 8, "High", "Very High")))))))</f>
        <v>High</v>
      </c>
    </row>
    <row r="3507" spans="1:23" x14ac:dyDescent="0.2">
      <c r="A3507" t="s">
        <v>1588</v>
      </c>
      <c r="B3507" s="2">
        <v>110</v>
      </c>
      <c r="C3507" s="4" t="str">
        <f>IF(B3507 &lt;= ($Z$9-$Z$11), "Short", IF(B3507 &gt;= ($Z$9+$Z$11), "Long", "Medium"))</f>
        <v>Medium</v>
      </c>
      <c r="D3507" t="s">
        <v>1176</v>
      </c>
      <c r="E3507" t="s">
        <v>691</v>
      </c>
      <c r="F3507" t="s">
        <v>6549</v>
      </c>
      <c r="M3507">
        <f>COUNTA(Table1[[#This Row],[genre_1]:[genre_8]])</f>
        <v>2</v>
      </c>
      <c r="N3507" t="s">
        <v>404</v>
      </c>
      <c r="O3507" t="s">
        <v>10228</v>
      </c>
      <c r="P3507">
        <v>10667</v>
      </c>
      <c r="Q3507" t="s">
        <v>1427</v>
      </c>
      <c r="R3507">
        <v>95</v>
      </c>
      <c r="S3507" t="s">
        <v>16</v>
      </c>
      <c r="T3507" t="s">
        <v>17</v>
      </c>
      <c r="U3507" s="3">
        <v>37987</v>
      </c>
      <c r="V3507" s="2">
        <v>5.2</v>
      </c>
      <c r="W3507" t="str">
        <f>IF(V3507 &lt; 3,"Very Low", IF(V3507 &gt;= 3, IF(V3507 &lt; 4, "Low", IF(V3507 &gt;= 4, IF(V3507 &lt; 6, "Medium", IF(V3507 &gt;= 6, IF(V3507 &lt; 8, "High", "Very High")))))))</f>
        <v>Medium</v>
      </c>
    </row>
    <row r="3508" spans="1:23" x14ac:dyDescent="0.2">
      <c r="A3508" t="s">
        <v>6054</v>
      </c>
      <c r="B3508" s="2">
        <v>88</v>
      </c>
      <c r="C3508" s="4" t="str">
        <f>IF(B3508 &lt;= ($Z$9-$Z$11), "Short", IF(B3508 &gt;= ($Z$9+$Z$11), "Long", "Medium"))</f>
        <v>Medium</v>
      </c>
      <c r="D3508" t="s">
        <v>7532</v>
      </c>
      <c r="E3508" t="s">
        <v>691</v>
      </c>
      <c r="F3508" t="s">
        <v>1302</v>
      </c>
      <c r="M3508">
        <f>COUNTA(Table1[[#This Row],[genre_1]:[genre_8]])</f>
        <v>2</v>
      </c>
      <c r="N3508" t="s">
        <v>2829</v>
      </c>
      <c r="O3508" t="s">
        <v>12852</v>
      </c>
      <c r="P3508">
        <v>26513</v>
      </c>
      <c r="Q3508" t="s">
        <v>7533</v>
      </c>
      <c r="R3508">
        <v>174</v>
      </c>
      <c r="S3508" t="s">
        <v>16</v>
      </c>
      <c r="T3508" t="s">
        <v>17</v>
      </c>
      <c r="U3508" s="3">
        <v>34700</v>
      </c>
      <c r="V3508" s="2">
        <v>7.5</v>
      </c>
      <c r="W3508" t="str">
        <f>IF(V3508 &lt; 3,"Very Low", IF(V3508 &gt;= 3, IF(V3508 &lt; 4, "Low", IF(V3508 &gt;= 4, IF(V3508 &lt; 6, "Medium", IF(V3508 &gt;= 6, IF(V3508 &lt; 8, "High", "Very High")))))))</f>
        <v>High</v>
      </c>
    </row>
    <row r="3509" spans="1:23" x14ac:dyDescent="0.2">
      <c r="A3509" t="s">
        <v>6799</v>
      </c>
      <c r="B3509" s="2">
        <v>80</v>
      </c>
      <c r="C3509" s="4" t="str">
        <f>IF(B3509 &lt;= ($Z$9-$Z$11), "Short", IF(B3509 &gt;= ($Z$9+$Z$11), "Long", "Medium"))</f>
        <v>Short</v>
      </c>
      <c r="D3509" t="s">
        <v>7920</v>
      </c>
      <c r="E3509" t="s">
        <v>1302</v>
      </c>
      <c r="M3509">
        <f>COUNTA(Table1[[#This Row],[genre_1]:[genre_8]])</f>
        <v>1</v>
      </c>
      <c r="N3509" t="s">
        <v>6496</v>
      </c>
      <c r="O3509" t="s">
        <v>13012</v>
      </c>
      <c r="P3509">
        <v>12241</v>
      </c>
      <c r="Q3509" t="s">
        <v>7922</v>
      </c>
      <c r="R3509">
        <v>112</v>
      </c>
      <c r="S3509" t="s">
        <v>16</v>
      </c>
      <c r="T3509" t="s">
        <v>17</v>
      </c>
      <c r="U3509" s="3">
        <v>39448</v>
      </c>
      <c r="V3509" s="2">
        <v>7.1</v>
      </c>
      <c r="W3509" t="str">
        <f>IF(V3509 &lt; 3,"Very Low", IF(V3509 &gt;= 3, IF(V3509 &lt; 4, "Low", IF(V3509 &gt;= 4, IF(V3509 &lt; 6, "Medium", IF(V3509 &gt;= 6, IF(V3509 &lt; 8, "High", "Very High")))))))</f>
        <v>High</v>
      </c>
    </row>
    <row r="3510" spans="1:23" x14ac:dyDescent="0.2">
      <c r="A3510" t="s">
        <v>5599</v>
      </c>
      <c r="B3510" s="2">
        <v>152</v>
      </c>
      <c r="C3510" s="4" t="str">
        <f>IF(B3510 &lt;= ($Z$9-$Z$11), "Short", IF(B3510 &gt;= ($Z$9+$Z$11), "Long", "Medium"))</f>
        <v>Long</v>
      </c>
      <c r="D3510" t="s">
        <v>5600</v>
      </c>
      <c r="E3510" t="s">
        <v>13206</v>
      </c>
      <c r="F3510" t="s">
        <v>1302</v>
      </c>
      <c r="G3510" t="s">
        <v>5727</v>
      </c>
      <c r="H3510" t="s">
        <v>6549</v>
      </c>
      <c r="I3510" t="s">
        <v>3538</v>
      </c>
      <c r="M3510">
        <f>COUNTA(Table1[[#This Row],[genre_1]:[genre_8]])</f>
        <v>5</v>
      </c>
      <c r="N3510" t="s">
        <v>5558</v>
      </c>
      <c r="O3510" t="s">
        <v>11864</v>
      </c>
      <c r="P3510">
        <v>71919</v>
      </c>
      <c r="Q3510" t="s">
        <v>4883</v>
      </c>
      <c r="R3510">
        <v>316</v>
      </c>
      <c r="S3510" t="s">
        <v>16</v>
      </c>
      <c r="T3510" t="s">
        <v>17</v>
      </c>
      <c r="U3510" s="3">
        <v>22282</v>
      </c>
      <c r="V3510" s="2">
        <v>7.6</v>
      </c>
      <c r="W3510" t="str">
        <f>IF(V3510 &lt; 3,"Very Low", IF(V3510 &gt;= 3, IF(V3510 &lt; 4, "Low", IF(V3510 &gt;= 4, IF(V3510 &lt; 6, "Medium", IF(V3510 &gt;= 6, IF(V3510 &lt; 8, "High", "Very High")))))))</f>
        <v>High</v>
      </c>
    </row>
    <row r="3511" spans="1:23" x14ac:dyDescent="0.2">
      <c r="A3511" t="s">
        <v>8049</v>
      </c>
      <c r="B3511" s="2">
        <v>105</v>
      </c>
      <c r="C3511" s="4" t="str">
        <f>IF(B3511 &lt;= ($Z$9-$Z$11), "Short", IF(B3511 &gt;= ($Z$9+$Z$11), "Long", "Medium"))</f>
        <v>Medium</v>
      </c>
      <c r="D3511" t="s">
        <v>8050</v>
      </c>
      <c r="E3511" t="s">
        <v>426</v>
      </c>
      <c r="F3511" t="s">
        <v>1302</v>
      </c>
      <c r="G3511" t="s">
        <v>539</v>
      </c>
      <c r="H3511" t="s">
        <v>3538</v>
      </c>
      <c r="I3511" t="s">
        <v>4934</v>
      </c>
      <c r="M3511">
        <f>COUNTA(Table1[[#This Row],[genre_1]:[genre_8]])</f>
        <v>5</v>
      </c>
      <c r="N3511" t="s">
        <v>8051</v>
      </c>
      <c r="O3511" t="s">
        <v>13064</v>
      </c>
      <c r="P3511">
        <v>146</v>
      </c>
      <c r="Q3511" t="s">
        <v>8052</v>
      </c>
      <c r="R3511">
        <v>4</v>
      </c>
      <c r="S3511" t="s">
        <v>16</v>
      </c>
      <c r="T3511" t="s">
        <v>17</v>
      </c>
      <c r="U3511" s="3">
        <v>42005</v>
      </c>
      <c r="V3511" s="2">
        <v>4</v>
      </c>
      <c r="W3511" t="str">
        <f>IF(V3511 &lt; 3,"Very Low", IF(V3511 &gt;= 3, IF(V3511 &lt; 4, "Low", IF(V3511 &gt;= 4, IF(V3511 &lt; 6, "Medium", IF(V3511 &gt;= 6, IF(V3511 &lt; 8, "High", "Very High")))))))</f>
        <v>Medium</v>
      </c>
    </row>
    <row r="3512" spans="1:23" x14ac:dyDescent="0.2">
      <c r="A3512" t="s">
        <v>2405</v>
      </c>
      <c r="B3512" s="2">
        <v>105</v>
      </c>
      <c r="C3512" s="4" t="str">
        <f>IF(B3512 &lt;= ($Z$9-$Z$11), "Short", IF(B3512 &gt;= ($Z$9+$Z$11), "Long", "Medium"))</f>
        <v>Medium</v>
      </c>
      <c r="D3512" t="s">
        <v>3280</v>
      </c>
      <c r="E3512" t="s">
        <v>691</v>
      </c>
      <c r="F3512" t="s">
        <v>1302</v>
      </c>
      <c r="G3512" t="s">
        <v>5982</v>
      </c>
      <c r="H3512" t="s">
        <v>6549</v>
      </c>
      <c r="M3512">
        <f>COUNTA(Table1[[#This Row],[genre_1]:[genre_8]])</f>
        <v>4</v>
      </c>
      <c r="N3512" t="s">
        <v>205</v>
      </c>
      <c r="O3512" t="s">
        <v>10292</v>
      </c>
      <c r="P3512">
        <v>48095</v>
      </c>
      <c r="Q3512" t="s">
        <v>680</v>
      </c>
      <c r="R3512">
        <v>194</v>
      </c>
      <c r="S3512" t="s">
        <v>16</v>
      </c>
      <c r="T3512" t="s">
        <v>17</v>
      </c>
      <c r="U3512" s="3">
        <v>37622</v>
      </c>
      <c r="V3512" s="2">
        <v>5.8</v>
      </c>
      <c r="W3512" t="str">
        <f>IF(V3512 &lt; 3,"Very Low", IF(V3512 &gt;= 3, IF(V3512 &lt; 4, "Low", IF(V3512 &gt;= 4, IF(V3512 &lt; 6, "Medium", IF(V3512 &gt;= 6, IF(V3512 &lt; 8, "High", "Very High")))))))</f>
        <v>Medium</v>
      </c>
    </row>
    <row r="3513" spans="1:23" x14ac:dyDescent="0.2">
      <c r="A3513" t="s">
        <v>1090</v>
      </c>
      <c r="B3513" s="2">
        <v>113</v>
      </c>
      <c r="C3513" s="4" t="str">
        <f>IF(B3513 &lt;= ($Z$9-$Z$11), "Short", IF(B3513 &gt;= ($Z$9+$Z$11), "Long", "Medium"))</f>
        <v>Medium</v>
      </c>
      <c r="D3513" t="s">
        <v>1091</v>
      </c>
      <c r="E3513" t="s">
        <v>1302</v>
      </c>
      <c r="F3513" t="s">
        <v>539</v>
      </c>
      <c r="G3513" t="s">
        <v>6549</v>
      </c>
      <c r="M3513">
        <f>COUNTA(Table1[[#This Row],[genre_1]:[genre_8]])</f>
        <v>3</v>
      </c>
      <c r="N3513" t="s">
        <v>363</v>
      </c>
      <c r="O3513" t="s">
        <v>8906</v>
      </c>
      <c r="P3513">
        <v>83560</v>
      </c>
      <c r="Q3513" t="s">
        <v>1092</v>
      </c>
      <c r="R3513">
        <v>619</v>
      </c>
      <c r="S3513" t="s">
        <v>16</v>
      </c>
      <c r="T3513" t="s">
        <v>17</v>
      </c>
      <c r="U3513" s="3">
        <v>35796</v>
      </c>
      <c r="V3513" s="2">
        <v>7</v>
      </c>
      <c r="W3513" t="str">
        <f>IF(V3513 &lt; 3,"Very Low", IF(V3513 &gt;= 3, IF(V3513 &lt; 4, "Low", IF(V3513 &gt;= 4, IF(V3513 &lt; 6, "Medium", IF(V3513 &gt;= 6, IF(V3513 &lt; 8, "High", "Very High")))))))</f>
        <v>High</v>
      </c>
    </row>
    <row r="3514" spans="1:23" x14ac:dyDescent="0.2">
      <c r="A3514" t="s">
        <v>2827</v>
      </c>
      <c r="B3514" s="2">
        <v>101</v>
      </c>
      <c r="C3514" s="4" t="str">
        <f>IF(B3514 &lt;= ($Z$9-$Z$11), "Short", IF(B3514 &gt;= ($Z$9+$Z$11), "Long", "Medium"))</f>
        <v>Medium</v>
      </c>
      <c r="D3514" t="s">
        <v>2410</v>
      </c>
      <c r="E3514" t="s">
        <v>691</v>
      </c>
      <c r="F3514" t="s">
        <v>6549</v>
      </c>
      <c r="M3514">
        <f>COUNTA(Table1[[#This Row],[genre_1]:[genre_8]])</f>
        <v>2</v>
      </c>
      <c r="N3514" t="s">
        <v>1578</v>
      </c>
      <c r="O3514" t="s">
        <v>12986</v>
      </c>
      <c r="P3514">
        <v>140740</v>
      </c>
      <c r="Q3514" t="s">
        <v>7859</v>
      </c>
      <c r="R3514">
        <v>151</v>
      </c>
      <c r="S3514" t="s">
        <v>16</v>
      </c>
      <c r="T3514" t="s">
        <v>17</v>
      </c>
      <c r="U3514" s="3">
        <v>39448</v>
      </c>
      <c r="V3514" s="2">
        <v>6.1</v>
      </c>
      <c r="W3514" t="str">
        <f>IF(V3514 &lt; 3,"Very Low", IF(V3514 &gt;= 3, IF(V3514 &lt; 4, "Low", IF(V3514 &gt;= 4, IF(V3514 &lt; 6, "Medium", IF(V3514 &gt;= 6, IF(V3514 &lt; 8, "High", "Very High")))))))</f>
        <v>High</v>
      </c>
    </row>
    <row r="3515" spans="1:23" x14ac:dyDescent="0.2">
      <c r="A3515" t="s">
        <v>1206</v>
      </c>
      <c r="B3515" s="2">
        <v>104</v>
      </c>
      <c r="C3515" s="4" t="str">
        <f>IF(B3515 &lt;= ($Z$9-$Z$11), "Short", IF(B3515 &gt;= ($Z$9+$Z$11), "Long", "Medium"))</f>
        <v>Medium</v>
      </c>
      <c r="D3515" t="s">
        <v>206</v>
      </c>
      <c r="E3515" t="s">
        <v>691</v>
      </c>
      <c r="F3515" t="s">
        <v>1302</v>
      </c>
      <c r="M3515">
        <f>COUNTA(Table1[[#This Row],[genre_1]:[genre_8]])</f>
        <v>2</v>
      </c>
      <c r="N3515" t="s">
        <v>718</v>
      </c>
      <c r="O3515" t="s">
        <v>10201</v>
      </c>
      <c r="P3515">
        <v>23767</v>
      </c>
      <c r="Q3515" t="s">
        <v>255</v>
      </c>
      <c r="R3515">
        <v>111</v>
      </c>
      <c r="S3515" t="s">
        <v>16</v>
      </c>
      <c r="T3515" t="s">
        <v>17</v>
      </c>
      <c r="U3515" s="3">
        <v>39448</v>
      </c>
      <c r="V3515" s="2">
        <v>5.7</v>
      </c>
      <c r="W3515" t="str">
        <f>IF(V3515 &lt; 3,"Very Low", IF(V3515 &gt;= 3, IF(V3515 &lt; 4, "Low", IF(V3515 &gt;= 4, IF(V3515 &lt; 6, "Medium", IF(V3515 &gt;= 6, IF(V3515 &lt; 8, "High", "Very High")))))))</f>
        <v>Medium</v>
      </c>
    </row>
    <row r="3516" spans="1:23" x14ac:dyDescent="0.2">
      <c r="A3516" t="s">
        <v>204</v>
      </c>
      <c r="B3516" s="2">
        <v>130</v>
      </c>
      <c r="C3516" s="4" t="str">
        <f>IF(B3516 &lt;= ($Z$9-$Z$11), "Short", IF(B3516 &gt;= ($Z$9+$Z$11), "Long", "Medium"))</f>
        <v>Medium</v>
      </c>
      <c r="D3516" t="s">
        <v>847</v>
      </c>
      <c r="E3516" t="s">
        <v>1302</v>
      </c>
      <c r="F3516" t="s">
        <v>539</v>
      </c>
      <c r="G3516" t="s">
        <v>2287</v>
      </c>
      <c r="H3516" t="s">
        <v>13204</v>
      </c>
      <c r="I3516" t="s">
        <v>3538</v>
      </c>
      <c r="M3516">
        <f>COUNTA(Table1[[#This Row],[genre_1]:[genre_8]])</f>
        <v>5</v>
      </c>
      <c r="N3516" t="s">
        <v>183</v>
      </c>
      <c r="O3516" t="s">
        <v>8782</v>
      </c>
      <c r="P3516">
        <v>98403</v>
      </c>
      <c r="Q3516" t="s">
        <v>848</v>
      </c>
      <c r="R3516">
        <v>683</v>
      </c>
      <c r="S3516" t="s">
        <v>16</v>
      </c>
      <c r="T3516" t="s">
        <v>17</v>
      </c>
      <c r="U3516" s="3">
        <v>36526</v>
      </c>
      <c r="V3516" s="2">
        <v>6.6</v>
      </c>
      <c r="W3516" t="str">
        <f>IF(V3516 &lt; 3,"Very Low", IF(V3516 &gt;= 3, IF(V3516 &lt; 4, "Low", IF(V3516 &gt;= 4, IF(V3516 &lt; 6, "Medium", IF(V3516 &gt;= 6, IF(V3516 &lt; 8, "High", "Very High")))))))</f>
        <v>High</v>
      </c>
    </row>
    <row r="3517" spans="1:23" x14ac:dyDescent="0.2">
      <c r="A3517" t="s">
        <v>1191</v>
      </c>
      <c r="B3517" s="2">
        <v>87</v>
      </c>
      <c r="C3517" s="4" t="str">
        <f>IF(B3517 &lt;= ($Z$9-$Z$11), "Short", IF(B3517 &gt;= ($Z$9+$Z$11), "Long", "Medium"))</f>
        <v>Medium</v>
      </c>
      <c r="D3517" t="s">
        <v>842</v>
      </c>
      <c r="E3517" t="s">
        <v>691</v>
      </c>
      <c r="F3517" t="s">
        <v>4130</v>
      </c>
      <c r="M3517">
        <f>COUNTA(Table1[[#This Row],[genre_1]:[genre_8]])</f>
        <v>2</v>
      </c>
      <c r="N3517" t="s">
        <v>108</v>
      </c>
      <c r="O3517" t="s">
        <v>9433</v>
      </c>
      <c r="P3517">
        <v>8070</v>
      </c>
      <c r="Q3517" t="s">
        <v>253</v>
      </c>
      <c r="R3517">
        <v>91</v>
      </c>
      <c r="S3517" t="s">
        <v>16</v>
      </c>
      <c r="T3517" t="s">
        <v>17</v>
      </c>
      <c r="U3517" s="3">
        <v>36526</v>
      </c>
      <c r="V3517" s="2">
        <v>5.6</v>
      </c>
      <c r="W3517" t="str">
        <f>IF(V3517 &lt; 3,"Very Low", IF(V3517 &gt;= 3, IF(V3517 &lt; 4, "Low", IF(V3517 &gt;= 4, IF(V3517 &lt; 6, "Medium", IF(V3517 &gt;= 6, IF(V3517 &lt; 8, "High", "Very High")))))))</f>
        <v>Medium</v>
      </c>
    </row>
    <row r="3518" spans="1:23" x14ac:dyDescent="0.2">
      <c r="A3518" t="s">
        <v>6124</v>
      </c>
      <c r="B3518" s="2">
        <v>109</v>
      </c>
      <c r="C3518" s="4" t="str">
        <f>IF(B3518 &lt;= ($Z$9-$Z$11), "Short", IF(B3518 &gt;= ($Z$9+$Z$11), "Long", "Medium"))</f>
        <v>Medium</v>
      </c>
      <c r="D3518" t="s">
        <v>3595</v>
      </c>
      <c r="E3518" t="s">
        <v>691</v>
      </c>
      <c r="F3518" t="s">
        <v>31</v>
      </c>
      <c r="G3518" t="s">
        <v>1302</v>
      </c>
      <c r="H3518" t="s">
        <v>539</v>
      </c>
      <c r="I3518" t="s">
        <v>13204</v>
      </c>
      <c r="J3518" t="s">
        <v>4130</v>
      </c>
      <c r="M3518">
        <f>COUNTA(Table1[[#This Row],[genre_1]:[genre_8]])</f>
        <v>6</v>
      </c>
      <c r="N3518" t="s">
        <v>6125</v>
      </c>
      <c r="O3518" t="s">
        <v>12159</v>
      </c>
      <c r="P3518">
        <v>12059</v>
      </c>
      <c r="Q3518" t="s">
        <v>6126</v>
      </c>
      <c r="R3518">
        <v>486</v>
      </c>
      <c r="S3518" t="s">
        <v>16</v>
      </c>
      <c r="T3518" t="s">
        <v>17</v>
      </c>
      <c r="U3518" s="3">
        <v>37987</v>
      </c>
      <c r="V3518" s="2">
        <v>5.4</v>
      </c>
      <c r="W3518" t="str">
        <f>IF(V3518 &lt; 3,"Very Low", IF(V3518 &gt;= 3, IF(V3518 &lt; 4, "Low", IF(V3518 &gt;= 4, IF(V3518 &lt; 6, "Medium", IF(V3518 &gt;= 6, IF(V3518 &lt; 8, "High", "Very High")))))))</f>
        <v>Medium</v>
      </c>
    </row>
    <row r="3519" spans="1:23" x14ac:dyDescent="0.2">
      <c r="A3519" t="s">
        <v>2522</v>
      </c>
      <c r="B3519" s="2">
        <v>110</v>
      </c>
      <c r="C3519" s="4" t="str">
        <f>IF(B3519 &lt;= ($Z$9-$Z$11), "Short", IF(B3519 &gt;= ($Z$9+$Z$11), "Long", "Medium"))</f>
        <v>Medium</v>
      </c>
      <c r="D3519" t="s">
        <v>248</v>
      </c>
      <c r="E3519" t="s">
        <v>691</v>
      </c>
      <c r="F3519" t="s">
        <v>1302</v>
      </c>
      <c r="G3519" t="s">
        <v>6549</v>
      </c>
      <c r="M3519">
        <f>COUNTA(Table1[[#This Row],[genre_1]:[genre_8]])</f>
        <v>3</v>
      </c>
      <c r="N3519" t="s">
        <v>981</v>
      </c>
      <c r="O3519" t="s">
        <v>9761</v>
      </c>
      <c r="P3519">
        <v>57266</v>
      </c>
      <c r="Q3519" t="s">
        <v>1851</v>
      </c>
      <c r="R3519">
        <v>89</v>
      </c>
      <c r="S3519" t="s">
        <v>16</v>
      </c>
      <c r="T3519" t="s">
        <v>17</v>
      </c>
      <c r="U3519" s="3">
        <v>40909</v>
      </c>
      <c r="V3519" s="2">
        <v>5.7</v>
      </c>
      <c r="W3519" t="str">
        <f>IF(V3519 &lt; 3,"Very Low", IF(V3519 &gt;= 3, IF(V3519 &lt; 4, "Low", IF(V3519 &gt;= 4, IF(V3519 &lt; 6, "Medium", IF(V3519 &gt;= 6, IF(V3519 &lt; 8, "High", "Very High")))))))</f>
        <v>Medium</v>
      </c>
    </row>
    <row r="3520" spans="1:23" x14ac:dyDescent="0.2">
      <c r="A3520" t="s">
        <v>944</v>
      </c>
      <c r="B3520" s="2">
        <v>127</v>
      </c>
      <c r="C3520" s="4" t="str">
        <f>IF(B3520 &lt;= ($Z$9-$Z$11), "Short", IF(B3520 &gt;= ($Z$9+$Z$11), "Long", "Medium"))</f>
        <v>Medium</v>
      </c>
      <c r="D3520" t="s">
        <v>1380</v>
      </c>
      <c r="E3520" t="s">
        <v>691</v>
      </c>
      <c r="F3520" t="s">
        <v>539</v>
      </c>
      <c r="G3520" t="s">
        <v>6549</v>
      </c>
      <c r="M3520">
        <f>COUNTA(Table1[[#This Row],[genre_1]:[genre_8]])</f>
        <v>3</v>
      </c>
      <c r="N3520" t="s">
        <v>108</v>
      </c>
      <c r="O3520" t="s">
        <v>9065</v>
      </c>
      <c r="P3520">
        <v>158864</v>
      </c>
      <c r="Q3520" t="s">
        <v>1194</v>
      </c>
      <c r="R3520">
        <v>395</v>
      </c>
      <c r="S3520" t="s">
        <v>16</v>
      </c>
      <c r="T3520" t="s">
        <v>17</v>
      </c>
      <c r="U3520" s="3">
        <v>36526</v>
      </c>
      <c r="V3520" s="2">
        <v>6.4</v>
      </c>
      <c r="W3520" t="str">
        <f>IF(V3520 &lt; 3,"Very Low", IF(V3520 &gt;= 3, IF(V3520 &lt; 4, "Low", IF(V3520 &gt;= 4, IF(V3520 &lt; 6, "Medium", IF(V3520 &gt;= 6, IF(V3520 &lt; 8, "High", "Very High")))))))</f>
        <v>High</v>
      </c>
    </row>
    <row r="3521" spans="1:23" x14ac:dyDescent="0.2">
      <c r="A3521" t="s">
        <v>2687</v>
      </c>
      <c r="B3521" s="2">
        <v>118</v>
      </c>
      <c r="C3521" s="4" t="str">
        <f>IF(B3521 &lt;= ($Z$9-$Z$11), "Short", IF(B3521 &gt;= ($Z$9+$Z$11), "Long", "Medium"))</f>
        <v>Medium</v>
      </c>
      <c r="D3521" t="s">
        <v>99</v>
      </c>
      <c r="E3521" t="s">
        <v>1302</v>
      </c>
      <c r="F3521" t="s">
        <v>6549</v>
      </c>
      <c r="M3521">
        <f>COUNTA(Table1[[#This Row],[genre_1]:[genre_8]])</f>
        <v>2</v>
      </c>
      <c r="N3521" t="s">
        <v>20</v>
      </c>
      <c r="O3521" t="s">
        <v>11365</v>
      </c>
      <c r="P3521">
        <v>171882</v>
      </c>
      <c r="Q3521" t="s">
        <v>4820</v>
      </c>
      <c r="R3521">
        <v>292</v>
      </c>
      <c r="S3521" t="s">
        <v>16</v>
      </c>
      <c r="T3521" t="s">
        <v>17</v>
      </c>
      <c r="U3521" s="3">
        <v>33970</v>
      </c>
      <c r="V3521" s="2">
        <v>7.8</v>
      </c>
      <c r="W3521" t="str">
        <f>IF(V3521 &lt; 3,"Very Low", IF(V3521 &gt;= 3, IF(V3521 &lt; 4, "Low", IF(V3521 &gt;= 4, IF(V3521 &lt; 6, "Medium", IF(V3521 &gt;= 6, IF(V3521 &lt; 8, "High", "Very High")))))))</f>
        <v>High</v>
      </c>
    </row>
    <row r="3522" spans="1:23" x14ac:dyDescent="0.2">
      <c r="A3522" t="s">
        <v>2166</v>
      </c>
      <c r="B3522" s="2">
        <v>118</v>
      </c>
      <c r="C3522" s="4" t="str">
        <f>IF(B3522 &lt;= ($Z$9-$Z$11), "Short", IF(B3522 &gt;= ($Z$9+$Z$11), "Long", "Medium"))</f>
        <v>Medium</v>
      </c>
      <c r="D3522" t="s">
        <v>4266</v>
      </c>
      <c r="E3522" t="s">
        <v>4426</v>
      </c>
      <c r="F3522" t="s">
        <v>1302</v>
      </c>
      <c r="G3522" t="s">
        <v>4034</v>
      </c>
      <c r="M3522">
        <f>COUNTA(Table1[[#This Row],[genre_1]:[genre_8]])</f>
        <v>3</v>
      </c>
      <c r="N3522" t="s">
        <v>4267</v>
      </c>
      <c r="O3522" t="s">
        <v>10967</v>
      </c>
      <c r="P3522">
        <v>13442</v>
      </c>
      <c r="Q3522" t="s">
        <v>4268</v>
      </c>
      <c r="R3522">
        <v>59</v>
      </c>
      <c r="S3522" t="s">
        <v>16</v>
      </c>
      <c r="T3522" t="s">
        <v>17</v>
      </c>
      <c r="U3522" s="3">
        <v>33970</v>
      </c>
      <c r="V3522" s="2">
        <v>7.2</v>
      </c>
      <c r="W3522" t="str">
        <f>IF(V3522 &lt; 3,"Very Low", IF(V3522 &gt;= 3, IF(V3522 &lt; 4, "Low", IF(V3522 &gt;= 4, IF(V3522 &lt; 6, "Medium", IF(V3522 &gt;= 6, IF(V3522 &lt; 8, "High", "Very High")))))))</f>
        <v>High</v>
      </c>
    </row>
    <row r="3523" spans="1:23" x14ac:dyDescent="0.2">
      <c r="A3523" t="s">
        <v>1708</v>
      </c>
      <c r="B3523" s="2">
        <v>94</v>
      </c>
      <c r="C3523" s="4" t="str">
        <f>IF(B3523 &lt;= ($Z$9-$Z$11), "Short", IF(B3523 &gt;= ($Z$9+$Z$11), "Long", "Medium"))</f>
        <v>Medium</v>
      </c>
      <c r="D3523" t="s">
        <v>988</v>
      </c>
      <c r="E3523" t="s">
        <v>691</v>
      </c>
      <c r="F3523" t="s">
        <v>13206</v>
      </c>
      <c r="M3523">
        <f>COUNTA(Table1[[#This Row],[genre_1]:[genre_8]])</f>
        <v>2</v>
      </c>
      <c r="N3523" t="s">
        <v>359</v>
      </c>
      <c r="O3523" t="s">
        <v>10045</v>
      </c>
      <c r="P3523">
        <v>12466</v>
      </c>
      <c r="Q3523" t="s">
        <v>1168</v>
      </c>
      <c r="R3523">
        <v>84</v>
      </c>
      <c r="S3523" t="s">
        <v>16</v>
      </c>
      <c r="T3523" t="s">
        <v>17</v>
      </c>
      <c r="U3523" s="3">
        <v>36892</v>
      </c>
      <c r="V3523" s="2">
        <v>5.5</v>
      </c>
      <c r="W3523" t="str">
        <f>IF(V3523 &lt; 3,"Very Low", IF(V3523 &gt;= 3, IF(V3523 &lt; 4, "Low", IF(V3523 &gt;= 4, IF(V3523 &lt; 6, "Medium", IF(V3523 &gt;= 6, IF(V3523 &lt; 8, "High", "Very High")))))))</f>
        <v>Medium</v>
      </c>
    </row>
    <row r="3524" spans="1:23" x14ac:dyDescent="0.2">
      <c r="A3524" t="s">
        <v>3758</v>
      </c>
      <c r="B3524" s="2">
        <v>117</v>
      </c>
      <c r="C3524" s="4" t="str">
        <f>IF(B3524 &lt;= ($Z$9-$Z$11), "Short", IF(B3524 &gt;= ($Z$9+$Z$11), "Long", "Medium"))</f>
        <v>Medium</v>
      </c>
      <c r="D3524" t="s">
        <v>3312</v>
      </c>
      <c r="E3524" t="s">
        <v>691</v>
      </c>
      <c r="F3524" t="s">
        <v>6549</v>
      </c>
      <c r="M3524">
        <f>COUNTA(Table1[[#This Row],[genre_1]:[genre_8]])</f>
        <v>2</v>
      </c>
      <c r="N3524" t="s">
        <v>102</v>
      </c>
      <c r="O3524" t="s">
        <v>10623</v>
      </c>
      <c r="P3524">
        <v>58957</v>
      </c>
      <c r="Q3524" t="s">
        <v>435</v>
      </c>
      <c r="R3524">
        <v>91</v>
      </c>
      <c r="S3524" t="s">
        <v>16</v>
      </c>
      <c r="T3524" t="s">
        <v>17</v>
      </c>
      <c r="U3524" s="3">
        <v>40544</v>
      </c>
      <c r="V3524" s="2">
        <v>6</v>
      </c>
      <c r="W3524" t="str">
        <f>IF(V3524 &lt; 3,"Very Low", IF(V3524 &gt;= 3, IF(V3524 &lt; 4, "Low", IF(V3524 &gt;= 4, IF(V3524 &lt; 6, "Medium", IF(V3524 &gt;= 6, IF(V3524 &lt; 8, "High", "Very High")))))))</f>
        <v>High</v>
      </c>
    </row>
    <row r="3525" spans="1:23" x14ac:dyDescent="0.2">
      <c r="A3525" t="s">
        <v>4354</v>
      </c>
      <c r="B3525" s="2">
        <v>94</v>
      </c>
      <c r="C3525" s="4" t="str">
        <f>IF(B3525 &lt;= ($Z$9-$Z$11), "Short", IF(B3525 &gt;= ($Z$9+$Z$11), "Long", "Medium"))</f>
        <v>Medium</v>
      </c>
      <c r="D3525" t="s">
        <v>2615</v>
      </c>
      <c r="E3525" t="s">
        <v>691</v>
      </c>
      <c r="F3525" t="s">
        <v>1302</v>
      </c>
      <c r="G3525" t="s">
        <v>6549</v>
      </c>
      <c r="M3525">
        <f>COUNTA(Table1[[#This Row],[genre_1]:[genre_8]])</f>
        <v>3</v>
      </c>
      <c r="N3525" t="s">
        <v>37</v>
      </c>
      <c r="O3525" t="s">
        <v>11035</v>
      </c>
      <c r="P3525">
        <v>8055</v>
      </c>
      <c r="Q3525" t="s">
        <v>4355</v>
      </c>
      <c r="R3525">
        <v>89</v>
      </c>
      <c r="S3525" t="s">
        <v>16</v>
      </c>
      <c r="T3525" t="s">
        <v>17</v>
      </c>
      <c r="U3525" s="3">
        <v>36526</v>
      </c>
      <c r="V3525" s="2">
        <v>5.5</v>
      </c>
      <c r="W3525" t="str">
        <f>IF(V3525 &lt; 3,"Very Low", IF(V3525 &gt;= 3, IF(V3525 &lt; 4, "Low", IF(V3525 &gt;= 4, IF(V3525 &lt; 6, "Medium", IF(V3525 &gt;= 6, IF(V3525 &lt; 8, "High", "Very High")))))))</f>
        <v>Medium</v>
      </c>
    </row>
    <row r="3526" spans="1:23" x14ac:dyDescent="0.2">
      <c r="A3526" t="s">
        <v>1509</v>
      </c>
      <c r="B3526" s="2">
        <v>92</v>
      </c>
      <c r="C3526" s="4" t="str">
        <f>IF(B3526 &lt;= ($Z$9-$Z$11), "Short", IF(B3526 &gt;= ($Z$9+$Z$11), "Long", "Medium"))</f>
        <v>Medium</v>
      </c>
      <c r="D3526" t="s">
        <v>1094</v>
      </c>
      <c r="E3526" t="s">
        <v>691</v>
      </c>
      <c r="F3526" t="s">
        <v>6549</v>
      </c>
      <c r="M3526">
        <f>COUNTA(Table1[[#This Row],[genre_1]:[genre_8]])</f>
        <v>2</v>
      </c>
      <c r="N3526" t="s">
        <v>2889</v>
      </c>
      <c r="O3526" t="s">
        <v>11045</v>
      </c>
      <c r="P3526">
        <v>58967</v>
      </c>
      <c r="Q3526" t="s">
        <v>4368</v>
      </c>
      <c r="R3526">
        <v>169</v>
      </c>
      <c r="S3526" t="s">
        <v>16</v>
      </c>
      <c r="T3526" t="s">
        <v>17</v>
      </c>
      <c r="U3526" s="3">
        <v>39814</v>
      </c>
      <c r="V3526" s="2">
        <v>7.2</v>
      </c>
      <c r="W3526" t="str">
        <f>IF(V3526 &lt; 3,"Very Low", IF(V3526 &gt;= 3, IF(V3526 &lt; 4, "Low", IF(V3526 &gt;= 4, IF(V3526 &lt; 6, "Medium", IF(V3526 &gt;= 6, IF(V3526 &lt; 8, "High", "Very High")))))))</f>
        <v>High</v>
      </c>
    </row>
    <row r="3527" spans="1:23" x14ac:dyDescent="0.2">
      <c r="A3527" t="s">
        <v>733</v>
      </c>
      <c r="B3527" s="2">
        <v>87</v>
      </c>
      <c r="C3527" s="4" t="str">
        <f>IF(B3527 &lt;= ($Z$9-$Z$11), "Short", IF(B3527 &gt;= ($Z$9+$Z$11), "Long", "Medium"))</f>
        <v>Medium</v>
      </c>
      <c r="D3527" t="s">
        <v>4258</v>
      </c>
      <c r="E3527" t="s">
        <v>2287</v>
      </c>
      <c r="F3527" t="s">
        <v>3538</v>
      </c>
      <c r="M3527">
        <f>COUNTA(Table1[[#This Row],[genre_1]:[genre_8]])</f>
        <v>2</v>
      </c>
      <c r="N3527" t="s">
        <v>1738</v>
      </c>
      <c r="O3527" t="s">
        <v>10959</v>
      </c>
      <c r="P3527">
        <v>34711</v>
      </c>
      <c r="Q3527" t="s">
        <v>1250</v>
      </c>
      <c r="R3527">
        <v>468</v>
      </c>
      <c r="S3527" t="s">
        <v>16</v>
      </c>
      <c r="T3527" t="s">
        <v>17</v>
      </c>
      <c r="U3527" s="3">
        <v>38718</v>
      </c>
      <c r="V3527" s="2">
        <v>5</v>
      </c>
      <c r="W3527" t="str">
        <f>IF(V3527 &lt; 3,"Very Low", IF(V3527 &gt;= 3, IF(V3527 &lt; 4, "Low", IF(V3527 &gt;= 4, IF(V3527 &lt; 6, "Medium", IF(V3527 &gt;= 6, IF(V3527 &lt; 8, "High", "Very High")))))))</f>
        <v>Medium</v>
      </c>
    </row>
    <row r="3528" spans="1:23" x14ac:dyDescent="0.2">
      <c r="A3528" t="s">
        <v>1472</v>
      </c>
      <c r="B3528" s="2">
        <v>89</v>
      </c>
      <c r="C3528" s="4" t="str">
        <f>IF(B3528 &lt;= ($Z$9-$Z$11), "Short", IF(B3528 &gt;= ($Z$9+$Z$11), "Long", "Medium"))</f>
        <v>Medium</v>
      </c>
      <c r="D3528" t="s">
        <v>4147</v>
      </c>
      <c r="E3528" t="s">
        <v>691</v>
      </c>
      <c r="F3528" t="s">
        <v>1302</v>
      </c>
      <c r="G3528" t="s">
        <v>6549</v>
      </c>
      <c r="M3528">
        <f>COUNTA(Table1[[#This Row],[genre_1]:[genre_8]])</f>
        <v>3</v>
      </c>
      <c r="N3528" t="s">
        <v>4148</v>
      </c>
      <c r="O3528" t="s">
        <v>10881</v>
      </c>
      <c r="P3528">
        <v>149108</v>
      </c>
      <c r="Q3528" t="s">
        <v>4149</v>
      </c>
      <c r="R3528">
        <v>273</v>
      </c>
      <c r="S3528" t="s">
        <v>16</v>
      </c>
      <c r="T3528" t="s">
        <v>17</v>
      </c>
      <c r="U3528" s="3">
        <v>32509</v>
      </c>
      <c r="V3528" s="2">
        <v>7.6</v>
      </c>
      <c r="W3528" t="str">
        <f>IF(V3528 &lt; 3,"Very Low", IF(V3528 &gt;= 3, IF(V3528 &lt; 4, "Low", IF(V3528 &gt;= 4, IF(V3528 &lt; 6, "Medium", IF(V3528 &gt;= 6, IF(V3528 &lt; 8, "High", "Very High")))))))</f>
        <v>High</v>
      </c>
    </row>
    <row r="3529" spans="1:23" x14ac:dyDescent="0.2">
      <c r="A3529" t="s">
        <v>2081</v>
      </c>
      <c r="B3529" s="2">
        <v>115</v>
      </c>
      <c r="C3529" s="4" t="str">
        <f>IF(B3529 &lt;= ($Z$9-$Z$11), "Short", IF(B3529 &gt;= ($Z$9+$Z$11), "Long", "Medium"))</f>
        <v>Medium</v>
      </c>
      <c r="D3529" t="s">
        <v>3536</v>
      </c>
      <c r="E3529" t="s">
        <v>1302</v>
      </c>
      <c r="F3529" t="s">
        <v>5982</v>
      </c>
      <c r="G3529" t="s">
        <v>13205</v>
      </c>
      <c r="M3529">
        <f>COUNTA(Table1[[#This Row],[genre_1]:[genre_8]])</f>
        <v>3</v>
      </c>
      <c r="N3529" t="s">
        <v>4285</v>
      </c>
      <c r="O3529" t="s">
        <v>10987</v>
      </c>
      <c r="P3529">
        <v>12596</v>
      </c>
      <c r="Q3529" t="s">
        <v>4286</v>
      </c>
      <c r="R3529">
        <v>64</v>
      </c>
      <c r="S3529" t="s">
        <v>16</v>
      </c>
      <c r="T3529" t="s">
        <v>17</v>
      </c>
      <c r="U3529" s="3">
        <v>41640</v>
      </c>
      <c r="V3529" s="2">
        <v>6.7</v>
      </c>
      <c r="W3529" t="str">
        <f>IF(V3529 &lt; 3,"Very Low", IF(V3529 &gt;= 3, IF(V3529 &lt; 4, "Low", IF(V3529 &gt;= 4, IF(V3529 &lt; 6, "Medium", IF(V3529 &gt;= 6, IF(V3529 &lt; 8, "High", "Very High")))))))</f>
        <v>High</v>
      </c>
    </row>
    <row r="3530" spans="1:23" x14ac:dyDescent="0.2">
      <c r="A3530" t="s">
        <v>4273</v>
      </c>
      <c r="B3530" s="2">
        <v>120</v>
      </c>
      <c r="C3530" s="4" t="str">
        <f>IF(B3530 &lt;= ($Z$9-$Z$11), "Short", IF(B3530 &gt;= ($Z$9+$Z$11), "Long", "Medium"))</f>
        <v>Medium</v>
      </c>
      <c r="D3530" t="s">
        <v>139</v>
      </c>
      <c r="E3530" t="s">
        <v>691</v>
      </c>
      <c r="F3530" t="s">
        <v>1302</v>
      </c>
      <c r="G3530" t="s">
        <v>6549</v>
      </c>
      <c r="M3530">
        <f>COUNTA(Table1[[#This Row],[genre_1]:[genre_8]])</f>
        <v>3</v>
      </c>
      <c r="N3530" t="s">
        <v>377</v>
      </c>
      <c r="O3530" t="s">
        <v>10974</v>
      </c>
      <c r="P3530">
        <v>27044</v>
      </c>
      <c r="Q3530" t="s">
        <v>1549</v>
      </c>
      <c r="R3530">
        <v>240</v>
      </c>
      <c r="S3530" t="s">
        <v>16</v>
      </c>
      <c r="T3530" t="s">
        <v>17</v>
      </c>
      <c r="U3530" s="3">
        <v>36526</v>
      </c>
      <c r="V3530" s="2">
        <v>6.8</v>
      </c>
      <c r="W3530" t="str">
        <f>IF(V3530 &lt; 3,"Very Low", IF(V3530 &gt;= 3, IF(V3530 &lt; 4, "Low", IF(V3530 &gt;= 4, IF(V3530 &lt; 6, "Medium", IF(V3530 &gt;= 6, IF(V3530 &lt; 8, "High", "Very High")))))))</f>
        <v>High</v>
      </c>
    </row>
    <row r="3531" spans="1:23" x14ac:dyDescent="0.2">
      <c r="A3531" t="s">
        <v>4994</v>
      </c>
      <c r="B3531" s="2">
        <v>97</v>
      </c>
      <c r="C3531" s="4" t="str">
        <f>IF(B3531 &lt;= ($Z$9-$Z$11), "Short", IF(B3531 &gt;= ($Z$9+$Z$11), "Long", "Medium"))</f>
        <v>Medium</v>
      </c>
      <c r="D3531" t="s">
        <v>4995</v>
      </c>
      <c r="E3531" t="s">
        <v>691</v>
      </c>
      <c r="F3531" t="s">
        <v>1302</v>
      </c>
      <c r="M3531">
        <f>COUNTA(Table1[[#This Row],[genre_1]:[genre_8]])</f>
        <v>2</v>
      </c>
      <c r="N3531" t="s">
        <v>96</v>
      </c>
      <c r="O3531" t="s">
        <v>11500</v>
      </c>
      <c r="P3531">
        <v>30325</v>
      </c>
      <c r="Q3531" t="s">
        <v>4996</v>
      </c>
      <c r="R3531">
        <v>96</v>
      </c>
      <c r="S3531" t="s">
        <v>16</v>
      </c>
      <c r="T3531" t="s">
        <v>17</v>
      </c>
      <c r="U3531" s="3">
        <v>41640</v>
      </c>
      <c r="V3531" s="2">
        <v>6.3</v>
      </c>
      <c r="W3531" t="str">
        <f>IF(V3531 &lt; 3,"Very Low", IF(V3531 &gt;= 3, IF(V3531 &lt; 4, "Low", IF(V3531 &gt;= 4, IF(V3531 &lt; 6, "Medium", IF(V3531 &gt;= 6, IF(V3531 &lt; 8, "High", "Very High")))))))</f>
        <v>High</v>
      </c>
    </row>
    <row r="3532" spans="1:23" x14ac:dyDescent="0.2">
      <c r="A3532" t="s">
        <v>4338</v>
      </c>
      <c r="B3532" s="2">
        <v>111</v>
      </c>
      <c r="C3532" s="4" t="str">
        <f>IF(B3532 &lt;= ($Z$9-$Z$11), "Short", IF(B3532 &gt;= ($Z$9+$Z$11), "Long", "Medium"))</f>
        <v>Medium</v>
      </c>
      <c r="D3532" t="s">
        <v>2353</v>
      </c>
      <c r="E3532" t="s">
        <v>1302</v>
      </c>
      <c r="F3532" t="s">
        <v>13205</v>
      </c>
      <c r="M3532">
        <f>COUNTA(Table1[[#This Row],[genre_1]:[genre_8]])</f>
        <v>2</v>
      </c>
      <c r="N3532" t="s">
        <v>2946</v>
      </c>
      <c r="O3532" t="s">
        <v>11020</v>
      </c>
      <c r="P3532">
        <v>55665</v>
      </c>
      <c r="Q3532" t="s">
        <v>1840</v>
      </c>
      <c r="R3532">
        <v>118</v>
      </c>
      <c r="S3532" t="s">
        <v>16</v>
      </c>
      <c r="T3532" t="s">
        <v>17</v>
      </c>
      <c r="U3532" s="3">
        <v>39814</v>
      </c>
      <c r="V3532" s="2">
        <v>6.9</v>
      </c>
      <c r="W3532" t="str">
        <f>IF(V3532 &lt; 3,"Very Low", IF(V3532 &gt;= 3, IF(V3532 &lt; 4, "Low", IF(V3532 &gt;= 4, IF(V3532 &lt; 6, "Medium", IF(V3532 &gt;= 6, IF(V3532 &lt; 8, "High", "Very High")))))))</f>
        <v>High</v>
      </c>
    </row>
    <row r="3533" spans="1:23" x14ac:dyDescent="0.2">
      <c r="A3533" t="s">
        <v>6321</v>
      </c>
      <c r="B3533" s="2">
        <v>107</v>
      </c>
      <c r="C3533" s="4" t="str">
        <f>IF(B3533 &lt;= ($Z$9-$Z$11), "Short", IF(B3533 &gt;= ($Z$9+$Z$11), "Long", "Medium"))</f>
        <v>Medium</v>
      </c>
      <c r="D3533" t="s">
        <v>2738</v>
      </c>
      <c r="E3533" t="s">
        <v>1302</v>
      </c>
      <c r="F3533" t="s">
        <v>4034</v>
      </c>
      <c r="M3533">
        <f>COUNTA(Table1[[#This Row],[genre_1]:[genre_8]])</f>
        <v>2</v>
      </c>
      <c r="N3533" t="s">
        <v>38</v>
      </c>
      <c r="O3533" t="s">
        <v>12269</v>
      </c>
      <c r="P3533">
        <v>399138</v>
      </c>
      <c r="Q3533" t="s">
        <v>1713</v>
      </c>
      <c r="R3533">
        <v>731</v>
      </c>
      <c r="S3533" t="s">
        <v>16</v>
      </c>
      <c r="T3533" t="s">
        <v>17</v>
      </c>
      <c r="U3533" s="3">
        <v>41640</v>
      </c>
      <c r="V3533" s="2">
        <v>8.5</v>
      </c>
      <c r="W3533" t="str">
        <f>IF(V3533 &lt; 3,"Very Low", IF(V3533 &gt;= 3, IF(V3533 &lt; 4, "Low", IF(V3533 &gt;= 4, IF(V3533 &lt; 6, "Medium", IF(V3533 &gt;= 6, IF(V3533 &lt; 8, "High", "Very High")))))))</f>
        <v>Very High</v>
      </c>
    </row>
    <row r="3534" spans="1:23" x14ac:dyDescent="0.2">
      <c r="A3534" t="s">
        <v>6418</v>
      </c>
      <c r="B3534" s="2">
        <v>82</v>
      </c>
      <c r="C3534" s="4" t="str">
        <f>IF(B3534 &lt;= ($Z$9-$Z$11), "Short", IF(B3534 &gt;= ($Z$9+$Z$11), "Long", "Medium"))</f>
        <v>Short</v>
      </c>
      <c r="D3534" t="s">
        <v>2631</v>
      </c>
      <c r="E3534" t="s">
        <v>691</v>
      </c>
      <c r="F3534" t="s">
        <v>6549</v>
      </c>
      <c r="M3534">
        <f>COUNTA(Table1[[#This Row],[genre_1]:[genre_8]])</f>
        <v>2</v>
      </c>
      <c r="N3534" t="s">
        <v>6419</v>
      </c>
      <c r="O3534" t="s">
        <v>12329</v>
      </c>
      <c r="P3534">
        <v>3665</v>
      </c>
      <c r="Q3534" t="s">
        <v>6420</v>
      </c>
      <c r="R3534">
        <v>81</v>
      </c>
      <c r="S3534" t="s">
        <v>16</v>
      </c>
      <c r="T3534" t="s">
        <v>17</v>
      </c>
      <c r="U3534" s="3">
        <v>36526</v>
      </c>
      <c r="V3534" s="2">
        <v>4.4000000000000004</v>
      </c>
      <c r="W3534" t="str">
        <f>IF(V3534 &lt; 3,"Very Low", IF(V3534 &gt;= 3, IF(V3534 &lt; 4, "Low", IF(V3534 &gt;= 4, IF(V3534 &lt; 6, "Medium", IF(V3534 &gt;= 6, IF(V3534 &lt; 8, "High", "Very High")))))))</f>
        <v>Medium</v>
      </c>
    </row>
    <row r="3535" spans="1:23" x14ac:dyDescent="0.2">
      <c r="A3535" t="s">
        <v>1468</v>
      </c>
      <c r="B3535" s="2">
        <v>109</v>
      </c>
      <c r="C3535" s="4" t="str">
        <f>IF(B3535 &lt;= ($Z$9-$Z$11), "Short", IF(B3535 &gt;= ($Z$9+$Z$11), "Long", "Medium"))</f>
        <v>Medium</v>
      </c>
      <c r="D3535" t="s">
        <v>340</v>
      </c>
      <c r="E3535" t="s">
        <v>691</v>
      </c>
      <c r="F3535" t="s">
        <v>13206</v>
      </c>
      <c r="M3535">
        <f>COUNTA(Table1[[#This Row],[genre_1]:[genre_8]])</f>
        <v>2</v>
      </c>
      <c r="N3535" t="s">
        <v>2321</v>
      </c>
      <c r="O3535" t="s">
        <v>10527</v>
      </c>
      <c r="P3535">
        <v>98794</v>
      </c>
      <c r="Q3535" t="s">
        <v>1469</v>
      </c>
      <c r="R3535">
        <v>251</v>
      </c>
      <c r="S3535" t="s">
        <v>16</v>
      </c>
      <c r="T3535" t="s">
        <v>17</v>
      </c>
      <c r="U3535" s="3">
        <v>37987</v>
      </c>
      <c r="V3535" s="2">
        <v>5.4</v>
      </c>
      <c r="W3535" t="str">
        <f>IF(V3535 &lt; 3,"Very Low", IF(V3535 &gt;= 3, IF(V3535 &lt; 4, "Low", IF(V3535 &gt;= 4, IF(V3535 &lt; 6, "Medium", IF(V3535 &gt;= 6, IF(V3535 &lt; 8, "High", "Very High")))))))</f>
        <v>Medium</v>
      </c>
    </row>
    <row r="3536" spans="1:23" x14ac:dyDescent="0.2">
      <c r="A3536" t="s">
        <v>4456</v>
      </c>
      <c r="B3536" s="2">
        <v>107</v>
      </c>
      <c r="C3536" s="4" t="str">
        <f>IF(B3536 &lt;= ($Z$9-$Z$11), "Short", IF(B3536 &gt;= ($Z$9+$Z$11), "Long", "Medium"))</f>
        <v>Medium</v>
      </c>
      <c r="D3536" t="s">
        <v>2544</v>
      </c>
      <c r="E3536" t="s">
        <v>426</v>
      </c>
      <c r="F3536" t="s">
        <v>1302</v>
      </c>
      <c r="M3536">
        <f>COUNTA(Table1[[#This Row],[genre_1]:[genre_8]])</f>
        <v>2</v>
      </c>
      <c r="N3536" t="s">
        <v>1762</v>
      </c>
      <c r="O3536" t="s">
        <v>11101</v>
      </c>
      <c r="P3536">
        <v>15730</v>
      </c>
      <c r="Q3536" t="s">
        <v>4457</v>
      </c>
      <c r="R3536">
        <v>31</v>
      </c>
      <c r="S3536" t="s">
        <v>16</v>
      </c>
      <c r="T3536" t="s">
        <v>17</v>
      </c>
      <c r="U3536" s="3">
        <v>33239</v>
      </c>
      <c r="V3536" s="2">
        <v>6.7</v>
      </c>
      <c r="W3536" t="str">
        <f>IF(V3536 &lt; 3,"Very Low", IF(V3536 &gt;= 3, IF(V3536 &lt; 4, "Low", IF(V3536 &gt;= 4, IF(V3536 &lt; 6, "Medium", IF(V3536 &gt;= 6, IF(V3536 &lt; 8, "High", "Very High")))))))</f>
        <v>High</v>
      </c>
    </row>
    <row r="3537" spans="1:23" x14ac:dyDescent="0.2">
      <c r="A3537" t="s">
        <v>200</v>
      </c>
      <c r="B3537" s="2">
        <v>131</v>
      </c>
      <c r="C3537" s="4" t="str">
        <f>IF(B3537 &lt;= ($Z$9-$Z$11), "Short", IF(B3537 &gt;= ($Z$9+$Z$11), "Long", "Medium"))</f>
        <v>Long</v>
      </c>
      <c r="D3537" t="s">
        <v>411</v>
      </c>
      <c r="E3537" t="s">
        <v>562</v>
      </c>
      <c r="F3537" t="s">
        <v>1302</v>
      </c>
      <c r="G3537" t="s">
        <v>3538</v>
      </c>
      <c r="M3537">
        <f>COUNTA(Table1[[#This Row],[genre_1]:[genre_8]])</f>
        <v>3</v>
      </c>
      <c r="N3537" t="s">
        <v>209</v>
      </c>
      <c r="O3537" t="s">
        <v>8577</v>
      </c>
      <c r="P3537">
        <v>164238</v>
      </c>
      <c r="Q3537" t="s">
        <v>412</v>
      </c>
      <c r="R3537">
        <v>434</v>
      </c>
      <c r="S3537" t="s">
        <v>16</v>
      </c>
      <c r="T3537" t="s">
        <v>17</v>
      </c>
      <c r="U3537" s="3">
        <v>41275</v>
      </c>
      <c r="V3537" s="2">
        <v>6.4</v>
      </c>
      <c r="W3537" t="str">
        <f>IF(V3537 &lt; 3,"Very Low", IF(V3537 &gt;= 3, IF(V3537 &lt; 4, "Low", IF(V3537 &gt;= 4, IF(V3537 &lt; 6, "Medium", IF(V3537 &gt;= 6, IF(V3537 &lt; 8, "High", "Very High")))))))</f>
        <v>High</v>
      </c>
    </row>
    <row r="3538" spans="1:23" x14ac:dyDescent="0.2">
      <c r="A3538" t="s">
        <v>1993</v>
      </c>
      <c r="B3538" s="2">
        <v>99</v>
      </c>
      <c r="C3538" s="4" t="str">
        <f>IF(B3538 &lt;= ($Z$9-$Z$11), "Short", IF(B3538 &gt;= ($Z$9+$Z$11), "Long", "Medium"))</f>
        <v>Medium</v>
      </c>
      <c r="D3538" t="s">
        <v>5067</v>
      </c>
      <c r="E3538" t="s">
        <v>1302</v>
      </c>
      <c r="F3538" t="s">
        <v>539</v>
      </c>
      <c r="G3538" t="s">
        <v>2287</v>
      </c>
      <c r="H3538" t="s">
        <v>3538</v>
      </c>
      <c r="M3538">
        <f>COUNTA(Table1[[#This Row],[genre_1]:[genre_8]])</f>
        <v>4</v>
      </c>
      <c r="N3538" t="s">
        <v>5068</v>
      </c>
      <c r="O3538" t="s">
        <v>11543</v>
      </c>
      <c r="P3538">
        <v>11285</v>
      </c>
      <c r="Q3538" t="s">
        <v>5069</v>
      </c>
      <c r="R3538">
        <v>82</v>
      </c>
      <c r="S3538" t="s">
        <v>16</v>
      </c>
      <c r="T3538" t="s">
        <v>17</v>
      </c>
      <c r="U3538" s="3">
        <v>39083</v>
      </c>
      <c r="V3538" s="2">
        <v>5.7</v>
      </c>
      <c r="W3538" t="str">
        <f>IF(V3538 &lt; 3,"Very Low", IF(V3538 &gt;= 3, IF(V3538 &lt; 4, "Low", IF(V3538 &gt;= 4, IF(V3538 &lt; 6, "Medium", IF(V3538 &gt;= 6, IF(V3538 &lt; 8, "High", "Very High")))))))</f>
        <v>Medium</v>
      </c>
    </row>
    <row r="3539" spans="1:23" x14ac:dyDescent="0.2">
      <c r="A3539" t="s">
        <v>4176</v>
      </c>
      <c r="B3539" s="2">
        <v>109</v>
      </c>
      <c r="C3539" s="4" t="str">
        <f>IF(B3539 &lt;= ($Z$9-$Z$11), "Short", IF(B3539 &gt;= ($Z$9+$Z$11), "Long", "Medium"))</f>
        <v>Medium</v>
      </c>
      <c r="D3539" t="s">
        <v>833</v>
      </c>
      <c r="E3539" t="s">
        <v>1302</v>
      </c>
      <c r="M3539">
        <f>COUNTA(Table1[[#This Row],[genre_1]:[genre_8]])</f>
        <v>1</v>
      </c>
      <c r="N3539" t="s">
        <v>1491</v>
      </c>
      <c r="O3539" t="s">
        <v>10902</v>
      </c>
      <c r="P3539">
        <v>25549</v>
      </c>
      <c r="Q3539" t="s">
        <v>4177</v>
      </c>
      <c r="R3539">
        <v>171</v>
      </c>
      <c r="S3539" t="s">
        <v>16</v>
      </c>
      <c r="T3539" t="s">
        <v>17</v>
      </c>
      <c r="U3539" s="3">
        <v>37257</v>
      </c>
      <c r="V3539" s="2">
        <v>7.2</v>
      </c>
      <c r="W3539" t="str">
        <f>IF(V3539 &lt; 3,"Very Low", IF(V3539 &gt;= 3, IF(V3539 &lt; 4, "Low", IF(V3539 &gt;= 4, IF(V3539 &lt; 6, "Medium", IF(V3539 &gt;= 6, IF(V3539 &lt; 8, "High", "Very High")))))))</f>
        <v>High</v>
      </c>
    </row>
    <row r="3540" spans="1:23" x14ac:dyDescent="0.2">
      <c r="A3540" t="s">
        <v>87</v>
      </c>
      <c r="B3540" s="2">
        <v>129</v>
      </c>
      <c r="C3540" s="4" t="str">
        <f>IF(B3540 &lt;= ($Z$9-$Z$11), "Short", IF(B3540 &gt;= ($Z$9+$Z$11), "Long", "Medium"))</f>
        <v>Medium</v>
      </c>
      <c r="D3540" t="s">
        <v>2496</v>
      </c>
      <c r="E3540" t="s">
        <v>426</v>
      </c>
      <c r="F3540" t="s">
        <v>1302</v>
      </c>
      <c r="M3540">
        <f>COUNTA(Table1[[#This Row],[genre_1]:[genre_8]])</f>
        <v>2</v>
      </c>
      <c r="N3540" t="s">
        <v>138</v>
      </c>
      <c r="O3540" t="s">
        <v>9749</v>
      </c>
      <c r="P3540">
        <v>17859</v>
      </c>
      <c r="Q3540" t="s">
        <v>1041</v>
      </c>
      <c r="R3540">
        <v>89</v>
      </c>
      <c r="S3540" t="s">
        <v>16</v>
      </c>
      <c r="T3540" t="s">
        <v>17</v>
      </c>
      <c r="U3540" s="3">
        <v>35065</v>
      </c>
      <c r="V3540" s="2">
        <v>6.6</v>
      </c>
      <c r="W3540" t="str">
        <f>IF(V3540 &lt; 3,"Very Low", IF(V3540 &gt;= 3, IF(V3540 &lt; 4, "Low", IF(V3540 &gt;= 4, IF(V3540 &lt; 6, "Medium", IF(V3540 &gt;= 6, IF(V3540 &lt; 8, "High", "Very High")))))))</f>
        <v>High</v>
      </c>
    </row>
    <row r="3541" spans="1:23" x14ac:dyDescent="0.2">
      <c r="A3541" t="s">
        <v>696</v>
      </c>
      <c r="B3541" s="2">
        <v>101</v>
      </c>
      <c r="C3541" s="4" t="str">
        <f>IF(B3541 &lt;= ($Z$9-$Z$11), "Short", IF(B3541 &gt;= ($Z$9+$Z$11), "Long", "Medium"))</f>
        <v>Medium</v>
      </c>
      <c r="D3541" t="s">
        <v>2691</v>
      </c>
      <c r="E3541" t="s">
        <v>562</v>
      </c>
      <c r="F3541" t="s">
        <v>13206</v>
      </c>
      <c r="G3541" t="s">
        <v>13204</v>
      </c>
      <c r="H3541" t="s">
        <v>3538</v>
      </c>
      <c r="M3541">
        <f>COUNTA(Table1[[#This Row],[genre_1]:[genre_8]])</f>
        <v>4</v>
      </c>
      <c r="N3541" t="s">
        <v>885</v>
      </c>
      <c r="O3541" t="s">
        <v>9876</v>
      </c>
      <c r="P3541">
        <v>31918</v>
      </c>
      <c r="Q3541" t="s">
        <v>2692</v>
      </c>
      <c r="R3541">
        <v>142</v>
      </c>
      <c r="S3541" t="s">
        <v>16</v>
      </c>
      <c r="T3541" t="s">
        <v>17</v>
      </c>
      <c r="U3541" s="3">
        <v>39814</v>
      </c>
      <c r="V3541" s="2">
        <v>5.5</v>
      </c>
      <c r="W3541" t="str">
        <f>IF(V3541 &lt; 3,"Very Low", IF(V3541 &gt;= 3, IF(V3541 &lt; 4, "Low", IF(V3541 &gt;= 4, IF(V3541 &lt; 6, "Medium", IF(V3541 &gt;= 6, IF(V3541 &lt; 8, "High", "Very High")))))))</f>
        <v>Medium</v>
      </c>
    </row>
    <row r="3542" spans="1:23" x14ac:dyDescent="0.2">
      <c r="A3542" t="s">
        <v>7335</v>
      </c>
      <c r="B3542" s="2">
        <v>92</v>
      </c>
      <c r="C3542" s="4" t="str">
        <f>IF(B3542 &lt;= ($Z$9-$Z$11), "Short", IF(B3542 &gt;= ($Z$9+$Z$11), "Long", "Medium"))</f>
        <v>Medium</v>
      </c>
      <c r="D3542" t="s">
        <v>7336</v>
      </c>
      <c r="E3542" t="s">
        <v>31</v>
      </c>
      <c r="M3542">
        <f>COUNTA(Table1[[#This Row],[genre_1]:[genre_8]])</f>
        <v>1</v>
      </c>
      <c r="N3542" t="s">
        <v>435</v>
      </c>
      <c r="O3542" t="s">
        <v>12766</v>
      </c>
      <c r="P3542">
        <v>11283</v>
      </c>
      <c r="Q3542" t="s">
        <v>7337</v>
      </c>
      <c r="R3542">
        <v>155</v>
      </c>
      <c r="S3542" t="s">
        <v>16</v>
      </c>
      <c r="T3542" t="s">
        <v>17</v>
      </c>
      <c r="U3542" s="3">
        <v>38718</v>
      </c>
      <c r="V3542" s="2">
        <v>7.7</v>
      </c>
      <c r="W3542" t="str">
        <f>IF(V3542 &lt; 3,"Very Low", IF(V3542 &gt;= 3, IF(V3542 &lt; 4, "Low", IF(V3542 &gt;= 4, IF(V3542 &lt; 6, "Medium", IF(V3542 &gt;= 6, IF(V3542 &lt; 8, "High", "Very High")))))))</f>
        <v>High</v>
      </c>
    </row>
    <row r="3543" spans="1:23" x14ac:dyDescent="0.2">
      <c r="A3543" t="s">
        <v>3338</v>
      </c>
      <c r="B3543" s="2">
        <v>93</v>
      </c>
      <c r="C3543" s="4" t="str">
        <f>IF(B3543 &lt;= ($Z$9-$Z$11), "Short", IF(B3543 &gt;= ($Z$9+$Z$11), "Long", "Medium"))</f>
        <v>Medium</v>
      </c>
      <c r="D3543" t="s">
        <v>1911</v>
      </c>
      <c r="E3543" t="s">
        <v>691</v>
      </c>
      <c r="F3543" t="s">
        <v>13205</v>
      </c>
      <c r="M3543">
        <f>COUNTA(Table1[[#This Row],[genre_1]:[genre_8]])</f>
        <v>2</v>
      </c>
      <c r="N3543" t="s">
        <v>685</v>
      </c>
      <c r="O3543" t="s">
        <v>11786</v>
      </c>
      <c r="P3543">
        <v>13815</v>
      </c>
      <c r="Q3543" t="s">
        <v>5468</v>
      </c>
      <c r="R3543">
        <v>46</v>
      </c>
      <c r="S3543" t="s">
        <v>16</v>
      </c>
      <c r="T3543" t="s">
        <v>17</v>
      </c>
      <c r="U3543" s="3">
        <v>39083</v>
      </c>
      <c r="V3543" s="2">
        <v>2</v>
      </c>
      <c r="W3543" t="str">
        <f>IF(V3543 &lt; 3,"Very Low", IF(V3543 &gt;= 3, IF(V3543 &lt; 4, "Low", IF(V3543 &gt;= 4, IF(V3543 &lt; 6, "Medium", IF(V3543 &gt;= 6, IF(V3543 &lt; 8, "High", "Very High")))))))</f>
        <v>Very Low</v>
      </c>
    </row>
    <row r="3544" spans="1:23" x14ac:dyDescent="0.2">
      <c r="A3544" t="s">
        <v>3257</v>
      </c>
      <c r="B3544" s="2">
        <v>121</v>
      </c>
      <c r="C3544" s="4" t="str">
        <f>IF(B3544 &lt;= ($Z$9-$Z$11), "Short", IF(B3544 &gt;= ($Z$9+$Z$11), "Long", "Medium"))</f>
        <v>Medium</v>
      </c>
      <c r="D3544" t="s">
        <v>2643</v>
      </c>
      <c r="E3544" t="s">
        <v>691</v>
      </c>
      <c r="F3544" t="s">
        <v>1302</v>
      </c>
      <c r="G3544" t="s">
        <v>6549</v>
      </c>
      <c r="M3544">
        <f>COUNTA(Table1[[#This Row],[genre_1]:[genre_8]])</f>
        <v>3</v>
      </c>
      <c r="N3544" t="s">
        <v>2298</v>
      </c>
      <c r="O3544" t="s">
        <v>10533</v>
      </c>
      <c r="P3544">
        <v>7664</v>
      </c>
      <c r="Q3544" t="s">
        <v>1512</v>
      </c>
      <c r="R3544">
        <v>68</v>
      </c>
      <c r="S3544" t="s">
        <v>16</v>
      </c>
      <c r="T3544" t="s">
        <v>17</v>
      </c>
      <c r="U3544" s="3">
        <v>40179</v>
      </c>
      <c r="V3544" s="2">
        <v>4.4000000000000004</v>
      </c>
      <c r="W3544" t="str">
        <f>IF(V3544 &lt; 3,"Very Low", IF(V3544 &gt;= 3, IF(V3544 &lt; 4, "Low", IF(V3544 &gt;= 4, IF(V3544 &lt; 6, "Medium", IF(V3544 &gt;= 6, IF(V3544 &lt; 8, "High", "Very High")))))))</f>
        <v>Medium</v>
      </c>
    </row>
    <row r="3545" spans="1:23" x14ac:dyDescent="0.2">
      <c r="A3545" t="s">
        <v>3257</v>
      </c>
      <c r="B3545" s="2">
        <v>113</v>
      </c>
      <c r="C3545" s="4" t="str">
        <f>IF(B3545 &lt;= ($Z$9-$Z$11), "Short", IF(B3545 &gt;= ($Z$9+$Z$11), "Long", "Medium"))</f>
        <v>Medium</v>
      </c>
      <c r="D3545" t="s">
        <v>1512</v>
      </c>
      <c r="E3545" t="s">
        <v>691</v>
      </c>
      <c r="F3545" t="s">
        <v>1302</v>
      </c>
      <c r="M3545">
        <f>COUNTA(Table1[[#This Row],[genre_1]:[genre_8]])</f>
        <v>2</v>
      </c>
      <c r="N3545" t="s">
        <v>2298</v>
      </c>
      <c r="O3545" t="s">
        <v>10956</v>
      </c>
      <c r="P3545">
        <v>9811</v>
      </c>
      <c r="Q3545" t="s">
        <v>3647</v>
      </c>
      <c r="R3545">
        <v>100</v>
      </c>
      <c r="S3545" t="s">
        <v>16</v>
      </c>
      <c r="T3545" t="s">
        <v>17</v>
      </c>
      <c r="U3545" s="3">
        <v>39083</v>
      </c>
      <c r="V3545" s="2">
        <v>5.6</v>
      </c>
      <c r="W3545" t="str">
        <f>IF(V3545 &lt; 3,"Very Low", IF(V3545 &gt;= 3, IF(V3545 &lt; 4, "Low", IF(V3545 &gt;= 4, IF(V3545 &lt; 6, "Medium", IF(V3545 &gt;= 6, IF(V3545 &lt; 8, "High", "Very High")))))))</f>
        <v>Medium</v>
      </c>
    </row>
    <row r="3546" spans="1:23" x14ac:dyDescent="0.2">
      <c r="A3546" t="s">
        <v>6310</v>
      </c>
      <c r="B3546" s="2">
        <v>92</v>
      </c>
      <c r="C3546" s="4" t="str">
        <f>IF(B3546 &lt;= ($Z$9-$Z$11), "Short", IF(B3546 &gt;= ($Z$9+$Z$11), "Long", "Medium"))</f>
        <v>Medium</v>
      </c>
      <c r="D3546" t="s">
        <v>756</v>
      </c>
      <c r="E3546" t="s">
        <v>562</v>
      </c>
      <c r="F3546" t="s">
        <v>13206</v>
      </c>
      <c r="G3546" t="s">
        <v>1302</v>
      </c>
      <c r="H3546" t="s">
        <v>3538</v>
      </c>
      <c r="M3546">
        <f>COUNTA(Table1[[#This Row],[genre_1]:[genre_8]])</f>
        <v>4</v>
      </c>
      <c r="N3546" t="s">
        <v>2127</v>
      </c>
      <c r="O3546" t="s">
        <v>12262</v>
      </c>
      <c r="P3546">
        <v>1928</v>
      </c>
      <c r="Q3546" t="s">
        <v>3156</v>
      </c>
      <c r="R3546">
        <v>10</v>
      </c>
      <c r="S3546" t="s">
        <v>16</v>
      </c>
      <c r="T3546" t="s">
        <v>17</v>
      </c>
      <c r="U3546" s="3">
        <v>41640</v>
      </c>
      <c r="V3546" s="2">
        <v>5.4</v>
      </c>
      <c r="W3546" t="str">
        <f>IF(V3546 &lt; 3,"Very Low", IF(V3546 &gt;= 3, IF(V3546 &lt; 4, "Low", IF(V3546 &gt;= 4, IF(V3546 &lt; 6, "Medium", IF(V3546 &gt;= 6, IF(V3546 &lt; 8, "High", "Very High")))))))</f>
        <v>Medium</v>
      </c>
    </row>
    <row r="3547" spans="1:23" x14ac:dyDescent="0.2">
      <c r="A3547" t="s">
        <v>2173</v>
      </c>
      <c r="B3547" s="2">
        <v>114</v>
      </c>
      <c r="C3547" s="4" t="str">
        <f>IF(B3547 &lt;= ($Z$9-$Z$11), "Short", IF(B3547 &gt;= ($Z$9+$Z$11), "Long", "Medium"))</f>
        <v>Medium</v>
      </c>
      <c r="D3547" t="s">
        <v>2969</v>
      </c>
      <c r="E3547" t="s">
        <v>1302</v>
      </c>
      <c r="F3547" t="s">
        <v>13204</v>
      </c>
      <c r="G3547" t="s">
        <v>6549</v>
      </c>
      <c r="H3547" t="s">
        <v>3538</v>
      </c>
      <c r="M3547">
        <f>COUNTA(Table1[[#This Row],[genre_1]:[genre_8]])</f>
        <v>4</v>
      </c>
      <c r="N3547" t="s">
        <v>2970</v>
      </c>
      <c r="O3547" t="s">
        <v>10075</v>
      </c>
      <c r="P3547">
        <v>44979</v>
      </c>
      <c r="Q3547" t="s">
        <v>2971</v>
      </c>
      <c r="R3547">
        <v>298</v>
      </c>
      <c r="S3547" t="s">
        <v>16</v>
      </c>
      <c r="T3547" t="s">
        <v>17</v>
      </c>
      <c r="U3547" s="3">
        <v>37987</v>
      </c>
      <c r="V3547" s="2">
        <v>7</v>
      </c>
      <c r="W3547" t="str">
        <f>IF(V3547 &lt; 3,"Very Low", IF(V3547 &gt;= 3, IF(V3547 &lt; 4, "Low", IF(V3547 &gt;= 4, IF(V3547 &lt; 6, "Medium", IF(V3547 &gt;= 6, IF(V3547 &lt; 8, "High", "Very High")))))))</f>
        <v>High</v>
      </c>
    </row>
    <row r="3548" spans="1:23" x14ac:dyDescent="0.2">
      <c r="A3548" t="s">
        <v>2689</v>
      </c>
      <c r="B3548" s="2">
        <v>115</v>
      </c>
      <c r="C3548" s="4" t="str">
        <f>IF(B3548 &lt;= ($Z$9-$Z$11), "Short", IF(B3548 &gt;= ($Z$9+$Z$11), "Long", "Medium"))</f>
        <v>Medium</v>
      </c>
      <c r="D3548" t="s">
        <v>471</v>
      </c>
      <c r="E3548" t="s">
        <v>426</v>
      </c>
      <c r="F3548" t="s">
        <v>4426</v>
      </c>
      <c r="G3548" t="s">
        <v>1302</v>
      </c>
      <c r="M3548">
        <f>COUNTA(Table1[[#This Row],[genre_1]:[genre_8]])</f>
        <v>3</v>
      </c>
      <c r="N3548" t="s">
        <v>2690</v>
      </c>
      <c r="O3548" t="s">
        <v>10977</v>
      </c>
      <c r="P3548">
        <v>86664</v>
      </c>
      <c r="Q3548" t="s">
        <v>908</v>
      </c>
      <c r="R3548">
        <v>252</v>
      </c>
      <c r="S3548" t="s">
        <v>16</v>
      </c>
      <c r="T3548" t="s">
        <v>17</v>
      </c>
      <c r="U3548" s="3">
        <v>41640</v>
      </c>
      <c r="V3548" s="2">
        <v>7.1</v>
      </c>
      <c r="W3548" t="str">
        <f>IF(V3548 &lt; 3,"Very Low", IF(V3548 &gt;= 3, IF(V3548 &lt; 4, "Low", IF(V3548 &gt;= 4, IF(V3548 &lt; 6, "Medium", IF(V3548 &gt;= 6, IF(V3548 &lt; 8, "High", "Very High")))))))</f>
        <v>High</v>
      </c>
    </row>
    <row r="3549" spans="1:23" x14ac:dyDescent="0.2">
      <c r="A3549" t="s">
        <v>733</v>
      </c>
      <c r="B3549" s="2">
        <v>92</v>
      </c>
      <c r="C3549" s="4" t="str">
        <f>IF(B3549 &lt;= ($Z$9-$Z$11), "Short", IF(B3549 &gt;= ($Z$9+$Z$11), "Long", "Medium"))</f>
        <v>Medium</v>
      </c>
      <c r="D3549" t="s">
        <v>924</v>
      </c>
      <c r="E3549" t="s">
        <v>562</v>
      </c>
      <c r="F3549" t="s">
        <v>13206</v>
      </c>
      <c r="G3549" t="s">
        <v>1302</v>
      </c>
      <c r="H3549" t="s">
        <v>3538</v>
      </c>
      <c r="M3549">
        <f>COUNTA(Table1[[#This Row],[genre_1]:[genre_8]])</f>
        <v>4</v>
      </c>
      <c r="N3549" t="s">
        <v>155</v>
      </c>
      <c r="O3549" t="s">
        <v>10101</v>
      </c>
      <c r="P3549">
        <v>36487</v>
      </c>
      <c r="Q3549" t="s">
        <v>727</v>
      </c>
      <c r="R3549">
        <v>114</v>
      </c>
      <c r="S3549" t="s">
        <v>16</v>
      </c>
      <c r="T3549" t="s">
        <v>17</v>
      </c>
      <c r="U3549" s="3">
        <v>42005</v>
      </c>
      <c r="V3549" s="2">
        <v>5.6</v>
      </c>
      <c r="W3549" t="str">
        <f>IF(V3549 &lt; 3,"Very Low", IF(V3549 &gt;= 3, IF(V3549 &lt; 4, "Low", IF(V3549 &gt;= 4, IF(V3549 &lt; 6, "Medium", IF(V3549 &gt;= 6, IF(V3549 &lt; 8, "High", "Very High")))))))</f>
        <v>Medium</v>
      </c>
    </row>
    <row r="3550" spans="1:23" x14ac:dyDescent="0.2">
      <c r="A3550" t="s">
        <v>872</v>
      </c>
      <c r="B3550" s="2">
        <v>100</v>
      </c>
      <c r="C3550" s="4" t="str">
        <f>IF(B3550 &lt;= ($Z$9-$Z$11), "Short", IF(B3550 &gt;= ($Z$9+$Z$11), "Long", "Medium"))</f>
        <v>Medium</v>
      </c>
      <c r="D3550" t="s">
        <v>1488</v>
      </c>
      <c r="E3550" t="s">
        <v>562</v>
      </c>
      <c r="F3550" t="s">
        <v>426</v>
      </c>
      <c r="G3550" t="s">
        <v>691</v>
      </c>
      <c r="M3550">
        <f>COUNTA(Table1[[#This Row],[genre_1]:[genre_8]])</f>
        <v>3</v>
      </c>
      <c r="N3550" t="s">
        <v>1489</v>
      </c>
      <c r="O3550" t="s">
        <v>9125</v>
      </c>
      <c r="P3550">
        <v>99989</v>
      </c>
      <c r="Q3550" t="s">
        <v>1490</v>
      </c>
      <c r="R3550">
        <v>255</v>
      </c>
      <c r="S3550" t="s">
        <v>16</v>
      </c>
      <c r="T3550" t="s">
        <v>17</v>
      </c>
      <c r="U3550" s="3">
        <v>39083</v>
      </c>
      <c r="V3550" s="2">
        <v>5.9</v>
      </c>
      <c r="W3550" t="str">
        <f>IF(V3550 &lt; 3,"Very Low", IF(V3550 &gt;= 3, IF(V3550 &lt; 4, "Low", IF(V3550 &gt;= 4, IF(V3550 &lt; 6, "Medium", IF(V3550 &gt;= 6, IF(V3550 &lt; 8, "High", "Very High")))))))</f>
        <v>Medium</v>
      </c>
    </row>
    <row r="3551" spans="1:23" x14ac:dyDescent="0.2">
      <c r="A3551" t="s">
        <v>3682</v>
      </c>
      <c r="B3551" s="2">
        <v>115</v>
      </c>
      <c r="C3551" s="4" t="str">
        <f>IF(B3551 &lt;= ($Z$9-$Z$11), "Short", IF(B3551 &gt;= ($Z$9+$Z$11), "Long", "Medium"))</f>
        <v>Medium</v>
      </c>
      <c r="D3551" t="s">
        <v>1458</v>
      </c>
      <c r="E3551" t="s">
        <v>13206</v>
      </c>
      <c r="F3551" t="s">
        <v>1302</v>
      </c>
      <c r="G3551" t="s">
        <v>13204</v>
      </c>
      <c r="H3551" t="s">
        <v>3538</v>
      </c>
      <c r="M3551">
        <f>COUNTA(Table1[[#This Row],[genre_1]:[genre_8]])</f>
        <v>4</v>
      </c>
      <c r="N3551" t="s">
        <v>252</v>
      </c>
      <c r="O3551" t="s">
        <v>10571</v>
      </c>
      <c r="P3551">
        <v>90677</v>
      </c>
      <c r="Q3551" t="s">
        <v>3683</v>
      </c>
      <c r="R3551">
        <v>389</v>
      </c>
      <c r="S3551" t="s">
        <v>16</v>
      </c>
      <c r="T3551" t="s">
        <v>17</v>
      </c>
      <c r="U3551" s="3">
        <v>35796</v>
      </c>
      <c r="V3551" s="2">
        <v>6.5</v>
      </c>
      <c r="W3551" t="str">
        <f>IF(V3551 &lt; 3,"Very Low", IF(V3551 &gt;= 3, IF(V3551 &lt; 4, "Low", IF(V3551 &gt;= 4, IF(V3551 &lt; 6, "Medium", IF(V3551 &gt;= 6, IF(V3551 &lt; 8, "High", "Very High")))))))</f>
        <v>High</v>
      </c>
    </row>
    <row r="3552" spans="1:23" x14ac:dyDescent="0.2">
      <c r="A3552" t="s">
        <v>74</v>
      </c>
      <c r="B3552" s="2">
        <v>106</v>
      </c>
      <c r="C3552" s="4" t="str">
        <f>IF(B3552 &lt;= ($Z$9-$Z$11), "Short", IF(B3552 &gt;= ($Z$9+$Z$11), "Long", "Medium"))</f>
        <v>Medium</v>
      </c>
      <c r="D3552" t="s">
        <v>227</v>
      </c>
      <c r="E3552" t="s">
        <v>562</v>
      </c>
      <c r="F3552" t="s">
        <v>691</v>
      </c>
      <c r="G3552" t="s">
        <v>4130</v>
      </c>
      <c r="H3552" t="s">
        <v>4934</v>
      </c>
      <c r="M3552">
        <f>COUNTA(Table1[[#This Row],[genre_1]:[genre_8]])</f>
        <v>4</v>
      </c>
      <c r="N3552" t="s">
        <v>76</v>
      </c>
      <c r="O3552" t="s">
        <v>8507</v>
      </c>
      <c r="P3552">
        <v>129601</v>
      </c>
      <c r="Q3552" t="s">
        <v>228</v>
      </c>
      <c r="R3552">
        <v>648</v>
      </c>
      <c r="S3552" t="s">
        <v>16</v>
      </c>
      <c r="T3552" t="s">
        <v>17</v>
      </c>
      <c r="U3552" s="3">
        <v>36161</v>
      </c>
      <c r="V3552" s="2">
        <v>4.8</v>
      </c>
      <c r="W3552" t="str">
        <f>IF(V3552 &lt; 3,"Very Low", IF(V3552 &gt;= 3, IF(V3552 &lt; 4, "Low", IF(V3552 &gt;= 4, IF(V3552 &lt; 6, "Medium", IF(V3552 &gt;= 6, IF(V3552 &lt; 8, "High", "Very High")))))))</f>
        <v>Medium</v>
      </c>
    </row>
    <row r="3553" spans="1:23" x14ac:dyDescent="0.2">
      <c r="A3553" t="s">
        <v>6422</v>
      </c>
      <c r="B3553" s="2">
        <v>89</v>
      </c>
      <c r="C3553" s="4" t="str">
        <f>IF(B3553 &lt;= ($Z$9-$Z$11), "Short", IF(B3553 &gt;= ($Z$9+$Z$11), "Long", "Medium"))</f>
        <v>Medium</v>
      </c>
      <c r="D3553" t="s">
        <v>6423</v>
      </c>
      <c r="E3553" t="s">
        <v>5982</v>
      </c>
      <c r="F3553" t="s">
        <v>539</v>
      </c>
      <c r="G3553" t="s">
        <v>5727</v>
      </c>
      <c r="M3553">
        <f>COUNTA(Table1[[#This Row],[genre_1]:[genre_8]])</f>
        <v>3</v>
      </c>
      <c r="N3553" t="s">
        <v>6424</v>
      </c>
      <c r="O3553" t="s">
        <v>12332</v>
      </c>
      <c r="P3553">
        <v>128334</v>
      </c>
      <c r="Q3553" t="s">
        <v>6425</v>
      </c>
      <c r="R3553">
        <v>349</v>
      </c>
      <c r="S3553" t="s">
        <v>16</v>
      </c>
      <c r="T3553" t="s">
        <v>17</v>
      </c>
      <c r="U3553" s="3">
        <v>25934</v>
      </c>
      <c r="V3553" s="2">
        <v>7.8</v>
      </c>
      <c r="W3553" t="str">
        <f>IF(V3553 &lt; 3,"Very Low", IF(V3553 &gt;= 3, IF(V3553 &lt; 4, "Low", IF(V3553 &gt;= 4, IF(V3553 &lt; 6, "Medium", IF(V3553 &gt;= 6, IF(V3553 &lt; 8, "High", "Very High")))))))</f>
        <v>High</v>
      </c>
    </row>
    <row r="3554" spans="1:23" x14ac:dyDescent="0.2">
      <c r="A3554" t="s">
        <v>1200</v>
      </c>
      <c r="B3554" s="2">
        <v>95</v>
      </c>
      <c r="C3554" s="4" t="str">
        <f>IF(B3554 &lt;= ($Z$9-$Z$11), "Short", IF(B3554 &gt;= ($Z$9+$Z$11), "Long", "Medium"))</f>
        <v>Medium</v>
      </c>
      <c r="D3554" t="s">
        <v>1242</v>
      </c>
      <c r="E3554" t="s">
        <v>691</v>
      </c>
      <c r="F3554" t="s">
        <v>6549</v>
      </c>
      <c r="M3554">
        <f>COUNTA(Table1[[#This Row],[genre_1]:[genre_8]])</f>
        <v>2</v>
      </c>
      <c r="N3554" t="s">
        <v>2310</v>
      </c>
      <c r="O3554" t="s">
        <v>10402</v>
      </c>
      <c r="P3554">
        <v>22844</v>
      </c>
      <c r="Q3554" t="s">
        <v>584</v>
      </c>
      <c r="R3554">
        <v>140</v>
      </c>
      <c r="S3554" t="s">
        <v>16</v>
      </c>
      <c r="T3554" t="s">
        <v>17</v>
      </c>
      <c r="U3554" s="3">
        <v>37987</v>
      </c>
      <c r="V3554" s="2">
        <v>5.6</v>
      </c>
      <c r="W3554" t="str">
        <f>IF(V3554 &lt; 3,"Very Low", IF(V3554 &gt;= 3, IF(V3554 &lt; 4, "Low", IF(V3554 &gt;= 4, IF(V3554 &lt; 6, "Medium", IF(V3554 &gt;= 6, IF(V3554 &lt; 8, "High", "Very High")))))))</f>
        <v>Medium</v>
      </c>
    </row>
    <row r="3555" spans="1:23" x14ac:dyDescent="0.2">
      <c r="A3555" t="s">
        <v>7100</v>
      </c>
      <c r="B3555" s="2">
        <v>93</v>
      </c>
      <c r="C3555" s="4" t="str">
        <f>IF(B3555 &lt;= ($Z$9-$Z$11), "Short", IF(B3555 &gt;= ($Z$9+$Z$11), "Long", "Medium"))</f>
        <v>Medium</v>
      </c>
      <c r="D3555" t="s">
        <v>4877</v>
      </c>
      <c r="E3555" t="s">
        <v>562</v>
      </c>
      <c r="F3555" t="s">
        <v>2287</v>
      </c>
      <c r="G3555" t="s">
        <v>3538</v>
      </c>
      <c r="M3555">
        <f>COUNTA(Table1[[#This Row],[genre_1]:[genre_8]])</f>
        <v>3</v>
      </c>
      <c r="N3555" t="s">
        <v>2306</v>
      </c>
      <c r="O3555" t="s">
        <v>12658</v>
      </c>
      <c r="P3555">
        <v>133</v>
      </c>
      <c r="Q3555" t="s">
        <v>7101</v>
      </c>
      <c r="R3555">
        <v>2</v>
      </c>
      <c r="S3555" t="s">
        <v>16</v>
      </c>
      <c r="T3555" t="s">
        <v>17</v>
      </c>
      <c r="U3555" s="3">
        <v>42005</v>
      </c>
      <c r="V3555" s="2">
        <v>3.6</v>
      </c>
      <c r="W3555" t="str">
        <f>IF(V3555 &lt; 3,"Very Low", IF(V3555 &gt;= 3, IF(V3555 &lt; 4, "Low", IF(V3555 &gt;= 4, IF(V3555 &lt; 6, "Medium", IF(V3555 &gt;= 6, IF(V3555 &lt; 8, "High", "Very High")))))))</f>
        <v>Low</v>
      </c>
    </row>
    <row r="3556" spans="1:23" x14ac:dyDescent="0.2">
      <c r="A3556" t="s">
        <v>7522</v>
      </c>
      <c r="B3556" s="2">
        <v>90</v>
      </c>
      <c r="C3556" s="4" t="str">
        <f>IF(B3556 &lt;= ($Z$9-$Z$11), "Short", IF(B3556 &gt;= ($Z$9+$Z$11), "Long", "Medium"))</f>
        <v>Medium</v>
      </c>
      <c r="D3556" t="s">
        <v>3100</v>
      </c>
      <c r="E3556" t="s">
        <v>13204</v>
      </c>
      <c r="F3556" t="s">
        <v>3538</v>
      </c>
      <c r="M3556">
        <f>COUNTA(Table1[[#This Row],[genre_1]:[genre_8]])</f>
        <v>2</v>
      </c>
      <c r="N3556" t="s">
        <v>7523</v>
      </c>
      <c r="O3556" t="s">
        <v>12849</v>
      </c>
      <c r="P3556">
        <v>169</v>
      </c>
      <c r="Q3556" t="s">
        <v>6468</v>
      </c>
      <c r="R3556">
        <v>6</v>
      </c>
      <c r="S3556" t="s">
        <v>16</v>
      </c>
      <c r="T3556" t="s">
        <v>17</v>
      </c>
      <c r="U3556" s="3">
        <v>42005</v>
      </c>
      <c r="V3556" s="2">
        <v>3.2</v>
      </c>
      <c r="W3556" t="str">
        <f>IF(V3556 &lt; 3,"Very Low", IF(V3556 &gt;= 3, IF(V3556 &lt; 4, "Low", IF(V3556 &gt;= 4, IF(V3556 &lt; 6, "Medium", IF(V3556 &gt;= 6, IF(V3556 &lt; 8, "High", "Very High")))))))</f>
        <v>Low</v>
      </c>
    </row>
    <row r="3557" spans="1:23" x14ac:dyDescent="0.2">
      <c r="A3557" t="s">
        <v>568</v>
      </c>
      <c r="B3557" s="2">
        <v>153</v>
      </c>
      <c r="C3557" s="4" t="str">
        <f>IF(B3557 &lt;= ($Z$9-$Z$11), "Short", IF(B3557 &gt;= ($Z$9+$Z$11), "Long", "Medium"))</f>
        <v>Long</v>
      </c>
      <c r="D3557" t="s">
        <v>615</v>
      </c>
      <c r="E3557" t="s">
        <v>562</v>
      </c>
      <c r="F3557" t="s">
        <v>1302</v>
      </c>
      <c r="G3557" t="s">
        <v>10321</v>
      </c>
      <c r="M3557">
        <f>COUNTA(Table1[[#This Row],[genre_1]:[genre_8]])</f>
        <v>3</v>
      </c>
      <c r="N3557" t="s">
        <v>320</v>
      </c>
      <c r="O3557" t="s">
        <v>8672</v>
      </c>
      <c r="P3557">
        <v>55994</v>
      </c>
      <c r="Q3557" t="s">
        <v>616</v>
      </c>
      <c r="R3557">
        <v>454</v>
      </c>
      <c r="S3557" t="s">
        <v>16</v>
      </c>
      <c r="T3557" t="s">
        <v>17</v>
      </c>
      <c r="U3557" s="3">
        <v>37257</v>
      </c>
      <c r="V3557" s="2">
        <v>6</v>
      </c>
      <c r="W3557" t="str">
        <f>IF(V3557 &lt; 3,"Very Low", IF(V3557 &gt;= 3, IF(V3557 &lt; 4, "Low", IF(V3557 &gt;= 4, IF(V3557 &lt; 6, "Medium", IF(V3557 &gt;= 6, IF(V3557 &lt; 8, "High", "Very High")))))))</f>
        <v>High</v>
      </c>
    </row>
    <row r="3558" spans="1:23" x14ac:dyDescent="0.2">
      <c r="A3558" t="s">
        <v>2976</v>
      </c>
      <c r="B3558" s="2">
        <v>100</v>
      </c>
      <c r="C3558" s="4" t="str">
        <f>IF(B3558 &lt;= ($Z$9-$Z$11), "Short", IF(B3558 &gt;= ($Z$9+$Z$11), "Long", "Medium"))</f>
        <v>Medium</v>
      </c>
      <c r="D3558" t="s">
        <v>418</v>
      </c>
      <c r="E3558" t="s">
        <v>562</v>
      </c>
      <c r="F3558" t="s">
        <v>426</v>
      </c>
      <c r="G3558" t="s">
        <v>4130</v>
      </c>
      <c r="M3558">
        <f>COUNTA(Table1[[#This Row],[genre_1]:[genre_8]])</f>
        <v>3</v>
      </c>
      <c r="N3558" t="s">
        <v>1525</v>
      </c>
      <c r="O3558" t="s">
        <v>10078</v>
      </c>
      <c r="P3558">
        <v>14747</v>
      </c>
      <c r="Q3558" t="s">
        <v>541</v>
      </c>
      <c r="R3558">
        <v>338</v>
      </c>
      <c r="S3558" t="s">
        <v>16</v>
      </c>
      <c r="T3558" t="s">
        <v>17</v>
      </c>
      <c r="U3558" s="3">
        <v>36161</v>
      </c>
      <c r="V3558" s="2">
        <v>4.0999999999999996</v>
      </c>
      <c r="W3558" t="str">
        <f>IF(V3558 &lt; 3,"Very Low", IF(V3558 &gt;= 3, IF(V3558 &lt; 4, "Low", IF(V3558 &gt;= 4, IF(V3558 &lt; 6, "Medium", IF(V3558 &gt;= 6, IF(V3558 &lt; 8, "High", "Very High")))))))</f>
        <v>Medium</v>
      </c>
    </row>
    <row r="3559" spans="1:23" x14ac:dyDescent="0.2">
      <c r="A3559" t="s">
        <v>2928</v>
      </c>
      <c r="B3559" s="2">
        <v>63</v>
      </c>
      <c r="C3559" s="4" t="str">
        <f>IF(B3559 &lt;= ($Z$9-$Z$11), "Short", IF(B3559 &gt;= ($Z$9+$Z$11), "Long", "Medium"))</f>
        <v>Short</v>
      </c>
      <c r="D3559" t="s">
        <v>2929</v>
      </c>
      <c r="E3559" t="s">
        <v>426</v>
      </c>
      <c r="F3559" t="s">
        <v>3871</v>
      </c>
      <c r="G3559" t="s">
        <v>691</v>
      </c>
      <c r="H3559" t="s">
        <v>5982</v>
      </c>
      <c r="I3559" t="s">
        <v>5727</v>
      </c>
      <c r="M3559">
        <f>COUNTA(Table1[[#This Row],[genre_1]:[genre_8]])</f>
        <v>5</v>
      </c>
      <c r="N3559" t="s">
        <v>295</v>
      </c>
      <c r="O3559" t="s">
        <v>10048</v>
      </c>
      <c r="P3559">
        <v>15600</v>
      </c>
      <c r="Q3559" t="s">
        <v>2930</v>
      </c>
      <c r="R3559">
        <v>55</v>
      </c>
      <c r="S3559" t="s">
        <v>16</v>
      </c>
      <c r="T3559" t="s">
        <v>17</v>
      </c>
      <c r="U3559" s="3">
        <v>40544</v>
      </c>
      <c r="V3559" s="2">
        <v>7.3</v>
      </c>
      <c r="W3559" t="str">
        <f>IF(V3559 &lt; 3,"Very Low", IF(V3559 &gt;= 3, IF(V3559 &lt; 4, "Low", IF(V3559 &gt;= 4, IF(V3559 &lt; 6, "Medium", IF(V3559 &gt;= 6, IF(V3559 &lt; 8, "High", "Very High")))))))</f>
        <v>High</v>
      </c>
    </row>
    <row r="3560" spans="1:23" x14ac:dyDescent="0.2">
      <c r="A3560" t="s">
        <v>6293</v>
      </c>
      <c r="B3560" s="2">
        <v>98</v>
      </c>
      <c r="C3560" s="4" t="str">
        <f>IF(B3560 &lt;= ($Z$9-$Z$11), "Short", IF(B3560 &gt;= ($Z$9+$Z$11), "Long", "Medium"))</f>
        <v>Medium</v>
      </c>
      <c r="D3560" t="s">
        <v>534</v>
      </c>
      <c r="E3560" t="s">
        <v>691</v>
      </c>
      <c r="F3560" t="s">
        <v>1302</v>
      </c>
      <c r="M3560">
        <f>COUNTA(Table1[[#This Row],[genre_1]:[genre_8]])</f>
        <v>2</v>
      </c>
      <c r="N3560" t="s">
        <v>796</v>
      </c>
      <c r="O3560" t="s">
        <v>12254</v>
      </c>
      <c r="P3560">
        <v>7228</v>
      </c>
      <c r="Q3560" t="s">
        <v>3037</v>
      </c>
      <c r="R3560">
        <v>53</v>
      </c>
      <c r="S3560" t="s">
        <v>16</v>
      </c>
      <c r="T3560" t="s">
        <v>17</v>
      </c>
      <c r="U3560" s="3">
        <v>38353</v>
      </c>
      <c r="V3560" s="2">
        <v>6.4</v>
      </c>
      <c r="W3560" t="str">
        <f>IF(V3560 &lt; 3,"Very Low", IF(V3560 &gt;= 3, IF(V3560 &lt; 4, "Low", IF(V3560 &gt;= 4, IF(V3560 &lt; 6, "Medium", IF(V3560 &gt;= 6, IF(V3560 &lt; 8, "High", "Very High")))))))</f>
        <v>High</v>
      </c>
    </row>
    <row r="3561" spans="1:23" x14ac:dyDescent="0.2">
      <c r="A3561" t="s">
        <v>6761</v>
      </c>
      <c r="B3561" s="2">
        <v>100</v>
      </c>
      <c r="C3561" s="4" t="str">
        <f>IF(B3561 &lt;= ($Z$9-$Z$11), "Short", IF(B3561 &gt;= ($Z$9+$Z$11), "Long", "Medium"))</f>
        <v>Medium</v>
      </c>
      <c r="D3561" t="s">
        <v>6762</v>
      </c>
      <c r="E3561" t="s">
        <v>1302</v>
      </c>
      <c r="M3561">
        <f>COUNTA(Table1[[#This Row],[genre_1]:[genre_8]])</f>
        <v>1</v>
      </c>
      <c r="N3561" t="s">
        <v>160</v>
      </c>
      <c r="O3561" t="s">
        <v>12495</v>
      </c>
      <c r="P3561">
        <v>111658</v>
      </c>
      <c r="Q3561" t="s">
        <v>6763</v>
      </c>
      <c r="R3561">
        <v>297</v>
      </c>
      <c r="S3561" t="s">
        <v>16</v>
      </c>
      <c r="T3561" t="s">
        <v>17</v>
      </c>
      <c r="U3561" s="3">
        <v>40179</v>
      </c>
      <c r="V3561" s="2">
        <v>7.2</v>
      </c>
      <c r="W3561" t="str">
        <f>IF(V3561 &lt; 3,"Very Low", IF(V3561 &gt;= 3, IF(V3561 &lt; 4, "Low", IF(V3561 &gt;= 4, IF(V3561 &lt; 6, "Medium", IF(V3561 &gt;= 6, IF(V3561 &lt; 8, "High", "Very High")))))))</f>
        <v>High</v>
      </c>
    </row>
    <row r="3562" spans="1:23" x14ac:dyDescent="0.2">
      <c r="A3562" t="s">
        <v>1630</v>
      </c>
      <c r="B3562" s="2">
        <v>118</v>
      </c>
      <c r="C3562" s="4" t="str">
        <f>IF(B3562 &lt;= ($Z$9-$Z$11), "Short", IF(B3562 &gt;= ($Z$9+$Z$11), "Long", "Medium"))</f>
        <v>Medium</v>
      </c>
      <c r="D3562" t="s">
        <v>88</v>
      </c>
      <c r="E3562" t="s">
        <v>1302</v>
      </c>
      <c r="F3562" t="s">
        <v>539</v>
      </c>
      <c r="G3562" t="s">
        <v>13204</v>
      </c>
      <c r="H3562" t="s">
        <v>6549</v>
      </c>
      <c r="M3562">
        <f>COUNTA(Table1[[#This Row],[genre_1]:[genre_8]])</f>
        <v>4</v>
      </c>
      <c r="N3562" t="s">
        <v>1631</v>
      </c>
      <c r="O3562" t="s">
        <v>9210</v>
      </c>
      <c r="P3562">
        <v>41288</v>
      </c>
      <c r="Q3562" t="s">
        <v>1632</v>
      </c>
      <c r="R3562">
        <v>126</v>
      </c>
      <c r="S3562" t="s">
        <v>16</v>
      </c>
      <c r="T3562" t="s">
        <v>17</v>
      </c>
      <c r="U3562" s="3">
        <v>41640</v>
      </c>
      <c r="V3562" s="2">
        <v>6.2</v>
      </c>
      <c r="W3562" t="str">
        <f>IF(V3562 &lt; 3,"Very Low", IF(V3562 &gt;= 3, IF(V3562 &lt; 4, "Low", IF(V3562 &gt;= 4, IF(V3562 &lt; 6, "Medium", IF(V3562 &gt;= 6, IF(V3562 &lt; 8, "High", "Very High")))))))</f>
        <v>High</v>
      </c>
    </row>
    <row r="3563" spans="1:23" x14ac:dyDescent="0.2">
      <c r="A3563" t="s">
        <v>5642</v>
      </c>
      <c r="B3563" s="2">
        <v>106</v>
      </c>
      <c r="C3563" s="4" t="str">
        <f>IF(B3563 &lt;= ($Z$9-$Z$11), "Short", IF(B3563 &gt;= ($Z$9+$Z$11), "Long", "Medium"))</f>
        <v>Medium</v>
      </c>
      <c r="D3563" t="s">
        <v>372</v>
      </c>
      <c r="E3563" t="s">
        <v>691</v>
      </c>
      <c r="F3563" t="s">
        <v>1302</v>
      </c>
      <c r="M3563">
        <f>COUNTA(Table1[[#This Row],[genre_1]:[genre_8]])</f>
        <v>2</v>
      </c>
      <c r="N3563" t="s">
        <v>509</v>
      </c>
      <c r="O3563" t="s">
        <v>11896</v>
      </c>
      <c r="P3563">
        <v>29341</v>
      </c>
      <c r="Q3563" t="s">
        <v>1586</v>
      </c>
      <c r="R3563">
        <v>93</v>
      </c>
      <c r="S3563" t="s">
        <v>16</v>
      </c>
      <c r="T3563" t="s">
        <v>17</v>
      </c>
      <c r="U3563" s="3">
        <v>41640</v>
      </c>
      <c r="V3563" s="2">
        <v>6.7</v>
      </c>
      <c r="W3563" t="str">
        <f>IF(V3563 &lt; 3,"Very Low", IF(V3563 &gt;= 3, IF(V3563 &lt; 4, "Low", IF(V3563 &gt;= 4, IF(V3563 &lt; 6, "Medium", IF(V3563 &gt;= 6, IF(V3563 &lt; 8, "High", "Very High")))))))</f>
        <v>High</v>
      </c>
    </row>
    <row r="3564" spans="1:23" x14ac:dyDescent="0.2">
      <c r="A3564" t="s">
        <v>1093</v>
      </c>
      <c r="B3564" s="2">
        <v>95</v>
      </c>
      <c r="C3564" s="4" t="str">
        <f>IF(B3564 &lt;= ($Z$9-$Z$11), "Short", IF(B3564 &gt;= ($Z$9+$Z$11), "Long", "Medium"))</f>
        <v>Medium</v>
      </c>
      <c r="D3564" t="s">
        <v>2861</v>
      </c>
      <c r="E3564" t="s">
        <v>426</v>
      </c>
      <c r="F3564" t="s">
        <v>691</v>
      </c>
      <c r="G3564" t="s">
        <v>13204</v>
      </c>
      <c r="M3564">
        <f>COUNTA(Table1[[#This Row],[genre_1]:[genre_8]])</f>
        <v>3</v>
      </c>
      <c r="N3564" t="s">
        <v>2862</v>
      </c>
      <c r="O3564" t="s">
        <v>10006</v>
      </c>
      <c r="P3564">
        <v>37479</v>
      </c>
      <c r="Q3564" t="s">
        <v>2863</v>
      </c>
      <c r="R3564">
        <v>152</v>
      </c>
      <c r="S3564" t="s">
        <v>16</v>
      </c>
      <c r="T3564" t="s">
        <v>17</v>
      </c>
      <c r="U3564" s="3">
        <v>37987</v>
      </c>
      <c r="V3564" s="2">
        <v>5.9</v>
      </c>
      <c r="W3564" t="str">
        <f>IF(V3564 &lt; 3,"Very Low", IF(V3564 &gt;= 3, IF(V3564 &lt; 4, "Low", IF(V3564 &gt;= 4, IF(V3564 &lt; 6, "Medium", IF(V3564 &gt;= 6, IF(V3564 &lt; 8, "High", "Very High")))))))</f>
        <v>Medium</v>
      </c>
    </row>
    <row r="3565" spans="1:23" x14ac:dyDescent="0.2">
      <c r="A3565" t="s">
        <v>3417</v>
      </c>
      <c r="B3565" s="2">
        <v>117</v>
      </c>
      <c r="C3565" s="4" t="str">
        <f>IF(B3565 &lt;= ($Z$9-$Z$11), "Short", IF(B3565 &gt;= ($Z$9+$Z$11), "Long", "Medium"))</f>
        <v>Medium</v>
      </c>
      <c r="D3565" t="s">
        <v>1038</v>
      </c>
      <c r="E3565" t="s">
        <v>4426</v>
      </c>
      <c r="F3565" t="s">
        <v>1302</v>
      </c>
      <c r="G3565" t="s">
        <v>13205</v>
      </c>
      <c r="M3565">
        <f>COUNTA(Table1[[#This Row],[genre_1]:[genre_8]])</f>
        <v>3</v>
      </c>
      <c r="N3565" t="s">
        <v>1523</v>
      </c>
      <c r="O3565" t="s">
        <v>10370</v>
      </c>
      <c r="P3565">
        <v>5841</v>
      </c>
      <c r="Q3565" t="s">
        <v>463</v>
      </c>
      <c r="R3565">
        <v>57</v>
      </c>
      <c r="S3565" t="s">
        <v>16</v>
      </c>
      <c r="T3565" t="s">
        <v>17</v>
      </c>
      <c r="U3565" s="3">
        <v>35796</v>
      </c>
      <c r="V3565" s="2">
        <v>7.2</v>
      </c>
      <c r="W3565" t="str">
        <f>IF(V3565 &lt; 3,"Very Low", IF(V3565 &gt;= 3, IF(V3565 &lt; 4, "Low", IF(V3565 &gt;= 4, IF(V3565 &lt; 6, "Medium", IF(V3565 &gt;= 6, IF(V3565 &lt; 8, "High", "Very High")))))))</f>
        <v>High</v>
      </c>
    </row>
    <row r="3566" spans="1:23" x14ac:dyDescent="0.2">
      <c r="A3566" t="s">
        <v>6011</v>
      </c>
      <c r="B3566" s="2">
        <v>87</v>
      </c>
      <c r="C3566" s="4" t="str">
        <f>IF(B3566 &lt;= ($Z$9-$Z$11), "Short", IF(B3566 &gt;= ($Z$9+$Z$11), "Long", "Medium"))</f>
        <v>Medium</v>
      </c>
      <c r="D3566" t="s">
        <v>4549</v>
      </c>
      <c r="E3566" t="s">
        <v>691</v>
      </c>
      <c r="M3566">
        <f>COUNTA(Table1[[#This Row],[genre_1]:[genre_8]])</f>
        <v>1</v>
      </c>
      <c r="N3566" t="s">
        <v>2909</v>
      </c>
      <c r="O3566" t="s">
        <v>12098</v>
      </c>
      <c r="P3566">
        <v>1427</v>
      </c>
      <c r="Q3566" t="s">
        <v>1638</v>
      </c>
      <c r="R3566">
        <v>12</v>
      </c>
      <c r="S3566" t="s">
        <v>16</v>
      </c>
      <c r="T3566" t="s">
        <v>17</v>
      </c>
      <c r="U3566" s="3">
        <v>40544</v>
      </c>
      <c r="V3566" s="2">
        <v>3.2</v>
      </c>
      <c r="W3566" t="str">
        <f>IF(V3566 &lt; 3,"Very Low", IF(V3566 &gt;= 3, IF(V3566 &lt; 4, "Low", IF(V3566 &gt;= 4, IF(V3566 &lt; 6, "Medium", IF(V3566 &gt;= 6, IF(V3566 &lt; 8, "High", "Very High")))))))</f>
        <v>Low</v>
      </c>
    </row>
    <row r="3567" spans="1:23" x14ac:dyDescent="0.2">
      <c r="A3567" t="s">
        <v>5391</v>
      </c>
      <c r="B3567" s="2">
        <v>97</v>
      </c>
      <c r="C3567" s="4" t="str">
        <f>IF(B3567 &lt;= ($Z$9-$Z$11), "Short", IF(B3567 &gt;= ($Z$9+$Z$11), "Long", "Medium"))</f>
        <v>Medium</v>
      </c>
      <c r="D3567" t="s">
        <v>2066</v>
      </c>
      <c r="E3567" t="s">
        <v>691</v>
      </c>
      <c r="F3567" t="s">
        <v>13206</v>
      </c>
      <c r="M3567">
        <f>COUNTA(Table1[[#This Row],[genre_1]:[genre_8]])</f>
        <v>2</v>
      </c>
      <c r="N3567" t="s">
        <v>703</v>
      </c>
      <c r="O3567" t="s">
        <v>11733</v>
      </c>
      <c r="P3567">
        <v>5463</v>
      </c>
      <c r="Q3567" t="s">
        <v>5392</v>
      </c>
      <c r="R3567">
        <v>20</v>
      </c>
      <c r="S3567" t="s">
        <v>16</v>
      </c>
      <c r="T3567" t="s">
        <v>17</v>
      </c>
      <c r="U3567" s="3">
        <v>39448</v>
      </c>
      <c r="V3567" s="2">
        <v>3.1</v>
      </c>
      <c r="W3567" t="str">
        <f>IF(V3567 &lt; 3,"Very Low", IF(V3567 &gt;= 3, IF(V3567 &lt; 4, "Low", IF(V3567 &gt;= 4, IF(V3567 &lt; 6, "Medium", IF(V3567 &gt;= 6, IF(V3567 &lt; 8, "High", "Very High")))))))</f>
        <v>Low</v>
      </c>
    </row>
    <row r="3568" spans="1:23" x14ac:dyDescent="0.2">
      <c r="A3568" t="s">
        <v>481</v>
      </c>
      <c r="B3568" s="2">
        <v>112</v>
      </c>
      <c r="C3568" s="4" t="str">
        <f>IF(B3568 &lt;= ($Z$9-$Z$11), "Short", IF(B3568 &gt;= ($Z$9+$Z$11), "Long", "Medium"))</f>
        <v>Medium</v>
      </c>
      <c r="D3568" t="s">
        <v>1106</v>
      </c>
      <c r="E3568" t="s">
        <v>13206</v>
      </c>
      <c r="F3568" t="s">
        <v>1302</v>
      </c>
      <c r="G3568" t="s">
        <v>6549</v>
      </c>
      <c r="H3568" t="s">
        <v>3538</v>
      </c>
      <c r="M3568">
        <f>COUNTA(Table1[[#This Row],[genre_1]:[genre_8]])</f>
        <v>4</v>
      </c>
      <c r="N3568" t="s">
        <v>183</v>
      </c>
      <c r="O3568" t="s">
        <v>11239</v>
      </c>
      <c r="P3568">
        <v>66966</v>
      </c>
      <c r="Q3568" t="s">
        <v>494</v>
      </c>
      <c r="R3568">
        <v>175</v>
      </c>
      <c r="S3568" t="s">
        <v>16</v>
      </c>
      <c r="T3568" t="s">
        <v>17</v>
      </c>
      <c r="U3568" s="3">
        <v>31048</v>
      </c>
      <c r="V3568" s="2">
        <v>7.4</v>
      </c>
      <c r="W3568" t="str">
        <f>IF(V3568 &lt; 3,"Very Low", IF(V3568 &gt;= 3, IF(V3568 &lt; 4, "Low", IF(V3568 &gt;= 4, IF(V3568 &lt; 6, "Medium", IF(V3568 &gt;= 6, IF(V3568 &lt; 8, "High", "Very High")))))))</f>
        <v>High</v>
      </c>
    </row>
    <row r="3569" spans="1:23" x14ac:dyDescent="0.2">
      <c r="A3569" t="s">
        <v>1191</v>
      </c>
      <c r="B3569" s="2">
        <v>125</v>
      </c>
      <c r="C3569" s="4" t="str">
        <f>IF(B3569 &lt;= ($Z$9-$Z$11), "Short", IF(B3569 &gt;= ($Z$9+$Z$11), "Long", "Medium"))</f>
        <v>Medium</v>
      </c>
      <c r="D3569" t="s">
        <v>1296</v>
      </c>
      <c r="E3569" t="s">
        <v>1302</v>
      </c>
      <c r="F3569" t="s">
        <v>2287</v>
      </c>
      <c r="G3569" t="s">
        <v>6549</v>
      </c>
      <c r="H3569" t="s">
        <v>3538</v>
      </c>
      <c r="M3569">
        <f>COUNTA(Table1[[#This Row],[genre_1]:[genre_8]])</f>
        <v>4</v>
      </c>
      <c r="N3569" t="s">
        <v>1297</v>
      </c>
      <c r="O3569" t="s">
        <v>9019</v>
      </c>
      <c r="P3569">
        <v>43559</v>
      </c>
      <c r="Q3569" t="s">
        <v>1298</v>
      </c>
      <c r="R3569">
        <v>137</v>
      </c>
      <c r="S3569" t="s">
        <v>16</v>
      </c>
      <c r="T3569" t="s">
        <v>17</v>
      </c>
      <c r="U3569" s="3">
        <v>34335</v>
      </c>
      <c r="V3569" s="2">
        <v>6.2</v>
      </c>
      <c r="W3569" t="str">
        <f>IF(V3569 &lt; 3,"Very Low", IF(V3569 &gt;= 3, IF(V3569 &lt; 4, "Low", IF(V3569 &gt;= 4, IF(V3569 &lt; 6, "Medium", IF(V3569 &gt;= 6, IF(V3569 &lt; 8, "High", "Very High")))))))</f>
        <v>High</v>
      </c>
    </row>
    <row r="3570" spans="1:23" x14ac:dyDescent="0.2">
      <c r="A3570" t="s">
        <v>5308</v>
      </c>
      <c r="B3570" s="2">
        <v>92</v>
      </c>
      <c r="C3570" s="4" t="str">
        <f>IF(B3570 &lt;= ($Z$9-$Z$11), "Short", IF(B3570 &gt;= ($Z$9+$Z$11), "Long", "Medium"))</f>
        <v>Medium</v>
      </c>
      <c r="D3570" t="s">
        <v>2128</v>
      </c>
      <c r="E3570" t="s">
        <v>691</v>
      </c>
      <c r="F3570" t="s">
        <v>539</v>
      </c>
      <c r="G3570" t="s">
        <v>6549</v>
      </c>
      <c r="M3570">
        <f>COUNTA(Table1[[#This Row],[genre_1]:[genre_8]])</f>
        <v>3</v>
      </c>
      <c r="N3570" t="s">
        <v>1100</v>
      </c>
      <c r="O3570" t="s">
        <v>11685</v>
      </c>
      <c r="P3570">
        <v>8546</v>
      </c>
      <c r="Q3570" t="s">
        <v>3737</v>
      </c>
      <c r="R3570">
        <v>86</v>
      </c>
      <c r="S3570" t="s">
        <v>16</v>
      </c>
      <c r="T3570" t="s">
        <v>17</v>
      </c>
      <c r="U3570" s="3">
        <v>36526</v>
      </c>
      <c r="V3570" s="2">
        <v>5.3</v>
      </c>
      <c r="W3570" t="str">
        <f>IF(V3570 &lt; 3,"Very Low", IF(V3570 &gt;= 3, IF(V3570 &lt; 4, "Low", IF(V3570 &gt;= 4, IF(V3570 &lt; 6, "Medium", IF(V3570 &gt;= 6, IF(V3570 &lt; 8, "High", "Very High")))))))</f>
        <v>Medium</v>
      </c>
    </row>
    <row r="3571" spans="1:23" x14ac:dyDescent="0.2">
      <c r="A3571" t="s">
        <v>4901</v>
      </c>
      <c r="B3571" s="2">
        <v>94</v>
      </c>
      <c r="C3571" s="4" t="str">
        <f>IF(B3571 &lt;= ($Z$9-$Z$11), "Short", IF(B3571 &gt;= ($Z$9+$Z$11), "Long", "Medium"))</f>
        <v>Medium</v>
      </c>
      <c r="D3571" t="s">
        <v>1810</v>
      </c>
      <c r="E3571" t="s">
        <v>1302</v>
      </c>
      <c r="M3571">
        <f>COUNTA(Table1[[#This Row],[genre_1]:[genre_8]])</f>
        <v>1</v>
      </c>
      <c r="N3571" t="s">
        <v>1194</v>
      </c>
      <c r="O3571" t="s">
        <v>12325</v>
      </c>
      <c r="P3571">
        <v>806</v>
      </c>
      <c r="Q3571" t="s">
        <v>6413</v>
      </c>
      <c r="R3571">
        <v>23</v>
      </c>
      <c r="S3571" t="s">
        <v>16</v>
      </c>
      <c r="T3571" t="s">
        <v>17</v>
      </c>
      <c r="U3571" s="3">
        <v>37987</v>
      </c>
      <c r="V3571" s="2">
        <v>6.9</v>
      </c>
      <c r="W3571" t="str">
        <f>IF(V3571 &lt; 3,"Very Low", IF(V3571 &gt;= 3, IF(V3571 &lt; 4, "Low", IF(V3571 &gt;= 4, IF(V3571 &lt; 6, "Medium", IF(V3571 &gt;= 6, IF(V3571 &lt; 8, "High", "Very High")))))))</f>
        <v>High</v>
      </c>
    </row>
    <row r="3572" spans="1:23" x14ac:dyDescent="0.2">
      <c r="A3572" t="s">
        <v>3915</v>
      </c>
      <c r="B3572" s="2">
        <v>121</v>
      </c>
      <c r="C3572" s="4" t="str">
        <f>IF(B3572 &lt;= ($Z$9-$Z$11), "Short", IF(B3572 &gt;= ($Z$9+$Z$11), "Long", "Medium"))</f>
        <v>Medium</v>
      </c>
      <c r="D3572" t="s">
        <v>811</v>
      </c>
      <c r="E3572" t="s">
        <v>1302</v>
      </c>
      <c r="M3572">
        <f>COUNTA(Table1[[#This Row],[genre_1]:[genre_8]])</f>
        <v>1</v>
      </c>
      <c r="N3572" t="s">
        <v>837</v>
      </c>
      <c r="O3572" t="s">
        <v>10729</v>
      </c>
      <c r="P3572">
        <v>5147</v>
      </c>
      <c r="Q3572" t="s">
        <v>3916</v>
      </c>
      <c r="R3572">
        <v>37</v>
      </c>
      <c r="S3572" t="s">
        <v>16</v>
      </c>
      <c r="T3572" t="s">
        <v>17</v>
      </c>
      <c r="U3572" s="3">
        <v>40909</v>
      </c>
      <c r="V3572" s="2">
        <v>6.4</v>
      </c>
      <c r="W3572" t="str">
        <f>IF(V3572 &lt; 3,"Very Low", IF(V3572 &gt;= 3, IF(V3572 &lt; 4, "Low", IF(V3572 &gt;= 4, IF(V3572 &lt; 6, "Medium", IF(V3572 &gt;= 6, IF(V3572 &lt; 8, "High", "Very High")))))))</f>
        <v>High</v>
      </c>
    </row>
    <row r="3573" spans="1:23" x14ac:dyDescent="0.2">
      <c r="A3573" t="s">
        <v>1812</v>
      </c>
      <c r="B3573" s="2">
        <v>107</v>
      </c>
      <c r="C3573" s="4" t="str">
        <f>IF(B3573 &lt;= ($Z$9-$Z$11), "Short", IF(B3573 &gt;= ($Z$9+$Z$11), "Long", "Medium"))</f>
        <v>Medium</v>
      </c>
      <c r="D3573" t="s">
        <v>404</v>
      </c>
      <c r="E3573" t="s">
        <v>691</v>
      </c>
      <c r="F3573" t="s">
        <v>1302</v>
      </c>
      <c r="M3573">
        <f>COUNTA(Table1[[#This Row],[genre_1]:[genre_8]])</f>
        <v>2</v>
      </c>
      <c r="N3573" t="s">
        <v>45</v>
      </c>
      <c r="O3573" t="s">
        <v>9858</v>
      </c>
      <c r="P3573">
        <v>54643</v>
      </c>
      <c r="Q3573" t="s">
        <v>2661</v>
      </c>
      <c r="R3573">
        <v>335</v>
      </c>
      <c r="S3573" t="s">
        <v>16</v>
      </c>
      <c r="T3573" t="s">
        <v>17</v>
      </c>
      <c r="U3573" s="3">
        <v>36526</v>
      </c>
      <c r="V3573" s="2">
        <v>7.4</v>
      </c>
      <c r="W3573" t="str">
        <f>IF(V3573 &lt; 3,"Very Low", IF(V3573 &gt;= 3, IF(V3573 &lt; 4, "Low", IF(V3573 &gt;= 4, IF(V3573 &lt; 6, "Medium", IF(V3573 &gt;= 6, IF(V3573 &lt; 8, "High", "Very High")))))))</f>
        <v>High</v>
      </c>
    </row>
    <row r="3574" spans="1:23" x14ac:dyDescent="0.2">
      <c r="A3574" t="s">
        <v>5744</v>
      </c>
      <c r="B3574" s="2">
        <v>104</v>
      </c>
      <c r="C3574" s="4" t="str">
        <f>IF(B3574 &lt;= ($Z$9-$Z$11), "Short", IF(B3574 &gt;= ($Z$9+$Z$11), "Long", "Medium"))</f>
        <v>Medium</v>
      </c>
      <c r="D3574" t="s">
        <v>1642</v>
      </c>
      <c r="E3574" t="s">
        <v>13206</v>
      </c>
      <c r="F3574" t="s">
        <v>1302</v>
      </c>
      <c r="G3574" t="s">
        <v>13204</v>
      </c>
      <c r="H3574" t="s">
        <v>3538</v>
      </c>
      <c r="M3574">
        <f>COUNTA(Table1[[#This Row],[genre_1]:[genre_8]])</f>
        <v>4</v>
      </c>
      <c r="N3574" t="s">
        <v>1237</v>
      </c>
      <c r="O3574" t="s">
        <v>11949</v>
      </c>
      <c r="P3574">
        <v>18792</v>
      </c>
      <c r="Q3574" t="s">
        <v>5745</v>
      </c>
      <c r="R3574">
        <v>153</v>
      </c>
      <c r="S3574" t="s">
        <v>16</v>
      </c>
      <c r="T3574" t="s">
        <v>17</v>
      </c>
      <c r="U3574" s="3">
        <v>37622</v>
      </c>
      <c r="V3574" s="2">
        <v>6.6</v>
      </c>
      <c r="W3574" t="str">
        <f>IF(V3574 &lt; 3,"Very Low", IF(V3574 &gt;= 3, IF(V3574 &lt; 4, "Low", IF(V3574 &gt;= 4, IF(V3574 &lt; 6, "Medium", IF(V3574 &gt;= 6, IF(V3574 &lt; 8, "High", "Very High")))))))</f>
        <v>High</v>
      </c>
    </row>
    <row r="3575" spans="1:23" x14ac:dyDescent="0.2">
      <c r="A3575" t="s">
        <v>4565</v>
      </c>
      <c r="B3575" s="2">
        <v>84</v>
      </c>
      <c r="C3575" s="4" t="str">
        <f>IF(B3575 &lt;= ($Z$9-$Z$11), "Short", IF(B3575 &gt;= ($Z$9+$Z$11), "Long", "Medium"))</f>
        <v>Short</v>
      </c>
      <c r="D3575" t="s">
        <v>358</v>
      </c>
      <c r="E3575" t="s">
        <v>691</v>
      </c>
      <c r="F3575" t="s">
        <v>6549</v>
      </c>
      <c r="M3575">
        <f>COUNTA(Table1[[#This Row],[genre_1]:[genre_8]])</f>
        <v>2</v>
      </c>
      <c r="N3575" t="s">
        <v>858</v>
      </c>
      <c r="O3575" t="s">
        <v>11182</v>
      </c>
      <c r="P3575">
        <v>1520</v>
      </c>
      <c r="Q3575" t="s">
        <v>1039</v>
      </c>
      <c r="R3575">
        <v>20</v>
      </c>
      <c r="S3575" t="s">
        <v>16</v>
      </c>
      <c r="T3575" t="s">
        <v>17</v>
      </c>
      <c r="U3575" s="3">
        <v>35796</v>
      </c>
      <c r="V3575" s="2">
        <v>3.8</v>
      </c>
      <c r="W3575" t="str">
        <f>IF(V3575 &lt; 3,"Very Low", IF(V3575 &gt;= 3, IF(V3575 &lt; 4, "Low", IF(V3575 &gt;= 4, IF(V3575 &lt; 6, "Medium", IF(V3575 &gt;= 6, IF(V3575 &lt; 8, "High", "Very High")))))))</f>
        <v>Low</v>
      </c>
    </row>
    <row r="3576" spans="1:23" x14ac:dyDescent="0.2">
      <c r="A3576" t="s">
        <v>7631</v>
      </c>
      <c r="B3576" s="2">
        <v>215</v>
      </c>
      <c r="C3576" s="4" t="str">
        <f>IF(B3576 &lt;= ($Z$9-$Z$11), "Short", IF(B3576 &gt;= ($Z$9+$Z$11), "Long", "Medium"))</f>
        <v>Long</v>
      </c>
      <c r="D3576" t="s">
        <v>7632</v>
      </c>
      <c r="E3576" t="s">
        <v>31</v>
      </c>
      <c r="F3576" t="s">
        <v>7772</v>
      </c>
      <c r="G3576" t="s">
        <v>4034</v>
      </c>
      <c r="M3576">
        <f>COUNTA(Table1[[#This Row],[genre_1]:[genre_8]])</f>
        <v>3</v>
      </c>
      <c r="N3576" t="s">
        <v>7633</v>
      </c>
      <c r="O3576" t="s">
        <v>12895</v>
      </c>
      <c r="P3576">
        <v>12631</v>
      </c>
      <c r="Q3576" t="s">
        <v>7634</v>
      </c>
      <c r="R3576">
        <v>63</v>
      </c>
      <c r="S3576" t="s">
        <v>16</v>
      </c>
      <c r="T3576" t="s">
        <v>17</v>
      </c>
      <c r="U3576" s="3">
        <v>25569</v>
      </c>
      <c r="V3576" s="2">
        <v>8.1</v>
      </c>
      <c r="W3576" t="str">
        <f>IF(V3576 &lt; 3,"Very Low", IF(V3576 &gt;= 3, IF(V3576 &lt; 4, "Low", IF(V3576 &gt;= 4, IF(V3576 &lt; 6, "Medium", IF(V3576 &gt;= 6, IF(V3576 &lt; 8, "High", "Very High")))))))</f>
        <v>Very High</v>
      </c>
    </row>
    <row r="3577" spans="1:23" x14ac:dyDescent="0.2">
      <c r="A3577" t="s">
        <v>7697</v>
      </c>
      <c r="B3577" s="2">
        <v>94</v>
      </c>
      <c r="C3577" s="4" t="str">
        <f>IF(B3577 &lt;= ($Z$9-$Z$11), "Short", IF(B3577 &gt;= ($Z$9+$Z$11), "Long", "Medium"))</f>
        <v>Medium</v>
      </c>
      <c r="D3577" t="s">
        <v>5139</v>
      </c>
      <c r="E3577" t="s">
        <v>31</v>
      </c>
      <c r="M3577">
        <f>COUNTA(Table1[[#This Row],[genre_1]:[genre_8]])</f>
        <v>1</v>
      </c>
      <c r="N3577" t="s">
        <v>7698</v>
      </c>
      <c r="O3577" t="s">
        <v>12919</v>
      </c>
      <c r="P3577">
        <v>3394</v>
      </c>
      <c r="Q3577" t="s">
        <v>7699</v>
      </c>
      <c r="R3577">
        <v>43</v>
      </c>
      <c r="S3577" t="s">
        <v>16</v>
      </c>
      <c r="T3577" t="s">
        <v>17</v>
      </c>
      <c r="U3577" s="3">
        <v>38718</v>
      </c>
      <c r="V3577" s="2">
        <v>7.4</v>
      </c>
      <c r="W3577" t="str">
        <f>IF(V3577 &lt; 3,"Very Low", IF(V3577 &gt;= 3, IF(V3577 &lt; 4, "Low", IF(V3577 &gt;= 4, IF(V3577 &lt; 6, "Medium", IF(V3577 &gt;= 6, IF(V3577 &lt; 8, "High", "Very High")))))))</f>
        <v>High</v>
      </c>
    </row>
    <row r="3578" spans="1:23" x14ac:dyDescent="0.2">
      <c r="A3578" t="s">
        <v>345</v>
      </c>
      <c r="B3578" s="2">
        <v>129</v>
      </c>
      <c r="C3578" s="4" t="str">
        <f>IF(B3578 &lt;= ($Z$9-$Z$11), "Short", IF(B3578 &gt;= ($Z$9+$Z$11), "Long", "Medium"))</f>
        <v>Medium</v>
      </c>
      <c r="D3578" t="s">
        <v>1409</v>
      </c>
      <c r="E3578" t="s">
        <v>1302</v>
      </c>
      <c r="F3578" t="s">
        <v>7772</v>
      </c>
      <c r="G3578" t="s">
        <v>3538</v>
      </c>
      <c r="M3578">
        <f>COUNTA(Table1[[#This Row],[genre_1]:[genre_8]])</f>
        <v>3</v>
      </c>
      <c r="N3578" t="s">
        <v>320</v>
      </c>
      <c r="O3578" t="s">
        <v>9082</v>
      </c>
      <c r="P3578">
        <v>67395</v>
      </c>
      <c r="Q3578" t="s">
        <v>735</v>
      </c>
      <c r="R3578">
        <v>564</v>
      </c>
      <c r="S3578" t="s">
        <v>16</v>
      </c>
      <c r="T3578" t="s">
        <v>17</v>
      </c>
      <c r="U3578" s="3">
        <v>38718</v>
      </c>
      <c r="V3578" s="2">
        <v>6</v>
      </c>
      <c r="W3578" t="str">
        <f>IF(V3578 &lt; 3,"Very Low", IF(V3578 &gt;= 3, IF(V3578 &lt; 4, "Low", IF(V3578 &gt;= 4, IF(V3578 &lt; 6, "Medium", IF(V3578 &gt;= 6, IF(V3578 &lt; 8, "High", "Very High")))))))</f>
        <v>High</v>
      </c>
    </row>
    <row r="3579" spans="1:23" x14ac:dyDescent="0.2">
      <c r="A3579" t="s">
        <v>60</v>
      </c>
      <c r="B3579" s="2">
        <v>123</v>
      </c>
      <c r="C3579" s="4" t="str">
        <f>IF(B3579 &lt;= ($Z$9-$Z$11), "Short", IF(B3579 &gt;= ($Z$9+$Z$11), "Long", "Medium"))</f>
        <v>Medium</v>
      </c>
      <c r="D3579" t="s">
        <v>157</v>
      </c>
      <c r="E3579" t="s">
        <v>562</v>
      </c>
      <c r="F3579" t="s">
        <v>426</v>
      </c>
      <c r="G3579" t="s">
        <v>2287</v>
      </c>
      <c r="H3579" t="s">
        <v>4130</v>
      </c>
      <c r="I3579" t="s">
        <v>3538</v>
      </c>
      <c r="M3579">
        <f>COUNTA(Table1[[#This Row],[genre_1]:[genre_8]])</f>
        <v>5</v>
      </c>
      <c r="N3579" t="s">
        <v>158</v>
      </c>
      <c r="O3579" t="s">
        <v>8483</v>
      </c>
      <c r="P3579">
        <v>465019</v>
      </c>
      <c r="Q3579" t="s">
        <v>159</v>
      </c>
      <c r="R3579">
        <v>995</v>
      </c>
      <c r="S3579" t="s">
        <v>16</v>
      </c>
      <c r="T3579" t="s">
        <v>17</v>
      </c>
      <c r="U3579" s="3">
        <v>41275</v>
      </c>
      <c r="V3579" s="2">
        <v>7</v>
      </c>
      <c r="W3579" t="str">
        <f>IF(V3579 &lt; 3,"Very Low", IF(V3579 &gt;= 3, IF(V3579 &lt; 4, "Low", IF(V3579 &gt;= 4, IF(V3579 &lt; 6, "Medium", IF(V3579 &gt;= 6, IF(V3579 &lt; 8, "High", "Very High")))))))</f>
        <v>High</v>
      </c>
    </row>
    <row r="3580" spans="1:23" x14ac:dyDescent="0.2">
      <c r="A3580" t="s">
        <v>5033</v>
      </c>
      <c r="B3580" s="2">
        <v>99</v>
      </c>
      <c r="C3580" s="4" t="str">
        <f>IF(B3580 &lt;= ($Z$9-$Z$11), "Short", IF(B3580 &gt;= ($Z$9+$Z$11), "Long", "Medium"))</f>
        <v>Medium</v>
      </c>
      <c r="D3580" t="s">
        <v>34</v>
      </c>
      <c r="E3580" t="s">
        <v>691</v>
      </c>
      <c r="F3580" t="s">
        <v>1302</v>
      </c>
      <c r="M3580">
        <f>COUNTA(Table1[[#This Row],[genre_1]:[genre_8]])</f>
        <v>2</v>
      </c>
      <c r="N3580" t="s">
        <v>363</v>
      </c>
      <c r="O3580" t="s">
        <v>11524</v>
      </c>
      <c r="P3580">
        <v>31964</v>
      </c>
      <c r="Q3580" t="s">
        <v>4550</v>
      </c>
      <c r="R3580">
        <v>129</v>
      </c>
      <c r="S3580" t="s">
        <v>16</v>
      </c>
      <c r="T3580" t="s">
        <v>17</v>
      </c>
      <c r="U3580" s="3">
        <v>39814</v>
      </c>
      <c r="V3580" s="2">
        <v>6.9</v>
      </c>
      <c r="W3580" t="str">
        <f>IF(V3580 &lt; 3,"Very Low", IF(V3580 &gt;= 3, IF(V3580 &lt; 4, "Low", IF(V3580 &gt;= 4, IF(V3580 &lt; 6, "Medium", IF(V3580 &gt;= 6, IF(V3580 &lt; 8, "High", "Very High")))))))</f>
        <v>High</v>
      </c>
    </row>
    <row r="3581" spans="1:23" x14ac:dyDescent="0.2">
      <c r="A3581" t="s">
        <v>391</v>
      </c>
      <c r="B3581" s="2">
        <v>99</v>
      </c>
      <c r="C3581" s="4" t="str">
        <f>IF(B3581 &lt;= ($Z$9-$Z$11), "Short", IF(B3581 &gt;= ($Z$9+$Z$11), "Long", "Medium"))</f>
        <v>Medium</v>
      </c>
      <c r="D3581" t="s">
        <v>392</v>
      </c>
      <c r="E3581" t="s">
        <v>562</v>
      </c>
      <c r="F3581" t="s">
        <v>426</v>
      </c>
      <c r="G3581" t="s">
        <v>539</v>
      </c>
      <c r="M3581">
        <f>COUNTA(Table1[[#This Row],[genre_1]:[genre_8]])</f>
        <v>3</v>
      </c>
      <c r="N3581" t="s">
        <v>105</v>
      </c>
      <c r="O3581" t="s">
        <v>8569</v>
      </c>
      <c r="P3581">
        <v>152826</v>
      </c>
      <c r="Q3581" t="s">
        <v>393</v>
      </c>
      <c r="R3581">
        <v>253</v>
      </c>
      <c r="S3581" t="s">
        <v>16</v>
      </c>
      <c r="T3581" t="s">
        <v>17</v>
      </c>
      <c r="U3581" s="3">
        <v>40909</v>
      </c>
      <c r="V3581" s="2">
        <v>5.8</v>
      </c>
      <c r="W3581" t="str">
        <f>IF(V3581 &lt; 3,"Very Low", IF(V3581 &gt;= 3, IF(V3581 &lt; 4, "Low", IF(V3581 &gt;= 4, IF(V3581 &lt; 6, "Medium", IF(V3581 &gt;= 6, IF(V3581 &lt; 8, "High", "Very High")))))))</f>
        <v>Medium</v>
      </c>
    </row>
    <row r="3582" spans="1:23" x14ac:dyDescent="0.2">
      <c r="A3582" t="s">
        <v>283</v>
      </c>
      <c r="B3582" s="2">
        <v>101</v>
      </c>
      <c r="C3582" s="4" t="str">
        <f>IF(B3582 &lt;= ($Z$9-$Z$11), "Short", IF(B3582 &gt;= ($Z$9+$Z$11), "Long", "Medium"))</f>
        <v>Medium</v>
      </c>
      <c r="D3582" t="s">
        <v>284</v>
      </c>
      <c r="E3582" t="s">
        <v>426</v>
      </c>
      <c r="F3582" t="s">
        <v>3871</v>
      </c>
      <c r="G3582" t="s">
        <v>691</v>
      </c>
      <c r="H3582" t="s">
        <v>5982</v>
      </c>
      <c r="I3582" t="s">
        <v>4130</v>
      </c>
      <c r="M3582">
        <f>COUNTA(Table1[[#This Row],[genre_1]:[genre_8]])</f>
        <v>5</v>
      </c>
      <c r="N3582" t="s">
        <v>285</v>
      </c>
      <c r="O3582" t="s">
        <v>8526</v>
      </c>
      <c r="P3582">
        <v>272534</v>
      </c>
      <c r="Q3582" t="s">
        <v>286</v>
      </c>
      <c r="R3582">
        <v>345</v>
      </c>
      <c r="S3582" t="s">
        <v>16</v>
      </c>
      <c r="T3582" t="s">
        <v>17</v>
      </c>
      <c r="U3582" s="3">
        <v>40909</v>
      </c>
      <c r="V3582" s="2">
        <v>7.8</v>
      </c>
      <c r="W3582" t="str">
        <f>IF(V3582 &lt; 3,"Very Low", IF(V3582 &gt;= 3, IF(V3582 &lt; 4, "Low", IF(V3582 &gt;= 4, IF(V3582 &lt; 6, "Medium", IF(V3582 &gt;= 6, IF(V3582 &lt; 8, "High", "Very High")))))))</f>
        <v>High</v>
      </c>
    </row>
    <row r="3583" spans="1:23" x14ac:dyDescent="0.2">
      <c r="A3583" t="s">
        <v>7358</v>
      </c>
      <c r="B3583" s="2">
        <v>88</v>
      </c>
      <c r="C3583" s="4" t="str">
        <f>IF(B3583 &lt;= ($Z$9-$Z$11), "Short", IF(B3583 &gt;= ($Z$9+$Z$11), "Long", "Medium"))</f>
        <v>Medium</v>
      </c>
      <c r="D3583" t="s">
        <v>1491</v>
      </c>
      <c r="E3583" t="s">
        <v>691</v>
      </c>
      <c r="F3583" t="s">
        <v>1302</v>
      </c>
      <c r="G3583" t="s">
        <v>539</v>
      </c>
      <c r="H3583" t="s">
        <v>6549</v>
      </c>
      <c r="M3583">
        <f>COUNTA(Table1[[#This Row],[genre_1]:[genre_8]])</f>
        <v>4</v>
      </c>
      <c r="N3583" t="s">
        <v>1067</v>
      </c>
      <c r="O3583" t="s">
        <v>12779</v>
      </c>
      <c r="P3583">
        <v>46076</v>
      </c>
      <c r="Q3583" t="s">
        <v>4948</v>
      </c>
      <c r="R3583">
        <v>88</v>
      </c>
      <c r="S3583" t="s">
        <v>16</v>
      </c>
      <c r="T3583" t="s">
        <v>17</v>
      </c>
      <c r="U3583" s="3">
        <v>38718</v>
      </c>
      <c r="V3583" s="2">
        <v>7.4</v>
      </c>
      <c r="W3583" t="str">
        <f>IF(V3583 &lt; 3,"Very Low", IF(V3583 &gt;= 3, IF(V3583 &lt; 4, "Low", IF(V3583 &gt;= 4, IF(V3583 &lt; 6, "Medium", IF(V3583 &gt;= 6, IF(V3583 &lt; 8, "High", "Very High")))))))</f>
        <v>High</v>
      </c>
    </row>
    <row r="3584" spans="1:23" x14ac:dyDescent="0.2">
      <c r="A3584" t="s">
        <v>4932</v>
      </c>
      <c r="B3584" s="2">
        <v>84</v>
      </c>
      <c r="C3584" s="4" t="str">
        <f>IF(B3584 &lt;= ($Z$9-$Z$11), "Short", IF(B3584 &gt;= ($Z$9+$Z$11), "Long", "Medium"))</f>
        <v>Short</v>
      </c>
      <c r="D3584" t="s">
        <v>4933</v>
      </c>
      <c r="E3584" t="s">
        <v>2287</v>
      </c>
      <c r="F3584" t="s">
        <v>3538</v>
      </c>
      <c r="M3584">
        <f>COUNTA(Table1[[#This Row],[genre_1]:[genre_8]])</f>
        <v>2</v>
      </c>
      <c r="N3584" t="s">
        <v>1634</v>
      </c>
      <c r="O3584" t="s">
        <v>11448</v>
      </c>
      <c r="P3584">
        <v>87494</v>
      </c>
      <c r="Q3584" t="s">
        <v>2789</v>
      </c>
      <c r="R3584">
        <v>540</v>
      </c>
      <c r="S3584" t="s">
        <v>16</v>
      </c>
      <c r="T3584" t="s">
        <v>17</v>
      </c>
      <c r="U3584" s="3">
        <v>37622</v>
      </c>
      <c r="V3584" s="2">
        <v>6.1</v>
      </c>
      <c r="W3584" t="str">
        <f>IF(V3584 &lt; 3,"Very Low", IF(V3584 &gt;= 3, IF(V3584 &lt; 4, "Low", IF(V3584 &gt;= 4, IF(V3584 &lt; 6, "Medium", IF(V3584 &gt;= 6, IF(V3584 &lt; 8, "High", "Very High")))))))</f>
        <v>High</v>
      </c>
    </row>
    <row r="3585" spans="1:23" x14ac:dyDescent="0.2">
      <c r="A3585" t="s">
        <v>1381</v>
      </c>
      <c r="B3585" s="2">
        <v>212</v>
      </c>
      <c r="C3585" s="4" t="str">
        <f>IF(B3585 &lt;= ($Z$9-$Z$11), "Short", IF(B3585 &gt;= ($Z$9+$Z$11), "Long", "Medium"))</f>
        <v>Long</v>
      </c>
      <c r="D3585" t="s">
        <v>742</v>
      </c>
      <c r="E3585" t="s">
        <v>426</v>
      </c>
      <c r="F3585" t="s">
        <v>4426</v>
      </c>
      <c r="G3585" t="s">
        <v>13206</v>
      </c>
      <c r="H3585" t="s">
        <v>1302</v>
      </c>
      <c r="I3585" t="s">
        <v>4934</v>
      </c>
      <c r="M3585">
        <f>COUNTA(Table1[[#This Row],[genre_1]:[genre_8]])</f>
        <v>5</v>
      </c>
      <c r="N3585" t="s">
        <v>248</v>
      </c>
      <c r="O3585" t="s">
        <v>9111</v>
      </c>
      <c r="P3585">
        <v>35314</v>
      </c>
      <c r="Q3585" t="s">
        <v>1462</v>
      </c>
      <c r="R3585">
        <v>145</v>
      </c>
      <c r="S3585" t="s">
        <v>16</v>
      </c>
      <c r="T3585" t="s">
        <v>17</v>
      </c>
      <c r="U3585" s="3">
        <v>34335</v>
      </c>
      <c r="V3585" s="2">
        <v>6.6</v>
      </c>
      <c r="W3585" t="str">
        <f>IF(V3585 &lt; 3,"Very Low", IF(V3585 &gt;= 3, IF(V3585 &lt; 4, "Low", IF(V3585 &gt;= 4, IF(V3585 &lt; 6, "Medium", IF(V3585 &gt;= 6, IF(V3585 &lt; 8, "High", "Very High")))))))</f>
        <v>High</v>
      </c>
    </row>
    <row r="3586" spans="1:23" x14ac:dyDescent="0.2">
      <c r="A3586" t="s">
        <v>56</v>
      </c>
      <c r="B3586" s="2">
        <v>104</v>
      </c>
      <c r="C3586" s="4" t="str">
        <f>IF(B3586 &lt;= ($Z$9-$Z$11), "Short", IF(B3586 &gt;= ($Z$9+$Z$11), "Long", "Medium"))</f>
        <v>Medium</v>
      </c>
      <c r="D3586" t="s">
        <v>1173</v>
      </c>
      <c r="E3586" t="s">
        <v>562</v>
      </c>
      <c r="F3586" t="s">
        <v>426</v>
      </c>
      <c r="G3586" t="s">
        <v>4130</v>
      </c>
      <c r="M3586">
        <f>COUNTA(Table1[[#This Row],[genre_1]:[genre_8]])</f>
        <v>3</v>
      </c>
      <c r="N3586" t="s">
        <v>120</v>
      </c>
      <c r="O3586" t="s">
        <v>8946</v>
      </c>
      <c r="P3586">
        <v>452928</v>
      </c>
      <c r="Q3586" t="s">
        <v>546</v>
      </c>
      <c r="R3586">
        <v>1401</v>
      </c>
      <c r="S3586" t="s">
        <v>16</v>
      </c>
      <c r="T3586" t="s">
        <v>17</v>
      </c>
      <c r="U3586" s="3">
        <v>36526</v>
      </c>
      <c r="V3586" s="2">
        <v>7.4</v>
      </c>
      <c r="W3586" t="str">
        <f>IF(V3586 &lt; 3,"Very Low", IF(V3586 &gt;= 3, IF(V3586 &lt; 4, "Low", IF(V3586 &gt;= 4, IF(V3586 &lt; 6, "Medium", IF(V3586 &gt;= 6, IF(V3586 &lt; 8, "High", "Very High")))))))</f>
        <v>High</v>
      </c>
    </row>
    <row r="3587" spans="1:23" x14ac:dyDescent="0.2">
      <c r="A3587" t="s">
        <v>365</v>
      </c>
      <c r="B3587" s="2">
        <v>119</v>
      </c>
      <c r="C3587" s="4" t="str">
        <f>IF(B3587 &lt;= ($Z$9-$Z$11), "Short", IF(B3587 &gt;= ($Z$9+$Z$11), "Long", "Medium"))</f>
        <v>Medium</v>
      </c>
      <c r="D3587" t="s">
        <v>145</v>
      </c>
      <c r="E3587" t="s">
        <v>562</v>
      </c>
      <c r="F3587" t="s">
        <v>426</v>
      </c>
      <c r="G3587" t="s">
        <v>539</v>
      </c>
      <c r="H3587" t="s">
        <v>4130</v>
      </c>
      <c r="I3587" t="s">
        <v>3538</v>
      </c>
      <c r="M3587">
        <f>COUNTA(Table1[[#This Row],[genre_1]:[genre_8]])</f>
        <v>5</v>
      </c>
      <c r="N3587" t="s">
        <v>120</v>
      </c>
      <c r="O3587" t="s">
        <v>8559</v>
      </c>
      <c r="P3587">
        <v>361924</v>
      </c>
      <c r="Q3587" t="s">
        <v>366</v>
      </c>
      <c r="R3587">
        <v>641</v>
      </c>
      <c r="S3587" t="s">
        <v>16</v>
      </c>
      <c r="T3587" t="s">
        <v>17</v>
      </c>
      <c r="U3587" s="3">
        <v>39814</v>
      </c>
      <c r="V3587" s="2">
        <v>6.7</v>
      </c>
      <c r="W3587" t="str">
        <f>IF(V3587 &lt; 3,"Very Low", IF(V3587 &gt;= 3, IF(V3587 &lt; 4, "Low", IF(V3587 &gt;= 4, IF(V3587 &lt; 6, "Medium", IF(V3587 &gt;= 6, IF(V3587 &lt; 8, "High", "Very High")))))))</f>
        <v>High</v>
      </c>
    </row>
    <row r="3588" spans="1:23" x14ac:dyDescent="0.2">
      <c r="A3588" t="s">
        <v>56</v>
      </c>
      <c r="B3588" s="2">
        <v>144</v>
      </c>
      <c r="C3588" s="4" t="str">
        <f>IF(B3588 &lt;= ($Z$9-$Z$11), "Short", IF(B3588 &gt;= ($Z$9+$Z$11), "Long", "Medium"))</f>
        <v>Long</v>
      </c>
      <c r="D3588" t="s">
        <v>214</v>
      </c>
      <c r="E3588" t="s">
        <v>562</v>
      </c>
      <c r="F3588" t="s">
        <v>426</v>
      </c>
      <c r="G3588" t="s">
        <v>4130</v>
      </c>
      <c r="M3588">
        <f>COUNTA(Table1[[#This Row],[genre_1]:[genre_8]])</f>
        <v>3</v>
      </c>
      <c r="N3588" t="s">
        <v>160</v>
      </c>
      <c r="O3588" t="s">
        <v>8501</v>
      </c>
      <c r="P3588">
        <v>148379</v>
      </c>
      <c r="Q3588" t="s">
        <v>215</v>
      </c>
      <c r="R3588">
        <v>622</v>
      </c>
      <c r="S3588" t="s">
        <v>16</v>
      </c>
      <c r="T3588" t="s">
        <v>17</v>
      </c>
      <c r="U3588" s="3">
        <v>42370</v>
      </c>
      <c r="V3588" s="2">
        <v>7.3</v>
      </c>
      <c r="W3588" t="str">
        <f>IF(V3588 &lt; 3,"Very Low", IF(V3588 &gt;= 3, IF(V3588 &lt; 4, "Low", IF(V3588 &gt;= 4, IF(V3588 &lt; 6, "Medium", IF(V3588 &gt;= 6, IF(V3588 &lt; 8, "High", "Very High")))))))</f>
        <v>High</v>
      </c>
    </row>
    <row r="3589" spans="1:23" x14ac:dyDescent="0.2">
      <c r="A3589" t="s">
        <v>56</v>
      </c>
      <c r="B3589" s="2">
        <v>149</v>
      </c>
      <c r="C3589" s="4" t="str">
        <f>IF(B3589 &lt;= ($Z$9-$Z$11), "Short", IF(B3589 &gt;= ($Z$9+$Z$11), "Long", "Medium"))</f>
        <v>Long</v>
      </c>
      <c r="D3589" t="s">
        <v>69</v>
      </c>
      <c r="E3589" t="s">
        <v>562</v>
      </c>
      <c r="F3589" t="s">
        <v>426</v>
      </c>
      <c r="G3589" t="s">
        <v>539</v>
      </c>
      <c r="H3589" t="s">
        <v>4130</v>
      </c>
      <c r="I3589" t="s">
        <v>3538</v>
      </c>
      <c r="M3589">
        <f>COUNTA(Table1[[#This Row],[genre_1]:[genre_8]])</f>
        <v>5</v>
      </c>
      <c r="N3589" t="s">
        <v>160</v>
      </c>
      <c r="O3589" t="s">
        <v>8484</v>
      </c>
      <c r="P3589">
        <v>514125</v>
      </c>
      <c r="Q3589" t="s">
        <v>120</v>
      </c>
      <c r="R3589">
        <v>752</v>
      </c>
      <c r="S3589" t="s">
        <v>16</v>
      </c>
      <c r="T3589" t="s">
        <v>17</v>
      </c>
      <c r="U3589" s="3">
        <v>41640</v>
      </c>
      <c r="V3589" s="2">
        <v>8</v>
      </c>
      <c r="W3589" t="str">
        <f>IF(V3589 &lt; 3,"Very Low", IF(V3589 &gt;= 3, IF(V3589 &lt; 4, "Low", IF(V3589 &gt;= 4, IF(V3589 &lt; 6, "Medium", IF(V3589 &gt;= 6, IF(V3589 &lt; 8, "High", "Very High")))))))</f>
        <v>Very High</v>
      </c>
    </row>
    <row r="3590" spans="1:23" x14ac:dyDescent="0.2">
      <c r="A3590" t="s">
        <v>314</v>
      </c>
      <c r="B3590" s="2">
        <v>132</v>
      </c>
      <c r="C3590" s="4" t="str">
        <f>IF(B3590 &lt;= ($Z$9-$Z$11), "Short", IF(B3590 &gt;= ($Z$9+$Z$11), "Long", "Medium"))</f>
        <v>Long</v>
      </c>
      <c r="D3590" t="s">
        <v>214</v>
      </c>
      <c r="E3590" t="s">
        <v>562</v>
      </c>
      <c r="F3590" t="s">
        <v>426</v>
      </c>
      <c r="G3590" t="s">
        <v>4130</v>
      </c>
      <c r="M3590">
        <f>COUNTA(Table1[[#This Row],[genre_1]:[genre_8]])</f>
        <v>3</v>
      </c>
      <c r="N3590" t="s">
        <v>160</v>
      </c>
      <c r="O3590" t="s">
        <v>8538</v>
      </c>
      <c r="P3590">
        <v>518537</v>
      </c>
      <c r="Q3590" t="s">
        <v>202</v>
      </c>
      <c r="R3590">
        <v>698</v>
      </c>
      <c r="S3590" t="s">
        <v>16</v>
      </c>
      <c r="T3590" t="s">
        <v>17</v>
      </c>
      <c r="U3590" s="3">
        <v>40544</v>
      </c>
      <c r="V3590" s="2">
        <v>7.8</v>
      </c>
      <c r="W3590" t="str">
        <f>IF(V3590 &lt; 3,"Very Low", IF(V3590 &gt;= 3, IF(V3590 &lt; 4, "Low", IF(V3590 &gt;= 4, IF(V3590 &lt; 6, "Medium", IF(V3590 &gt;= 6, IF(V3590 &lt; 8, "High", "Very High")))))))</f>
        <v>High</v>
      </c>
    </row>
    <row r="3591" spans="1:23" x14ac:dyDescent="0.2">
      <c r="A3591" t="s">
        <v>229</v>
      </c>
      <c r="B3591" s="2">
        <v>132</v>
      </c>
      <c r="C3591" s="4" t="str">
        <f>IF(B3591 &lt;= ($Z$9-$Z$11), "Short", IF(B3591 &gt;= ($Z$9+$Z$11), "Long", "Medium"))</f>
        <v>Long</v>
      </c>
      <c r="D3591" t="s">
        <v>1273</v>
      </c>
      <c r="E3591" t="s">
        <v>562</v>
      </c>
      <c r="F3591" t="s">
        <v>426</v>
      </c>
      <c r="G3591" t="s">
        <v>3538</v>
      </c>
      <c r="M3591">
        <f>COUNTA(Table1[[#This Row],[genre_1]:[genre_8]])</f>
        <v>3</v>
      </c>
      <c r="N3591" t="s">
        <v>156</v>
      </c>
      <c r="O3591" t="s">
        <v>9003</v>
      </c>
      <c r="P3591">
        <v>142569</v>
      </c>
      <c r="Q3591" t="s">
        <v>1274</v>
      </c>
      <c r="R3591">
        <v>737</v>
      </c>
      <c r="S3591" t="s">
        <v>16</v>
      </c>
      <c r="T3591" t="s">
        <v>17</v>
      </c>
      <c r="U3591" s="3">
        <v>37257</v>
      </c>
      <c r="V3591" s="2">
        <v>5.8</v>
      </c>
      <c r="W3591" t="str">
        <f>IF(V3591 &lt; 3,"Very Low", IF(V3591 &gt;= 3, IF(V3591 &lt; 4, "Low", IF(V3591 &gt;= 4, IF(V3591 &lt; 6, "Medium", IF(V3591 &gt;= 6, IF(V3591 &lt; 8, "High", "Very High")))))))</f>
        <v>Medium</v>
      </c>
    </row>
    <row r="3592" spans="1:23" x14ac:dyDescent="0.2">
      <c r="A3592" t="s">
        <v>429</v>
      </c>
      <c r="B3592" s="2">
        <v>101</v>
      </c>
      <c r="C3592" s="4" t="str">
        <f>IF(B3592 &lt;= ($Z$9-$Z$11), "Short", IF(B3592 &gt;= ($Z$9+$Z$11), "Long", "Medium"))</f>
        <v>Medium</v>
      </c>
      <c r="D3592" t="s">
        <v>369</v>
      </c>
      <c r="E3592" t="s">
        <v>562</v>
      </c>
      <c r="F3592" t="s">
        <v>426</v>
      </c>
      <c r="G3592" t="s">
        <v>13206</v>
      </c>
      <c r="H3592" t="s">
        <v>3538</v>
      </c>
      <c r="M3592">
        <f>COUNTA(Table1[[#This Row],[genre_1]:[genre_8]])</f>
        <v>4</v>
      </c>
      <c r="N3592" t="s">
        <v>1611</v>
      </c>
      <c r="O3592" t="s">
        <v>9201</v>
      </c>
      <c r="P3592">
        <v>51349</v>
      </c>
      <c r="Q3592" t="s">
        <v>1612</v>
      </c>
      <c r="R3592">
        <v>213</v>
      </c>
      <c r="S3592" t="s">
        <v>16</v>
      </c>
      <c r="T3592" t="s">
        <v>17</v>
      </c>
      <c r="U3592" s="3">
        <v>38353</v>
      </c>
      <c r="V3592" s="2">
        <v>4.3</v>
      </c>
      <c r="W3592" t="str">
        <f>IF(V3592 &lt; 3,"Very Low", IF(V3592 &gt;= 3, IF(V3592 &lt; 4, "Low", IF(V3592 &gt;= 4, IF(V3592 &lt; 6, "Medium", IF(V3592 &gt;= 6, IF(V3592 &lt; 8, "High", "Very High")))))))</f>
        <v>Medium</v>
      </c>
    </row>
    <row r="3593" spans="1:23" x14ac:dyDescent="0.2">
      <c r="A3593" t="s">
        <v>1582</v>
      </c>
      <c r="B3593" s="2">
        <v>100</v>
      </c>
      <c r="C3593" s="4" t="str">
        <f>IF(B3593 &lt;= ($Z$9-$Z$11), "Short", IF(B3593 &gt;= ($Z$9+$Z$11), "Long", "Medium"))</f>
        <v>Medium</v>
      </c>
      <c r="D3593" t="s">
        <v>202</v>
      </c>
      <c r="E3593" t="s">
        <v>426</v>
      </c>
      <c r="F3593" t="s">
        <v>691</v>
      </c>
      <c r="M3593">
        <f>COUNTA(Table1[[#This Row],[genre_1]:[genre_8]])</f>
        <v>2</v>
      </c>
      <c r="N3593" t="s">
        <v>137</v>
      </c>
      <c r="O3593" t="s">
        <v>9182</v>
      </c>
      <c r="P3593">
        <v>76770</v>
      </c>
      <c r="Q3593" t="s">
        <v>1583</v>
      </c>
      <c r="R3593">
        <v>203</v>
      </c>
      <c r="S3593" t="s">
        <v>16</v>
      </c>
      <c r="T3593" t="s">
        <v>17</v>
      </c>
      <c r="U3593" s="3">
        <v>39814</v>
      </c>
      <c r="V3593" s="2">
        <v>4.9000000000000004</v>
      </c>
      <c r="W3593" t="str">
        <f>IF(V3593 &lt; 3,"Very Low", IF(V3593 &gt;= 3, IF(V3593 &lt; 4, "Low", IF(V3593 &gt;= 4, IF(V3593 &lt; 6, "Medium", IF(V3593 &gt;= 6, IF(V3593 &lt; 8, "High", "Very High")))))))</f>
        <v>Medium</v>
      </c>
    </row>
    <row r="3594" spans="1:23" x14ac:dyDescent="0.2">
      <c r="A3594" t="s">
        <v>504</v>
      </c>
      <c r="B3594" s="2">
        <v>104</v>
      </c>
      <c r="C3594" s="4" t="str">
        <f>IF(B3594 &lt;= ($Z$9-$Z$11), "Short", IF(B3594 &gt;= ($Z$9+$Z$11), "Long", "Medium"))</f>
        <v>Medium</v>
      </c>
      <c r="D3594" t="s">
        <v>796</v>
      </c>
      <c r="E3594" t="s">
        <v>691</v>
      </c>
      <c r="F3594" t="s">
        <v>6549</v>
      </c>
      <c r="M3594">
        <f>COUNTA(Table1[[#This Row],[genre_1]:[genre_8]])</f>
        <v>2</v>
      </c>
      <c r="N3594" t="s">
        <v>300</v>
      </c>
      <c r="O3594" t="s">
        <v>9347</v>
      </c>
      <c r="P3594">
        <v>271691</v>
      </c>
      <c r="Q3594" t="s">
        <v>1854</v>
      </c>
      <c r="R3594">
        <v>243</v>
      </c>
      <c r="S3594" t="s">
        <v>16</v>
      </c>
      <c r="T3594" t="s">
        <v>17</v>
      </c>
      <c r="U3594" s="3">
        <v>39448</v>
      </c>
      <c r="V3594" s="2">
        <v>6.8</v>
      </c>
      <c r="W3594" t="str">
        <f>IF(V3594 &lt; 3,"Very Low", IF(V3594 &gt;= 3, IF(V3594 &lt; 4, "Low", IF(V3594 &gt;= 4, IF(V3594 &lt; 6, "Medium", IF(V3594 &gt;= 6, IF(V3594 &lt; 8, "High", "Very High")))))))</f>
        <v>High</v>
      </c>
    </row>
    <row r="3595" spans="1:23" x14ac:dyDescent="0.2">
      <c r="A3595" t="s">
        <v>8126</v>
      </c>
      <c r="B3595" s="2">
        <v>89</v>
      </c>
      <c r="C3595" s="4" t="str">
        <f>IF(B3595 &lt;= ($Z$9-$Z$11), "Short", IF(B3595 &gt;= ($Z$9+$Z$11), "Long", "Medium"))</f>
        <v>Medium</v>
      </c>
      <c r="D3595" t="s">
        <v>8127</v>
      </c>
      <c r="E3595" t="s">
        <v>1302</v>
      </c>
      <c r="F3595" t="s">
        <v>4034</v>
      </c>
      <c r="G3595" t="s">
        <v>13204</v>
      </c>
      <c r="H3595" t="s">
        <v>6549</v>
      </c>
      <c r="I3595" t="s">
        <v>4130</v>
      </c>
      <c r="M3595">
        <f>COUNTA(Table1[[#This Row],[genre_1]:[genre_8]])</f>
        <v>5</v>
      </c>
      <c r="N3595" t="s">
        <v>8128</v>
      </c>
      <c r="O3595" t="s">
        <v>13089</v>
      </c>
      <c r="P3595">
        <v>374</v>
      </c>
      <c r="Q3595" t="s">
        <v>8129</v>
      </c>
      <c r="R3595">
        <v>10</v>
      </c>
      <c r="S3595" t="s">
        <v>16</v>
      </c>
      <c r="T3595" t="s">
        <v>17</v>
      </c>
      <c r="U3595" s="3">
        <v>39448</v>
      </c>
      <c r="V3595" s="2">
        <v>5.4</v>
      </c>
      <c r="W3595" t="str">
        <f>IF(V3595 &lt; 3,"Very Low", IF(V3595 &gt;= 3, IF(V3595 &lt; 4, "Low", IF(V3595 &gt;= 4, IF(V3595 &lt; 6, "Medium", IF(V3595 &gt;= 6, IF(V3595 &lt; 8, "High", "Very High")))))))</f>
        <v>Medium</v>
      </c>
    </row>
    <row r="3596" spans="1:23" x14ac:dyDescent="0.2">
      <c r="A3596" t="s">
        <v>2531</v>
      </c>
      <c r="B3596" s="2">
        <v>88</v>
      </c>
      <c r="C3596" s="4" t="str">
        <f>IF(B3596 &lt;= ($Z$9-$Z$11), "Short", IF(B3596 &gt;= ($Z$9+$Z$11), "Long", "Medium"))</f>
        <v>Medium</v>
      </c>
      <c r="D3596" t="s">
        <v>880</v>
      </c>
      <c r="E3596" t="s">
        <v>691</v>
      </c>
      <c r="F3596" t="s">
        <v>539</v>
      </c>
      <c r="G3596" t="s">
        <v>2287</v>
      </c>
      <c r="H3596" t="s">
        <v>3538</v>
      </c>
      <c r="M3596">
        <f>COUNTA(Table1[[#This Row],[genre_1]:[genre_8]])</f>
        <v>4</v>
      </c>
      <c r="N3596" t="s">
        <v>20</v>
      </c>
      <c r="O3596" t="s">
        <v>12082</v>
      </c>
      <c r="P3596">
        <v>849</v>
      </c>
      <c r="Q3596" t="s">
        <v>1423</v>
      </c>
      <c r="R3596">
        <v>4</v>
      </c>
      <c r="S3596" t="s">
        <v>16</v>
      </c>
      <c r="T3596" t="s">
        <v>17</v>
      </c>
      <c r="U3596" s="3">
        <v>42370</v>
      </c>
      <c r="V3596" s="2">
        <v>4.8</v>
      </c>
      <c r="W3596" t="str">
        <f>IF(V3596 &lt; 3,"Very Low", IF(V3596 &gt;= 3, IF(V3596 &lt; 4, "Low", IF(V3596 &gt;= 4, IF(V3596 &lt; 6, "Medium", IF(V3596 &gt;= 6, IF(V3596 &lt; 8, "High", "Very High")))))))</f>
        <v>Medium</v>
      </c>
    </row>
    <row r="3597" spans="1:23" x14ac:dyDescent="0.2">
      <c r="A3597" t="s">
        <v>1061</v>
      </c>
      <c r="B3597" s="2">
        <v>80</v>
      </c>
      <c r="C3597" s="4" t="str">
        <f>IF(B3597 &lt;= ($Z$9-$Z$11), "Short", IF(B3597 &gt;= ($Z$9+$Z$11), "Long", "Medium"))</f>
        <v>Short</v>
      </c>
      <c r="D3597" t="s">
        <v>1062</v>
      </c>
      <c r="E3597" t="s">
        <v>426</v>
      </c>
      <c r="F3597" t="s">
        <v>3871</v>
      </c>
      <c r="G3597" t="s">
        <v>691</v>
      </c>
      <c r="H3597" t="s">
        <v>5982</v>
      </c>
      <c r="M3597">
        <f>COUNTA(Table1[[#This Row],[genre_1]:[genre_8]])</f>
        <v>4</v>
      </c>
      <c r="N3597" t="s">
        <v>328</v>
      </c>
      <c r="O3597" t="s">
        <v>8894</v>
      </c>
      <c r="P3597">
        <v>16385</v>
      </c>
      <c r="Q3597" t="s">
        <v>1063</v>
      </c>
      <c r="R3597">
        <v>100</v>
      </c>
      <c r="S3597" t="s">
        <v>16</v>
      </c>
      <c r="T3597" t="s">
        <v>17</v>
      </c>
      <c r="U3597" s="3">
        <v>40179</v>
      </c>
      <c r="V3597" s="2">
        <v>4.5999999999999996</v>
      </c>
      <c r="W3597" t="str">
        <f>IF(V3597 &lt; 3,"Very Low", IF(V3597 &gt;= 3, IF(V3597 &lt; 4, "Low", IF(V3597 &gt;= 4, IF(V3597 &lt; 6, "Medium", IF(V3597 &gt;= 6, IF(V3597 &lt; 8, "High", "Very High")))))))</f>
        <v>Medium</v>
      </c>
    </row>
    <row r="3598" spans="1:23" x14ac:dyDescent="0.2">
      <c r="A3598" t="s">
        <v>1876</v>
      </c>
      <c r="B3598" s="2">
        <v>105</v>
      </c>
      <c r="C3598" s="4" t="str">
        <f>IF(B3598 &lt;= ($Z$9-$Z$11), "Short", IF(B3598 &gt;= ($Z$9+$Z$11), "Long", "Medium"))</f>
        <v>Medium</v>
      </c>
      <c r="D3598" t="s">
        <v>3691</v>
      </c>
      <c r="E3598" t="s">
        <v>691</v>
      </c>
      <c r="F3598" t="s">
        <v>5982</v>
      </c>
      <c r="G3598" t="s">
        <v>6549</v>
      </c>
      <c r="M3598">
        <f>COUNTA(Table1[[#This Row],[genre_1]:[genre_8]])</f>
        <v>3</v>
      </c>
      <c r="N3598" t="s">
        <v>712</v>
      </c>
      <c r="O3598" t="s">
        <v>10579</v>
      </c>
      <c r="P3598">
        <v>41273</v>
      </c>
      <c r="Q3598" t="s">
        <v>3692</v>
      </c>
      <c r="R3598">
        <v>136</v>
      </c>
      <c r="S3598" t="s">
        <v>16</v>
      </c>
      <c r="T3598" t="s">
        <v>17</v>
      </c>
      <c r="U3598" s="3">
        <v>40179</v>
      </c>
      <c r="V3598" s="2">
        <v>5.8</v>
      </c>
      <c r="W3598" t="str">
        <f>IF(V3598 &lt; 3,"Very Low", IF(V3598 &gt;= 3, IF(V3598 &lt; 4, "Low", IF(V3598 &gt;= 4, IF(V3598 &lt; 6, "Medium", IF(V3598 &gt;= 6, IF(V3598 &lt; 8, "High", "Very High")))))))</f>
        <v>Medium</v>
      </c>
    </row>
    <row r="3599" spans="1:23" x14ac:dyDescent="0.2">
      <c r="A3599" t="s">
        <v>4507</v>
      </c>
      <c r="B3599" s="2">
        <v>111</v>
      </c>
      <c r="C3599" s="4" t="str">
        <f>IF(B3599 &lt;= ($Z$9-$Z$11), "Short", IF(B3599 &gt;= ($Z$9+$Z$11), "Long", "Medium"))</f>
        <v>Medium</v>
      </c>
      <c r="D3599" t="s">
        <v>1265</v>
      </c>
      <c r="E3599" t="s">
        <v>1302</v>
      </c>
      <c r="M3599">
        <f>COUNTA(Table1[[#This Row],[genre_1]:[genre_8]])</f>
        <v>1</v>
      </c>
      <c r="N3599" t="s">
        <v>403</v>
      </c>
      <c r="O3599" t="s">
        <v>12696</v>
      </c>
      <c r="P3599">
        <v>22145</v>
      </c>
      <c r="Q3599" t="s">
        <v>908</v>
      </c>
      <c r="R3599">
        <v>231</v>
      </c>
      <c r="S3599" t="s">
        <v>16</v>
      </c>
      <c r="T3599" t="s">
        <v>17</v>
      </c>
      <c r="U3599" s="3">
        <v>36526</v>
      </c>
      <c r="V3599" s="2">
        <v>7.7</v>
      </c>
      <c r="W3599" t="str">
        <f>IF(V3599 &lt; 3,"Very Low", IF(V3599 &gt;= 3, IF(V3599 &lt; 4, "Low", IF(V3599 &gt;= 4, IF(V3599 &lt; 6, "Medium", IF(V3599 &gt;= 6, IF(V3599 &lt; 8, "High", "Very High")))))))</f>
        <v>High</v>
      </c>
    </row>
    <row r="3600" spans="1:23" x14ac:dyDescent="0.2">
      <c r="A3600" t="s">
        <v>6356</v>
      </c>
      <c r="B3600" s="2">
        <v>126</v>
      </c>
      <c r="C3600" s="4" t="str">
        <f>IF(B3600 &lt;= ($Z$9-$Z$11), "Short", IF(B3600 &gt;= ($Z$9+$Z$11), "Long", "Medium"))</f>
        <v>Medium</v>
      </c>
      <c r="D3600" t="s">
        <v>6986</v>
      </c>
      <c r="E3600" t="s">
        <v>691</v>
      </c>
      <c r="F3600" t="s">
        <v>1302</v>
      </c>
      <c r="G3600" t="s">
        <v>6549</v>
      </c>
      <c r="M3600">
        <f>COUNTA(Table1[[#This Row],[genre_1]:[genre_8]])</f>
        <v>3</v>
      </c>
      <c r="N3600" t="s">
        <v>6987</v>
      </c>
      <c r="O3600" t="s">
        <v>12603</v>
      </c>
      <c r="P3600">
        <v>17799</v>
      </c>
      <c r="Q3600" t="s">
        <v>6357</v>
      </c>
      <c r="R3600">
        <v>133</v>
      </c>
      <c r="S3600" t="s">
        <v>16</v>
      </c>
      <c r="T3600" t="s">
        <v>17</v>
      </c>
      <c r="U3600" s="3">
        <v>13881</v>
      </c>
      <c r="V3600" s="2">
        <v>8</v>
      </c>
      <c r="W3600" t="str">
        <f>IF(V3600 &lt; 3,"Very Low", IF(V3600 &gt;= 3, IF(V3600 &lt; 4, "Low", IF(V3600 &gt;= 4, IF(V3600 &lt; 6, "Medium", IF(V3600 &gt;= 6, IF(V3600 &lt; 8, "High", "Very High")))))))</f>
        <v>Very High</v>
      </c>
    </row>
    <row r="3601" spans="1:23" x14ac:dyDescent="0.2">
      <c r="A3601" t="s">
        <v>876</v>
      </c>
      <c r="B3601" s="2">
        <v>113</v>
      </c>
      <c r="C3601" s="4" t="str">
        <f>IF(B3601 &lt;= ($Z$9-$Z$11), "Short", IF(B3601 &gt;= ($Z$9+$Z$11), "Long", "Medium"))</f>
        <v>Medium</v>
      </c>
      <c r="D3601" t="s">
        <v>877</v>
      </c>
      <c r="E3601" t="s">
        <v>562</v>
      </c>
      <c r="F3601" t="s">
        <v>691</v>
      </c>
      <c r="M3601">
        <f>COUNTA(Table1[[#This Row],[genre_1]:[genre_8]])</f>
        <v>2</v>
      </c>
      <c r="N3601" t="s">
        <v>878</v>
      </c>
      <c r="O3601" t="s">
        <v>8797</v>
      </c>
      <c r="P3601">
        <v>156348</v>
      </c>
      <c r="Q3601" t="s">
        <v>879</v>
      </c>
      <c r="R3601">
        <v>380</v>
      </c>
      <c r="S3601" t="s">
        <v>16</v>
      </c>
      <c r="T3601" t="s">
        <v>17</v>
      </c>
      <c r="U3601" s="3">
        <v>39448</v>
      </c>
      <c r="V3601" s="2">
        <v>5.5</v>
      </c>
      <c r="W3601" t="str">
        <f>IF(V3601 &lt; 3,"Very Low", IF(V3601 &gt;= 3, IF(V3601 &lt; 4, "Low", IF(V3601 &gt;= 4, IF(V3601 &lt; 6, "Medium", IF(V3601 &gt;= 6, IF(V3601 &lt; 8, "High", "Very High")))))))</f>
        <v>Medium</v>
      </c>
    </row>
    <row r="3602" spans="1:23" x14ac:dyDescent="0.2">
      <c r="A3602" t="s">
        <v>5268</v>
      </c>
      <c r="B3602" s="2">
        <v>95</v>
      </c>
      <c r="C3602" s="4" t="str">
        <f>IF(B3602 &lt;= ($Z$9-$Z$11), "Short", IF(B3602 &gt;= ($Z$9+$Z$11), "Long", "Medium"))</f>
        <v>Medium</v>
      </c>
      <c r="D3602" t="s">
        <v>5269</v>
      </c>
      <c r="E3602" t="s">
        <v>1302</v>
      </c>
      <c r="F3602" t="s">
        <v>4034</v>
      </c>
      <c r="M3602">
        <f>COUNTA(Table1[[#This Row],[genre_1]:[genre_8]])</f>
        <v>2</v>
      </c>
      <c r="N3602" t="s">
        <v>5270</v>
      </c>
      <c r="O3602" t="s">
        <v>11657</v>
      </c>
      <c r="P3602">
        <v>23671</v>
      </c>
      <c r="Q3602" t="s">
        <v>5271</v>
      </c>
      <c r="R3602">
        <v>247</v>
      </c>
      <c r="S3602" t="s">
        <v>16</v>
      </c>
      <c r="T3602" t="s">
        <v>17</v>
      </c>
      <c r="U3602" s="3">
        <v>37987</v>
      </c>
      <c r="V3602" s="2">
        <v>3.5</v>
      </c>
      <c r="W3602" t="str">
        <f>IF(V3602 &lt; 3,"Very Low", IF(V3602 &gt;= 3, IF(V3602 &lt; 4, "Low", IF(V3602 &gt;= 4, IF(V3602 &lt; 6, "Medium", IF(V3602 &gt;= 6, IF(V3602 &lt; 8, "High", "Very High")))))))</f>
        <v>Low</v>
      </c>
    </row>
    <row r="3603" spans="1:23" x14ac:dyDescent="0.2">
      <c r="A3603" t="s">
        <v>1652</v>
      </c>
      <c r="B3603" s="2">
        <v>93</v>
      </c>
      <c r="C3603" s="4" t="str">
        <f>IF(B3603 &lt;= ($Z$9-$Z$11), "Short", IF(B3603 &gt;= ($Z$9+$Z$11), "Long", "Medium"))</f>
        <v>Medium</v>
      </c>
      <c r="D3603" t="s">
        <v>6150</v>
      </c>
      <c r="E3603" t="s">
        <v>691</v>
      </c>
      <c r="F3603" t="s">
        <v>13206</v>
      </c>
      <c r="G3603" t="s">
        <v>6549</v>
      </c>
      <c r="H3603" t="s">
        <v>3538</v>
      </c>
      <c r="M3603">
        <f>COUNTA(Table1[[#This Row],[genre_1]:[genre_8]])</f>
        <v>4</v>
      </c>
      <c r="N3603" t="s">
        <v>1351</v>
      </c>
      <c r="O3603" t="s">
        <v>12180</v>
      </c>
      <c r="P3603">
        <v>16224</v>
      </c>
      <c r="Q3603" t="s">
        <v>2821</v>
      </c>
      <c r="R3603">
        <v>76</v>
      </c>
      <c r="S3603" t="s">
        <v>16</v>
      </c>
      <c r="T3603" t="s">
        <v>17</v>
      </c>
      <c r="U3603" s="3">
        <v>39083</v>
      </c>
      <c r="V3603" s="2">
        <v>6.5</v>
      </c>
      <c r="W3603" t="str">
        <f>IF(V3603 &lt; 3,"Very Low", IF(V3603 &gt;= 3, IF(V3603 &lt; 4, "Low", IF(V3603 &gt;= 4, IF(V3603 &lt; 6, "Medium", IF(V3603 &gt;= 6, IF(V3603 &lt; 8, "High", "Very High")))))))</f>
        <v>High</v>
      </c>
    </row>
    <row r="3604" spans="1:23" x14ac:dyDescent="0.2">
      <c r="A3604" t="s">
        <v>1509</v>
      </c>
      <c r="B3604" s="2">
        <v>98</v>
      </c>
      <c r="C3604" s="4" t="str">
        <f>IF(B3604 &lt;= ($Z$9-$Z$11), "Short", IF(B3604 &gt;= ($Z$9+$Z$11), "Long", "Medium"))</f>
        <v>Medium</v>
      </c>
      <c r="D3604" t="s">
        <v>96</v>
      </c>
      <c r="E3604" t="s">
        <v>691</v>
      </c>
      <c r="F3604" t="s">
        <v>1302</v>
      </c>
      <c r="G3604" t="s">
        <v>6549</v>
      </c>
      <c r="M3604">
        <f>COUNTA(Table1[[#This Row],[genre_1]:[genre_8]])</f>
        <v>3</v>
      </c>
      <c r="N3604" t="s">
        <v>346</v>
      </c>
      <c r="O3604" t="s">
        <v>11053</v>
      </c>
      <c r="P3604">
        <v>36145</v>
      </c>
      <c r="Q3604" t="s">
        <v>165</v>
      </c>
      <c r="R3604">
        <v>108</v>
      </c>
      <c r="S3604" t="s">
        <v>16</v>
      </c>
      <c r="T3604" t="s">
        <v>17</v>
      </c>
      <c r="U3604" s="3">
        <v>40179</v>
      </c>
      <c r="V3604" s="2">
        <v>6.3</v>
      </c>
      <c r="W3604" t="str">
        <f>IF(V3604 &lt; 3,"Very Low", IF(V3604 &gt;= 3, IF(V3604 &lt; 4, "Low", IF(V3604 &gt;= 4, IF(V3604 &lt; 6, "Medium", IF(V3604 &gt;= 6, IF(V3604 &lt; 8, "High", "Very High")))))))</f>
        <v>High</v>
      </c>
    </row>
    <row r="3605" spans="1:23" x14ac:dyDescent="0.2">
      <c r="A3605" t="s">
        <v>101</v>
      </c>
      <c r="B3605" s="2">
        <v>110</v>
      </c>
      <c r="C3605" s="4" t="str">
        <f>IF(B3605 &lt;= ($Z$9-$Z$11), "Short", IF(B3605 &gt;= ($Z$9+$Z$11), "Long", "Medium"))</f>
        <v>Medium</v>
      </c>
      <c r="D3605" t="s">
        <v>1797</v>
      </c>
      <c r="E3605" t="s">
        <v>691</v>
      </c>
      <c r="F3605" t="s">
        <v>6549</v>
      </c>
      <c r="M3605">
        <f>COUNTA(Table1[[#This Row],[genre_1]:[genre_8]])</f>
        <v>2</v>
      </c>
      <c r="N3605" t="s">
        <v>1798</v>
      </c>
      <c r="O3605" t="s">
        <v>9303</v>
      </c>
      <c r="P3605">
        <v>68417</v>
      </c>
      <c r="Q3605" t="s">
        <v>1799</v>
      </c>
      <c r="R3605">
        <v>195</v>
      </c>
      <c r="S3605" t="s">
        <v>16</v>
      </c>
      <c r="T3605" t="s">
        <v>17</v>
      </c>
      <c r="U3605" s="3">
        <v>38718</v>
      </c>
      <c r="V3605" s="2">
        <v>5.6</v>
      </c>
      <c r="W3605" t="str">
        <f>IF(V3605 &lt; 3,"Very Low", IF(V3605 &gt;= 3, IF(V3605 &lt; 4, "Low", IF(V3605 &gt;= 4, IF(V3605 &lt; 6, "Medium", IF(V3605 &gt;= 6, IF(V3605 &lt; 8, "High", "Very High")))))))</f>
        <v>Medium</v>
      </c>
    </row>
    <row r="3606" spans="1:23" x14ac:dyDescent="0.2">
      <c r="A3606" t="s">
        <v>1392</v>
      </c>
      <c r="B3606" s="2">
        <v>119</v>
      </c>
      <c r="C3606" s="4" t="str">
        <f>IF(B3606 &lt;= ($Z$9-$Z$11), "Short", IF(B3606 &gt;= ($Z$9+$Z$11), "Long", "Medium"))</f>
        <v>Medium</v>
      </c>
      <c r="D3606" t="s">
        <v>1393</v>
      </c>
      <c r="E3606" t="s">
        <v>691</v>
      </c>
      <c r="F3606" t="s">
        <v>1302</v>
      </c>
      <c r="G3606" t="s">
        <v>6549</v>
      </c>
      <c r="M3606">
        <f>COUNTA(Table1[[#This Row],[genre_1]:[genre_8]])</f>
        <v>3</v>
      </c>
      <c r="N3606" t="s">
        <v>149</v>
      </c>
      <c r="O3606" t="s">
        <v>9073</v>
      </c>
      <c r="P3606">
        <v>151812</v>
      </c>
      <c r="Q3606" t="s">
        <v>1039</v>
      </c>
      <c r="R3606">
        <v>556</v>
      </c>
      <c r="S3606" t="s">
        <v>16</v>
      </c>
      <c r="T3606" t="s">
        <v>17</v>
      </c>
      <c r="U3606" s="3">
        <v>35796</v>
      </c>
      <c r="V3606" s="2">
        <v>6.5</v>
      </c>
      <c r="W3606" t="str">
        <f>IF(V3606 &lt; 3,"Very Low", IF(V3606 &gt;= 3, IF(V3606 &lt; 4, "Low", IF(V3606 &gt;= 4, IF(V3606 &lt; 6, "Medium", IF(V3606 &gt;= 6, IF(V3606 &lt; 8, "High", "Very High")))))))</f>
        <v>High</v>
      </c>
    </row>
    <row r="3607" spans="1:23" x14ac:dyDescent="0.2">
      <c r="A3607" t="s">
        <v>2841</v>
      </c>
      <c r="B3607" s="2">
        <v>94</v>
      </c>
      <c r="C3607" s="4" t="str">
        <f>IF(B3607 &lt;= ($Z$9-$Z$11), "Short", IF(B3607 &gt;= ($Z$9+$Z$11), "Long", "Medium"))</f>
        <v>Medium</v>
      </c>
      <c r="D3607" t="s">
        <v>2529</v>
      </c>
      <c r="E3607" t="s">
        <v>691</v>
      </c>
      <c r="F3607" t="s">
        <v>1302</v>
      </c>
      <c r="M3607">
        <f>COUNTA(Table1[[#This Row],[genre_1]:[genre_8]])</f>
        <v>2</v>
      </c>
      <c r="N3607" t="s">
        <v>351</v>
      </c>
      <c r="O3607" t="s">
        <v>11273</v>
      </c>
      <c r="P3607">
        <v>64682</v>
      </c>
      <c r="Q3607" t="s">
        <v>2548</v>
      </c>
      <c r="R3607">
        <v>203</v>
      </c>
      <c r="S3607" t="s">
        <v>16</v>
      </c>
      <c r="T3607" t="s">
        <v>17</v>
      </c>
      <c r="U3607" s="3">
        <v>40544</v>
      </c>
      <c r="V3607" s="2">
        <v>6.3</v>
      </c>
      <c r="W3607" t="str">
        <f>IF(V3607 &lt; 3,"Very Low", IF(V3607 &gt;= 3, IF(V3607 &lt; 4, "Low", IF(V3607 &gt;= 4, IF(V3607 &lt; 6, "Medium", IF(V3607 &gt;= 6, IF(V3607 &lt; 8, "High", "Very High")))))))</f>
        <v>High</v>
      </c>
    </row>
    <row r="3608" spans="1:23" x14ac:dyDescent="0.2">
      <c r="A3608" t="s">
        <v>3511</v>
      </c>
      <c r="B3608" s="2">
        <v>106</v>
      </c>
      <c r="C3608" s="4" t="str">
        <f>IF(B3608 &lt;= ($Z$9-$Z$11), "Short", IF(B3608 &gt;= ($Z$9+$Z$11), "Long", "Medium"))</f>
        <v>Medium</v>
      </c>
      <c r="D3608" t="s">
        <v>1263</v>
      </c>
      <c r="E3608" t="s">
        <v>691</v>
      </c>
      <c r="M3608">
        <f>COUNTA(Table1[[#This Row],[genre_1]:[genre_8]])</f>
        <v>1</v>
      </c>
      <c r="N3608" t="s">
        <v>2092</v>
      </c>
      <c r="O3608" t="s">
        <v>12389</v>
      </c>
      <c r="P3608">
        <v>112671</v>
      </c>
      <c r="Q3608" t="s">
        <v>3599</v>
      </c>
      <c r="R3608">
        <v>315</v>
      </c>
      <c r="S3608" t="s">
        <v>16</v>
      </c>
      <c r="T3608" t="s">
        <v>17</v>
      </c>
      <c r="U3608" s="3">
        <v>27030</v>
      </c>
      <c r="V3608" s="2">
        <v>8</v>
      </c>
      <c r="W3608" t="str">
        <f>IF(V3608 &lt; 3,"Very Low", IF(V3608 &gt;= 3, IF(V3608 &lt; 4, "Low", IF(V3608 &gt;= 4, IF(V3608 &lt; 6, "Medium", IF(V3608 &gt;= 6, IF(V3608 &lt; 8, "High", "Very High")))))))</f>
        <v>Very High</v>
      </c>
    </row>
    <row r="3609" spans="1:23" x14ac:dyDescent="0.2">
      <c r="A3609" t="s">
        <v>4531</v>
      </c>
      <c r="B3609" s="2">
        <v>107</v>
      </c>
      <c r="C3609" s="4" t="str">
        <f>IF(B3609 &lt;= ($Z$9-$Z$11), "Short", IF(B3609 &gt;= ($Z$9+$Z$11), "Long", "Medium"))</f>
        <v>Medium</v>
      </c>
      <c r="D3609" t="s">
        <v>4532</v>
      </c>
      <c r="E3609" t="s">
        <v>562</v>
      </c>
      <c r="F3609" t="s">
        <v>13206</v>
      </c>
      <c r="G3609" t="s">
        <v>1302</v>
      </c>
      <c r="H3609" t="s">
        <v>3538</v>
      </c>
      <c r="I3609" t="s">
        <v>4934</v>
      </c>
      <c r="M3609">
        <f>COUNTA(Table1[[#This Row],[genre_1]:[genre_8]])</f>
        <v>5</v>
      </c>
      <c r="N3609" t="s">
        <v>1731</v>
      </c>
      <c r="O3609" t="s">
        <v>11159</v>
      </c>
      <c r="P3609">
        <v>42614</v>
      </c>
      <c r="Q3609" t="s">
        <v>4192</v>
      </c>
      <c r="R3609">
        <v>120</v>
      </c>
      <c r="S3609" t="s">
        <v>16</v>
      </c>
      <c r="T3609" t="s">
        <v>17</v>
      </c>
      <c r="U3609" s="3">
        <v>32143</v>
      </c>
      <c r="V3609" s="2">
        <v>6.8</v>
      </c>
      <c r="W3609" t="str">
        <f>IF(V3609 &lt; 3,"Very Low", IF(V3609 &gt;= 3, IF(V3609 &lt; 4, "Low", IF(V3609 &gt;= 4, IF(V3609 &lt; 6, "Medium", IF(V3609 &gt;= 6, IF(V3609 &lt; 8, "High", "Very High")))))))</f>
        <v>High</v>
      </c>
    </row>
    <row r="3610" spans="1:23" x14ac:dyDescent="0.2">
      <c r="A3610" t="s">
        <v>1206</v>
      </c>
      <c r="B3610" s="2">
        <v>109</v>
      </c>
      <c r="C3610" s="4" t="str">
        <f>IF(B3610 &lt;= ($Z$9-$Z$11), "Short", IF(B3610 &gt;= ($Z$9+$Z$11), "Long", "Medium"))</f>
        <v>Medium</v>
      </c>
      <c r="D3610" t="s">
        <v>3973</v>
      </c>
      <c r="E3610" t="s">
        <v>426</v>
      </c>
      <c r="F3610" t="s">
        <v>539</v>
      </c>
      <c r="G3610" t="s">
        <v>13204</v>
      </c>
      <c r="H3610" t="s">
        <v>3538</v>
      </c>
      <c r="M3610">
        <f>COUNTA(Table1[[#This Row],[genre_1]:[genre_8]])</f>
        <v>4</v>
      </c>
      <c r="N3610" t="s">
        <v>3974</v>
      </c>
      <c r="O3610" t="s">
        <v>10773</v>
      </c>
      <c r="P3610">
        <v>14870</v>
      </c>
      <c r="Q3610" t="s">
        <v>3975</v>
      </c>
      <c r="R3610">
        <v>86</v>
      </c>
      <c r="S3610" t="s">
        <v>16</v>
      </c>
      <c r="T3610" t="s">
        <v>17</v>
      </c>
      <c r="U3610" s="3">
        <v>31048</v>
      </c>
      <c r="V3610" s="2">
        <v>6.8</v>
      </c>
      <c r="W3610" t="str">
        <f>IF(V3610 &lt; 3,"Very Low", IF(V3610 &gt;= 3, IF(V3610 &lt; 4, "Low", IF(V3610 &gt;= 4, IF(V3610 &lt; 6, "Medium", IF(V3610 &gt;= 6, IF(V3610 &lt; 8, "High", "Very High")))))))</f>
        <v>High</v>
      </c>
    </row>
    <row r="3611" spans="1:23" x14ac:dyDescent="0.2">
      <c r="A3611" t="s">
        <v>1974</v>
      </c>
      <c r="B3611" s="2">
        <v>102</v>
      </c>
      <c r="C3611" s="4" t="str">
        <f>IF(B3611 &lt;= ($Z$9-$Z$11), "Short", IF(B3611 &gt;= ($Z$9+$Z$11), "Long", "Medium"))</f>
        <v>Medium</v>
      </c>
      <c r="D3611" t="s">
        <v>796</v>
      </c>
      <c r="E3611" t="s">
        <v>426</v>
      </c>
      <c r="F3611" t="s">
        <v>691</v>
      </c>
      <c r="G3611" t="s">
        <v>539</v>
      </c>
      <c r="M3611">
        <f>COUNTA(Table1[[#This Row],[genre_1]:[genre_8]])</f>
        <v>3</v>
      </c>
      <c r="N3611" t="s">
        <v>377</v>
      </c>
      <c r="O3611" t="s">
        <v>9420</v>
      </c>
      <c r="P3611">
        <v>85237</v>
      </c>
      <c r="Q3611" t="s">
        <v>37</v>
      </c>
      <c r="R3611">
        <v>274</v>
      </c>
      <c r="S3611" t="s">
        <v>16</v>
      </c>
      <c r="T3611" t="s">
        <v>17</v>
      </c>
      <c r="U3611" s="3">
        <v>40544</v>
      </c>
      <c r="V3611" s="2">
        <v>5.6</v>
      </c>
      <c r="W3611" t="str">
        <f>IF(V3611 &lt; 3,"Very Low", IF(V3611 &gt;= 3, IF(V3611 &lt; 4, "Low", IF(V3611 &gt;= 4, IF(V3611 &lt; 6, "Medium", IF(V3611 &gt;= 6, IF(V3611 &lt; 8, "High", "Very High")))))))</f>
        <v>Medium</v>
      </c>
    </row>
    <row r="3612" spans="1:23" x14ac:dyDescent="0.2">
      <c r="A3612" t="s">
        <v>8206</v>
      </c>
      <c r="B3612" s="2">
        <v>90</v>
      </c>
      <c r="C3612" s="4" t="str">
        <f>IF(B3612 &lt;= ($Z$9-$Z$11), "Short", IF(B3612 &gt;= ($Z$9+$Z$11), "Long", "Medium"))</f>
        <v>Medium</v>
      </c>
      <c r="D3612" t="s">
        <v>8207</v>
      </c>
      <c r="E3612" t="s">
        <v>691</v>
      </c>
      <c r="F3612" t="s">
        <v>1302</v>
      </c>
      <c r="M3612">
        <f>COUNTA(Table1[[#This Row],[genre_1]:[genre_8]])</f>
        <v>2</v>
      </c>
      <c r="N3612" t="s">
        <v>3614</v>
      </c>
      <c r="O3612" t="s">
        <v>13116</v>
      </c>
      <c r="P3612">
        <v>21618</v>
      </c>
      <c r="Q3612" t="s">
        <v>8208</v>
      </c>
      <c r="R3612">
        <v>62</v>
      </c>
      <c r="S3612" t="s">
        <v>16</v>
      </c>
      <c r="T3612" t="s">
        <v>17</v>
      </c>
      <c r="U3612" s="3">
        <v>40544</v>
      </c>
      <c r="V3612" s="2">
        <v>6.7</v>
      </c>
      <c r="W3612" t="str">
        <f>IF(V3612 &lt; 3,"Very Low", IF(V3612 &gt;= 3, IF(V3612 &lt; 4, "Low", IF(V3612 &gt;= 4, IF(V3612 &lt; 6, "Medium", IF(V3612 &gt;= 6, IF(V3612 &lt; 8, "High", "Very High")))))))</f>
        <v>High</v>
      </c>
    </row>
    <row r="3613" spans="1:23" x14ac:dyDescent="0.2">
      <c r="A3613" t="s">
        <v>2097</v>
      </c>
      <c r="B3613" s="2">
        <v>111</v>
      </c>
      <c r="C3613" s="4" t="str">
        <f>IF(B3613 &lt;= ($Z$9-$Z$11), "Short", IF(B3613 &gt;= ($Z$9+$Z$11), "Long", "Medium"))</f>
        <v>Medium</v>
      </c>
      <c r="D3613" t="s">
        <v>2098</v>
      </c>
      <c r="E3613" t="s">
        <v>691</v>
      </c>
      <c r="F3613" t="s">
        <v>5982</v>
      </c>
      <c r="M3613">
        <f>COUNTA(Table1[[#This Row],[genre_1]:[genre_8]])</f>
        <v>2</v>
      </c>
      <c r="N3613" t="s">
        <v>2099</v>
      </c>
      <c r="O3613" t="s">
        <v>9500</v>
      </c>
      <c r="P3613">
        <v>5888</v>
      </c>
      <c r="Q3613" t="s">
        <v>1951</v>
      </c>
      <c r="R3613">
        <v>61</v>
      </c>
      <c r="S3613" t="s">
        <v>16</v>
      </c>
      <c r="T3613" t="s">
        <v>17</v>
      </c>
      <c r="U3613" s="3">
        <v>24838</v>
      </c>
      <c r="V3613" s="2">
        <v>7.2</v>
      </c>
      <c r="W3613" t="str">
        <f>IF(V3613 &lt; 3,"Very Low", IF(V3613 &gt;= 3, IF(V3613 &lt; 4, "Low", IF(V3613 &gt;= 4, IF(V3613 &lt; 6, "Medium", IF(V3613 &gt;= 6, IF(V3613 &lt; 8, "High", "Very High")))))))</f>
        <v>High</v>
      </c>
    </row>
    <row r="3614" spans="1:23" x14ac:dyDescent="0.2">
      <c r="A3614" t="s">
        <v>3087</v>
      </c>
      <c r="B3614" s="2">
        <v>90</v>
      </c>
      <c r="C3614" s="4" t="str">
        <f>IF(B3614 &lt;= ($Z$9-$Z$11), "Short", IF(B3614 &gt;= ($Z$9+$Z$11), "Long", "Medium"))</f>
        <v>Medium</v>
      </c>
      <c r="D3614" t="s">
        <v>3312</v>
      </c>
      <c r="E3614" t="s">
        <v>691</v>
      </c>
      <c r="F3614" t="s">
        <v>1302</v>
      </c>
      <c r="G3614" t="s">
        <v>6549</v>
      </c>
      <c r="M3614">
        <f>COUNTA(Table1[[#This Row],[genre_1]:[genre_8]])</f>
        <v>3</v>
      </c>
      <c r="N3614" t="s">
        <v>125</v>
      </c>
      <c r="O3614" t="s">
        <v>10783</v>
      </c>
      <c r="P3614">
        <v>64646</v>
      </c>
      <c r="Q3614" t="s">
        <v>195</v>
      </c>
      <c r="R3614">
        <v>105</v>
      </c>
      <c r="S3614" t="s">
        <v>16</v>
      </c>
      <c r="T3614" t="s">
        <v>17</v>
      </c>
      <c r="U3614" s="3">
        <v>39814</v>
      </c>
      <c r="V3614" s="2">
        <v>6.5</v>
      </c>
      <c r="W3614" t="str">
        <f>IF(V3614 &lt; 3,"Very Low", IF(V3614 &gt;= 3, IF(V3614 &lt; 4, "Low", IF(V3614 &gt;= 4, IF(V3614 &lt; 6, "Medium", IF(V3614 &gt;= 6, IF(V3614 &lt; 8, "High", "Very High")))))))</f>
        <v>High</v>
      </c>
    </row>
    <row r="3615" spans="1:23" x14ac:dyDescent="0.2">
      <c r="A3615" t="s">
        <v>2531</v>
      </c>
      <c r="B3615" s="2">
        <v>101</v>
      </c>
      <c r="C3615" s="4" t="str">
        <f>IF(B3615 &lt;= ($Z$9-$Z$11), "Short", IF(B3615 &gt;= ($Z$9+$Z$11), "Long", "Medium"))</f>
        <v>Medium</v>
      </c>
      <c r="D3615" t="s">
        <v>3448</v>
      </c>
      <c r="E3615" t="s">
        <v>691</v>
      </c>
      <c r="F3615" t="s">
        <v>6549</v>
      </c>
      <c r="M3615">
        <f>COUNTA(Table1[[#This Row],[genre_1]:[genre_8]])</f>
        <v>2</v>
      </c>
      <c r="N3615" t="s">
        <v>3170</v>
      </c>
      <c r="O3615" t="s">
        <v>10397</v>
      </c>
      <c r="P3615">
        <v>149835</v>
      </c>
      <c r="Q3615" t="s">
        <v>3449</v>
      </c>
      <c r="R3615">
        <v>243</v>
      </c>
      <c r="S3615" t="s">
        <v>16</v>
      </c>
      <c r="T3615" t="s">
        <v>17</v>
      </c>
      <c r="U3615" s="3">
        <v>39448</v>
      </c>
      <c r="V3615" s="2">
        <v>6.6</v>
      </c>
      <c r="W3615" t="str">
        <f>IF(V3615 &lt; 3,"Very Low", IF(V3615 &gt;= 3, IF(V3615 &lt; 4, "Low", IF(V3615 &gt;= 4, IF(V3615 &lt; 6, "Medium", IF(V3615 &gt;= 6, IF(V3615 &lt; 8, "High", "Very High")))))))</f>
        <v>High</v>
      </c>
    </row>
    <row r="3616" spans="1:23" x14ac:dyDescent="0.2">
      <c r="A3616" t="s">
        <v>114</v>
      </c>
      <c r="B3616" s="2">
        <v>101</v>
      </c>
      <c r="C3616" s="4" t="str">
        <f>IF(B3616 &lt;= ($Z$9-$Z$11), "Short", IF(B3616 &gt;= ($Z$9+$Z$11), "Long", "Medium"))</f>
        <v>Medium</v>
      </c>
      <c r="D3616" t="s">
        <v>317</v>
      </c>
      <c r="E3616" t="s">
        <v>562</v>
      </c>
      <c r="F3616" t="s">
        <v>426</v>
      </c>
      <c r="G3616" t="s">
        <v>691</v>
      </c>
      <c r="H3616" t="s">
        <v>5982</v>
      </c>
      <c r="I3616" t="s">
        <v>539</v>
      </c>
      <c r="J3616" t="s">
        <v>4130</v>
      </c>
      <c r="M3616">
        <f>COUNTA(Table1[[#This Row],[genre_1]:[genre_8]])</f>
        <v>6</v>
      </c>
      <c r="N3616" t="s">
        <v>255</v>
      </c>
      <c r="O3616" t="s">
        <v>9096</v>
      </c>
      <c r="P3616">
        <v>67707</v>
      </c>
      <c r="Q3616" t="s">
        <v>1435</v>
      </c>
      <c r="R3616">
        <v>202</v>
      </c>
      <c r="S3616" t="s">
        <v>16</v>
      </c>
      <c r="T3616" t="s">
        <v>17</v>
      </c>
      <c r="U3616" s="3">
        <v>38353</v>
      </c>
      <c r="V3616" s="2">
        <v>6.1</v>
      </c>
      <c r="W3616" t="str">
        <f>IF(V3616 &lt; 3,"Very Low", IF(V3616 &gt;= 3, IF(V3616 &lt; 4, "Low", IF(V3616 &gt;= 4, IF(V3616 &lt; 6, "Medium", IF(V3616 &gt;= 6, IF(V3616 &lt; 8, "High", "Very High")))))))</f>
        <v>High</v>
      </c>
    </row>
    <row r="3617" spans="1:23" x14ac:dyDescent="0.2">
      <c r="A3617" t="s">
        <v>911</v>
      </c>
      <c r="B3617" s="2">
        <v>157</v>
      </c>
      <c r="C3617" s="4" t="str">
        <f>IF(B3617 &lt;= ($Z$9-$Z$11), "Short", IF(B3617 &gt;= ($Z$9+$Z$11), "Long", "Medium"))</f>
        <v>Long</v>
      </c>
      <c r="D3617" t="s">
        <v>1100</v>
      </c>
      <c r="E3617" t="s">
        <v>1302</v>
      </c>
      <c r="F3617" t="s">
        <v>7772</v>
      </c>
      <c r="G3617" t="s">
        <v>3538</v>
      </c>
      <c r="M3617">
        <f>COUNTA(Table1[[#This Row],[genre_1]:[genre_8]])</f>
        <v>3</v>
      </c>
      <c r="N3617" t="s">
        <v>591</v>
      </c>
      <c r="O3617" t="s">
        <v>9318</v>
      </c>
      <c r="P3617">
        <v>216032</v>
      </c>
      <c r="Q3617" t="s">
        <v>1814</v>
      </c>
      <c r="R3617">
        <v>640</v>
      </c>
      <c r="S3617" t="s">
        <v>16</v>
      </c>
      <c r="T3617" t="s">
        <v>17</v>
      </c>
      <c r="U3617" s="3">
        <v>40909</v>
      </c>
      <c r="V3617" s="2">
        <v>7.4</v>
      </c>
      <c r="W3617" t="str">
        <f>IF(V3617 &lt; 3,"Very Low", IF(V3617 &gt;= 3, IF(V3617 &lt; 4, "Low", IF(V3617 &gt;= 4, IF(V3617 &lt; 6, "Medium", IF(V3617 &gt;= 6, IF(V3617 &lt; 8, "High", "Very High")))))))</f>
        <v>High</v>
      </c>
    </row>
    <row r="3618" spans="1:23" x14ac:dyDescent="0.2">
      <c r="A3618" t="s">
        <v>2344</v>
      </c>
      <c r="B3618" s="2">
        <v>116</v>
      </c>
      <c r="C3618" s="4" t="str">
        <f>IF(B3618 &lt;= ($Z$9-$Z$11), "Short", IF(B3618 &gt;= ($Z$9+$Z$11), "Long", "Medium"))</f>
        <v>Medium</v>
      </c>
      <c r="D3618" t="s">
        <v>3180</v>
      </c>
      <c r="E3618" t="s">
        <v>691</v>
      </c>
      <c r="F3618" t="s">
        <v>13206</v>
      </c>
      <c r="G3618" t="s">
        <v>1302</v>
      </c>
      <c r="H3618" t="s">
        <v>13204</v>
      </c>
      <c r="I3618" t="s">
        <v>3538</v>
      </c>
      <c r="M3618">
        <f>COUNTA(Table1[[#This Row],[genre_1]:[genre_8]])</f>
        <v>5</v>
      </c>
      <c r="N3618" t="s">
        <v>887</v>
      </c>
      <c r="O3618" t="s">
        <v>12046</v>
      </c>
      <c r="P3618">
        <v>12366</v>
      </c>
      <c r="Q3618" t="s">
        <v>4490</v>
      </c>
      <c r="R3618">
        <v>151</v>
      </c>
      <c r="S3618" t="s">
        <v>16</v>
      </c>
      <c r="T3618" t="s">
        <v>17</v>
      </c>
      <c r="U3618" s="3">
        <v>35796</v>
      </c>
      <c r="V3618" s="2">
        <v>7</v>
      </c>
      <c r="W3618" t="str">
        <f>IF(V3618 &lt; 3,"Very Low", IF(V3618 &gt;= 3, IF(V3618 &lt; 4, "Low", IF(V3618 &gt;= 4, IF(V3618 &lt; 6, "Medium", IF(V3618 &gt;= 6, IF(V3618 &lt; 8, "High", "Very High")))))))</f>
        <v>High</v>
      </c>
    </row>
    <row r="3619" spans="1:23" x14ac:dyDescent="0.2">
      <c r="A3619" t="s">
        <v>6159</v>
      </c>
      <c r="B3619" s="2">
        <v>103</v>
      </c>
      <c r="C3619" s="4" t="str">
        <f>IF(B3619 &lt;= ($Z$9-$Z$11), "Short", IF(B3619 &gt;= ($Z$9+$Z$11), "Long", "Medium"))</f>
        <v>Medium</v>
      </c>
      <c r="D3619" t="s">
        <v>3286</v>
      </c>
      <c r="E3619" t="s">
        <v>1302</v>
      </c>
      <c r="F3619" t="s">
        <v>3538</v>
      </c>
      <c r="M3619">
        <f>COUNTA(Table1[[#This Row],[genre_1]:[genre_8]])</f>
        <v>2</v>
      </c>
      <c r="N3619" t="s">
        <v>182</v>
      </c>
      <c r="O3619" t="s">
        <v>12186</v>
      </c>
      <c r="P3619">
        <v>4091</v>
      </c>
      <c r="Q3619" t="s">
        <v>6160</v>
      </c>
      <c r="R3619">
        <v>20</v>
      </c>
      <c r="S3619" t="s">
        <v>16</v>
      </c>
      <c r="T3619" t="s">
        <v>17</v>
      </c>
      <c r="U3619" s="3">
        <v>42005</v>
      </c>
      <c r="V3619" s="2">
        <v>5.7</v>
      </c>
      <c r="W3619" t="str">
        <f>IF(V3619 &lt; 3,"Very Low", IF(V3619 &gt;= 3, IF(V3619 &lt; 4, "Low", IF(V3619 &gt;= 4, IF(V3619 &lt; 6, "Medium", IF(V3619 &gt;= 6, IF(V3619 &lt; 8, "High", "Very High")))))))</f>
        <v>Medium</v>
      </c>
    </row>
    <row r="3620" spans="1:23" x14ac:dyDescent="0.2">
      <c r="A3620" t="s">
        <v>7439</v>
      </c>
      <c r="B3620" s="2">
        <v>89</v>
      </c>
      <c r="C3620" s="4" t="str">
        <f>IF(B3620 &lt;= ($Z$9-$Z$11), "Short", IF(B3620 &gt;= ($Z$9+$Z$11), "Long", "Medium"))</f>
        <v>Medium</v>
      </c>
      <c r="D3620" t="s">
        <v>7440</v>
      </c>
      <c r="E3620" t="s">
        <v>691</v>
      </c>
      <c r="F3620" t="s">
        <v>2287</v>
      </c>
      <c r="G3620" t="s">
        <v>4130</v>
      </c>
      <c r="M3620">
        <f>COUNTA(Table1[[#This Row],[genre_1]:[genre_8]])</f>
        <v>3</v>
      </c>
      <c r="N3620" t="s">
        <v>7441</v>
      </c>
      <c r="O3620" t="s">
        <v>12814</v>
      </c>
      <c r="P3620">
        <v>3650</v>
      </c>
      <c r="Q3620" t="s">
        <v>7439</v>
      </c>
      <c r="R3620">
        <v>39</v>
      </c>
      <c r="S3620" t="s">
        <v>16</v>
      </c>
      <c r="T3620" t="s">
        <v>17</v>
      </c>
      <c r="U3620" s="3">
        <v>39814</v>
      </c>
      <c r="V3620" s="2">
        <v>5.0999999999999996</v>
      </c>
      <c r="W3620" t="str">
        <f>IF(V3620 &lt; 3,"Very Low", IF(V3620 &gt;= 3, IF(V3620 &lt; 4, "Low", IF(V3620 &gt;= 4, IF(V3620 &lt; 6, "Medium", IF(V3620 &gt;= 6, IF(V3620 &lt; 8, "High", "Very High")))))))</f>
        <v>Medium</v>
      </c>
    </row>
    <row r="3621" spans="1:23" x14ac:dyDescent="0.2">
      <c r="A3621" t="s">
        <v>311</v>
      </c>
      <c r="B3621" s="2">
        <v>162</v>
      </c>
      <c r="C3621" s="4" t="str">
        <f>IF(B3621 &lt;= ($Z$9-$Z$11), "Short", IF(B3621 &gt;= ($Z$9+$Z$11), "Long", "Medium"))</f>
        <v>Long</v>
      </c>
      <c r="D3621" t="s">
        <v>174</v>
      </c>
      <c r="E3621" t="s">
        <v>13206</v>
      </c>
      <c r="F3621" t="s">
        <v>1302</v>
      </c>
      <c r="G3621" t="s">
        <v>7772</v>
      </c>
      <c r="H3621" t="s">
        <v>13204</v>
      </c>
      <c r="I3621" t="s">
        <v>3538</v>
      </c>
      <c r="M3621">
        <f>COUNTA(Table1[[#This Row],[genre_1]:[genre_8]])</f>
        <v>5</v>
      </c>
      <c r="N3621" t="s">
        <v>45</v>
      </c>
      <c r="O3621" t="s">
        <v>8857</v>
      </c>
      <c r="P3621">
        <v>301279</v>
      </c>
      <c r="Q3621" t="s">
        <v>1008</v>
      </c>
      <c r="R3621">
        <v>589</v>
      </c>
      <c r="S3621" t="s">
        <v>16</v>
      </c>
      <c r="T3621" t="s">
        <v>17</v>
      </c>
      <c r="U3621" s="3">
        <v>39083</v>
      </c>
      <c r="V3621" s="2">
        <v>7.7</v>
      </c>
      <c r="W3621" t="str">
        <f>IF(V3621 &lt; 3,"Very Low", IF(V3621 &gt;= 3, IF(V3621 &lt; 4, "Low", IF(V3621 &gt;= 4, IF(V3621 &lt; 6, "Medium", IF(V3621 &gt;= 6, IF(V3621 &lt; 8, "High", "Very High")))))))</f>
        <v>High</v>
      </c>
    </row>
    <row r="3622" spans="1:23" x14ac:dyDescent="0.2">
      <c r="A3622" t="s">
        <v>7470</v>
      </c>
      <c r="B3622" s="2">
        <v>93</v>
      </c>
      <c r="C3622" s="4" t="str">
        <f>IF(B3622 &lt;= ($Z$9-$Z$11), "Short", IF(B3622 &gt;= ($Z$9+$Z$11), "Long", "Medium"))</f>
        <v>Medium</v>
      </c>
      <c r="D3622" t="s">
        <v>7471</v>
      </c>
      <c r="E3622" t="s">
        <v>562</v>
      </c>
      <c r="F3622" t="s">
        <v>691</v>
      </c>
      <c r="G3622" t="s">
        <v>2287</v>
      </c>
      <c r="M3622">
        <f>COUNTA(Table1[[#This Row],[genre_1]:[genre_8]])</f>
        <v>3</v>
      </c>
      <c r="N3622" t="s">
        <v>7472</v>
      </c>
      <c r="O3622" t="s">
        <v>12825</v>
      </c>
      <c r="P3622">
        <v>2057</v>
      </c>
      <c r="Q3622" t="s">
        <v>7473</v>
      </c>
      <c r="R3622">
        <v>30</v>
      </c>
      <c r="S3622" t="s">
        <v>16</v>
      </c>
      <c r="T3622" t="s">
        <v>17</v>
      </c>
      <c r="U3622" s="3">
        <v>41275</v>
      </c>
      <c r="V3622" s="2">
        <v>3.5</v>
      </c>
      <c r="W3622" t="str">
        <f>IF(V3622 &lt; 3,"Very Low", IF(V3622 &gt;= 3, IF(V3622 &lt; 4, "Low", IF(V3622 &gt;= 4, IF(V3622 &lt; 6, "Medium", IF(V3622 &gt;= 6, IF(V3622 &lt; 8, "High", "Very High")))))))</f>
        <v>Low</v>
      </c>
    </row>
    <row r="3623" spans="1:23" x14ac:dyDescent="0.2">
      <c r="A3623" t="s">
        <v>1579</v>
      </c>
      <c r="B3623" s="2">
        <v>88</v>
      </c>
      <c r="C3623" s="4" t="str">
        <f>IF(B3623 &lt;= ($Z$9-$Z$11), "Short", IF(B3623 &gt;= ($Z$9+$Z$11), "Long", "Medium"))</f>
        <v>Medium</v>
      </c>
      <c r="D3623" t="s">
        <v>252</v>
      </c>
      <c r="E3623" t="s">
        <v>426</v>
      </c>
      <c r="F3623" t="s">
        <v>691</v>
      </c>
      <c r="G3623" t="s">
        <v>2287</v>
      </c>
      <c r="H3623" t="s">
        <v>4130</v>
      </c>
      <c r="M3623">
        <f>COUNTA(Table1[[#This Row],[genre_1]:[genre_8]])</f>
        <v>4</v>
      </c>
      <c r="N3623" t="s">
        <v>85</v>
      </c>
      <c r="O3623" t="s">
        <v>10415</v>
      </c>
      <c r="P3623">
        <v>386217</v>
      </c>
      <c r="Q3623" t="s">
        <v>3468</v>
      </c>
      <c r="R3623">
        <v>553</v>
      </c>
      <c r="S3623" t="s">
        <v>16</v>
      </c>
      <c r="T3623" t="s">
        <v>17</v>
      </c>
      <c r="U3623" s="3">
        <v>39814</v>
      </c>
      <c r="V3623" s="2">
        <v>7.7</v>
      </c>
      <c r="W3623" t="str">
        <f>IF(V3623 &lt; 3,"Very Low", IF(V3623 &gt;= 3, IF(V3623 &lt; 4, "Low", IF(V3623 &gt;= 4, IF(V3623 &lt; 6, "Medium", IF(V3623 &gt;= 6, IF(V3623 &lt; 8, "High", "Very High")))))))</f>
        <v>High</v>
      </c>
    </row>
    <row r="3624" spans="1:23" x14ac:dyDescent="0.2">
      <c r="A3624" t="s">
        <v>676</v>
      </c>
      <c r="B3624" s="2">
        <v>102</v>
      </c>
      <c r="C3624" s="4" t="str">
        <f>IF(B3624 &lt;= ($Z$9-$Z$11), "Short", IF(B3624 &gt;= ($Z$9+$Z$11), "Long", "Medium"))</f>
        <v>Medium</v>
      </c>
      <c r="D3624" t="s">
        <v>1067</v>
      </c>
      <c r="E3624" t="s">
        <v>691</v>
      </c>
      <c r="F3624" t="s">
        <v>5982</v>
      </c>
      <c r="G3624" t="s">
        <v>6549</v>
      </c>
      <c r="M3624">
        <f>COUNTA(Table1[[#This Row],[genre_1]:[genre_8]])</f>
        <v>3</v>
      </c>
      <c r="N3624" t="s">
        <v>439</v>
      </c>
      <c r="O3624" t="s">
        <v>8896</v>
      </c>
      <c r="P3624">
        <v>44662</v>
      </c>
      <c r="Q3624" t="s">
        <v>1068</v>
      </c>
      <c r="R3624">
        <v>127</v>
      </c>
      <c r="S3624" t="s">
        <v>16</v>
      </c>
      <c r="T3624" t="s">
        <v>17</v>
      </c>
      <c r="U3624" s="3">
        <v>40544</v>
      </c>
      <c r="V3624" s="2">
        <v>5.2</v>
      </c>
      <c r="W3624" t="str">
        <f>IF(V3624 &lt; 3,"Very Low", IF(V3624 &gt;= 3, IF(V3624 &lt; 4, "Low", IF(V3624 &gt;= 4, IF(V3624 &lt; 6, "Medium", IF(V3624 &gt;= 6, IF(V3624 &lt; 8, "High", "Very High")))))))</f>
        <v>Medium</v>
      </c>
    </row>
    <row r="3625" spans="1:23" x14ac:dyDescent="0.2">
      <c r="A3625" t="s">
        <v>855</v>
      </c>
      <c r="B3625" s="2">
        <v>102</v>
      </c>
      <c r="C3625" s="4" t="str">
        <f>IF(B3625 &lt;= ($Z$9-$Z$11), "Short", IF(B3625 &gt;= ($Z$9+$Z$11), "Long", "Medium"))</f>
        <v>Medium</v>
      </c>
      <c r="D3625" t="s">
        <v>534</v>
      </c>
      <c r="E3625" t="s">
        <v>691</v>
      </c>
      <c r="M3625">
        <f>COUNTA(Table1[[#This Row],[genre_1]:[genre_8]])</f>
        <v>1</v>
      </c>
      <c r="N3625" t="s">
        <v>805</v>
      </c>
      <c r="O3625" t="s">
        <v>9431</v>
      </c>
      <c r="P3625">
        <v>34964</v>
      </c>
      <c r="Q3625" t="s">
        <v>583</v>
      </c>
      <c r="R3625">
        <v>150</v>
      </c>
      <c r="S3625" t="s">
        <v>16</v>
      </c>
      <c r="T3625" t="s">
        <v>17</v>
      </c>
      <c r="U3625" s="3">
        <v>42370</v>
      </c>
      <c r="V3625" s="2">
        <v>4.8</v>
      </c>
      <c r="W3625" t="str">
        <f>IF(V3625 &lt; 3,"Very Low", IF(V3625 &gt;= 3, IF(V3625 &lt; 4, "Low", IF(V3625 &gt;= 4, IF(V3625 &lt; 6, "Medium", IF(V3625 &gt;= 6, IF(V3625 &lt; 8, "High", "Very High")))))))</f>
        <v>Medium</v>
      </c>
    </row>
    <row r="3626" spans="1:23" x14ac:dyDescent="0.2">
      <c r="A3626" t="s">
        <v>1869</v>
      </c>
      <c r="B3626" s="2">
        <v>83</v>
      </c>
      <c r="C3626" s="4" t="str">
        <f>IF(B3626 &lt;= ($Z$9-$Z$11), "Short", IF(B3626 &gt;= ($Z$9+$Z$11), "Long", "Medium"))</f>
        <v>Short</v>
      </c>
      <c r="D3626" t="s">
        <v>404</v>
      </c>
      <c r="E3626" t="s">
        <v>562</v>
      </c>
      <c r="F3626" t="s">
        <v>426</v>
      </c>
      <c r="G3626" t="s">
        <v>5982</v>
      </c>
      <c r="H3626" t="s">
        <v>4130</v>
      </c>
      <c r="M3626">
        <f>COUNTA(Table1[[#This Row],[genre_1]:[genre_8]])</f>
        <v>4</v>
      </c>
      <c r="N3626" t="s">
        <v>1634</v>
      </c>
      <c r="O3626" t="s">
        <v>9882</v>
      </c>
      <c r="P3626">
        <v>15015</v>
      </c>
      <c r="Q3626" t="s">
        <v>2249</v>
      </c>
      <c r="R3626">
        <v>113</v>
      </c>
      <c r="S3626" t="s">
        <v>16</v>
      </c>
      <c r="T3626" t="s">
        <v>17</v>
      </c>
      <c r="U3626" s="3">
        <v>38718</v>
      </c>
      <c r="V3626" s="2">
        <v>4.2</v>
      </c>
      <c r="W3626" t="str">
        <f>IF(V3626 &lt; 3,"Very Low", IF(V3626 &gt;= 3, IF(V3626 &lt; 4, "Low", IF(V3626 &gt;= 4, IF(V3626 &lt; 6, "Medium", IF(V3626 &gt;= 6, IF(V3626 &lt; 8, "High", "Very High")))))))</f>
        <v>Medium</v>
      </c>
    </row>
    <row r="3627" spans="1:23" x14ac:dyDescent="0.2">
      <c r="A3627" t="s">
        <v>8203</v>
      </c>
      <c r="B3627" s="2">
        <v>62</v>
      </c>
      <c r="C3627" s="4" t="str">
        <f>IF(B3627 &lt;= ($Z$9-$Z$11), "Short", IF(B3627 &gt;= ($Z$9+$Z$11), "Long", "Medium"))</f>
        <v>Short</v>
      </c>
      <c r="D3627"/>
      <c r="E3627" t="s">
        <v>31</v>
      </c>
      <c r="F3627" t="s">
        <v>5982</v>
      </c>
      <c r="M3627">
        <f>COUNTA(Table1[[#This Row],[genre_1]:[genre_8]])</f>
        <v>2</v>
      </c>
      <c r="O3627" t="s">
        <v>13114</v>
      </c>
      <c r="P3627">
        <v>18</v>
      </c>
      <c r="S3627" t="s">
        <v>5249</v>
      </c>
      <c r="T3627" t="s">
        <v>8204</v>
      </c>
      <c r="U3627" s="3">
        <v>41275</v>
      </c>
      <c r="V3627" s="2">
        <v>8.1999999999999993</v>
      </c>
      <c r="W3627" t="str">
        <f>IF(V3627 &lt; 3,"Very Low", IF(V3627 &gt;= 3, IF(V3627 &lt; 4, "Low", IF(V3627 &gt;= 4, IF(V3627 &lt; 6, "Medium", IF(V3627 &gt;= 6, IF(V3627 &lt; 8, "High", "Very High")))))))</f>
        <v>Very High</v>
      </c>
    </row>
    <row r="3628" spans="1:23" x14ac:dyDescent="0.2">
      <c r="A3628" t="s">
        <v>1413</v>
      </c>
      <c r="B3628" s="2">
        <v>161</v>
      </c>
      <c r="C3628" s="4" t="str">
        <f>IF(B3628 &lt;= ($Z$9-$Z$11), "Short", IF(B3628 &gt;= ($Z$9+$Z$11), "Long", "Medium"))</f>
        <v>Long</v>
      </c>
      <c r="D3628" t="s">
        <v>4857</v>
      </c>
      <c r="E3628" t="s">
        <v>426</v>
      </c>
      <c r="F3628" t="s">
        <v>13204</v>
      </c>
      <c r="G3628" t="s">
        <v>4130</v>
      </c>
      <c r="M3628">
        <f>COUNTA(Table1[[#This Row],[genre_1]:[genre_8]])</f>
        <v>3</v>
      </c>
      <c r="N3628" t="s">
        <v>4858</v>
      </c>
      <c r="O3628" t="s">
        <v>11385</v>
      </c>
      <c r="P3628">
        <v>427357</v>
      </c>
      <c r="Q3628" t="s">
        <v>4859</v>
      </c>
      <c r="R3628">
        <v>1736</v>
      </c>
      <c r="S3628" t="s">
        <v>16</v>
      </c>
      <c r="T3628" t="s">
        <v>26</v>
      </c>
      <c r="U3628" s="3">
        <v>24838</v>
      </c>
      <c r="V3628" s="2">
        <v>8.3000000000000007</v>
      </c>
      <c r="W3628" t="str">
        <f>IF(V3628 &lt; 3,"Very Low", IF(V3628 &gt;= 3, IF(V3628 &lt; 4, "Low", IF(V3628 &gt;= 4, IF(V3628 &lt; 6, "Medium", IF(V3628 &gt;= 6, IF(V3628 &lt; 8, "High", "Very High")))))))</f>
        <v>Very High</v>
      </c>
    </row>
    <row r="3629" spans="1:23" x14ac:dyDescent="0.2">
      <c r="A3629" t="s">
        <v>5765</v>
      </c>
      <c r="B3629" s="2">
        <v>96</v>
      </c>
      <c r="C3629" s="4" t="str">
        <f>IF(B3629 &lt;= ($Z$9-$Z$11), "Short", IF(B3629 &gt;= ($Z$9+$Z$11), "Long", "Medium"))</f>
        <v>Medium</v>
      </c>
      <c r="D3629" t="s">
        <v>5637</v>
      </c>
      <c r="E3629" t="s">
        <v>691</v>
      </c>
      <c r="F3629" t="s">
        <v>1302</v>
      </c>
      <c r="G3629" t="s">
        <v>6549</v>
      </c>
      <c r="H3629" t="s">
        <v>13205</v>
      </c>
      <c r="M3629">
        <f>COUNTA(Table1[[#This Row],[genre_1]:[genre_8]])</f>
        <v>4</v>
      </c>
      <c r="N3629" t="s">
        <v>957</v>
      </c>
      <c r="O3629" t="s">
        <v>12523</v>
      </c>
      <c r="P3629">
        <v>2081</v>
      </c>
      <c r="Q3629" t="s">
        <v>6821</v>
      </c>
      <c r="R3629">
        <v>21</v>
      </c>
      <c r="S3629" t="s">
        <v>16</v>
      </c>
      <c r="T3629" t="s">
        <v>26</v>
      </c>
      <c r="U3629" s="3">
        <v>35431</v>
      </c>
      <c r="V3629" s="2">
        <v>7.1</v>
      </c>
      <c r="W3629" t="str">
        <f>IF(V3629 &lt; 3,"Very Low", IF(V3629 &gt;= 3, IF(V3629 &lt; 4, "Low", IF(V3629 &gt;= 4, IF(V3629 &lt; 6, "Medium", IF(V3629 &gt;= 6, IF(V3629 &lt; 8, "High", "Very High")))))))</f>
        <v>High</v>
      </c>
    </row>
    <row r="3630" spans="1:23" x14ac:dyDescent="0.2">
      <c r="A3630" t="s">
        <v>1934</v>
      </c>
      <c r="B3630" s="2">
        <v>113</v>
      </c>
      <c r="C3630" s="4" t="str">
        <f>IF(B3630 &lt;= ($Z$9-$Z$11), "Short", IF(B3630 &gt;= ($Z$9+$Z$11), "Long", "Medium"))</f>
        <v>Medium</v>
      </c>
      <c r="D3630" t="s">
        <v>5265</v>
      </c>
      <c r="E3630" t="s">
        <v>1302</v>
      </c>
      <c r="F3630" t="s">
        <v>2287</v>
      </c>
      <c r="G3630" t="s">
        <v>4130</v>
      </c>
      <c r="H3630" t="s">
        <v>3538</v>
      </c>
      <c r="M3630">
        <f>COUNTA(Table1[[#This Row],[genre_1]:[genre_8]])</f>
        <v>4</v>
      </c>
      <c r="N3630" t="s">
        <v>5266</v>
      </c>
      <c r="O3630" t="s">
        <v>11656</v>
      </c>
      <c r="P3630">
        <v>297250</v>
      </c>
      <c r="Q3630" t="s">
        <v>5267</v>
      </c>
      <c r="R3630">
        <v>1441</v>
      </c>
      <c r="S3630" t="s">
        <v>16</v>
      </c>
      <c r="T3630" t="s">
        <v>26</v>
      </c>
      <c r="U3630" s="3">
        <v>37257</v>
      </c>
      <c r="V3630" s="2">
        <v>7.6</v>
      </c>
      <c r="W3630" t="str">
        <f>IF(V3630 &lt; 3,"Very Low", IF(V3630 &gt;= 3, IF(V3630 &lt; 4, "Low", IF(V3630 &gt;= 4, IF(V3630 &lt; 6, "Medium", IF(V3630 &gt;= 6, IF(V3630 &lt; 8, "High", "Very High")))))))</f>
        <v>High</v>
      </c>
    </row>
    <row r="3631" spans="1:23" x14ac:dyDescent="0.2">
      <c r="A3631" t="s">
        <v>4284</v>
      </c>
      <c r="B3631" s="2">
        <v>100</v>
      </c>
      <c r="C3631" s="4" t="str">
        <f>IF(B3631 &lt;= ($Z$9-$Z$11), "Short", IF(B3631 &gt;= ($Z$9+$Z$11), "Long", "Medium"))</f>
        <v>Medium</v>
      </c>
      <c r="D3631" t="s">
        <v>1100</v>
      </c>
      <c r="E3631" t="s">
        <v>1302</v>
      </c>
      <c r="F3631" t="s">
        <v>2287</v>
      </c>
      <c r="G3631" t="s">
        <v>4130</v>
      </c>
      <c r="M3631">
        <f>COUNTA(Table1[[#This Row],[genre_1]:[genre_8]])</f>
        <v>3</v>
      </c>
      <c r="N3631" t="s">
        <v>395</v>
      </c>
      <c r="O3631" t="s">
        <v>10986</v>
      </c>
      <c r="P3631">
        <v>212167</v>
      </c>
      <c r="Q3631" t="s">
        <v>901</v>
      </c>
      <c r="R3631">
        <v>713</v>
      </c>
      <c r="S3631" t="s">
        <v>16</v>
      </c>
      <c r="T3631" t="s">
        <v>26</v>
      </c>
      <c r="U3631" s="3">
        <v>39083</v>
      </c>
      <c r="V3631" s="2">
        <v>7</v>
      </c>
      <c r="W3631" t="str">
        <f>IF(V3631 &lt; 3,"Very Low", IF(V3631 &gt;= 3, IF(V3631 &lt; 4, "Low", IF(V3631 &gt;= 4, IF(V3631 &lt; 6, "Medium", IF(V3631 &gt;= 6, IF(V3631 &lt; 8, "High", "Very High")))))))</f>
        <v>High</v>
      </c>
    </row>
    <row r="3632" spans="1:23" x14ac:dyDescent="0.2">
      <c r="A3632" t="s">
        <v>1968</v>
      </c>
      <c r="B3632" s="2">
        <v>99</v>
      </c>
      <c r="C3632" s="4" t="str">
        <f>IF(B3632 &lt;= ($Z$9-$Z$11), "Short", IF(B3632 &gt;= ($Z$9+$Z$11), "Long", "Medium"))</f>
        <v>Medium</v>
      </c>
      <c r="D3632" t="s">
        <v>1106</v>
      </c>
      <c r="E3632" t="s">
        <v>4426</v>
      </c>
      <c r="F3632" t="s">
        <v>1302</v>
      </c>
      <c r="G3632" t="s">
        <v>3538</v>
      </c>
      <c r="M3632">
        <f>COUNTA(Table1[[#This Row],[genre_1]:[genre_8]])</f>
        <v>3</v>
      </c>
      <c r="N3632" t="s">
        <v>214</v>
      </c>
      <c r="O3632" t="s">
        <v>10660</v>
      </c>
      <c r="P3632">
        <v>80617</v>
      </c>
      <c r="Q3632" t="s">
        <v>1305</v>
      </c>
      <c r="R3632">
        <v>190</v>
      </c>
      <c r="S3632" t="s">
        <v>16</v>
      </c>
      <c r="T3632" t="s">
        <v>26</v>
      </c>
      <c r="U3632" s="3">
        <v>40544</v>
      </c>
      <c r="V3632" s="2">
        <v>6.5</v>
      </c>
      <c r="W3632" t="str">
        <f>IF(V3632 &lt; 3,"Very Low", IF(V3632 &gt;= 3, IF(V3632 &lt; 4, "Low", IF(V3632 &gt;= 4, IF(V3632 &lt; 6, "Medium", IF(V3632 &gt;= 6, IF(V3632 &lt; 8, "High", "Very High")))))))</f>
        <v>High</v>
      </c>
    </row>
    <row r="3633" spans="1:23" x14ac:dyDescent="0.2">
      <c r="A3633" t="s">
        <v>1800</v>
      </c>
      <c r="B3633" s="2">
        <v>87</v>
      </c>
      <c r="C3633" s="4" t="str">
        <f>IF(B3633 &lt;= ($Z$9-$Z$11), "Short", IF(B3633 &gt;= ($Z$9+$Z$11), "Long", "Medium"))</f>
        <v>Medium</v>
      </c>
      <c r="D3633" t="s">
        <v>7663</v>
      </c>
      <c r="E3633" t="s">
        <v>691</v>
      </c>
      <c r="F3633" t="s">
        <v>5727</v>
      </c>
      <c r="M3633">
        <f>COUNTA(Table1[[#This Row],[genre_1]:[genre_8]])</f>
        <v>2</v>
      </c>
      <c r="N3633" t="s">
        <v>7664</v>
      </c>
      <c r="O3633" t="s">
        <v>12906</v>
      </c>
      <c r="P3633">
        <v>31429</v>
      </c>
      <c r="Q3633" t="s">
        <v>7665</v>
      </c>
      <c r="R3633">
        <v>219</v>
      </c>
      <c r="S3633" t="s">
        <v>16</v>
      </c>
      <c r="T3633" t="s">
        <v>26</v>
      </c>
      <c r="U3633" s="3">
        <v>23377</v>
      </c>
      <c r="V3633" s="2">
        <v>7.7</v>
      </c>
      <c r="W3633" t="str">
        <f>IF(V3633 &lt; 3,"Very Low", IF(V3633 &gt;= 3, IF(V3633 &lt; 4, "Low", IF(V3633 &gt;= 4, IF(V3633 &lt; 6, "Medium", IF(V3633 &gt;= 6, IF(V3633 &lt; 8, "High", "Very High")))))))</f>
        <v>High</v>
      </c>
    </row>
    <row r="3634" spans="1:23" x14ac:dyDescent="0.2">
      <c r="A3634" t="s">
        <v>5098</v>
      </c>
      <c r="B3634" s="2">
        <v>99</v>
      </c>
      <c r="C3634" s="4" t="str">
        <f>IF(B3634 &lt;= ($Z$9-$Z$11), "Short", IF(B3634 &gt;= ($Z$9+$Z$11), "Long", "Medium"))</f>
        <v>Medium</v>
      </c>
      <c r="D3634" t="s">
        <v>4732</v>
      </c>
      <c r="E3634" t="s">
        <v>562</v>
      </c>
      <c r="F3634" t="s">
        <v>426</v>
      </c>
      <c r="G3634" t="s">
        <v>13206</v>
      </c>
      <c r="H3634" t="s">
        <v>3538</v>
      </c>
      <c r="M3634">
        <f>COUNTA(Table1[[#This Row],[genre_1]:[genre_8]])</f>
        <v>4</v>
      </c>
      <c r="N3634" t="s">
        <v>738</v>
      </c>
      <c r="O3634" t="s">
        <v>12206</v>
      </c>
      <c r="P3634">
        <v>22220</v>
      </c>
      <c r="Q3634" t="s">
        <v>396</v>
      </c>
      <c r="R3634">
        <v>97</v>
      </c>
      <c r="S3634" t="s">
        <v>16</v>
      </c>
      <c r="T3634" t="s">
        <v>26</v>
      </c>
      <c r="U3634" s="3">
        <v>40544</v>
      </c>
      <c r="V3634" s="2">
        <v>6.3</v>
      </c>
      <c r="W3634" t="str">
        <f>IF(V3634 &lt; 3,"Very Low", IF(V3634 &gt;= 3, IF(V3634 &lt; 4, "Low", IF(V3634 &gt;= 4, IF(V3634 &lt; 6, "Medium", IF(V3634 &gt;= 6, IF(V3634 &lt; 8, "High", "Very High")))))))</f>
        <v>High</v>
      </c>
    </row>
    <row r="3635" spans="1:23" x14ac:dyDescent="0.2">
      <c r="A3635" t="s">
        <v>5681</v>
      </c>
      <c r="B3635" s="2">
        <v>120</v>
      </c>
      <c r="C3635" s="4" t="str">
        <f>IF(B3635 &lt;= ($Z$9-$Z$11), "Short", IF(B3635 &gt;= ($Z$9+$Z$11), "Long", "Medium"))</f>
        <v>Medium</v>
      </c>
      <c r="D3635" t="s">
        <v>6219</v>
      </c>
      <c r="E3635" t="s">
        <v>4426</v>
      </c>
      <c r="F3635" t="s">
        <v>1302</v>
      </c>
      <c r="G3635" t="s">
        <v>7772</v>
      </c>
      <c r="M3635">
        <f>COUNTA(Table1[[#This Row],[genre_1]:[genre_8]])</f>
        <v>3</v>
      </c>
      <c r="N3635" t="s">
        <v>4635</v>
      </c>
      <c r="O3635" t="s">
        <v>12217</v>
      </c>
      <c r="P3635">
        <v>23713</v>
      </c>
      <c r="Q3635" t="s">
        <v>5706</v>
      </c>
      <c r="R3635">
        <v>167</v>
      </c>
      <c r="S3635" t="s">
        <v>16</v>
      </c>
      <c r="T3635" t="s">
        <v>26</v>
      </c>
      <c r="U3635" s="3">
        <v>24108</v>
      </c>
      <c r="V3635" s="2">
        <v>7.9</v>
      </c>
      <c r="W3635" t="str">
        <f>IF(V3635 &lt; 3,"Very Low", IF(V3635 &gt;= 3, IF(V3635 &lt; 4, "Low", IF(V3635 &gt;= 4, IF(V3635 &lt; 6, "Medium", IF(V3635 &gt;= 6, IF(V3635 &lt; 8, "High", "Very High")))))))</f>
        <v>High</v>
      </c>
    </row>
    <row r="3636" spans="1:23" x14ac:dyDescent="0.2">
      <c r="A3636" t="s">
        <v>3657</v>
      </c>
      <c r="B3636" s="2">
        <v>122</v>
      </c>
      <c r="C3636" s="4" t="str">
        <f>IF(B3636 &lt;= ($Z$9-$Z$11), "Short", IF(B3636 &gt;= ($Z$9+$Z$11), "Long", "Medium"))</f>
        <v>Medium</v>
      </c>
      <c r="D3636" t="s">
        <v>4323</v>
      </c>
      <c r="E3636" t="s">
        <v>13206</v>
      </c>
      <c r="F3636" t="s">
        <v>1302</v>
      </c>
      <c r="G3636" t="s">
        <v>3538</v>
      </c>
      <c r="M3636">
        <f>COUNTA(Table1[[#This Row],[genre_1]:[genre_8]])</f>
        <v>3</v>
      </c>
      <c r="N3636" t="s">
        <v>316</v>
      </c>
      <c r="O3636" t="s">
        <v>11013</v>
      </c>
      <c r="P3636">
        <v>57210</v>
      </c>
      <c r="Q3636" t="s">
        <v>4324</v>
      </c>
      <c r="R3636">
        <v>158</v>
      </c>
      <c r="S3636" t="s">
        <v>16</v>
      </c>
      <c r="T3636" t="s">
        <v>26</v>
      </c>
      <c r="U3636" s="3">
        <v>41640</v>
      </c>
      <c r="V3636" s="2">
        <v>6.8</v>
      </c>
      <c r="W3636" t="str">
        <f>IF(V3636 &lt; 3,"Very Low", IF(V3636 &gt;= 3, IF(V3636 &lt; 4, "Low", IF(V3636 &gt;= 4, IF(V3636 &lt; 6, "Medium", IF(V3636 &gt;= 6, IF(V3636 &lt; 8, "High", "Very High")))))))</f>
        <v>High</v>
      </c>
    </row>
    <row r="3637" spans="1:23" x14ac:dyDescent="0.2">
      <c r="A3637" t="s">
        <v>3126</v>
      </c>
      <c r="B3637" s="2">
        <v>164</v>
      </c>
      <c r="C3637" s="4" t="str">
        <f>IF(B3637 &lt;= ($Z$9-$Z$11), "Short", IF(B3637 &gt;= ($Z$9+$Z$11), "Long", "Medium"))</f>
        <v>Long</v>
      </c>
      <c r="D3637" t="s">
        <v>2790</v>
      </c>
      <c r="E3637" t="s">
        <v>426</v>
      </c>
      <c r="F3637" t="s">
        <v>1302</v>
      </c>
      <c r="G3637" t="s">
        <v>7772</v>
      </c>
      <c r="M3637">
        <f>COUNTA(Table1[[#This Row],[genre_1]:[genre_8]])</f>
        <v>3</v>
      </c>
      <c r="N3637" t="s">
        <v>3127</v>
      </c>
      <c r="O3637" t="s">
        <v>10174</v>
      </c>
      <c r="P3637">
        <v>12980</v>
      </c>
      <c r="Q3637" t="s">
        <v>400</v>
      </c>
      <c r="R3637">
        <v>89</v>
      </c>
      <c r="S3637" t="s">
        <v>16</v>
      </c>
      <c r="T3637" t="s">
        <v>26</v>
      </c>
      <c r="U3637" s="3">
        <v>30682</v>
      </c>
      <c r="V3637" s="2">
        <v>7.4</v>
      </c>
      <c r="W3637" t="str">
        <f>IF(V3637 &lt; 3,"Very Low", IF(V3637 &gt;= 3, IF(V3637 &lt; 4, "Low", IF(V3637 &gt;= 4, IF(V3637 &lt; 6, "Medium", IF(V3637 &gt;= 6, IF(V3637 &lt; 8, "High", "Very High")))))))</f>
        <v>High</v>
      </c>
    </row>
    <row r="3638" spans="1:23" x14ac:dyDescent="0.2">
      <c r="A3638" t="s">
        <v>5765</v>
      </c>
      <c r="B3638" s="2">
        <v>90</v>
      </c>
      <c r="C3638" s="4" t="str">
        <f>IF(B3638 &lt;= ($Z$9-$Z$11), "Short", IF(B3638 &gt;= ($Z$9+$Z$11), "Long", "Medium"))</f>
        <v>Medium</v>
      </c>
      <c r="D3638" t="s">
        <v>918</v>
      </c>
      <c r="E3638" t="s">
        <v>691</v>
      </c>
      <c r="F3638" t="s">
        <v>1302</v>
      </c>
      <c r="M3638">
        <f>COUNTA(Table1[[#This Row],[genre_1]:[genre_8]])</f>
        <v>2</v>
      </c>
      <c r="N3638" t="s">
        <v>957</v>
      </c>
      <c r="O3638" t="s">
        <v>11959</v>
      </c>
      <c r="P3638">
        <v>4471</v>
      </c>
      <c r="Q3638" t="s">
        <v>5765</v>
      </c>
      <c r="R3638">
        <v>47</v>
      </c>
      <c r="S3638" t="s">
        <v>16</v>
      </c>
      <c r="T3638" t="s">
        <v>26</v>
      </c>
      <c r="U3638" s="3">
        <v>36161</v>
      </c>
      <c r="V3638" s="2">
        <v>7.7</v>
      </c>
      <c r="W3638" t="str">
        <f>IF(V3638 &lt; 3,"Very Low", IF(V3638 &gt;= 3, IF(V3638 &lt; 4, "Low", IF(V3638 &gt;= 4, IF(V3638 &lt; 6, "Medium", IF(V3638 &gt;= 6, IF(V3638 &lt; 8, "High", "Very High")))))))</f>
        <v>High</v>
      </c>
    </row>
    <row r="3639" spans="1:23" x14ac:dyDescent="0.2">
      <c r="A3639" t="s">
        <v>4201</v>
      </c>
      <c r="B3639" s="2">
        <v>117</v>
      </c>
      <c r="C3639" s="4" t="str">
        <f>IF(B3639 &lt;= ($Z$9-$Z$11), "Short", IF(B3639 &gt;= ($Z$9+$Z$11), "Long", "Medium"))</f>
        <v>Medium</v>
      </c>
      <c r="D3639" t="s">
        <v>1879</v>
      </c>
      <c r="E3639" t="s">
        <v>1302</v>
      </c>
      <c r="F3639" t="s">
        <v>6549</v>
      </c>
      <c r="M3639">
        <f>COUNTA(Table1[[#This Row],[genre_1]:[genre_8]])</f>
        <v>2</v>
      </c>
      <c r="N3639" t="s">
        <v>2235</v>
      </c>
      <c r="O3639" t="s">
        <v>12298</v>
      </c>
      <c r="P3639">
        <v>29610</v>
      </c>
      <c r="Q3639" t="s">
        <v>5143</v>
      </c>
      <c r="R3639">
        <v>94</v>
      </c>
      <c r="S3639" t="s">
        <v>16</v>
      </c>
      <c r="T3639" t="s">
        <v>26</v>
      </c>
      <c r="U3639" s="3">
        <v>31048</v>
      </c>
      <c r="V3639" s="2">
        <v>7.4</v>
      </c>
      <c r="W3639" t="str">
        <f>IF(V3639 &lt; 3,"Very Low", IF(V3639 &gt;= 3, IF(V3639 &lt; 4, "Low", IF(V3639 &gt;= 4, IF(V3639 &lt; 6, "Medium", IF(V3639 &gt;= 6, IF(V3639 &lt; 8, "High", "Very High")))))))</f>
        <v>High</v>
      </c>
    </row>
    <row r="3640" spans="1:23" x14ac:dyDescent="0.2">
      <c r="A3640" t="s">
        <v>36</v>
      </c>
      <c r="B3640" s="2">
        <v>121</v>
      </c>
      <c r="C3640" s="4" t="str">
        <f>IF(B3640 &lt;= ($Z$9-$Z$11), "Short", IF(B3640 &gt;= ($Z$9+$Z$11), "Long", "Medium"))</f>
        <v>Medium</v>
      </c>
      <c r="D3640" t="s">
        <v>1227</v>
      </c>
      <c r="E3640" t="s">
        <v>13206</v>
      </c>
      <c r="F3640" t="s">
        <v>1302</v>
      </c>
      <c r="G3640" t="s">
        <v>3538</v>
      </c>
      <c r="M3640">
        <f>COUNTA(Table1[[#This Row],[genre_1]:[genre_8]])</f>
        <v>3</v>
      </c>
      <c r="N3640" t="s">
        <v>1242</v>
      </c>
      <c r="O3640" t="s">
        <v>10850</v>
      </c>
      <c r="P3640">
        <v>50656</v>
      </c>
      <c r="Q3640" t="s">
        <v>1310</v>
      </c>
      <c r="R3640">
        <v>416</v>
      </c>
      <c r="S3640" t="s">
        <v>16</v>
      </c>
      <c r="T3640" t="s">
        <v>26</v>
      </c>
      <c r="U3640" s="3">
        <v>35796</v>
      </c>
      <c r="V3640" s="2">
        <v>7.5</v>
      </c>
      <c r="W3640" t="str">
        <f>IF(V3640 &lt; 3,"Very Low", IF(V3640 &gt;= 3, IF(V3640 &lt; 4, "Low", IF(V3640 &gt;= 4, IF(V3640 &lt; 6, "Medium", IF(V3640 &gt;= 6, IF(V3640 &lt; 8, "High", "Very High")))))))</f>
        <v>High</v>
      </c>
    </row>
    <row r="3641" spans="1:23" x14ac:dyDescent="0.2">
      <c r="A3641" t="s">
        <v>749</v>
      </c>
      <c r="B3641" s="2">
        <v>102</v>
      </c>
      <c r="C3641" s="4" t="str">
        <f>IF(B3641 &lt;= ($Z$9-$Z$11), "Short", IF(B3641 &gt;= ($Z$9+$Z$11), "Long", "Medium"))</f>
        <v>Medium</v>
      </c>
      <c r="D3641" t="s">
        <v>901</v>
      </c>
      <c r="E3641" t="s">
        <v>562</v>
      </c>
      <c r="F3641" t="s">
        <v>426</v>
      </c>
      <c r="G3641" t="s">
        <v>2287</v>
      </c>
      <c r="H3641" t="s">
        <v>4130</v>
      </c>
      <c r="I3641" t="s">
        <v>3538</v>
      </c>
      <c r="M3641">
        <f>COUNTA(Table1[[#This Row],[genre_1]:[genre_8]])</f>
        <v>5</v>
      </c>
      <c r="N3641" t="s">
        <v>828</v>
      </c>
      <c r="O3641" t="s">
        <v>8925</v>
      </c>
      <c r="P3641">
        <v>16474</v>
      </c>
      <c r="Q3641" t="s">
        <v>1138</v>
      </c>
      <c r="R3641">
        <v>301</v>
      </c>
      <c r="S3641" t="s">
        <v>16</v>
      </c>
      <c r="T3641" t="s">
        <v>26</v>
      </c>
      <c r="U3641" s="3">
        <v>38353</v>
      </c>
      <c r="V3641" s="2">
        <v>4.2</v>
      </c>
      <c r="W3641" t="str">
        <f>IF(V3641 &lt; 3,"Very Low", IF(V3641 &gt;= 3, IF(V3641 &lt; 4, "Low", IF(V3641 &gt;= 4, IF(V3641 &lt; 6, "Medium", IF(V3641 &gt;= 6, IF(V3641 &lt; 8, "High", "Very High")))))))</f>
        <v>Medium</v>
      </c>
    </row>
    <row r="3642" spans="1:23" x14ac:dyDescent="0.2">
      <c r="A3642" t="s">
        <v>2207</v>
      </c>
      <c r="B3642" s="2">
        <v>131</v>
      </c>
      <c r="C3642" s="4" t="str">
        <f>IF(B3642 &lt;= ($Z$9-$Z$11), "Short", IF(B3642 &gt;= ($Z$9+$Z$11), "Long", "Medium"))</f>
        <v>Long</v>
      </c>
      <c r="D3642" t="s">
        <v>2003</v>
      </c>
      <c r="E3642" t="s">
        <v>562</v>
      </c>
      <c r="F3642" t="s">
        <v>426</v>
      </c>
      <c r="G3642" t="s">
        <v>3538</v>
      </c>
      <c r="M3642">
        <f>COUNTA(Table1[[#This Row],[genre_1]:[genre_8]])</f>
        <v>3</v>
      </c>
      <c r="N3642" t="s">
        <v>2875</v>
      </c>
      <c r="O3642" t="s">
        <v>10015</v>
      </c>
      <c r="P3642">
        <v>68565</v>
      </c>
      <c r="Q3642" t="s">
        <v>2876</v>
      </c>
      <c r="R3642">
        <v>300</v>
      </c>
      <c r="S3642" t="s">
        <v>16</v>
      </c>
      <c r="T3642" t="s">
        <v>26</v>
      </c>
      <c r="U3642" s="3">
        <v>31048</v>
      </c>
      <c r="V3642" s="2">
        <v>6.3</v>
      </c>
      <c r="W3642" t="str">
        <f>IF(V3642 &lt; 3,"Very Low", IF(V3642 &gt;= 3, IF(V3642 &lt; 4, "Low", IF(V3642 &gt;= 4, IF(V3642 &lt; 6, "Medium", IF(V3642 &gt;= 6, IF(V3642 &lt; 8, "High", "Very High")))))))</f>
        <v>High</v>
      </c>
    </row>
    <row r="3643" spans="1:23" x14ac:dyDescent="0.2">
      <c r="A3643" t="s">
        <v>5573</v>
      </c>
      <c r="B3643" s="2">
        <v>106</v>
      </c>
      <c r="C3643" s="4" t="str">
        <f>IF(B3643 &lt;= ($Z$9-$Z$11), "Short", IF(B3643 &gt;= ($Z$9+$Z$11), "Long", "Medium"))</f>
        <v>Medium</v>
      </c>
      <c r="D3643" t="s">
        <v>5574</v>
      </c>
      <c r="E3643" t="s">
        <v>1302</v>
      </c>
      <c r="M3643">
        <f>COUNTA(Table1[[#This Row],[genre_1]:[genre_8]])</f>
        <v>1</v>
      </c>
      <c r="N3643" t="s">
        <v>1342</v>
      </c>
      <c r="O3643" t="s">
        <v>11849</v>
      </c>
      <c r="P3643">
        <v>2601</v>
      </c>
      <c r="Q3643" t="s">
        <v>5575</v>
      </c>
      <c r="R3643">
        <v>35</v>
      </c>
      <c r="S3643" t="s">
        <v>16</v>
      </c>
      <c r="T3643" t="s">
        <v>26</v>
      </c>
      <c r="U3643" s="3">
        <v>36526</v>
      </c>
      <c r="V3643" s="2">
        <v>7.3</v>
      </c>
      <c r="W3643" t="str">
        <f>IF(V3643 &lt; 3,"Very Low", IF(V3643 &gt;= 3, IF(V3643 &lt; 4, "Low", IF(V3643 &gt;= 4, IF(V3643 &lt; 6, "Medium", IF(V3643 &gt;= 6, IF(V3643 &lt; 8, "High", "Very High")))))))</f>
        <v>High</v>
      </c>
    </row>
    <row r="3644" spans="1:23" x14ac:dyDescent="0.2">
      <c r="A3644" t="s">
        <v>91</v>
      </c>
      <c r="B3644" s="2">
        <v>101</v>
      </c>
      <c r="C3644" s="4" t="str">
        <f>IF(B3644 &lt;= ($Z$9-$Z$11), "Short", IF(B3644 &gt;= ($Z$9+$Z$11), "Long", "Medium"))</f>
        <v>Medium</v>
      </c>
      <c r="D3644" t="s">
        <v>3142</v>
      </c>
      <c r="E3644" t="s">
        <v>691</v>
      </c>
      <c r="F3644" t="s">
        <v>1302</v>
      </c>
      <c r="G3644" t="s">
        <v>6549</v>
      </c>
      <c r="M3644">
        <f>COUNTA(Table1[[#This Row],[genre_1]:[genre_8]])</f>
        <v>3</v>
      </c>
      <c r="N3644" t="s">
        <v>3143</v>
      </c>
      <c r="O3644" t="s">
        <v>10183</v>
      </c>
      <c r="P3644">
        <v>144021</v>
      </c>
      <c r="Q3644" t="s">
        <v>3144</v>
      </c>
      <c r="R3644">
        <v>391</v>
      </c>
      <c r="S3644" t="s">
        <v>16</v>
      </c>
      <c r="T3644" t="s">
        <v>26</v>
      </c>
      <c r="U3644" s="3">
        <v>37257</v>
      </c>
      <c r="V3644" s="2">
        <v>7.1</v>
      </c>
      <c r="W3644" t="str">
        <f>IF(V3644 &lt; 3,"Very Low", IF(V3644 &gt;= 3, IF(V3644 &lt; 4, "Low", IF(V3644 &gt;= 4, IF(V3644 &lt; 6, "Medium", IF(V3644 &gt;= 6, IF(V3644 &lt; 8, "High", "Very High")))))))</f>
        <v>High</v>
      </c>
    </row>
    <row r="3645" spans="1:23" x14ac:dyDescent="0.2">
      <c r="A3645" t="s">
        <v>1999</v>
      </c>
      <c r="B3645" s="2">
        <v>123</v>
      </c>
      <c r="C3645" s="4" t="str">
        <f>IF(B3645 &lt;= ($Z$9-$Z$11), "Short", IF(B3645 &gt;= ($Z$9+$Z$11), "Long", "Medium"))</f>
        <v>Medium</v>
      </c>
      <c r="D3645" t="s">
        <v>3744</v>
      </c>
      <c r="E3645" t="s">
        <v>1302</v>
      </c>
      <c r="F3645" t="s">
        <v>539</v>
      </c>
      <c r="G3645" t="s">
        <v>6549</v>
      </c>
      <c r="M3645">
        <f>COUNTA(Table1[[#This Row],[genre_1]:[genre_8]])</f>
        <v>3</v>
      </c>
      <c r="N3645" t="s">
        <v>4692</v>
      </c>
      <c r="O3645" t="s">
        <v>11283</v>
      </c>
      <c r="P3645">
        <v>202341</v>
      </c>
      <c r="Q3645" t="s">
        <v>3951</v>
      </c>
      <c r="R3645">
        <v>391</v>
      </c>
      <c r="S3645" t="s">
        <v>16</v>
      </c>
      <c r="T3645" t="s">
        <v>26</v>
      </c>
      <c r="U3645" s="3">
        <v>41275</v>
      </c>
      <c r="V3645" s="2">
        <v>7.8</v>
      </c>
      <c r="W3645" t="str">
        <f>IF(V3645 &lt; 3,"Very Low", IF(V3645 &gt;= 3, IF(V3645 &lt; 4, "Low", IF(V3645 &gt;= 4, IF(V3645 &lt; 6, "Medium", IF(V3645 &gt;= 6, IF(V3645 &lt; 8, "High", "Very High")))))))</f>
        <v>High</v>
      </c>
    </row>
    <row r="3646" spans="1:23" x14ac:dyDescent="0.2">
      <c r="A3646" t="s">
        <v>5399</v>
      </c>
      <c r="B3646" s="2">
        <v>113</v>
      </c>
      <c r="C3646" s="4" t="str">
        <f>IF(B3646 &lt;= ($Z$9-$Z$11), "Short", IF(B3646 &gt;= ($Z$9+$Z$11), "Long", "Medium"))</f>
        <v>Medium</v>
      </c>
      <c r="D3646" t="s">
        <v>5075</v>
      </c>
      <c r="E3646" t="s">
        <v>1302</v>
      </c>
      <c r="M3646">
        <f>COUNTA(Table1[[#This Row],[genre_1]:[genre_8]])</f>
        <v>1</v>
      </c>
      <c r="N3646" t="s">
        <v>4725</v>
      </c>
      <c r="O3646" t="s">
        <v>11740</v>
      </c>
      <c r="P3646">
        <v>19616</v>
      </c>
      <c r="Q3646" t="s">
        <v>3042</v>
      </c>
      <c r="R3646">
        <v>98</v>
      </c>
      <c r="S3646" t="s">
        <v>16</v>
      </c>
      <c r="T3646" t="s">
        <v>26</v>
      </c>
      <c r="U3646" s="3">
        <v>40544</v>
      </c>
      <c r="V3646" s="2">
        <v>6.7</v>
      </c>
      <c r="W3646" t="str">
        <f>IF(V3646 &lt; 3,"Very Low", IF(V3646 &gt;= 3, IF(V3646 &lt; 4, "Low", IF(V3646 &gt;= 4, IF(V3646 &lt; 6, "Medium", IF(V3646 &gt;= 6, IF(V3646 &lt; 8, "High", "Very High")))))))</f>
        <v>High</v>
      </c>
    </row>
    <row r="3647" spans="1:23" x14ac:dyDescent="0.2">
      <c r="A3647" t="s">
        <v>2409</v>
      </c>
      <c r="B3647" s="2">
        <v>103</v>
      </c>
      <c r="C3647" s="4" t="str">
        <f>IF(B3647 &lt;= ($Z$9-$Z$11), "Short", IF(B3647 &gt;= ($Z$9+$Z$11), "Long", "Medium"))</f>
        <v>Medium</v>
      </c>
      <c r="D3647" t="s">
        <v>2280</v>
      </c>
      <c r="E3647" t="s">
        <v>691</v>
      </c>
      <c r="F3647" t="s">
        <v>1302</v>
      </c>
      <c r="G3647" t="s">
        <v>6549</v>
      </c>
      <c r="M3647">
        <f>COUNTA(Table1[[#This Row],[genre_1]:[genre_8]])</f>
        <v>3</v>
      </c>
      <c r="N3647" t="s">
        <v>2149</v>
      </c>
      <c r="O3647" t="s">
        <v>9694</v>
      </c>
      <c r="P3647">
        <v>43442</v>
      </c>
      <c r="Q3647" t="s">
        <v>953</v>
      </c>
      <c r="R3647">
        <v>146</v>
      </c>
      <c r="S3647" t="s">
        <v>16</v>
      </c>
      <c r="T3647" t="s">
        <v>26</v>
      </c>
      <c r="U3647" s="3">
        <v>37987</v>
      </c>
      <c r="V3647" s="2">
        <v>6.2</v>
      </c>
      <c r="W3647" t="str">
        <f>IF(V3647 &lt; 3,"Very Low", IF(V3647 &gt;= 3, IF(V3647 &lt; 4, "Low", IF(V3647 &gt;= 4, IF(V3647 &lt; 6, "Medium", IF(V3647 &gt;= 6, IF(V3647 &lt; 8, "High", "Very High")))))))</f>
        <v>High</v>
      </c>
    </row>
    <row r="3648" spans="1:23" x14ac:dyDescent="0.2">
      <c r="A3648" t="s">
        <v>87</v>
      </c>
      <c r="B3648" s="2">
        <v>116</v>
      </c>
      <c r="C3648" s="4" t="str">
        <f>IF(B3648 &lt;= ($Z$9-$Z$11), "Short", IF(B3648 &gt;= ($Z$9+$Z$11), "Long", "Medium"))</f>
        <v>Medium</v>
      </c>
      <c r="D3648" t="s">
        <v>2908</v>
      </c>
      <c r="E3648" t="s">
        <v>2287</v>
      </c>
      <c r="F3648" t="s">
        <v>4130</v>
      </c>
      <c r="M3648">
        <f>COUNTA(Table1[[#This Row],[genre_1]:[genre_8]])</f>
        <v>2</v>
      </c>
      <c r="N3648" t="s">
        <v>885</v>
      </c>
      <c r="O3648" t="s">
        <v>11575</v>
      </c>
      <c r="P3648">
        <v>563827</v>
      </c>
      <c r="Q3648" t="s">
        <v>5123</v>
      </c>
      <c r="R3648">
        <v>1110</v>
      </c>
      <c r="S3648" t="s">
        <v>16</v>
      </c>
      <c r="T3648" t="s">
        <v>26</v>
      </c>
      <c r="U3648" s="3">
        <v>28856</v>
      </c>
      <c r="V3648" s="2">
        <v>8.5</v>
      </c>
      <c r="W3648" t="str">
        <f>IF(V3648 &lt; 3,"Very Low", IF(V3648 &gt;= 3, IF(V3648 &lt; 4, "Low", IF(V3648 &gt;= 4, IF(V3648 &lt; 6, "Medium", IF(V3648 &gt;= 6, IF(V3648 &lt; 8, "High", "Very High")))))))</f>
        <v>Very High</v>
      </c>
    </row>
    <row r="3649" spans="1:23" x14ac:dyDescent="0.2">
      <c r="A3649" t="s">
        <v>6653</v>
      </c>
      <c r="B3649" s="2">
        <v>101</v>
      </c>
      <c r="C3649" s="4" t="str">
        <f>IF(B3649 &lt;= ($Z$9-$Z$11), "Short", IF(B3649 &gt;= ($Z$9+$Z$11), "Long", "Medium"))</f>
        <v>Medium</v>
      </c>
      <c r="D3649" t="s">
        <v>1222</v>
      </c>
      <c r="E3649" t="s">
        <v>691</v>
      </c>
      <c r="F3649" t="s">
        <v>4130</v>
      </c>
      <c r="M3649">
        <f>COUNTA(Table1[[#This Row],[genre_1]:[genre_8]])</f>
        <v>2</v>
      </c>
      <c r="N3649" t="s">
        <v>427</v>
      </c>
      <c r="O3649" t="s">
        <v>12445</v>
      </c>
      <c r="P3649">
        <v>2753</v>
      </c>
      <c r="Q3649" t="s">
        <v>6654</v>
      </c>
      <c r="R3649">
        <v>82</v>
      </c>
      <c r="S3649" t="s">
        <v>16</v>
      </c>
      <c r="T3649" t="s">
        <v>26</v>
      </c>
      <c r="U3649" s="3">
        <v>40909</v>
      </c>
      <c r="V3649" s="2">
        <v>3.1</v>
      </c>
      <c r="W3649" t="str">
        <f>IF(V3649 &lt; 3,"Very Low", IF(V3649 &gt;= 3, IF(V3649 &lt; 4, "Low", IF(V3649 &gt;= 4, IF(V3649 &lt; 6, "Medium", IF(V3649 &gt;= 6, IF(V3649 &lt; 8, "High", "Very High")))))))</f>
        <v>Low</v>
      </c>
    </row>
    <row r="3650" spans="1:23" x14ac:dyDescent="0.2">
      <c r="A3650" t="s">
        <v>3808</v>
      </c>
      <c r="B3650" s="2">
        <v>121</v>
      </c>
      <c r="C3650" s="4" t="str">
        <f>IF(B3650 &lt;= ($Z$9-$Z$11), "Short", IF(B3650 &gt;= ($Z$9+$Z$11), "Long", "Medium"))</f>
        <v>Medium</v>
      </c>
      <c r="D3650" t="s">
        <v>4498</v>
      </c>
      <c r="E3650" t="s">
        <v>1302</v>
      </c>
      <c r="M3650">
        <f>COUNTA(Table1[[#This Row],[genre_1]:[genre_8]])</f>
        <v>1</v>
      </c>
      <c r="N3650" t="s">
        <v>3809</v>
      </c>
      <c r="O3650" t="s">
        <v>11611</v>
      </c>
      <c r="P3650">
        <v>8161</v>
      </c>
      <c r="Q3650" t="s">
        <v>5175</v>
      </c>
      <c r="R3650">
        <v>94</v>
      </c>
      <c r="S3650" t="s">
        <v>16</v>
      </c>
      <c r="T3650" t="s">
        <v>26</v>
      </c>
      <c r="U3650" s="3">
        <v>37257</v>
      </c>
      <c r="V3650" s="2">
        <v>7.6</v>
      </c>
      <c r="W3650" t="str">
        <f>IF(V3650 &lt; 3,"Very Low", IF(V3650 &gt;= 3, IF(V3650 &lt; 4, "Low", IF(V3650 &gt;= 4, IF(V3650 &lt; 6, "Medium", IF(V3650 &gt;= 6, IF(V3650 &lt; 8, "High", "Very High")))))))</f>
        <v>High</v>
      </c>
    </row>
    <row r="3651" spans="1:23" x14ac:dyDescent="0.2">
      <c r="A3651" t="s">
        <v>4548</v>
      </c>
      <c r="B3651" s="2">
        <v>93</v>
      </c>
      <c r="C3651" s="4" t="str">
        <f>IF(B3651 &lt;= ($Z$9-$Z$11), "Short", IF(B3651 &gt;= ($Z$9+$Z$11), "Long", "Medium"))</f>
        <v>Medium</v>
      </c>
      <c r="D3651" t="s">
        <v>6175</v>
      </c>
      <c r="E3651" t="s">
        <v>691</v>
      </c>
      <c r="F3651" t="s">
        <v>6549</v>
      </c>
      <c r="M3651">
        <f>COUNTA(Table1[[#This Row],[genre_1]:[genre_8]])</f>
        <v>2</v>
      </c>
      <c r="N3651" t="s">
        <v>6176</v>
      </c>
      <c r="O3651" t="s">
        <v>12198</v>
      </c>
      <c r="P3651">
        <v>811</v>
      </c>
      <c r="Q3651" t="s">
        <v>6177</v>
      </c>
      <c r="R3651">
        <v>26</v>
      </c>
      <c r="S3651" t="s">
        <v>16</v>
      </c>
      <c r="T3651" t="s">
        <v>26</v>
      </c>
      <c r="U3651" s="3">
        <v>35796</v>
      </c>
      <c r="V3651" s="2">
        <v>5.9</v>
      </c>
      <c r="W3651" t="str">
        <f>IF(V3651 &lt; 3,"Very Low", IF(V3651 &gt;= 3, IF(V3651 &lt; 4, "Low", IF(V3651 &gt;= 4, IF(V3651 &lt; 6, "Medium", IF(V3651 &gt;= 6, IF(V3651 &lt; 8, "High", "Very High")))))))</f>
        <v>Medium</v>
      </c>
    </row>
    <row r="3652" spans="1:23" x14ac:dyDescent="0.2">
      <c r="A3652" t="s">
        <v>3992</v>
      </c>
      <c r="B3652" s="2">
        <v>91</v>
      </c>
      <c r="C3652" s="4" t="str">
        <f>IF(B3652 &lt;= ($Z$9-$Z$11), "Short", IF(B3652 &gt;= ($Z$9+$Z$11), "Long", "Medium"))</f>
        <v>Medium</v>
      </c>
      <c r="D3652" t="s">
        <v>483</v>
      </c>
      <c r="E3652" t="s">
        <v>2287</v>
      </c>
      <c r="F3652" t="s">
        <v>13204</v>
      </c>
      <c r="G3652" t="s">
        <v>3538</v>
      </c>
      <c r="M3652">
        <f>COUNTA(Table1[[#This Row],[genre_1]:[genre_8]])</f>
        <v>3</v>
      </c>
      <c r="N3652" t="s">
        <v>1868</v>
      </c>
      <c r="O3652" t="s">
        <v>11109</v>
      </c>
      <c r="P3652">
        <v>22207</v>
      </c>
      <c r="Q3652" t="s">
        <v>3554</v>
      </c>
      <c r="R3652">
        <v>747</v>
      </c>
      <c r="S3652" t="s">
        <v>16</v>
      </c>
      <c r="T3652" t="s">
        <v>26</v>
      </c>
      <c r="U3652" s="3">
        <v>38353</v>
      </c>
      <c r="V3652" s="2">
        <v>5</v>
      </c>
      <c r="W3652" t="str">
        <f>IF(V3652 &lt; 3,"Very Low", IF(V3652 &gt;= 3, IF(V3652 &lt; 4, "Low", IF(V3652 &gt;= 4, IF(V3652 &lt; 6, "Medium", IF(V3652 &gt;= 6, IF(V3652 &lt; 8, "High", "Very High")))))))</f>
        <v>Medium</v>
      </c>
    </row>
    <row r="3653" spans="1:23" x14ac:dyDescent="0.2">
      <c r="A3653" t="s">
        <v>4337</v>
      </c>
      <c r="B3653" s="2">
        <v>100</v>
      </c>
      <c r="C3653" s="4" t="str">
        <f>IF(B3653 &lt;= ($Z$9-$Z$11), "Short", IF(B3653 &gt;= ($Z$9+$Z$11), "Long", "Medium"))</f>
        <v>Medium</v>
      </c>
      <c r="D3653" t="s">
        <v>821</v>
      </c>
      <c r="E3653" t="s">
        <v>1302</v>
      </c>
      <c r="M3653">
        <f>COUNTA(Table1[[#This Row],[genre_1]:[genre_8]])</f>
        <v>1</v>
      </c>
      <c r="N3653" t="s">
        <v>332</v>
      </c>
      <c r="O3653" t="s">
        <v>11728</v>
      </c>
      <c r="P3653">
        <v>112138</v>
      </c>
      <c r="Q3653" t="s">
        <v>5387</v>
      </c>
      <c r="R3653">
        <v>237</v>
      </c>
      <c r="S3653" t="s">
        <v>16</v>
      </c>
      <c r="T3653" t="s">
        <v>26</v>
      </c>
      <c r="U3653" s="3">
        <v>39814</v>
      </c>
      <c r="V3653" s="2">
        <v>7.3</v>
      </c>
      <c r="W3653" t="str">
        <f>IF(V3653 &lt; 3,"Very Low", IF(V3653 &gt;= 3, IF(V3653 &lt; 4, "Low", IF(V3653 &gt;= 4, IF(V3653 &lt; 6, "Medium", IF(V3653 &gt;= 6, IF(V3653 &lt; 8, "High", "Very High")))))))</f>
        <v>High</v>
      </c>
    </row>
    <row r="3654" spans="1:23" x14ac:dyDescent="0.2">
      <c r="A3654" t="s">
        <v>2156</v>
      </c>
      <c r="B3654" s="2">
        <v>97</v>
      </c>
      <c r="C3654" s="4" t="str">
        <f>IF(B3654 &lt;= ($Z$9-$Z$11), "Short", IF(B3654 &gt;= ($Z$9+$Z$11), "Long", "Medium"))</f>
        <v>Medium</v>
      </c>
      <c r="D3654" t="s">
        <v>329</v>
      </c>
      <c r="E3654" t="s">
        <v>691</v>
      </c>
      <c r="F3654" t="s">
        <v>6549</v>
      </c>
      <c r="M3654">
        <f>COUNTA(Table1[[#This Row],[genre_1]:[genre_8]])</f>
        <v>2</v>
      </c>
      <c r="N3654" t="s">
        <v>1331</v>
      </c>
      <c r="O3654" t="s">
        <v>11382</v>
      </c>
      <c r="P3654">
        <v>12980</v>
      </c>
      <c r="Q3654" t="s">
        <v>1157</v>
      </c>
      <c r="R3654">
        <v>132</v>
      </c>
      <c r="S3654" t="s">
        <v>16</v>
      </c>
      <c r="T3654" t="s">
        <v>26</v>
      </c>
      <c r="U3654" s="3">
        <v>36161</v>
      </c>
      <c r="V3654" s="2">
        <v>6.9</v>
      </c>
      <c r="W3654" t="str">
        <f>IF(V3654 &lt; 3,"Very Low", IF(V3654 &gt;= 3, IF(V3654 &lt; 4, "Low", IF(V3654 &gt;= 4, IF(V3654 &lt; 6, "Medium", IF(V3654 &gt;= 6, IF(V3654 &lt; 8, "High", "Very High")))))))</f>
        <v>High</v>
      </c>
    </row>
    <row r="3655" spans="1:23" x14ac:dyDescent="0.2">
      <c r="A3655" t="s">
        <v>419</v>
      </c>
      <c r="B3655" s="2">
        <v>129</v>
      </c>
      <c r="C3655" s="4" t="str">
        <f>IF(B3655 &lt;= ($Z$9-$Z$11), "Short", IF(B3655 &gt;= ($Z$9+$Z$11), "Long", "Medium"))</f>
        <v>Medium</v>
      </c>
      <c r="D3655" t="s">
        <v>2004</v>
      </c>
      <c r="E3655" t="s">
        <v>1302</v>
      </c>
      <c r="F3655" t="s">
        <v>6549</v>
      </c>
      <c r="M3655">
        <f>COUNTA(Table1[[#This Row],[genre_1]:[genre_8]])</f>
        <v>2</v>
      </c>
      <c r="N3655" t="s">
        <v>189</v>
      </c>
      <c r="O3655" t="s">
        <v>9441</v>
      </c>
      <c r="P3655">
        <v>70886</v>
      </c>
      <c r="Q3655" t="s">
        <v>2005</v>
      </c>
      <c r="R3655">
        <v>226</v>
      </c>
      <c r="S3655" t="s">
        <v>16</v>
      </c>
      <c r="T3655" t="s">
        <v>26</v>
      </c>
      <c r="U3655" s="3">
        <v>40909</v>
      </c>
      <c r="V3655" s="2">
        <v>6.6</v>
      </c>
      <c r="W3655" t="str">
        <f>IF(V3655 &lt; 3,"Very Low", IF(V3655 &gt;= 3, IF(V3655 &lt; 4, "Low", IF(V3655 &gt;= 4, IF(V3655 &lt; 6, "Medium", IF(V3655 &gt;= 6, IF(V3655 &lt; 8, "High", "Very High")))))))</f>
        <v>High</v>
      </c>
    </row>
    <row r="3656" spans="1:23" x14ac:dyDescent="0.2">
      <c r="A3656" t="s">
        <v>200</v>
      </c>
      <c r="B3656" s="2">
        <v>130</v>
      </c>
      <c r="C3656" s="4" t="str">
        <f>IF(B3656 &lt;= ($Z$9-$Z$11), "Short", IF(B3656 &gt;= ($Z$9+$Z$11), "Long", "Medium"))</f>
        <v>Medium</v>
      </c>
      <c r="D3656" t="s">
        <v>865</v>
      </c>
      <c r="E3656" t="s">
        <v>1302</v>
      </c>
      <c r="F3656" t="s">
        <v>7772</v>
      </c>
      <c r="G3656" t="s">
        <v>3538</v>
      </c>
      <c r="M3656">
        <f>COUNTA(Table1[[#This Row],[genre_1]:[genre_8]])</f>
        <v>3</v>
      </c>
      <c r="N3656" t="s">
        <v>1010</v>
      </c>
      <c r="O3656" t="s">
        <v>10187</v>
      </c>
      <c r="P3656">
        <v>34488</v>
      </c>
      <c r="Q3656" t="s">
        <v>492</v>
      </c>
      <c r="R3656">
        <v>136</v>
      </c>
      <c r="S3656" t="s">
        <v>16</v>
      </c>
      <c r="T3656" t="s">
        <v>26</v>
      </c>
      <c r="U3656" s="3">
        <v>40544</v>
      </c>
      <c r="V3656" s="2">
        <v>6.9</v>
      </c>
      <c r="W3656" t="str">
        <f>IF(V3656 &lt; 3,"Very Low", IF(V3656 &gt;= 3, IF(V3656 &lt; 4, "Low", IF(V3656 &gt;= 4, IF(V3656 &lt; 6, "Medium", IF(V3656 &gt;= 6, IF(V3656 &lt; 8, "High", "Very High")))))))</f>
        <v>High</v>
      </c>
    </row>
    <row r="3657" spans="1:23" x14ac:dyDescent="0.2">
      <c r="A3657" t="s">
        <v>3808</v>
      </c>
      <c r="B3657" s="2">
        <v>129</v>
      </c>
      <c r="C3657" s="4" t="str">
        <f>IF(B3657 &lt;= ($Z$9-$Z$11), "Short", IF(B3657 &gt;= ($Z$9+$Z$11), "Long", "Medium"))</f>
        <v>Medium</v>
      </c>
      <c r="D3657" t="s">
        <v>967</v>
      </c>
      <c r="E3657" t="s">
        <v>691</v>
      </c>
      <c r="F3657" t="s">
        <v>1302</v>
      </c>
      <c r="M3657">
        <f>COUNTA(Table1[[#This Row],[genre_1]:[genre_8]])</f>
        <v>2</v>
      </c>
      <c r="N3657" t="s">
        <v>184</v>
      </c>
      <c r="O3657" t="s">
        <v>11688</v>
      </c>
      <c r="P3657">
        <v>23629</v>
      </c>
      <c r="Q3657" t="s">
        <v>3130</v>
      </c>
      <c r="R3657">
        <v>141</v>
      </c>
      <c r="S3657" t="s">
        <v>16</v>
      </c>
      <c r="T3657" t="s">
        <v>26</v>
      </c>
      <c r="U3657" s="3">
        <v>40179</v>
      </c>
      <c r="V3657" s="2">
        <v>7.3</v>
      </c>
      <c r="W3657" t="str">
        <f>IF(V3657 &lt; 3,"Very Low", IF(V3657 &gt;= 3, IF(V3657 &lt; 4, "Low", IF(V3657 &gt;= 4, IF(V3657 &lt; 6, "Medium", IF(V3657 &gt;= 6, IF(V3657 &lt; 8, "High", "Very High")))))))</f>
        <v>High</v>
      </c>
    </row>
    <row r="3658" spans="1:23" x14ac:dyDescent="0.2">
      <c r="A3658" t="s">
        <v>966</v>
      </c>
      <c r="B3658" s="2">
        <v>97</v>
      </c>
      <c r="C3658" s="4" t="str">
        <f>IF(B3658 &lt;= ($Z$9-$Z$11), "Short", IF(B3658 &gt;= ($Z$9+$Z$11), "Long", "Medium"))</f>
        <v>Medium</v>
      </c>
      <c r="D3658" t="s">
        <v>967</v>
      </c>
      <c r="E3658" t="s">
        <v>426</v>
      </c>
      <c r="F3658" t="s">
        <v>3871</v>
      </c>
      <c r="G3658" t="s">
        <v>691</v>
      </c>
      <c r="H3658" t="s">
        <v>5982</v>
      </c>
      <c r="I3658" t="s">
        <v>539</v>
      </c>
      <c r="M3658">
        <f>COUNTA(Table1[[#This Row],[genre_1]:[genre_8]])</f>
        <v>5</v>
      </c>
      <c r="N3658" t="s">
        <v>184</v>
      </c>
      <c r="O3658" t="s">
        <v>8842</v>
      </c>
      <c r="P3658">
        <v>35446</v>
      </c>
      <c r="Q3658" t="s">
        <v>968</v>
      </c>
      <c r="R3658">
        <v>78</v>
      </c>
      <c r="S3658" t="s">
        <v>16</v>
      </c>
      <c r="T3658" t="s">
        <v>26</v>
      </c>
      <c r="U3658" s="3">
        <v>40544</v>
      </c>
      <c r="V3658" s="2">
        <v>7.1</v>
      </c>
      <c r="W3658" t="str">
        <f>IF(V3658 &lt; 3,"Very Low", IF(V3658 &gt;= 3, IF(V3658 &lt; 4, "Low", IF(V3658 &gt;= 4, IF(V3658 &lt; 6, "Medium", IF(V3658 &gt;= 6, IF(V3658 &lt; 8, "High", "Very High")))))))</f>
        <v>High</v>
      </c>
    </row>
    <row r="3659" spans="1:23" x14ac:dyDescent="0.2">
      <c r="A3659" t="s">
        <v>419</v>
      </c>
      <c r="B3659" s="2">
        <v>123</v>
      </c>
      <c r="C3659" s="4" t="str">
        <f>IF(B3659 &lt;= ($Z$9-$Z$11), "Short", IF(B3659 &gt;= ($Z$9+$Z$11), "Long", "Medium"))</f>
        <v>Medium</v>
      </c>
      <c r="D3659" t="s">
        <v>2883</v>
      </c>
      <c r="E3659" t="s">
        <v>1302</v>
      </c>
      <c r="F3659" t="s">
        <v>13204</v>
      </c>
      <c r="G3659" t="s">
        <v>6549</v>
      </c>
      <c r="H3659" t="s">
        <v>10321</v>
      </c>
      <c r="M3659">
        <f>COUNTA(Table1[[#This Row],[genre_1]:[genre_8]])</f>
        <v>4</v>
      </c>
      <c r="N3659" t="s">
        <v>163</v>
      </c>
      <c r="O3659" t="s">
        <v>10019</v>
      </c>
      <c r="P3659">
        <v>192930</v>
      </c>
      <c r="Q3659" t="s">
        <v>2884</v>
      </c>
      <c r="R3659">
        <v>581</v>
      </c>
      <c r="S3659" t="s">
        <v>16</v>
      </c>
      <c r="T3659" t="s">
        <v>26</v>
      </c>
      <c r="U3659" s="3">
        <v>39083</v>
      </c>
      <c r="V3659" s="2">
        <v>7.8</v>
      </c>
      <c r="W3659" t="str">
        <f>IF(V3659 &lt; 3,"Very Low", IF(V3659 &gt;= 3, IF(V3659 &lt; 4, "Low", IF(V3659 &gt;= 4, IF(V3659 &lt; 6, "Medium", IF(V3659 &gt;= 6, IF(V3659 &lt; 8, "High", "Very High")))))))</f>
        <v>High</v>
      </c>
    </row>
    <row r="3660" spans="1:23" x14ac:dyDescent="0.2">
      <c r="A3660" t="s">
        <v>4168</v>
      </c>
      <c r="B3660" s="2">
        <v>88</v>
      </c>
      <c r="C3660" s="4" t="str">
        <f>IF(B3660 &lt;= ($Z$9-$Z$11), "Short", IF(B3660 &gt;= ($Z$9+$Z$11), "Long", "Medium"))</f>
        <v>Medium</v>
      </c>
      <c r="D3660" t="s">
        <v>4590</v>
      </c>
      <c r="E3660" t="s">
        <v>562</v>
      </c>
      <c r="F3660" t="s">
        <v>691</v>
      </c>
      <c r="G3660" t="s">
        <v>4130</v>
      </c>
      <c r="H3660" t="s">
        <v>3538</v>
      </c>
      <c r="M3660">
        <f>COUNTA(Table1[[#This Row],[genre_1]:[genre_8]])</f>
        <v>4</v>
      </c>
      <c r="N3660" t="s">
        <v>4591</v>
      </c>
      <c r="O3660" t="s">
        <v>11203</v>
      </c>
      <c r="P3660">
        <v>82331</v>
      </c>
      <c r="Q3660" t="s">
        <v>4207</v>
      </c>
      <c r="R3660">
        <v>297</v>
      </c>
      <c r="S3660" t="s">
        <v>16</v>
      </c>
      <c r="T3660" t="s">
        <v>26</v>
      </c>
      <c r="U3660" s="3">
        <v>40544</v>
      </c>
      <c r="V3660" s="2">
        <v>6.6</v>
      </c>
      <c r="W3660" t="str">
        <f>IF(V3660 &lt; 3,"Very Low", IF(V3660 &gt;= 3, IF(V3660 &lt; 4, "Low", IF(V3660 &gt;= 4, IF(V3660 &lt; 6, "Medium", IF(V3660 &gt;= 6, IF(V3660 &lt; 8, "High", "Very High")))))))</f>
        <v>High</v>
      </c>
    </row>
    <row r="3661" spans="1:23" x14ac:dyDescent="0.2">
      <c r="A3661" t="s">
        <v>1413</v>
      </c>
      <c r="B3661" s="2">
        <v>184</v>
      </c>
      <c r="C3661" s="4" t="str">
        <f>IF(B3661 &lt;= ($Z$9-$Z$11), "Short", IF(B3661 &gt;= ($Z$9+$Z$11), "Long", "Medium"))</f>
        <v>Long</v>
      </c>
      <c r="D3661" t="s">
        <v>3122</v>
      </c>
      <c r="E3661" t="s">
        <v>426</v>
      </c>
      <c r="F3661" t="s">
        <v>1302</v>
      </c>
      <c r="G3661" t="s">
        <v>7772</v>
      </c>
      <c r="H3661" t="s">
        <v>10321</v>
      </c>
      <c r="M3661">
        <f>COUNTA(Table1[[#This Row],[genre_1]:[genre_8]])</f>
        <v>4</v>
      </c>
      <c r="N3661" t="s">
        <v>3180</v>
      </c>
      <c r="O3661" t="s">
        <v>11355</v>
      </c>
      <c r="P3661">
        <v>101627</v>
      </c>
      <c r="Q3661" t="s">
        <v>4810</v>
      </c>
      <c r="R3661">
        <v>369</v>
      </c>
      <c r="S3661" t="s">
        <v>16</v>
      </c>
      <c r="T3661" t="s">
        <v>26</v>
      </c>
      <c r="U3661" s="3">
        <v>27395</v>
      </c>
      <c r="V3661" s="2">
        <v>8.1</v>
      </c>
      <c r="W3661" t="str">
        <f>IF(V3661 &lt; 3,"Very Low", IF(V3661 &gt;= 3, IF(V3661 &lt; 4, "Low", IF(V3661 &gt;= 4, IF(V3661 &lt; 6, "Medium", IF(V3661 &gt;= 6, IF(V3661 &lt; 8, "High", "Very High")))))))</f>
        <v>Very High</v>
      </c>
    </row>
    <row r="3662" spans="1:23" x14ac:dyDescent="0.2">
      <c r="A3662" t="s">
        <v>1340</v>
      </c>
      <c r="B3662" s="2">
        <v>116</v>
      </c>
      <c r="C3662" s="4" t="str">
        <f>IF(B3662 &lt;= ($Z$9-$Z$11), "Short", IF(B3662 &gt;= ($Z$9+$Z$11), "Long", "Medium"))</f>
        <v>Medium</v>
      </c>
      <c r="D3662" t="s">
        <v>1341</v>
      </c>
      <c r="E3662" t="s">
        <v>13206</v>
      </c>
      <c r="F3662" t="s">
        <v>13204</v>
      </c>
      <c r="G3662" t="s">
        <v>3538</v>
      </c>
      <c r="M3662">
        <f>COUNTA(Table1[[#This Row],[genre_1]:[genre_8]])</f>
        <v>3</v>
      </c>
      <c r="N3662" t="s">
        <v>1342</v>
      </c>
      <c r="O3662" t="s">
        <v>9043</v>
      </c>
      <c r="P3662">
        <v>31124</v>
      </c>
      <c r="Q3662" t="s">
        <v>1343</v>
      </c>
      <c r="R3662">
        <v>313</v>
      </c>
      <c r="S3662" t="s">
        <v>16</v>
      </c>
      <c r="T3662" t="s">
        <v>26</v>
      </c>
      <c r="U3662" s="3">
        <v>38718</v>
      </c>
      <c r="V3662" s="2">
        <v>4.2</v>
      </c>
      <c r="W3662" t="str">
        <f>IF(V3662 &lt; 3,"Very Low", IF(V3662 &gt;= 3, IF(V3662 &lt; 4, "Low", IF(V3662 &gt;= 4, IF(V3662 &lt; 6, "Medium", IF(V3662 &gt;= 6, IF(V3662 &lt; 8, "High", "Very High")))))))</f>
        <v>Medium</v>
      </c>
    </row>
    <row r="3663" spans="1:23" x14ac:dyDescent="0.2">
      <c r="A3663" t="s">
        <v>650</v>
      </c>
      <c r="B3663" s="2">
        <v>102</v>
      </c>
      <c r="C3663" s="4" t="str">
        <f>IF(B3663 &lt;= ($Z$9-$Z$11), "Short", IF(B3663 &gt;= ($Z$9+$Z$11), "Long", "Medium"))</f>
        <v>Medium</v>
      </c>
      <c r="D3663" t="s">
        <v>1133</v>
      </c>
      <c r="E3663" t="s">
        <v>691</v>
      </c>
      <c r="M3663">
        <f>COUNTA(Table1[[#This Row],[genre_1]:[genre_8]])</f>
        <v>1</v>
      </c>
      <c r="N3663" t="s">
        <v>2565</v>
      </c>
      <c r="O3663" t="s">
        <v>10636</v>
      </c>
      <c r="P3663">
        <v>79855</v>
      </c>
      <c r="Q3663" t="s">
        <v>3773</v>
      </c>
      <c r="R3663">
        <v>235</v>
      </c>
      <c r="S3663" t="s">
        <v>16</v>
      </c>
      <c r="T3663" t="s">
        <v>26</v>
      </c>
      <c r="U3663" s="3">
        <v>39448</v>
      </c>
      <c r="V3663" s="2">
        <v>6.4</v>
      </c>
      <c r="W3663" t="str">
        <f>IF(V3663 &lt; 3,"Very Low", IF(V3663 &gt;= 3, IF(V3663 &lt; 4, "Low", IF(V3663 &gt;= 4, IF(V3663 &lt; 6, "Medium", IF(V3663 &gt;= 6, IF(V3663 &lt; 8, "High", "Very High")))))))</f>
        <v>High</v>
      </c>
    </row>
    <row r="3664" spans="1:23" x14ac:dyDescent="0.2">
      <c r="A3664" t="s">
        <v>4140</v>
      </c>
      <c r="B3664" s="2">
        <v>120</v>
      </c>
      <c r="C3664" s="4" t="str">
        <f>IF(B3664 &lt;= ($Z$9-$Z$11), "Short", IF(B3664 &gt;= ($Z$9+$Z$11), "Long", "Medium"))</f>
        <v>Medium</v>
      </c>
      <c r="D3664" t="s">
        <v>190</v>
      </c>
      <c r="E3664" t="s">
        <v>4426</v>
      </c>
      <c r="F3664" t="s">
        <v>1302</v>
      </c>
      <c r="G3664" t="s">
        <v>6549</v>
      </c>
      <c r="M3664">
        <f>COUNTA(Table1[[#This Row],[genre_1]:[genre_8]])</f>
        <v>3</v>
      </c>
      <c r="N3664" t="s">
        <v>117</v>
      </c>
      <c r="O3664" t="s">
        <v>10876</v>
      </c>
      <c r="P3664">
        <v>46204</v>
      </c>
      <c r="Q3664" t="s">
        <v>4141</v>
      </c>
      <c r="R3664">
        <v>151</v>
      </c>
      <c r="S3664" t="s">
        <v>16</v>
      </c>
      <c r="T3664" t="s">
        <v>26</v>
      </c>
      <c r="U3664" s="3">
        <v>39083</v>
      </c>
      <c r="V3664" s="2">
        <v>7.1</v>
      </c>
      <c r="W3664" t="str">
        <f>IF(V3664 &lt; 3,"Very Low", IF(V3664 &gt;= 3, IF(V3664 &lt; 4, "Low", IF(V3664 &gt;= 4, IF(V3664 &lt; 6, "Medium", IF(V3664 &gt;= 6, IF(V3664 &lt; 8, "High", "Very High")))))))</f>
        <v>High</v>
      </c>
    </row>
    <row r="3665" spans="1:23" x14ac:dyDescent="0.2">
      <c r="A3665" t="s">
        <v>3564</v>
      </c>
      <c r="B3665" s="2">
        <v>92</v>
      </c>
      <c r="C3665" s="4" t="str">
        <f>IF(B3665 &lt;= ($Z$9-$Z$11), "Short", IF(B3665 &gt;= ($Z$9+$Z$11), "Long", "Medium"))</f>
        <v>Medium</v>
      </c>
      <c r="D3665" t="s">
        <v>3565</v>
      </c>
      <c r="E3665" t="s">
        <v>1302</v>
      </c>
      <c r="F3665" t="s">
        <v>13204</v>
      </c>
      <c r="G3665" t="s">
        <v>3538</v>
      </c>
      <c r="M3665">
        <f>COUNTA(Table1[[#This Row],[genre_1]:[genre_8]])</f>
        <v>3</v>
      </c>
      <c r="N3665" t="s">
        <v>205</v>
      </c>
      <c r="O3665" t="s">
        <v>10482</v>
      </c>
      <c r="P3665">
        <v>48873</v>
      </c>
      <c r="Q3665" t="s">
        <v>3566</v>
      </c>
      <c r="R3665">
        <v>105</v>
      </c>
      <c r="S3665" t="s">
        <v>16</v>
      </c>
      <c r="T3665" t="s">
        <v>26</v>
      </c>
      <c r="U3665" s="3">
        <v>41640</v>
      </c>
      <c r="V3665" s="2">
        <v>6.3</v>
      </c>
      <c r="W3665" t="str">
        <f>IF(V3665 &lt; 3,"Very Low", IF(V3665 &gt;= 3, IF(V3665 &lt; 4, "Low", IF(V3665 &gt;= 4, IF(V3665 &lt; 6, "Medium", IF(V3665 &gt;= 6, IF(V3665 &lt; 8, "High", "Very High")))))))</f>
        <v>High</v>
      </c>
    </row>
    <row r="3666" spans="1:23" x14ac:dyDescent="0.2">
      <c r="A3666" t="s">
        <v>5082</v>
      </c>
      <c r="B3666" s="2">
        <v>112</v>
      </c>
      <c r="C3666" s="4" t="str">
        <f>IF(B3666 &lt;= ($Z$9-$Z$11), "Short", IF(B3666 &gt;= ($Z$9+$Z$11), "Long", "Medium"))</f>
        <v>Medium</v>
      </c>
      <c r="D3666" t="s">
        <v>5714</v>
      </c>
      <c r="E3666" t="s">
        <v>691</v>
      </c>
      <c r="F3666" t="s">
        <v>1302</v>
      </c>
      <c r="G3666" t="s">
        <v>6549</v>
      </c>
      <c r="H3666" t="s">
        <v>13205</v>
      </c>
      <c r="M3666">
        <f>COUNTA(Table1[[#This Row],[genre_1]:[genre_8]])</f>
        <v>4</v>
      </c>
      <c r="N3666" t="s">
        <v>634</v>
      </c>
      <c r="O3666" t="s">
        <v>11932</v>
      </c>
      <c r="P3666">
        <v>89806</v>
      </c>
      <c r="Q3666" t="s">
        <v>5465</v>
      </c>
      <c r="R3666">
        <v>438</v>
      </c>
      <c r="S3666" t="s">
        <v>16</v>
      </c>
      <c r="T3666" t="s">
        <v>26</v>
      </c>
      <c r="U3666" s="3">
        <v>37257</v>
      </c>
      <c r="V3666" s="2">
        <v>6.7</v>
      </c>
      <c r="W3666" t="str">
        <f>IF(V3666 &lt; 3,"Very Low", IF(V3666 &gt;= 3, IF(V3666 &lt; 4, "Low", IF(V3666 &gt;= 4, IF(V3666 &lt; 6, "Medium", IF(V3666 &gt;= 6, IF(V3666 &lt; 8, "High", "Very High")))))))</f>
        <v>High</v>
      </c>
    </row>
    <row r="3667" spans="1:23" x14ac:dyDescent="0.2">
      <c r="A3667" t="s">
        <v>2356</v>
      </c>
      <c r="B3667" s="2">
        <v>110</v>
      </c>
      <c r="C3667" s="4" t="str">
        <f>IF(B3667 &lt;= ($Z$9-$Z$11), "Short", IF(B3667 &gt;= ($Z$9+$Z$11), "Long", "Medium"))</f>
        <v>Medium</v>
      </c>
      <c r="D3667" t="s">
        <v>739</v>
      </c>
      <c r="E3667" t="s">
        <v>1302</v>
      </c>
      <c r="F3667" t="s">
        <v>4034</v>
      </c>
      <c r="M3667">
        <f>COUNTA(Table1[[#This Row],[genre_1]:[genre_8]])</f>
        <v>2</v>
      </c>
      <c r="N3667" t="s">
        <v>190</v>
      </c>
      <c r="O3667" t="s">
        <v>11988</v>
      </c>
      <c r="P3667">
        <v>98354</v>
      </c>
      <c r="Q3667" t="s">
        <v>5813</v>
      </c>
      <c r="R3667">
        <v>433</v>
      </c>
      <c r="S3667" t="s">
        <v>16</v>
      </c>
      <c r="T3667" t="s">
        <v>26</v>
      </c>
      <c r="U3667" s="3">
        <v>36526</v>
      </c>
      <c r="V3667" s="2">
        <v>7.7</v>
      </c>
      <c r="W3667" t="str">
        <f>IF(V3667 &lt; 3,"Very Low", IF(V3667 &gt;= 3, IF(V3667 &lt; 4, "Low", IF(V3667 &gt;= 4, IF(V3667 &lt; 6, "Medium", IF(V3667 &gt;= 6, IF(V3667 &lt; 8, "High", "Very High")))))))</f>
        <v>High</v>
      </c>
    </row>
    <row r="3668" spans="1:23" x14ac:dyDescent="0.2">
      <c r="A3668" t="s">
        <v>4571</v>
      </c>
      <c r="B3668" s="2">
        <v>93</v>
      </c>
      <c r="C3668" s="4" t="str">
        <f>IF(B3668 &lt;= ($Z$9-$Z$11), "Short", IF(B3668 &gt;= ($Z$9+$Z$11), "Long", "Medium"))</f>
        <v>Medium</v>
      </c>
      <c r="D3668" t="s">
        <v>2124</v>
      </c>
      <c r="E3668" t="s">
        <v>691</v>
      </c>
      <c r="F3668" t="s">
        <v>13206</v>
      </c>
      <c r="G3668" t="s">
        <v>3538</v>
      </c>
      <c r="M3668">
        <f>COUNTA(Table1[[#This Row],[genre_1]:[genre_8]])</f>
        <v>3</v>
      </c>
      <c r="N3668" t="s">
        <v>2879</v>
      </c>
      <c r="O3668" t="s">
        <v>11189</v>
      </c>
      <c r="P3668">
        <v>21530</v>
      </c>
      <c r="Q3668" t="s">
        <v>3098</v>
      </c>
      <c r="R3668">
        <v>159</v>
      </c>
      <c r="S3668" t="s">
        <v>16</v>
      </c>
      <c r="T3668" t="s">
        <v>26</v>
      </c>
      <c r="U3668" s="3">
        <v>36892</v>
      </c>
      <c r="V3668" s="2">
        <v>6.1</v>
      </c>
      <c r="W3668" t="str">
        <f>IF(V3668 &lt; 3,"Very Low", IF(V3668 &gt;= 3, IF(V3668 &lt; 4, "Low", IF(V3668 &gt;= 4, IF(V3668 &lt; 6, "Medium", IF(V3668 &gt;= 6, IF(V3668 &lt; 8, "High", "Very High")))))))</f>
        <v>High</v>
      </c>
    </row>
    <row r="3669" spans="1:23" x14ac:dyDescent="0.2">
      <c r="A3669" t="s">
        <v>501</v>
      </c>
      <c r="B3669" s="2">
        <v>107</v>
      </c>
      <c r="C3669" s="4" t="str">
        <f>IF(B3669 &lt;= ($Z$9-$Z$11), "Short", IF(B3669 &gt;= ($Z$9+$Z$11), "Long", "Medium"))</f>
        <v>Medium</v>
      </c>
      <c r="D3669" t="s">
        <v>7803</v>
      </c>
      <c r="E3669" t="s">
        <v>1302</v>
      </c>
      <c r="F3669" t="s">
        <v>7772</v>
      </c>
      <c r="G3669" t="s">
        <v>10321</v>
      </c>
      <c r="M3669">
        <f>COUNTA(Table1[[#This Row],[genre_1]:[genre_8]])</f>
        <v>3</v>
      </c>
      <c r="N3669" t="s">
        <v>81</v>
      </c>
      <c r="O3669" t="s">
        <v>12965</v>
      </c>
      <c r="P3669">
        <v>19732</v>
      </c>
      <c r="Q3669" t="s">
        <v>7804</v>
      </c>
      <c r="R3669">
        <v>120</v>
      </c>
      <c r="S3669" t="s">
        <v>16</v>
      </c>
      <c r="T3669" t="s">
        <v>26</v>
      </c>
      <c r="U3669" s="3">
        <v>37257</v>
      </c>
      <c r="V3669" s="2">
        <v>7.7</v>
      </c>
      <c r="W3669" t="str">
        <f>IF(V3669 &lt; 3,"Very Low", IF(V3669 &gt;= 3, IF(V3669 &lt; 4, "Low", IF(V3669 &gt;= 4, IF(V3669 &lt; 6, "Medium", IF(V3669 &gt;= 6, IF(V3669 &lt; 8, "High", "Very High")))))))</f>
        <v>High</v>
      </c>
    </row>
    <row r="3670" spans="1:23" x14ac:dyDescent="0.2">
      <c r="A3670" t="s">
        <v>5977</v>
      </c>
      <c r="B3670" s="2">
        <v>109</v>
      </c>
      <c r="C3670" s="4" t="str">
        <f>IF(B3670 &lt;= ($Z$9-$Z$11), "Short", IF(B3670 &gt;= ($Z$9+$Z$11), "Long", "Medium"))</f>
        <v>Medium</v>
      </c>
      <c r="D3670" t="s">
        <v>4698</v>
      </c>
      <c r="E3670" t="s">
        <v>562</v>
      </c>
      <c r="F3670" t="s">
        <v>1302</v>
      </c>
      <c r="G3670" t="s">
        <v>3538</v>
      </c>
      <c r="H3670" t="s">
        <v>10321</v>
      </c>
      <c r="M3670">
        <f>COUNTA(Table1[[#This Row],[genre_1]:[genre_8]])</f>
        <v>4</v>
      </c>
      <c r="N3670" t="s">
        <v>139</v>
      </c>
      <c r="O3670" t="s">
        <v>12079</v>
      </c>
      <c r="P3670">
        <v>237</v>
      </c>
      <c r="Q3670" t="s">
        <v>5978</v>
      </c>
      <c r="R3670">
        <v>3</v>
      </c>
      <c r="S3670" t="s">
        <v>16</v>
      </c>
      <c r="T3670" t="s">
        <v>26</v>
      </c>
      <c r="U3670" s="3">
        <v>41640</v>
      </c>
      <c r="V3670" s="2">
        <v>4.4000000000000004</v>
      </c>
      <c r="W3670" t="str">
        <f>IF(V3670 &lt; 3,"Very Low", IF(V3670 &gt;= 3, IF(V3670 &lt; 4, "Low", IF(V3670 &gt;= 4, IF(V3670 &lt; 6, "Medium", IF(V3670 &gt;= 6, IF(V3670 &lt; 8, "High", "Very High")))))))</f>
        <v>Medium</v>
      </c>
    </row>
    <row r="3671" spans="1:23" x14ac:dyDescent="0.2">
      <c r="A3671" t="s">
        <v>1095</v>
      </c>
      <c r="B3671" s="2">
        <v>142</v>
      </c>
      <c r="C3671" s="4" t="str">
        <f>IF(B3671 &lt;= ($Z$9-$Z$11), "Short", IF(B3671 &gt;= ($Z$9+$Z$11), "Long", "Medium"))</f>
        <v>Long</v>
      </c>
      <c r="D3671" t="s">
        <v>957</v>
      </c>
      <c r="E3671" t="s">
        <v>1302</v>
      </c>
      <c r="F3671" t="s">
        <v>4130</v>
      </c>
      <c r="M3671">
        <f>COUNTA(Table1[[#This Row],[genre_1]:[genre_8]])</f>
        <v>2</v>
      </c>
      <c r="N3671" t="s">
        <v>718</v>
      </c>
      <c r="O3671" t="s">
        <v>5544</v>
      </c>
      <c r="P3671">
        <v>152306</v>
      </c>
      <c r="Q3671" t="s">
        <v>184</v>
      </c>
      <c r="R3671">
        <v>513</v>
      </c>
      <c r="S3671" t="s">
        <v>16</v>
      </c>
      <c r="T3671" t="s">
        <v>26</v>
      </c>
      <c r="U3671" s="3">
        <v>31048</v>
      </c>
      <c r="V3671" s="2">
        <v>8</v>
      </c>
      <c r="W3671" t="str">
        <f>IF(V3671 &lt; 3,"Very Low", IF(V3671 &gt;= 3, IF(V3671 &lt; 4, "Low", IF(V3671 &gt;= 4, IF(V3671 &lt; 6, "Medium", IF(V3671 &gt;= 6, IF(V3671 &lt; 8, "High", "Very High")))))))</f>
        <v>Very High</v>
      </c>
    </row>
    <row r="3672" spans="1:23" x14ac:dyDescent="0.2">
      <c r="A3672" t="s">
        <v>6612</v>
      </c>
      <c r="B3672" s="2">
        <v>101</v>
      </c>
      <c r="C3672" s="4" t="str">
        <f>IF(B3672 &lt;= ($Z$9-$Z$11), "Short", IF(B3672 &gt;= ($Z$9+$Z$11), "Long", "Medium"))</f>
        <v>Medium</v>
      </c>
      <c r="D3672" t="s">
        <v>6613</v>
      </c>
      <c r="E3672" t="s">
        <v>1302</v>
      </c>
      <c r="M3672">
        <f>COUNTA(Table1[[#This Row],[genre_1]:[genre_8]])</f>
        <v>1</v>
      </c>
      <c r="N3672" t="s">
        <v>6614</v>
      </c>
      <c r="O3672" t="s">
        <v>12423</v>
      </c>
      <c r="P3672">
        <v>2560</v>
      </c>
      <c r="Q3672" t="s">
        <v>6615</v>
      </c>
      <c r="R3672">
        <v>29</v>
      </c>
      <c r="S3672" t="s">
        <v>16</v>
      </c>
      <c r="T3672" t="s">
        <v>26</v>
      </c>
      <c r="U3672" s="3">
        <v>39083</v>
      </c>
      <c r="V3672" s="2">
        <v>6.7</v>
      </c>
      <c r="W3672" t="str">
        <f>IF(V3672 &lt; 3,"Very Low", IF(V3672 &gt;= 3, IF(V3672 &lt; 4, "Low", IF(V3672 &gt;= 4, IF(V3672 &lt; 6, "Medium", IF(V3672 &gt;= 6, IF(V3672 &lt; 8, "High", "Very High")))))))</f>
        <v>High</v>
      </c>
    </row>
    <row r="3673" spans="1:23" x14ac:dyDescent="0.2">
      <c r="A3673" t="s">
        <v>5082</v>
      </c>
      <c r="B3673" s="2">
        <v>122</v>
      </c>
      <c r="C3673" s="4" t="str">
        <f>IF(B3673 &lt;= ($Z$9-$Z$11), "Short", IF(B3673 &gt;= ($Z$9+$Z$11), "Long", "Medium"))</f>
        <v>Medium</v>
      </c>
      <c r="D3673" t="s">
        <v>1452</v>
      </c>
      <c r="E3673" t="s">
        <v>691</v>
      </c>
      <c r="F3673" t="s">
        <v>1302</v>
      </c>
      <c r="G3673" t="s">
        <v>5727</v>
      </c>
      <c r="H3673" t="s">
        <v>6549</v>
      </c>
      <c r="M3673">
        <f>COUNTA(Table1[[#This Row],[genre_1]:[genre_8]])</f>
        <v>4</v>
      </c>
      <c r="N3673" t="s">
        <v>1341</v>
      </c>
      <c r="O3673" t="s">
        <v>11784</v>
      </c>
      <c r="P3673">
        <v>17436</v>
      </c>
      <c r="Q3673" t="s">
        <v>5465</v>
      </c>
      <c r="R3673">
        <v>276</v>
      </c>
      <c r="S3673" t="s">
        <v>16</v>
      </c>
      <c r="T3673" t="s">
        <v>26</v>
      </c>
      <c r="U3673" s="3">
        <v>37987</v>
      </c>
      <c r="V3673" s="2">
        <v>6.2</v>
      </c>
      <c r="W3673" t="str">
        <f>IF(V3673 &lt; 3,"Very Low", IF(V3673 &gt;= 3, IF(V3673 &lt; 4, "Low", IF(V3673 &gt;= 4, IF(V3673 &lt; 6, "Medium", IF(V3673 &gt;= 6, IF(V3673 &lt; 8, "High", "Very High")))))))</f>
        <v>High</v>
      </c>
    </row>
    <row r="3674" spans="1:23" x14ac:dyDescent="0.2">
      <c r="A3674" t="s">
        <v>1926</v>
      </c>
      <c r="B3674" s="2">
        <v>108</v>
      </c>
      <c r="C3674" s="4" t="str">
        <f>IF(B3674 &lt;= ($Z$9-$Z$11), "Short", IF(B3674 &gt;= ($Z$9+$Z$11), "Long", "Medium"))</f>
        <v>Medium</v>
      </c>
      <c r="D3674" t="s">
        <v>184</v>
      </c>
      <c r="E3674" t="s">
        <v>691</v>
      </c>
      <c r="F3674" t="s">
        <v>1302</v>
      </c>
      <c r="G3674" t="s">
        <v>6549</v>
      </c>
      <c r="M3674">
        <f>COUNTA(Table1[[#This Row],[genre_1]:[genre_8]])</f>
        <v>3</v>
      </c>
      <c r="N3674" t="s">
        <v>205</v>
      </c>
      <c r="O3674" t="s">
        <v>9391</v>
      </c>
      <c r="P3674">
        <v>74315</v>
      </c>
      <c r="Q3674" t="s">
        <v>1927</v>
      </c>
      <c r="R3674">
        <v>259</v>
      </c>
      <c r="S3674" t="s">
        <v>16</v>
      </c>
      <c r="T3674" t="s">
        <v>26</v>
      </c>
      <c r="U3674" s="3">
        <v>37987</v>
      </c>
      <c r="V3674" s="2">
        <v>5.9</v>
      </c>
      <c r="W3674" t="str">
        <f>IF(V3674 &lt; 3,"Very Low", IF(V3674 &gt;= 3, IF(V3674 &lt; 4, "Low", IF(V3674 &gt;= 4, IF(V3674 &lt; 6, "Medium", IF(V3674 &gt;= 6, IF(V3674 &lt; 8, "High", "Very High")))))))</f>
        <v>Medium</v>
      </c>
    </row>
    <row r="3675" spans="1:23" x14ac:dyDescent="0.2">
      <c r="A3675" t="s">
        <v>3241</v>
      </c>
      <c r="B3675" s="2">
        <v>97</v>
      </c>
      <c r="C3675" s="4" t="str">
        <f>IF(B3675 &lt;= ($Z$9-$Z$11), "Short", IF(B3675 &gt;= ($Z$9+$Z$11), "Long", "Medium"))</f>
        <v>Medium</v>
      </c>
      <c r="D3675" t="s">
        <v>184</v>
      </c>
      <c r="E3675" t="s">
        <v>691</v>
      </c>
      <c r="F3675" t="s">
        <v>1302</v>
      </c>
      <c r="G3675" t="s">
        <v>6549</v>
      </c>
      <c r="M3675">
        <f>COUNTA(Table1[[#This Row],[genre_1]:[genre_8]])</f>
        <v>3</v>
      </c>
      <c r="N3675" t="s">
        <v>205</v>
      </c>
      <c r="O3675" t="s">
        <v>10258</v>
      </c>
      <c r="P3675">
        <v>171568</v>
      </c>
      <c r="Q3675" t="s">
        <v>921</v>
      </c>
      <c r="R3675">
        <v>571</v>
      </c>
      <c r="S3675" t="s">
        <v>16</v>
      </c>
      <c r="T3675" t="s">
        <v>26</v>
      </c>
      <c r="U3675" s="3">
        <v>36892</v>
      </c>
      <c r="V3675" s="2">
        <v>6.7</v>
      </c>
      <c r="W3675" t="str">
        <f>IF(V3675 &lt; 3,"Very Low", IF(V3675 &gt;= 3, IF(V3675 &lt; 4, "Low", IF(V3675 &gt;= 4, IF(V3675 &lt; 6, "Medium", IF(V3675 &gt;= 6, IF(V3675 &lt; 8, "High", "Very High")))))))</f>
        <v>High</v>
      </c>
    </row>
    <row r="3676" spans="1:23" x14ac:dyDescent="0.2">
      <c r="A3676" t="s">
        <v>4709</v>
      </c>
      <c r="B3676" s="2">
        <v>119</v>
      </c>
      <c r="C3676" s="4" t="str">
        <f>IF(B3676 &lt;= ($Z$9-$Z$11), "Short", IF(B3676 &gt;= ($Z$9+$Z$11), "Long", "Medium"))</f>
        <v>Medium</v>
      </c>
      <c r="D3676" t="s">
        <v>3942</v>
      </c>
      <c r="E3676" t="s">
        <v>4426</v>
      </c>
      <c r="F3676" t="s">
        <v>1302</v>
      </c>
      <c r="G3676" t="s">
        <v>6549</v>
      </c>
      <c r="M3676">
        <f>COUNTA(Table1[[#This Row],[genre_1]:[genre_8]])</f>
        <v>3</v>
      </c>
      <c r="N3676" t="s">
        <v>590</v>
      </c>
      <c r="O3676" t="s">
        <v>11638</v>
      </c>
      <c r="P3676">
        <v>21360</v>
      </c>
      <c r="Q3676" t="s">
        <v>5225</v>
      </c>
      <c r="R3676">
        <v>110</v>
      </c>
      <c r="S3676" t="s">
        <v>16</v>
      </c>
      <c r="T3676" t="s">
        <v>26</v>
      </c>
      <c r="U3676" s="3">
        <v>39814</v>
      </c>
      <c r="V3676" s="2">
        <v>7</v>
      </c>
      <c r="W3676" t="str">
        <f>IF(V3676 &lt; 3,"Very Low", IF(V3676 &gt;= 3, IF(V3676 &lt; 4, "Low", IF(V3676 &gt;= 4, IF(V3676 &lt; 6, "Medium", IF(V3676 &gt;= 6, IF(V3676 &lt; 8, "High", "Very High")))))))</f>
        <v>High</v>
      </c>
    </row>
    <row r="3677" spans="1:23" x14ac:dyDescent="0.2">
      <c r="A3677" t="s">
        <v>3564</v>
      </c>
      <c r="B3677" s="2">
        <v>111</v>
      </c>
      <c r="C3677" s="4" t="str">
        <f>IF(B3677 &lt;= ($Z$9-$Z$11), "Short", IF(B3677 &gt;= ($Z$9+$Z$11), "Long", "Medium"))</f>
        <v>Medium</v>
      </c>
      <c r="D3677" t="s">
        <v>396</v>
      </c>
      <c r="E3677" t="s">
        <v>13206</v>
      </c>
      <c r="F3677" t="s">
        <v>1302</v>
      </c>
      <c r="G3677" t="s">
        <v>3538</v>
      </c>
      <c r="M3677">
        <f>COUNTA(Table1[[#This Row],[genre_1]:[genre_8]])</f>
        <v>3</v>
      </c>
      <c r="N3677" t="s">
        <v>259</v>
      </c>
      <c r="O3677" t="s">
        <v>11376</v>
      </c>
      <c r="P3677">
        <v>5013</v>
      </c>
      <c r="Q3677" t="s">
        <v>4836</v>
      </c>
      <c r="R3677">
        <v>59</v>
      </c>
      <c r="S3677" t="s">
        <v>16</v>
      </c>
      <c r="T3677" t="s">
        <v>26</v>
      </c>
      <c r="U3677" s="3">
        <v>40179</v>
      </c>
      <c r="V3677" s="2">
        <v>5.7</v>
      </c>
      <c r="W3677" t="str">
        <f>IF(V3677 &lt; 3,"Very Low", IF(V3677 &gt;= 3, IF(V3677 &lt; 4, "Low", IF(V3677 &gt;= 4, IF(V3677 &lt; 6, "Medium", IF(V3677 &gt;= 6, IF(V3677 &lt; 8, "High", "Very High")))))))</f>
        <v>Medium</v>
      </c>
    </row>
    <row r="3678" spans="1:23" x14ac:dyDescent="0.2">
      <c r="A3678" t="s">
        <v>4280</v>
      </c>
      <c r="B3678" s="2">
        <v>92</v>
      </c>
      <c r="C3678" s="4" t="str">
        <f>IF(B3678 &lt;= ($Z$9-$Z$11), "Short", IF(B3678 &gt;= ($Z$9+$Z$11), "Long", "Medium"))</f>
        <v>Medium</v>
      </c>
      <c r="D3678" t="s">
        <v>8047</v>
      </c>
      <c r="E3678" t="s">
        <v>562</v>
      </c>
      <c r="F3678" t="s">
        <v>4426</v>
      </c>
      <c r="G3678" t="s">
        <v>13206</v>
      </c>
      <c r="H3678" t="s">
        <v>1302</v>
      </c>
      <c r="M3678">
        <f>COUNTA(Table1[[#This Row],[genre_1]:[genre_8]])</f>
        <v>4</v>
      </c>
      <c r="N3678" t="s">
        <v>29</v>
      </c>
      <c r="O3678" t="s">
        <v>13063</v>
      </c>
      <c r="P3678">
        <v>84817</v>
      </c>
      <c r="Q3678" t="s">
        <v>8048</v>
      </c>
      <c r="R3678">
        <v>145</v>
      </c>
      <c r="S3678" t="s">
        <v>16</v>
      </c>
      <c r="T3678" t="s">
        <v>26</v>
      </c>
      <c r="U3678" s="3">
        <v>39448</v>
      </c>
      <c r="V3678" s="2">
        <v>7.1</v>
      </c>
      <c r="W3678" t="str">
        <f>IF(V3678 &lt; 3,"Very Low", IF(V3678 &gt;= 3, IF(V3678 &lt; 4, "Low", IF(V3678 &gt;= 4, IF(V3678 &lt; 6, "Medium", IF(V3678 &gt;= 6, IF(V3678 &lt; 8, "High", "Very High")))))))</f>
        <v>High</v>
      </c>
    </row>
    <row r="3679" spans="1:23" x14ac:dyDescent="0.2">
      <c r="A3679" t="s">
        <v>4807</v>
      </c>
      <c r="B3679" s="2">
        <v>111</v>
      </c>
      <c r="C3679" s="4" t="str">
        <f>IF(B3679 &lt;= ($Z$9-$Z$11), "Short", IF(B3679 &gt;= ($Z$9+$Z$11), "Long", "Medium"))</f>
        <v>Medium</v>
      </c>
      <c r="D3679" t="s">
        <v>4808</v>
      </c>
      <c r="E3679" t="s">
        <v>1302</v>
      </c>
      <c r="F3679" t="s">
        <v>6549</v>
      </c>
      <c r="M3679">
        <f>COUNTA(Table1[[#This Row],[genre_1]:[genre_8]])</f>
        <v>2</v>
      </c>
      <c r="N3679" t="s">
        <v>190</v>
      </c>
      <c r="O3679" t="s">
        <v>11354</v>
      </c>
      <c r="P3679">
        <v>73249</v>
      </c>
      <c r="Q3679" t="s">
        <v>4809</v>
      </c>
      <c r="R3679">
        <v>212</v>
      </c>
      <c r="S3679" t="s">
        <v>16</v>
      </c>
      <c r="T3679" t="s">
        <v>26</v>
      </c>
      <c r="U3679" s="3">
        <v>42005</v>
      </c>
      <c r="V3679" s="2">
        <v>7.5</v>
      </c>
      <c r="W3679" t="str">
        <f>IF(V3679 &lt; 3,"Very Low", IF(V3679 &gt;= 3, IF(V3679 &lt; 4, "Low", IF(V3679 &gt;= 4, IF(V3679 &lt; 6, "Medium", IF(V3679 &gt;= 6, IF(V3679 &lt; 8, "High", "Very High")))))))</f>
        <v>High</v>
      </c>
    </row>
    <row r="3680" spans="1:23" x14ac:dyDescent="0.2">
      <c r="A3680" t="s">
        <v>4037</v>
      </c>
      <c r="B3680" s="2">
        <v>98</v>
      </c>
      <c r="C3680" s="4" t="str">
        <f>IF(B3680 &lt;= ($Z$9-$Z$11), "Short", IF(B3680 &gt;= ($Z$9+$Z$11), "Long", "Medium"))</f>
        <v>Medium</v>
      </c>
      <c r="D3680" t="s">
        <v>559</v>
      </c>
      <c r="E3680" t="s">
        <v>691</v>
      </c>
      <c r="F3680" t="s">
        <v>13206</v>
      </c>
      <c r="G3680" t="s">
        <v>1302</v>
      </c>
      <c r="H3680" t="s">
        <v>3538</v>
      </c>
      <c r="I3680" t="s">
        <v>10321</v>
      </c>
      <c r="M3680">
        <f>COUNTA(Table1[[#This Row],[genre_1]:[genre_8]])</f>
        <v>5</v>
      </c>
      <c r="N3680" t="s">
        <v>932</v>
      </c>
      <c r="O3680" t="s">
        <v>11065</v>
      </c>
      <c r="P3680">
        <v>20730</v>
      </c>
      <c r="Q3680" t="s">
        <v>1404</v>
      </c>
      <c r="R3680">
        <v>111</v>
      </c>
      <c r="S3680" t="s">
        <v>16</v>
      </c>
      <c r="T3680" t="s">
        <v>26</v>
      </c>
      <c r="U3680" s="3">
        <v>36892</v>
      </c>
      <c r="V3680" s="2">
        <v>6.9</v>
      </c>
      <c r="W3680" t="str">
        <f>IF(V3680 &lt; 3,"Very Low", IF(V3680 &gt;= 3, IF(V3680 &lt; 4, "Low", IF(V3680 &gt;= 4, IF(V3680 &lt; 6, "Medium", IF(V3680 &gt;= 6, IF(V3680 &lt; 8, "High", "Very High")))))))</f>
        <v>High</v>
      </c>
    </row>
    <row r="3681" spans="1:23" x14ac:dyDescent="0.2">
      <c r="A3681" t="s">
        <v>1692</v>
      </c>
      <c r="B3681" s="2">
        <v>131</v>
      </c>
      <c r="C3681" s="4" t="str">
        <f>IF(B3681 &lt;= ($Z$9-$Z$11), "Short", IF(B3681 &gt;= ($Z$9+$Z$11), "Long", "Medium"))</f>
        <v>Long</v>
      </c>
      <c r="D3681" t="s">
        <v>1693</v>
      </c>
      <c r="E3681" t="s">
        <v>1302</v>
      </c>
      <c r="F3681" t="s">
        <v>4034</v>
      </c>
      <c r="G3681" t="s">
        <v>6549</v>
      </c>
      <c r="H3681" t="s">
        <v>10321</v>
      </c>
      <c r="M3681">
        <f>COUNTA(Table1[[#This Row],[genre_1]:[genre_8]])</f>
        <v>4</v>
      </c>
      <c r="N3681" t="s">
        <v>28</v>
      </c>
      <c r="O3681" t="s">
        <v>9240</v>
      </c>
      <c r="P3681">
        <v>28099</v>
      </c>
      <c r="Q3681" t="s">
        <v>1694</v>
      </c>
      <c r="R3681">
        <v>220</v>
      </c>
      <c r="S3681" t="s">
        <v>16</v>
      </c>
      <c r="T3681" t="s">
        <v>26</v>
      </c>
      <c r="U3681" s="3">
        <v>36892</v>
      </c>
      <c r="V3681" s="2">
        <v>5.9</v>
      </c>
      <c r="W3681" t="str">
        <f>IF(V3681 &lt; 3,"Very Low", IF(V3681 &gt;= 3, IF(V3681 &lt; 4, "Low", IF(V3681 &gt;= 4, IF(V3681 &lt; 6, "Medium", IF(V3681 &gt;= 6, IF(V3681 &lt; 8, "High", "Very High")))))))</f>
        <v>Medium</v>
      </c>
    </row>
    <row r="3682" spans="1:23" x14ac:dyDescent="0.2">
      <c r="A3682" t="s">
        <v>143</v>
      </c>
      <c r="B3682" s="2">
        <v>144</v>
      </c>
      <c r="C3682" s="4" t="str">
        <f>IF(B3682 &lt;= ($Z$9-$Z$11), "Short", IF(B3682 &gt;= ($Z$9+$Z$11), "Long", "Medium"))</f>
        <v>Long</v>
      </c>
      <c r="D3682" t="s">
        <v>702</v>
      </c>
      <c r="E3682" t="s">
        <v>562</v>
      </c>
      <c r="F3682" t="s">
        <v>426</v>
      </c>
      <c r="G3682" t="s">
        <v>3538</v>
      </c>
      <c r="M3682">
        <f>COUNTA(Table1[[#This Row],[genre_1]:[genre_8]])</f>
        <v>3</v>
      </c>
      <c r="N3682" t="s">
        <v>92</v>
      </c>
      <c r="O3682" t="s">
        <v>8713</v>
      </c>
      <c r="P3682">
        <v>470483</v>
      </c>
      <c r="Q3682" t="s">
        <v>703</v>
      </c>
      <c r="R3682">
        <v>2301</v>
      </c>
      <c r="S3682" t="s">
        <v>16</v>
      </c>
      <c r="T3682" t="s">
        <v>26</v>
      </c>
      <c r="U3682" s="3">
        <v>38718</v>
      </c>
      <c r="V3682" s="2">
        <v>8</v>
      </c>
      <c r="W3682" t="str">
        <f>IF(V3682 &lt; 3,"Very Low", IF(V3682 &gt;= 3, IF(V3682 &lt; 4, "Low", IF(V3682 &gt;= 4, IF(V3682 &lt; 6, "Medium", IF(V3682 &gt;= 6, IF(V3682 &lt; 8, "High", "Very High")))))))</f>
        <v>Very High</v>
      </c>
    </row>
    <row r="3683" spans="1:23" x14ac:dyDescent="0.2">
      <c r="A3683" t="s">
        <v>2769</v>
      </c>
      <c r="B3683" s="2">
        <v>97</v>
      </c>
      <c r="C3683" s="4" t="str">
        <f>IF(B3683 &lt;= ($Z$9-$Z$11), "Short", IF(B3683 &gt;= ($Z$9+$Z$11), "Long", "Medium"))</f>
        <v>Medium</v>
      </c>
      <c r="D3683" t="s">
        <v>4404</v>
      </c>
      <c r="E3683" t="s">
        <v>562</v>
      </c>
      <c r="F3683" t="s">
        <v>426</v>
      </c>
      <c r="G3683" t="s">
        <v>1302</v>
      </c>
      <c r="H3683" t="s">
        <v>7772</v>
      </c>
      <c r="I3683" t="s">
        <v>3538</v>
      </c>
      <c r="J3683" t="s">
        <v>10321</v>
      </c>
      <c r="M3683">
        <f>COUNTA(Table1[[#This Row],[genre_1]:[genre_8]])</f>
        <v>6</v>
      </c>
      <c r="N3683" t="s">
        <v>214</v>
      </c>
      <c r="O3683" t="s">
        <v>11068</v>
      </c>
      <c r="P3683">
        <v>64777</v>
      </c>
      <c r="Q3683" t="s">
        <v>531</v>
      </c>
      <c r="R3683">
        <v>201</v>
      </c>
      <c r="S3683" t="s">
        <v>16</v>
      </c>
      <c r="T3683" t="s">
        <v>26</v>
      </c>
      <c r="U3683" s="3">
        <v>40179</v>
      </c>
      <c r="V3683" s="2">
        <v>6.4</v>
      </c>
      <c r="W3683" t="str">
        <f>IF(V3683 &lt; 3,"Very Low", IF(V3683 &gt;= 3, IF(V3683 &lt; 4, "Low", IF(V3683 &gt;= 4, IF(V3683 &lt; 6, "Medium", IF(V3683 &gt;= 6, IF(V3683 &lt; 8, "High", "Very High")))))))</f>
        <v>High</v>
      </c>
    </row>
    <row r="3684" spans="1:23" x14ac:dyDescent="0.2">
      <c r="A3684" t="s">
        <v>2047</v>
      </c>
      <c r="B3684" s="2">
        <v>100</v>
      </c>
      <c r="C3684" s="4" t="str">
        <f>IF(B3684 &lt;= ($Z$9-$Z$11), "Short", IF(B3684 &gt;= ($Z$9+$Z$11), "Long", "Medium"))</f>
        <v>Medium</v>
      </c>
      <c r="D3684" t="s">
        <v>3499</v>
      </c>
      <c r="E3684" t="s">
        <v>691</v>
      </c>
      <c r="F3684" t="s">
        <v>1302</v>
      </c>
      <c r="G3684" t="s">
        <v>6549</v>
      </c>
      <c r="M3684">
        <f>COUNTA(Table1[[#This Row],[genre_1]:[genre_8]])</f>
        <v>3</v>
      </c>
      <c r="N3684" t="s">
        <v>3500</v>
      </c>
      <c r="O3684" t="s">
        <v>10438</v>
      </c>
      <c r="P3684">
        <v>8924</v>
      </c>
      <c r="Q3684" t="s">
        <v>3501</v>
      </c>
      <c r="R3684">
        <v>43</v>
      </c>
      <c r="S3684" t="s">
        <v>16</v>
      </c>
      <c r="T3684" t="s">
        <v>26</v>
      </c>
      <c r="U3684" s="3">
        <v>39814</v>
      </c>
      <c r="V3684" s="2">
        <v>6.2</v>
      </c>
      <c r="W3684" t="str">
        <f>IF(V3684 &lt; 3,"Very Low", IF(V3684 &gt;= 3, IF(V3684 &lt; 4, "Low", IF(V3684 &gt;= 4, IF(V3684 &lt; 6, "Medium", IF(V3684 &gt;= 6, IF(V3684 &lt; 8, "High", "Very High")))))))</f>
        <v>High</v>
      </c>
    </row>
    <row r="3685" spans="1:23" x14ac:dyDescent="0.2">
      <c r="A3685" t="s">
        <v>2742</v>
      </c>
      <c r="B3685" s="2">
        <v>125</v>
      </c>
      <c r="C3685" s="4" t="str">
        <f>IF(B3685 &lt;= ($Z$9-$Z$11), "Short", IF(B3685 &gt;= ($Z$9+$Z$11), "Long", "Medium"))</f>
        <v>Medium</v>
      </c>
      <c r="D3685" t="s">
        <v>1210</v>
      </c>
      <c r="E3685" t="s">
        <v>4426</v>
      </c>
      <c r="F3685" t="s">
        <v>1302</v>
      </c>
      <c r="G3685" t="s">
        <v>13205</v>
      </c>
      <c r="M3685">
        <f>COUNTA(Table1[[#This Row],[genre_1]:[genre_8]])</f>
        <v>3</v>
      </c>
      <c r="N3685" t="s">
        <v>1909</v>
      </c>
      <c r="O3685" t="s">
        <v>11939</v>
      </c>
      <c r="P3685">
        <v>40511</v>
      </c>
      <c r="Q3685" t="s">
        <v>1211</v>
      </c>
      <c r="R3685">
        <v>213</v>
      </c>
      <c r="S3685" t="s">
        <v>16</v>
      </c>
      <c r="T3685" t="s">
        <v>26</v>
      </c>
      <c r="U3685" s="3">
        <v>29587</v>
      </c>
      <c r="V3685" s="2">
        <v>7.2</v>
      </c>
      <c r="W3685" t="str">
        <f>IF(V3685 &lt; 3,"Very Low", IF(V3685 &gt;= 3, IF(V3685 &lt; 4, "Low", IF(V3685 &gt;= 4, IF(V3685 &lt; 6, "Medium", IF(V3685 &gt;= 6, IF(V3685 &lt; 8, "High", "Very High")))))))</f>
        <v>High</v>
      </c>
    </row>
    <row r="3686" spans="1:23" x14ac:dyDescent="0.2">
      <c r="A3686" t="s">
        <v>1764</v>
      </c>
      <c r="B3686" s="2">
        <v>84</v>
      </c>
      <c r="C3686" s="4" t="str">
        <f>IF(B3686 &lt;= ($Z$9-$Z$11), "Short", IF(B3686 &gt;= ($Z$9+$Z$11), "Long", "Medium"))</f>
        <v>Short</v>
      </c>
      <c r="D3686" t="s">
        <v>1767</v>
      </c>
      <c r="E3686" t="s">
        <v>426</v>
      </c>
      <c r="F3686" t="s">
        <v>3871</v>
      </c>
      <c r="G3686" t="s">
        <v>691</v>
      </c>
      <c r="H3686" t="s">
        <v>1302</v>
      </c>
      <c r="I3686" t="s">
        <v>5982</v>
      </c>
      <c r="M3686">
        <f>COUNTA(Table1[[#This Row],[genre_1]:[genre_8]])</f>
        <v>5</v>
      </c>
      <c r="N3686" t="s">
        <v>967</v>
      </c>
      <c r="O3686" t="s">
        <v>9555</v>
      </c>
      <c r="P3686">
        <v>140499</v>
      </c>
      <c r="Q3686" t="s">
        <v>2190</v>
      </c>
      <c r="R3686">
        <v>358</v>
      </c>
      <c r="S3686" t="s">
        <v>16</v>
      </c>
      <c r="T3686" t="s">
        <v>26</v>
      </c>
      <c r="U3686" s="3">
        <v>36526</v>
      </c>
      <c r="V3686" s="2">
        <v>7</v>
      </c>
      <c r="W3686" t="str">
        <f>IF(V3686 &lt; 3,"Very Low", IF(V3686 &gt;= 3, IF(V3686 &lt; 4, "Low", IF(V3686 &gt;= 4, IF(V3686 &lt; 6, "Medium", IF(V3686 &gt;= 6, IF(V3686 &lt; 8, "High", "Very High")))))))</f>
        <v>High</v>
      </c>
    </row>
    <row r="3687" spans="1:23" x14ac:dyDescent="0.2">
      <c r="A3687" t="s">
        <v>6685</v>
      </c>
      <c r="B3687" s="2">
        <v>90</v>
      </c>
      <c r="C3687" s="4" t="str">
        <f>IF(B3687 &lt;= ($Z$9-$Z$11), "Short", IF(B3687 &gt;= ($Z$9+$Z$11), "Long", "Medium"))</f>
        <v>Medium</v>
      </c>
      <c r="D3687" t="s">
        <v>6686</v>
      </c>
      <c r="E3687" t="s">
        <v>691</v>
      </c>
      <c r="F3687" t="s">
        <v>1302</v>
      </c>
      <c r="G3687" t="s">
        <v>6549</v>
      </c>
      <c r="M3687">
        <f>COUNTA(Table1[[#This Row],[genre_1]:[genre_8]])</f>
        <v>3</v>
      </c>
      <c r="N3687" t="s">
        <v>6687</v>
      </c>
      <c r="O3687" t="s">
        <v>12462</v>
      </c>
      <c r="P3687">
        <v>480</v>
      </c>
      <c r="Q3687" t="s">
        <v>6688</v>
      </c>
      <c r="R3687">
        <v>14</v>
      </c>
      <c r="S3687" t="s">
        <v>16</v>
      </c>
      <c r="T3687" t="s">
        <v>26</v>
      </c>
      <c r="U3687" s="3">
        <v>38353</v>
      </c>
      <c r="V3687" s="2">
        <v>5.8</v>
      </c>
      <c r="W3687" t="str">
        <f>IF(V3687 &lt; 3,"Very Low", IF(V3687 &gt;= 3, IF(V3687 &lt; 4, "Low", IF(V3687 &gt;= 4, IF(V3687 &lt; 6, "Medium", IF(V3687 &gt;= 6, IF(V3687 &lt; 8, "High", "Very High")))))))</f>
        <v>Medium</v>
      </c>
    </row>
    <row r="3688" spans="1:23" x14ac:dyDescent="0.2">
      <c r="A3688" t="s">
        <v>2687</v>
      </c>
      <c r="B3688" s="2">
        <v>121</v>
      </c>
      <c r="C3688" s="4" t="str">
        <f>IF(B3688 &lt;= ($Z$9-$Z$11), "Short", IF(B3688 &gt;= ($Z$9+$Z$11), "Long", "Medium"))</f>
        <v>Medium</v>
      </c>
      <c r="D3688" t="s">
        <v>3242</v>
      </c>
      <c r="E3688" t="s">
        <v>1302</v>
      </c>
      <c r="F3688" t="s">
        <v>6549</v>
      </c>
      <c r="M3688">
        <f>COUNTA(Table1[[#This Row],[genre_1]:[genre_8]])</f>
        <v>2</v>
      </c>
      <c r="N3688" t="s">
        <v>1221</v>
      </c>
      <c r="O3688" t="s">
        <v>10259</v>
      </c>
      <c r="P3688">
        <v>150308</v>
      </c>
      <c r="Q3688" t="s">
        <v>3243</v>
      </c>
      <c r="R3688">
        <v>498</v>
      </c>
      <c r="S3688" t="s">
        <v>16</v>
      </c>
      <c r="T3688" t="s">
        <v>26</v>
      </c>
      <c r="U3688" s="3">
        <v>36526</v>
      </c>
      <c r="V3688" s="2">
        <v>7.3</v>
      </c>
      <c r="W3688" t="str">
        <f>IF(V3688 &lt; 3,"Very Low", IF(V3688 &gt;= 3, IF(V3688 &lt; 4, "Low", IF(V3688 &gt;= 4, IF(V3688 &lt; 6, "Medium", IF(V3688 &gt;= 6, IF(V3688 &lt; 8, "High", "Very High")))))))</f>
        <v>High</v>
      </c>
    </row>
    <row r="3689" spans="1:23" x14ac:dyDescent="0.2">
      <c r="A3689" t="s">
        <v>2196</v>
      </c>
      <c r="B3689" s="2">
        <v>251</v>
      </c>
      <c r="C3689" s="4" t="str">
        <f>IF(B3689 &lt;= ($Z$9-$Z$11), "Short", IF(B3689 &gt;= ($Z$9+$Z$11), "Long", "Medium"))</f>
        <v>Long</v>
      </c>
      <c r="D3689" t="s">
        <v>2197</v>
      </c>
      <c r="E3689" t="s">
        <v>4426</v>
      </c>
      <c r="F3689" t="s">
        <v>1302</v>
      </c>
      <c r="G3689" t="s">
        <v>7772</v>
      </c>
      <c r="H3689" t="s">
        <v>6549</v>
      </c>
      <c r="M3689">
        <f>COUNTA(Table1[[#This Row],[genre_1]:[genre_8]])</f>
        <v>4</v>
      </c>
      <c r="N3689" t="s">
        <v>1256</v>
      </c>
      <c r="O3689" t="s">
        <v>9559</v>
      </c>
      <c r="P3689">
        <v>21554</v>
      </c>
      <c r="Q3689" t="s">
        <v>2198</v>
      </c>
      <c r="R3689">
        <v>192</v>
      </c>
      <c r="S3689" t="s">
        <v>16</v>
      </c>
      <c r="T3689" t="s">
        <v>26</v>
      </c>
      <c r="U3689" s="3">
        <v>23012</v>
      </c>
      <c r="V3689" s="2">
        <v>7</v>
      </c>
      <c r="W3689" t="str">
        <f>IF(V3689 &lt; 3,"Very Low", IF(V3689 &gt;= 3, IF(V3689 &lt; 4, "Low", IF(V3689 &gt;= 4, IF(V3689 &lt; 6, "Medium", IF(V3689 &gt;= 6, IF(V3689 &lt; 8, "High", "Very High")))))))</f>
        <v>High</v>
      </c>
    </row>
    <row r="3690" spans="1:23" x14ac:dyDescent="0.2">
      <c r="A3690" t="s">
        <v>6432</v>
      </c>
      <c r="B3690" s="2">
        <v>96</v>
      </c>
      <c r="C3690" s="4" t="str">
        <f>IF(B3690 &lt;= ($Z$9-$Z$11), "Short", IF(B3690 &gt;= ($Z$9+$Z$11), "Long", "Medium"))</f>
        <v>Medium</v>
      </c>
      <c r="D3690" t="s">
        <v>1286</v>
      </c>
      <c r="E3690" t="s">
        <v>691</v>
      </c>
      <c r="F3690" t="s">
        <v>1302</v>
      </c>
      <c r="M3690">
        <f>COUNTA(Table1[[#This Row],[genre_1]:[genre_8]])</f>
        <v>2</v>
      </c>
      <c r="N3690" t="s">
        <v>3938</v>
      </c>
      <c r="O3690" t="s">
        <v>12515</v>
      </c>
      <c r="P3690">
        <v>4049</v>
      </c>
      <c r="Q3690" t="s">
        <v>773</v>
      </c>
      <c r="R3690">
        <v>111</v>
      </c>
      <c r="S3690" t="s">
        <v>16</v>
      </c>
      <c r="T3690" t="s">
        <v>26</v>
      </c>
      <c r="U3690" s="3">
        <v>35431</v>
      </c>
      <c r="V3690" s="2">
        <v>6.4</v>
      </c>
      <c r="W3690" t="str">
        <f>IF(V3690 &lt; 3,"Very Low", IF(V3690 &gt;= 3, IF(V3690 &lt; 4, "Low", IF(V3690 &gt;= 4, IF(V3690 &lt; 6, "Medium", IF(V3690 &gt;= 6, IF(V3690 &lt; 8, "High", "Very High")))))))</f>
        <v>High</v>
      </c>
    </row>
    <row r="3691" spans="1:23" x14ac:dyDescent="0.2">
      <c r="A3691" t="s">
        <v>8241</v>
      </c>
      <c r="B3691" s="2">
        <v>80</v>
      </c>
      <c r="C3691" s="4" t="str">
        <f>IF(B3691 &lt;= ($Z$9-$Z$11), "Short", IF(B3691 &gt;= ($Z$9+$Z$11), "Long", "Medium"))</f>
        <v>Short</v>
      </c>
      <c r="D3691" t="s">
        <v>8242</v>
      </c>
      <c r="E3691" t="s">
        <v>3538</v>
      </c>
      <c r="M3691">
        <f>COUNTA(Table1[[#This Row],[genre_1]:[genre_8]])</f>
        <v>1</v>
      </c>
      <c r="N3691" t="s">
        <v>5032</v>
      </c>
      <c r="O3691" t="s">
        <v>13131</v>
      </c>
      <c r="P3691">
        <v>5747</v>
      </c>
      <c r="Q3691" t="s">
        <v>167</v>
      </c>
      <c r="R3691">
        <v>44</v>
      </c>
      <c r="S3691" t="s">
        <v>16</v>
      </c>
      <c r="T3691" t="s">
        <v>26</v>
      </c>
      <c r="U3691" s="3">
        <v>39083</v>
      </c>
      <c r="V3691" s="2">
        <v>5.6</v>
      </c>
      <c r="W3691" t="str">
        <f>IF(V3691 &lt; 3,"Very Low", IF(V3691 &gt;= 3, IF(V3691 &lt; 4, "Low", IF(V3691 &gt;= 4, IF(V3691 &lt; 6, "Medium", IF(V3691 &gt;= 6, IF(V3691 &lt; 8, "High", "Very High")))))))</f>
        <v>Medium</v>
      </c>
    </row>
    <row r="3692" spans="1:23" x14ac:dyDescent="0.2">
      <c r="A3692" t="s">
        <v>3230</v>
      </c>
      <c r="B3692" s="2">
        <v>93</v>
      </c>
      <c r="C3692" s="4" t="str">
        <f>IF(B3692 &lt;= ($Z$9-$Z$11), "Short", IF(B3692 &gt;= ($Z$9+$Z$11), "Long", "Medium"))</f>
        <v>Medium</v>
      </c>
      <c r="D3692" t="s">
        <v>1751</v>
      </c>
      <c r="E3692" t="s">
        <v>1302</v>
      </c>
      <c r="F3692" t="s">
        <v>6549</v>
      </c>
      <c r="G3692" t="s">
        <v>4130</v>
      </c>
      <c r="H3692" t="s">
        <v>3538</v>
      </c>
      <c r="M3692">
        <f>COUNTA(Table1[[#This Row],[genre_1]:[genre_8]])</f>
        <v>4</v>
      </c>
      <c r="N3692" t="s">
        <v>33</v>
      </c>
      <c r="O3692" t="s">
        <v>11738</v>
      </c>
      <c r="P3692">
        <v>18109</v>
      </c>
      <c r="Q3692" t="s">
        <v>5397</v>
      </c>
      <c r="R3692">
        <v>150</v>
      </c>
      <c r="S3692" t="s">
        <v>16</v>
      </c>
      <c r="T3692" t="s">
        <v>26</v>
      </c>
      <c r="U3692" s="3">
        <v>37622</v>
      </c>
      <c r="V3692" s="2">
        <v>6.3</v>
      </c>
      <c r="W3692" t="str">
        <f>IF(V3692 &lt; 3,"Very Low", IF(V3692 &gt;= 3, IF(V3692 &lt; 4, "Low", IF(V3692 &gt;= 4, IF(V3692 &lt; 6, "Medium", IF(V3692 &gt;= 6, IF(V3692 &lt; 8, "High", "Very High")))))))</f>
        <v>High</v>
      </c>
    </row>
    <row r="3693" spans="1:23" x14ac:dyDescent="0.2">
      <c r="A3693" t="s">
        <v>2655</v>
      </c>
      <c r="B3693" s="2">
        <v>123</v>
      </c>
      <c r="C3693" s="4" t="str">
        <f>IF(B3693 &lt;= ($Z$9-$Z$11), "Short", IF(B3693 &gt;= ($Z$9+$Z$11), "Long", "Medium"))</f>
        <v>Medium</v>
      </c>
      <c r="D3693" t="s">
        <v>166</v>
      </c>
      <c r="E3693" t="s">
        <v>4426</v>
      </c>
      <c r="F3693" t="s">
        <v>1302</v>
      </c>
      <c r="G3693" t="s">
        <v>13205</v>
      </c>
      <c r="M3693">
        <f>COUNTA(Table1[[#This Row],[genre_1]:[genre_8]])</f>
        <v>3</v>
      </c>
      <c r="N3693" t="s">
        <v>76</v>
      </c>
      <c r="O3693" t="s">
        <v>9855</v>
      </c>
      <c r="P3693">
        <v>44788</v>
      </c>
      <c r="Q3693" t="s">
        <v>1162</v>
      </c>
      <c r="R3693">
        <v>138</v>
      </c>
      <c r="S3693" t="s">
        <v>16</v>
      </c>
      <c r="T3693" t="s">
        <v>26</v>
      </c>
      <c r="U3693" s="3">
        <v>42005</v>
      </c>
      <c r="V3693" s="2">
        <v>7.1</v>
      </c>
      <c r="W3693" t="str">
        <f>IF(V3693 &lt; 3,"Very Low", IF(V3693 &gt;= 3, IF(V3693 &lt; 4, "Low", IF(V3693 &gt;= 4, IF(V3693 &lt; 6, "Medium", IF(V3693 &gt;= 6, IF(V3693 &lt; 8, "High", "Very High")))))))</f>
        <v>High</v>
      </c>
    </row>
    <row r="3694" spans="1:23" x14ac:dyDescent="0.2">
      <c r="A3694" t="s">
        <v>6711</v>
      </c>
      <c r="B3694" s="2">
        <v>77</v>
      </c>
      <c r="C3694" s="4" t="str">
        <f>IF(B3694 &lt;= ($Z$9-$Z$11), "Short", IF(B3694 &gt;= ($Z$9+$Z$11), "Long", "Medium"))</f>
        <v>Short</v>
      </c>
      <c r="D3694" t="s">
        <v>4379</v>
      </c>
      <c r="E3694" t="s">
        <v>2287</v>
      </c>
      <c r="F3694" t="s">
        <v>4130</v>
      </c>
      <c r="G3694" t="s">
        <v>3538</v>
      </c>
      <c r="M3694">
        <f>COUNTA(Table1[[#This Row],[genre_1]:[genre_8]])</f>
        <v>3</v>
      </c>
      <c r="N3694" t="s">
        <v>6712</v>
      </c>
      <c r="O3694" t="s">
        <v>12472</v>
      </c>
      <c r="P3694">
        <v>1355</v>
      </c>
      <c r="Q3694" t="s">
        <v>6713</v>
      </c>
      <c r="R3694">
        <v>21</v>
      </c>
      <c r="S3694" t="s">
        <v>16</v>
      </c>
      <c r="T3694" t="s">
        <v>26</v>
      </c>
      <c r="U3694" s="3">
        <v>42005</v>
      </c>
      <c r="V3694" s="2">
        <v>4.8</v>
      </c>
      <c r="W3694" t="str">
        <f>IF(V3694 &lt; 3,"Very Low", IF(V3694 &gt;= 3, IF(V3694 &lt; 4, "Low", IF(V3694 &gt;= 4, IF(V3694 &lt; 6, "Medium", IF(V3694 &gt;= 6, IF(V3694 &lt; 8, "High", "Very High")))))))</f>
        <v>Medium</v>
      </c>
    </row>
    <row r="3695" spans="1:23" x14ac:dyDescent="0.2">
      <c r="A3695" t="s">
        <v>3657</v>
      </c>
      <c r="B3695" s="2">
        <v>122</v>
      </c>
      <c r="C3695" s="4" t="str">
        <f>IF(B3695 &lt;= ($Z$9-$Z$11), "Short", IF(B3695 &gt;= ($Z$9+$Z$11), "Long", "Medium"))</f>
        <v>Medium</v>
      </c>
      <c r="D3695" t="s">
        <v>33</v>
      </c>
      <c r="E3695" t="s">
        <v>4426</v>
      </c>
      <c r="F3695" t="s">
        <v>1302</v>
      </c>
      <c r="G3695" t="s">
        <v>4034</v>
      </c>
      <c r="M3695">
        <f>COUNTA(Table1[[#This Row],[genre_1]:[genre_8]])</f>
        <v>3</v>
      </c>
      <c r="N3695" t="s">
        <v>259</v>
      </c>
      <c r="O3695" t="s">
        <v>11852</v>
      </c>
      <c r="P3695">
        <v>51353</v>
      </c>
      <c r="Q3695" t="s">
        <v>2527</v>
      </c>
      <c r="R3695">
        <v>143</v>
      </c>
      <c r="S3695" t="s">
        <v>16</v>
      </c>
      <c r="T3695" t="s">
        <v>26</v>
      </c>
      <c r="U3695" s="3">
        <v>39083</v>
      </c>
      <c r="V3695" s="2">
        <v>7.7</v>
      </c>
      <c r="W3695" t="str">
        <f>IF(V3695 &lt; 3,"Very Low", IF(V3695 &gt;= 3, IF(V3695 &lt; 4, "Low", IF(V3695 &gt;= 4, IF(V3695 &lt; 6, "Medium", IF(V3695 &gt;= 6, IF(V3695 &lt; 8, "High", "Very High")))))))</f>
        <v>High</v>
      </c>
    </row>
    <row r="3696" spans="1:23" x14ac:dyDescent="0.2">
      <c r="A3696" t="s">
        <v>7808</v>
      </c>
      <c r="B3696" s="2">
        <v>84</v>
      </c>
      <c r="C3696" s="4" t="str">
        <f>IF(B3696 &lt;= ($Z$9-$Z$11), "Short", IF(B3696 &gt;= ($Z$9+$Z$11), "Long", "Medium"))</f>
        <v>Short</v>
      </c>
      <c r="D3696" t="s">
        <v>1851</v>
      </c>
      <c r="E3696" t="s">
        <v>691</v>
      </c>
      <c r="F3696" t="s">
        <v>1302</v>
      </c>
      <c r="G3696" t="s">
        <v>6549</v>
      </c>
      <c r="M3696">
        <f>COUNTA(Table1[[#This Row],[genre_1]:[genre_8]])</f>
        <v>3</v>
      </c>
      <c r="N3696" t="s">
        <v>137</v>
      </c>
      <c r="O3696" t="s">
        <v>12967</v>
      </c>
      <c r="P3696">
        <v>10143</v>
      </c>
      <c r="Q3696" t="s">
        <v>3825</v>
      </c>
      <c r="R3696">
        <v>54</v>
      </c>
      <c r="S3696" t="s">
        <v>16</v>
      </c>
      <c r="T3696" t="s">
        <v>26</v>
      </c>
      <c r="U3696" s="3">
        <v>38353</v>
      </c>
      <c r="V3696" s="2">
        <v>7.1</v>
      </c>
      <c r="W3696" t="str">
        <f>IF(V3696 &lt; 3,"Very Low", IF(V3696 &gt;= 3, IF(V3696 &lt; 4, "Low", IF(V3696 &gt;= 4, IF(V3696 &lt; 6, "Medium", IF(V3696 &gt;= 6, IF(V3696 &lt; 8, "High", "Very High")))))))</f>
        <v>High</v>
      </c>
    </row>
    <row r="3697" spans="1:23" x14ac:dyDescent="0.2">
      <c r="A3697" t="s">
        <v>5026</v>
      </c>
      <c r="B3697" s="2">
        <v>123</v>
      </c>
      <c r="C3697" s="4" t="str">
        <f>IF(B3697 &lt;= ($Z$9-$Z$11), "Short", IF(B3697 &gt;= ($Z$9+$Z$11), "Long", "Medium"))</f>
        <v>Medium</v>
      </c>
      <c r="D3697" t="s">
        <v>1359</v>
      </c>
      <c r="E3697" t="s">
        <v>1302</v>
      </c>
      <c r="F3697" t="s">
        <v>3538</v>
      </c>
      <c r="G3697" t="s">
        <v>10321</v>
      </c>
      <c r="M3697">
        <f>COUNTA(Table1[[#This Row],[genre_1]:[genre_8]])</f>
        <v>3</v>
      </c>
      <c r="N3697" t="s">
        <v>294</v>
      </c>
      <c r="O3697" t="s">
        <v>11521</v>
      </c>
      <c r="P3697">
        <v>27009</v>
      </c>
      <c r="Q3697" t="s">
        <v>5027</v>
      </c>
      <c r="R3697">
        <v>118</v>
      </c>
      <c r="S3697" t="s">
        <v>16</v>
      </c>
      <c r="T3697" t="s">
        <v>26</v>
      </c>
      <c r="U3697" s="3">
        <v>40544</v>
      </c>
      <c r="V3697" s="2">
        <v>6.2</v>
      </c>
      <c r="W3697" t="str">
        <f>IF(V3697 &lt; 3,"Very Low", IF(V3697 &gt;= 3, IF(V3697 &lt; 4, "Low", IF(V3697 &gt;= 4, IF(V3697 &lt; 6, "Medium", IF(V3697 &gt;= 6, IF(V3697 &lt; 8, "High", "Very High")))))))</f>
        <v>High</v>
      </c>
    </row>
    <row r="3698" spans="1:23" x14ac:dyDescent="0.2">
      <c r="A3698" t="s">
        <v>2813</v>
      </c>
      <c r="B3698" s="2">
        <v>113</v>
      </c>
      <c r="C3698" s="4" t="str">
        <f>IF(B3698 &lt;= ($Z$9-$Z$11), "Short", IF(B3698 &gt;= ($Z$9+$Z$11), "Long", "Medium"))</f>
        <v>Medium</v>
      </c>
      <c r="D3698" t="s">
        <v>514</v>
      </c>
      <c r="E3698" t="s">
        <v>562</v>
      </c>
      <c r="F3698" t="s">
        <v>13206</v>
      </c>
      <c r="G3698" t="s">
        <v>1302</v>
      </c>
      <c r="H3698" t="s">
        <v>13204</v>
      </c>
      <c r="I3698" t="s">
        <v>4130</v>
      </c>
      <c r="J3698" t="s">
        <v>3538</v>
      </c>
      <c r="M3698">
        <f>COUNTA(Table1[[#This Row],[genre_1]:[genre_8]])</f>
        <v>6</v>
      </c>
      <c r="N3698" t="s">
        <v>207</v>
      </c>
      <c r="O3698" t="s">
        <v>9957</v>
      </c>
      <c r="P3698">
        <v>17319</v>
      </c>
      <c r="Q3698" t="s">
        <v>2814</v>
      </c>
      <c r="R3698">
        <v>100</v>
      </c>
      <c r="S3698" t="s">
        <v>16</v>
      </c>
      <c r="T3698" t="s">
        <v>26</v>
      </c>
      <c r="U3698" s="3">
        <v>42370</v>
      </c>
      <c r="V3698" s="2">
        <v>6.3</v>
      </c>
      <c r="W3698" t="str">
        <f>IF(V3698 &lt; 3,"Very Low", IF(V3698 &gt;= 3, IF(V3698 &lt; 4, "Low", IF(V3698 &gt;= 4, IF(V3698 &lt; 6, "Medium", IF(V3698 &gt;= 6, IF(V3698 &lt; 8, "High", "Very High")))))))</f>
        <v>High</v>
      </c>
    </row>
    <row r="3699" spans="1:23" x14ac:dyDescent="0.2">
      <c r="A3699" t="s">
        <v>3046</v>
      </c>
      <c r="B3699" s="2">
        <v>147</v>
      </c>
      <c r="C3699" s="4" t="str">
        <f>IF(B3699 &lt;= ($Z$9-$Z$11), "Short", IF(B3699 &gt;= ($Z$9+$Z$11), "Long", "Medium"))</f>
        <v>Long</v>
      </c>
      <c r="D3699" t="s">
        <v>1371</v>
      </c>
      <c r="E3699" t="s">
        <v>4426</v>
      </c>
      <c r="F3699" t="s">
        <v>1302</v>
      </c>
      <c r="G3699" t="s">
        <v>7772</v>
      </c>
      <c r="M3699">
        <f>COUNTA(Table1[[#This Row],[genre_1]:[genre_8]])</f>
        <v>3</v>
      </c>
      <c r="N3699" t="s">
        <v>709</v>
      </c>
      <c r="O3699" t="s">
        <v>10118</v>
      </c>
      <c r="P3699">
        <v>9913</v>
      </c>
      <c r="Q3699" t="s">
        <v>490</v>
      </c>
      <c r="R3699">
        <v>51</v>
      </c>
      <c r="S3699" t="s">
        <v>16</v>
      </c>
      <c r="T3699" t="s">
        <v>26</v>
      </c>
      <c r="U3699" s="3">
        <v>31778</v>
      </c>
      <c r="V3699" s="2">
        <v>7.5</v>
      </c>
      <c r="W3699" t="str">
        <f>IF(V3699 &lt; 3,"Very Low", IF(V3699 &gt;= 3, IF(V3699 &lt; 4, "Low", IF(V3699 &gt;= 4, IF(V3699 &lt; 6, "Medium", IF(V3699 &gt;= 6, IF(V3699 &lt; 8, "High", "Very High")))))))</f>
        <v>High</v>
      </c>
    </row>
    <row r="3700" spans="1:23" x14ac:dyDescent="0.2">
      <c r="A3700" t="s">
        <v>7528</v>
      </c>
      <c r="B3700" s="2">
        <v>93</v>
      </c>
      <c r="C3700" s="4" t="str">
        <f>IF(B3700 &lt;= ($Z$9-$Z$11), "Short", IF(B3700 &gt;= ($Z$9+$Z$11), "Long", "Medium"))</f>
        <v>Medium</v>
      </c>
      <c r="D3700" t="s">
        <v>7529</v>
      </c>
      <c r="E3700" t="s">
        <v>3538</v>
      </c>
      <c r="M3700">
        <f>COUNTA(Table1[[#This Row],[genre_1]:[genre_8]])</f>
        <v>1</v>
      </c>
      <c r="N3700" t="s">
        <v>7530</v>
      </c>
      <c r="O3700" t="s">
        <v>12851</v>
      </c>
      <c r="P3700">
        <v>190</v>
      </c>
      <c r="Q3700" t="s">
        <v>7531</v>
      </c>
      <c r="R3700">
        <v>6</v>
      </c>
      <c r="S3700" t="s">
        <v>16</v>
      </c>
      <c r="T3700" t="s">
        <v>26</v>
      </c>
      <c r="U3700" s="3">
        <v>39814</v>
      </c>
      <c r="V3700" s="2">
        <v>6.9</v>
      </c>
      <c r="W3700" t="str">
        <f>IF(V3700 &lt; 3,"Very Low", IF(V3700 &gt;= 3, IF(V3700 &lt; 4, "Low", IF(V3700 &gt;= 4, IF(V3700 &lt; 6, "Medium", IF(V3700 &gt;= 6, IF(V3700 &lt; 8, "High", "Very High")))))))</f>
        <v>High</v>
      </c>
    </row>
    <row r="3701" spans="1:23" x14ac:dyDescent="0.2">
      <c r="A3701" t="s">
        <v>2807</v>
      </c>
      <c r="B3701" s="2">
        <v>122</v>
      </c>
      <c r="C3701" s="4" t="str">
        <f>IF(B3701 &lt;= ($Z$9-$Z$11), "Short", IF(B3701 &gt;= ($Z$9+$Z$11), "Long", "Medium"))</f>
        <v>Medium</v>
      </c>
      <c r="D3701" t="s">
        <v>472</v>
      </c>
      <c r="E3701" t="s">
        <v>13206</v>
      </c>
      <c r="F3701" t="s">
        <v>1302</v>
      </c>
      <c r="M3701">
        <f>COUNTA(Table1[[#This Row],[genre_1]:[genre_8]])</f>
        <v>2</v>
      </c>
      <c r="N3701" t="s">
        <v>4445</v>
      </c>
      <c r="O3701" t="s">
        <v>11345</v>
      </c>
      <c r="P3701">
        <v>73193</v>
      </c>
      <c r="Q3701" t="s">
        <v>4796</v>
      </c>
      <c r="R3701">
        <v>190</v>
      </c>
      <c r="S3701" t="s">
        <v>16</v>
      </c>
      <c r="T3701" t="s">
        <v>26</v>
      </c>
      <c r="U3701" s="3">
        <v>34700</v>
      </c>
      <c r="V3701" s="2">
        <v>7.6</v>
      </c>
      <c r="W3701" t="str">
        <f>IF(V3701 &lt; 3,"Very Low", IF(V3701 &gt;= 3, IF(V3701 &lt; 4, "Low", IF(V3701 &gt;= 4, IF(V3701 &lt; 6, "Medium", IF(V3701 &gt;= 6, IF(V3701 &lt; 8, "High", "Very High")))))))</f>
        <v>High</v>
      </c>
    </row>
    <row r="3702" spans="1:23" x14ac:dyDescent="0.2">
      <c r="A3702" t="s">
        <v>5765</v>
      </c>
      <c r="B3702" s="2">
        <v>90</v>
      </c>
      <c r="C3702" s="4" t="str">
        <f>IF(B3702 &lt;= ($Z$9-$Z$11), "Short", IF(B3702 &gt;= ($Z$9+$Z$11), "Long", "Medium"))</f>
        <v>Medium</v>
      </c>
      <c r="D3702" t="s">
        <v>2110</v>
      </c>
      <c r="E3702" t="s">
        <v>13206</v>
      </c>
      <c r="F3702" t="s">
        <v>1302</v>
      </c>
      <c r="G3702" t="s">
        <v>3538</v>
      </c>
      <c r="M3702">
        <f>COUNTA(Table1[[#This Row],[genre_1]:[genre_8]])</f>
        <v>3</v>
      </c>
      <c r="N3702" t="s">
        <v>918</v>
      </c>
      <c r="O3702" t="s">
        <v>12720</v>
      </c>
      <c r="P3702">
        <v>39929</v>
      </c>
      <c r="Q3702" t="s">
        <v>7232</v>
      </c>
      <c r="R3702">
        <v>207</v>
      </c>
      <c r="S3702" t="s">
        <v>16</v>
      </c>
      <c r="T3702" t="s">
        <v>26</v>
      </c>
      <c r="U3702" s="3">
        <v>37987</v>
      </c>
      <c r="V3702" s="2">
        <v>7.7</v>
      </c>
      <c r="W3702" t="str">
        <f>IF(V3702 &lt; 3,"Very Low", IF(V3702 &gt;= 3, IF(V3702 &lt; 4, "Low", IF(V3702 &gt;= 4, IF(V3702 &lt; 6, "Medium", IF(V3702 &gt;= 6, IF(V3702 &lt; 8, "High", "Very High")))))))</f>
        <v>High</v>
      </c>
    </row>
    <row r="3703" spans="1:23" x14ac:dyDescent="0.2">
      <c r="A3703" t="s">
        <v>6012</v>
      </c>
      <c r="B3703" s="2">
        <v>105</v>
      </c>
      <c r="C3703" s="4" t="str">
        <f>IF(B3703 &lt;= ($Z$9-$Z$11), "Short", IF(B3703 &gt;= ($Z$9+$Z$11), "Long", "Medium"))</f>
        <v>Medium</v>
      </c>
      <c r="D3703" t="s">
        <v>3143</v>
      </c>
      <c r="E3703" t="s">
        <v>1302</v>
      </c>
      <c r="F3703" t="s">
        <v>6549</v>
      </c>
      <c r="M3703">
        <f>COUNTA(Table1[[#This Row],[genre_1]:[genre_8]])</f>
        <v>2</v>
      </c>
      <c r="N3703" t="s">
        <v>294</v>
      </c>
      <c r="O3703" t="s">
        <v>12099</v>
      </c>
      <c r="P3703">
        <v>18940</v>
      </c>
      <c r="Q3703" t="s">
        <v>6013</v>
      </c>
      <c r="R3703">
        <v>182</v>
      </c>
      <c r="S3703" t="s">
        <v>16</v>
      </c>
      <c r="T3703" t="s">
        <v>26</v>
      </c>
      <c r="U3703" s="3">
        <v>37987</v>
      </c>
      <c r="V3703" s="2">
        <v>7.8</v>
      </c>
      <c r="W3703" t="str">
        <f>IF(V3703 &lt; 3,"Very Low", IF(V3703 &gt;= 3, IF(V3703 &lt; 4, "Low", IF(V3703 &gt;= 4, IF(V3703 &lt; 6, "Medium", IF(V3703 &gt;= 6, IF(V3703 &lt; 8, "High", "Very High")))))))</f>
        <v>High</v>
      </c>
    </row>
    <row r="3704" spans="1:23" x14ac:dyDescent="0.2">
      <c r="A3704" t="s">
        <v>1989</v>
      </c>
      <c r="B3704" s="2">
        <v>109</v>
      </c>
      <c r="C3704" s="4" t="str">
        <f>IF(B3704 &lt;= ($Z$9-$Z$11), "Short", IF(B3704 &gt;= ($Z$9+$Z$11), "Long", "Medium"))</f>
        <v>Medium</v>
      </c>
      <c r="D3704" t="s">
        <v>636</v>
      </c>
      <c r="E3704" t="s">
        <v>691</v>
      </c>
      <c r="F3704" t="s">
        <v>13206</v>
      </c>
      <c r="G3704" t="s">
        <v>1302</v>
      </c>
      <c r="H3704" t="s">
        <v>3538</v>
      </c>
      <c r="M3704">
        <f>COUNTA(Table1[[#This Row],[genre_1]:[genre_8]])</f>
        <v>4</v>
      </c>
      <c r="N3704" t="s">
        <v>363</v>
      </c>
      <c r="O3704" t="s">
        <v>9430</v>
      </c>
      <c r="P3704">
        <v>34730</v>
      </c>
      <c r="Q3704" t="s">
        <v>618</v>
      </c>
      <c r="R3704">
        <v>341</v>
      </c>
      <c r="S3704" t="s">
        <v>16</v>
      </c>
      <c r="T3704" t="s">
        <v>26</v>
      </c>
      <c r="U3704" s="3">
        <v>37257</v>
      </c>
      <c r="V3704" s="2">
        <v>6.4</v>
      </c>
      <c r="W3704" t="str">
        <f>IF(V3704 &lt; 3,"Very Low", IF(V3704 &gt;= 3, IF(V3704 &lt; 4, "Low", IF(V3704 &gt;= 4, IF(V3704 &lt; 6, "Medium", IF(V3704 &gt;= 6, IF(V3704 &lt; 8, "High", "Very High")))))))</f>
        <v>High</v>
      </c>
    </row>
    <row r="3705" spans="1:23" x14ac:dyDescent="0.2">
      <c r="A3705" t="s">
        <v>7309</v>
      </c>
      <c r="B3705" s="2">
        <v>109</v>
      </c>
      <c r="C3705" s="4" t="str">
        <f>IF(B3705 &lt;= ($Z$9-$Z$11), "Short", IF(B3705 &gt;= ($Z$9+$Z$11), "Long", "Medium"))</f>
        <v>Medium</v>
      </c>
      <c r="D3705" t="s">
        <v>7310</v>
      </c>
      <c r="E3705" t="s">
        <v>1302</v>
      </c>
      <c r="F3705" t="s">
        <v>5982</v>
      </c>
      <c r="G3705" t="s">
        <v>6549</v>
      </c>
      <c r="M3705">
        <f>COUNTA(Table1[[#This Row],[genre_1]:[genre_8]])</f>
        <v>3</v>
      </c>
      <c r="N3705" t="s">
        <v>4002</v>
      </c>
      <c r="O3705" t="s">
        <v>12754</v>
      </c>
      <c r="P3705">
        <v>162</v>
      </c>
      <c r="Q3705" t="s">
        <v>7311</v>
      </c>
      <c r="R3705">
        <v>5</v>
      </c>
      <c r="S3705" t="s">
        <v>16</v>
      </c>
      <c r="T3705" t="s">
        <v>26</v>
      </c>
      <c r="U3705" s="3">
        <v>42005</v>
      </c>
      <c r="V3705" s="2">
        <v>7</v>
      </c>
      <c r="W3705" t="str">
        <f>IF(V3705 &lt; 3,"Very Low", IF(V3705 &gt;= 3, IF(V3705 &lt; 4, "Low", IF(V3705 &gt;= 4, IF(V3705 &lt; 6, "Medium", IF(V3705 &gt;= 6, IF(V3705 &lt; 8, "High", "Very High")))))))</f>
        <v>High</v>
      </c>
    </row>
    <row r="3706" spans="1:23" x14ac:dyDescent="0.2">
      <c r="A3706" t="s">
        <v>6224</v>
      </c>
      <c r="B3706" s="2">
        <v>104</v>
      </c>
      <c r="C3706" s="4" t="str">
        <f>IF(B3706 &lt;= ($Z$9-$Z$11), "Short", IF(B3706 &gt;= ($Z$9+$Z$11), "Long", "Medium"))</f>
        <v>Medium</v>
      </c>
      <c r="D3706" t="s">
        <v>175</v>
      </c>
      <c r="E3706" t="s">
        <v>4426</v>
      </c>
      <c r="F3706" t="s">
        <v>1302</v>
      </c>
      <c r="M3706">
        <f>COUNTA(Table1[[#This Row],[genre_1]:[genre_8]])</f>
        <v>2</v>
      </c>
      <c r="N3706" t="s">
        <v>4854</v>
      </c>
      <c r="O3706" t="s">
        <v>12220</v>
      </c>
      <c r="P3706">
        <v>1177</v>
      </c>
      <c r="Q3706" t="s">
        <v>6225</v>
      </c>
      <c r="R3706">
        <v>10</v>
      </c>
      <c r="S3706" t="s">
        <v>16</v>
      </c>
      <c r="T3706" t="s">
        <v>26</v>
      </c>
      <c r="U3706" s="3">
        <v>41640</v>
      </c>
      <c r="V3706" s="2">
        <v>6</v>
      </c>
      <c r="W3706" t="str">
        <f>IF(V3706 &lt; 3,"Very Low", IF(V3706 &gt;= 3, IF(V3706 &lt; 4, "Low", IF(V3706 &gt;= 4, IF(V3706 &lt; 6, "Medium", IF(V3706 &gt;= 6, IF(V3706 &lt; 8, "High", "Very High")))))))</f>
        <v>High</v>
      </c>
    </row>
    <row r="3707" spans="1:23" x14ac:dyDescent="0.2">
      <c r="A3707" t="s">
        <v>5422</v>
      </c>
      <c r="B3707" s="2">
        <v>120</v>
      </c>
      <c r="C3707" s="4" t="str">
        <f>IF(B3707 &lt;= ($Z$9-$Z$11), "Short", IF(B3707 &gt;= ($Z$9+$Z$11), "Long", "Medium"))</f>
        <v>Medium</v>
      </c>
      <c r="D3707" t="s">
        <v>1789</v>
      </c>
      <c r="E3707" t="s">
        <v>562</v>
      </c>
      <c r="F3707" t="s">
        <v>426</v>
      </c>
      <c r="G3707" t="s">
        <v>3538</v>
      </c>
      <c r="M3707">
        <f>COUNTA(Table1[[#This Row],[genre_1]:[genre_8]])</f>
        <v>3</v>
      </c>
      <c r="N3707" t="s">
        <v>480</v>
      </c>
      <c r="O3707" t="s">
        <v>11751</v>
      </c>
      <c r="P3707">
        <v>74249</v>
      </c>
      <c r="Q3707" t="s">
        <v>5423</v>
      </c>
      <c r="R3707">
        <v>276</v>
      </c>
      <c r="S3707" t="s">
        <v>16</v>
      </c>
      <c r="T3707" t="s">
        <v>26</v>
      </c>
      <c r="U3707" s="3">
        <v>25934</v>
      </c>
      <c r="V3707" s="2">
        <v>6.7</v>
      </c>
      <c r="W3707" t="str">
        <f>IF(V3707 &lt; 3,"Very Low", IF(V3707 &gt;= 3, IF(V3707 &lt; 4, "Low", IF(V3707 &gt;= 4, IF(V3707 &lt; 6, "Medium", IF(V3707 &gt;= 6, IF(V3707 &lt; 8, "High", "Very High")))))))</f>
        <v>High</v>
      </c>
    </row>
    <row r="3708" spans="1:23" x14ac:dyDescent="0.2">
      <c r="A3708" t="s">
        <v>429</v>
      </c>
      <c r="B3708" s="2">
        <v>133</v>
      </c>
      <c r="C3708" s="4" t="str">
        <f>IF(B3708 &lt;= ($Z$9-$Z$11), "Short", IF(B3708 &gt;= ($Z$9+$Z$11), "Long", "Medium"))</f>
        <v>Long</v>
      </c>
      <c r="D3708" t="s">
        <v>430</v>
      </c>
      <c r="E3708" t="s">
        <v>562</v>
      </c>
      <c r="F3708" t="s">
        <v>426</v>
      </c>
      <c r="G3708" t="s">
        <v>3538</v>
      </c>
      <c r="M3708">
        <f>COUNTA(Table1[[#This Row],[genre_1]:[genre_8]])</f>
        <v>3</v>
      </c>
      <c r="N3708" t="s">
        <v>431</v>
      </c>
      <c r="O3708" t="s">
        <v>8584</v>
      </c>
      <c r="P3708">
        <v>169914</v>
      </c>
      <c r="Q3708" t="s">
        <v>432</v>
      </c>
      <c r="R3708">
        <v>1185</v>
      </c>
      <c r="S3708" t="s">
        <v>16</v>
      </c>
      <c r="T3708" t="s">
        <v>26</v>
      </c>
      <c r="U3708" s="3">
        <v>37257</v>
      </c>
      <c r="V3708" s="2">
        <v>6.1</v>
      </c>
      <c r="W3708" t="str">
        <f>IF(V3708 &lt; 3,"Very Low", IF(V3708 &gt;= 3, IF(V3708 &lt; 4, "Low", IF(V3708 &gt;= 4, IF(V3708 &lt; 6, "Medium", IF(V3708 &gt;= 6, IF(V3708 &lt; 8, "High", "Very High")))))))</f>
        <v>High</v>
      </c>
    </row>
    <row r="3709" spans="1:23" x14ac:dyDescent="0.2">
      <c r="A3709" t="s">
        <v>2047</v>
      </c>
      <c r="B3709" s="2">
        <v>97</v>
      </c>
      <c r="C3709" s="4" t="str">
        <f>IF(B3709 &lt;= ($Z$9-$Z$11), "Short", IF(B3709 &gt;= ($Z$9+$Z$11), "Long", "Medium"))</f>
        <v>Medium</v>
      </c>
      <c r="D3709" t="s">
        <v>690</v>
      </c>
      <c r="E3709" t="s">
        <v>13206</v>
      </c>
      <c r="F3709" t="s">
        <v>1302</v>
      </c>
      <c r="G3709" t="s">
        <v>3538</v>
      </c>
      <c r="M3709">
        <f>COUNTA(Table1[[#This Row],[genre_1]:[genre_8]])</f>
        <v>3</v>
      </c>
      <c r="N3709" t="s">
        <v>1547</v>
      </c>
      <c r="O3709" t="s">
        <v>11469</v>
      </c>
      <c r="P3709">
        <v>34848</v>
      </c>
      <c r="Q3709" t="s">
        <v>4161</v>
      </c>
      <c r="R3709">
        <v>203</v>
      </c>
      <c r="S3709" t="s">
        <v>16</v>
      </c>
      <c r="T3709" t="s">
        <v>26</v>
      </c>
      <c r="U3709" s="3">
        <v>37257</v>
      </c>
      <c r="V3709" s="2">
        <v>7.4</v>
      </c>
      <c r="W3709" t="str">
        <f>IF(V3709 &lt; 3,"Very Low", IF(V3709 &gt;= 3, IF(V3709 &lt; 4, "Low", IF(V3709 &gt;= 4, IF(V3709 &lt; 6, "Medium", IF(V3709 &gt;= 6, IF(V3709 &lt; 8, "High", "Very High")))))))</f>
        <v>High</v>
      </c>
    </row>
    <row r="3710" spans="1:23" x14ac:dyDescent="0.2">
      <c r="A3710" t="s">
        <v>5625</v>
      </c>
      <c r="B3710" s="2">
        <v>42</v>
      </c>
      <c r="C3710" s="4" t="str">
        <f>IF(B3710 &lt;= ($Z$9-$Z$11), "Short", IF(B3710 &gt;= ($Z$9+$Z$11), "Long", "Medium"))</f>
        <v>Short</v>
      </c>
      <c r="D3710" t="s">
        <v>5626</v>
      </c>
      <c r="E3710" t="s">
        <v>426</v>
      </c>
      <c r="F3710" t="s">
        <v>31</v>
      </c>
      <c r="G3710" t="s">
        <v>13208</v>
      </c>
      <c r="M3710">
        <f>COUNTA(Table1[[#This Row],[genre_1]:[genre_8]])</f>
        <v>3</v>
      </c>
      <c r="N3710" t="s">
        <v>1342</v>
      </c>
      <c r="O3710" t="s">
        <v>11885</v>
      </c>
      <c r="P3710">
        <v>172</v>
      </c>
      <c r="R3710">
        <v>5</v>
      </c>
      <c r="S3710" t="s">
        <v>16</v>
      </c>
      <c r="T3710" t="s">
        <v>26</v>
      </c>
      <c r="U3710" s="3">
        <v>39448</v>
      </c>
      <c r="V3710" s="2">
        <v>6.5</v>
      </c>
      <c r="W3710" t="str">
        <f>IF(V3710 &lt; 3,"Very Low", IF(V3710 &gt;= 3, IF(V3710 &lt; 4, "Low", IF(V3710 &gt;= 4, IF(V3710 &lt; 6, "Medium", IF(V3710 &gt;= 6, IF(V3710 &lt; 8, "High", "Very High")))))))</f>
        <v>High</v>
      </c>
    </row>
    <row r="3711" spans="1:23" x14ac:dyDescent="0.2">
      <c r="A3711" t="s">
        <v>2437</v>
      </c>
      <c r="B3711" s="2">
        <v>93</v>
      </c>
      <c r="C3711" s="4" t="str">
        <f>IF(B3711 &lt;= ($Z$9-$Z$11), "Short", IF(B3711 &gt;= ($Z$9+$Z$11), "Long", "Medium"))</f>
        <v>Medium</v>
      </c>
      <c r="D3711" t="s">
        <v>5367</v>
      </c>
      <c r="E3711" t="s">
        <v>691</v>
      </c>
      <c r="F3711" t="s">
        <v>13206</v>
      </c>
      <c r="G3711" t="s">
        <v>1302</v>
      </c>
      <c r="M3711">
        <f>COUNTA(Table1[[#This Row],[genre_1]:[genre_8]])</f>
        <v>3</v>
      </c>
      <c r="N3711" t="s">
        <v>922</v>
      </c>
      <c r="O3711" t="s">
        <v>11806</v>
      </c>
      <c r="P3711">
        <v>21243</v>
      </c>
      <c r="Q3711" t="s">
        <v>5497</v>
      </c>
      <c r="R3711">
        <v>66</v>
      </c>
      <c r="S3711" t="s">
        <v>16</v>
      </c>
      <c r="T3711" t="s">
        <v>26</v>
      </c>
      <c r="U3711" s="3">
        <v>41275</v>
      </c>
      <c r="V3711" s="2">
        <v>6.2</v>
      </c>
      <c r="W3711" t="str">
        <f>IF(V3711 &lt; 3,"Very Low", IF(V3711 &gt;= 3, IF(V3711 &lt; 4, "Low", IF(V3711 &gt;= 4, IF(V3711 &lt; 6, "Medium", IF(V3711 &gt;= 6, IF(V3711 &lt; 8, "High", "Very High")))))))</f>
        <v>High</v>
      </c>
    </row>
    <row r="3712" spans="1:23" x14ac:dyDescent="0.2">
      <c r="A3712" t="s">
        <v>7579</v>
      </c>
      <c r="B3712" s="2">
        <v>99</v>
      </c>
      <c r="C3712" s="4" t="str">
        <f>IF(B3712 &lt;= ($Z$9-$Z$11), "Short", IF(B3712 &gt;= ($Z$9+$Z$11), "Long", "Medium"))</f>
        <v>Medium</v>
      </c>
      <c r="D3712" t="s">
        <v>7580</v>
      </c>
      <c r="E3712" t="s">
        <v>13206</v>
      </c>
      <c r="F3712" t="s">
        <v>1302</v>
      </c>
      <c r="G3712" t="s">
        <v>2287</v>
      </c>
      <c r="H3712" t="s">
        <v>3538</v>
      </c>
      <c r="M3712">
        <f>COUNTA(Table1[[#This Row],[genre_1]:[genre_8]])</f>
        <v>4</v>
      </c>
      <c r="N3712" t="s">
        <v>4614</v>
      </c>
      <c r="O3712" t="s">
        <v>12874</v>
      </c>
      <c r="P3712">
        <v>9376</v>
      </c>
      <c r="Q3712" t="s">
        <v>3500</v>
      </c>
      <c r="R3712">
        <v>74</v>
      </c>
      <c r="S3712" t="s">
        <v>16</v>
      </c>
      <c r="T3712" t="s">
        <v>26</v>
      </c>
      <c r="U3712" s="3">
        <v>39448</v>
      </c>
      <c r="V3712" s="2">
        <v>5.2</v>
      </c>
      <c r="W3712" t="str">
        <f>IF(V3712 &lt; 3,"Very Low", IF(V3712 &gt;= 3, IF(V3712 &lt; 4, "Low", IF(V3712 &gt;= 4, IF(V3712 &lt; 6, "Medium", IF(V3712 &gt;= 6, IF(V3712 &lt; 8, "High", "Very High")))))))</f>
        <v>Medium</v>
      </c>
    </row>
    <row r="3713" spans="1:23" x14ac:dyDescent="0.2">
      <c r="A3713" t="s">
        <v>1313</v>
      </c>
      <c r="B3713" s="2">
        <v>113</v>
      </c>
      <c r="C3713" s="4" t="str">
        <f>IF(B3713 &lt;= ($Z$9-$Z$11), "Short", IF(B3713 &gt;= ($Z$9+$Z$11), "Long", "Medium"))</f>
        <v>Medium</v>
      </c>
      <c r="D3713" t="s">
        <v>1314</v>
      </c>
      <c r="E3713" t="s">
        <v>562</v>
      </c>
      <c r="F3713" t="s">
        <v>426</v>
      </c>
      <c r="G3713" t="s">
        <v>2287</v>
      </c>
      <c r="H3713" t="s">
        <v>4130</v>
      </c>
      <c r="M3713">
        <f>COUNTA(Table1[[#This Row],[genre_1]:[genre_8]])</f>
        <v>4</v>
      </c>
      <c r="N3713" t="s">
        <v>474</v>
      </c>
      <c r="O3713" t="s">
        <v>9030</v>
      </c>
      <c r="P3713">
        <v>88146</v>
      </c>
      <c r="Q3713" t="s">
        <v>1315</v>
      </c>
      <c r="R3713">
        <v>814</v>
      </c>
      <c r="S3713" t="s">
        <v>16</v>
      </c>
      <c r="T3713" t="s">
        <v>26</v>
      </c>
      <c r="U3713" s="3">
        <v>38353</v>
      </c>
      <c r="V3713" s="2">
        <v>5.2</v>
      </c>
      <c r="W3713" t="str">
        <f>IF(V3713 &lt; 3,"Very Low", IF(V3713 &gt;= 3, IF(V3713 &lt; 4, "Low", IF(V3713 &gt;= 4, IF(V3713 &lt; 6, "Medium", IF(V3713 &gt;= 6, IF(V3713 &lt; 8, "High", "Very High")))))))</f>
        <v>Medium</v>
      </c>
    </row>
    <row r="3714" spans="1:23" x14ac:dyDescent="0.2">
      <c r="A3714" t="s">
        <v>2769</v>
      </c>
      <c r="B3714" s="2">
        <v>113</v>
      </c>
      <c r="C3714" s="4" t="str">
        <f>IF(B3714 &lt;= ($Z$9-$Z$11), "Short", IF(B3714 &gt;= ($Z$9+$Z$11), "Long", "Medium"))</f>
        <v>Medium</v>
      </c>
      <c r="D3714" t="s">
        <v>994</v>
      </c>
      <c r="E3714" t="s">
        <v>562</v>
      </c>
      <c r="F3714" t="s">
        <v>4130</v>
      </c>
      <c r="G3714" t="s">
        <v>3538</v>
      </c>
      <c r="M3714">
        <f>COUNTA(Table1[[#This Row],[genre_1]:[genre_8]])</f>
        <v>3</v>
      </c>
      <c r="N3714" t="s">
        <v>2770</v>
      </c>
      <c r="O3714" t="s">
        <v>9921</v>
      </c>
      <c r="P3714">
        <v>62770</v>
      </c>
      <c r="Q3714" t="s">
        <v>2214</v>
      </c>
      <c r="R3714">
        <v>396</v>
      </c>
      <c r="S3714" t="s">
        <v>16</v>
      </c>
      <c r="T3714" t="s">
        <v>26</v>
      </c>
      <c r="U3714" s="3">
        <v>39448</v>
      </c>
      <c r="V3714" s="2">
        <v>6</v>
      </c>
      <c r="W3714" t="str">
        <f>IF(V3714 &lt; 3,"Very Low", IF(V3714 &gt;= 3, IF(V3714 &lt; 4, "Low", IF(V3714 &gt;= 4, IF(V3714 &lt; 6, "Medium", IF(V3714 &gt;= 6, IF(V3714 &lt; 8, "High", "Very High")))))))</f>
        <v>High</v>
      </c>
    </row>
    <row r="3715" spans="1:23" x14ac:dyDescent="0.2">
      <c r="A3715" t="s">
        <v>7571</v>
      </c>
      <c r="B3715" s="2">
        <v>93</v>
      </c>
      <c r="C3715" s="4" t="str">
        <f>IF(B3715 &lt;= ($Z$9-$Z$11), "Short", IF(B3715 &gt;= ($Z$9+$Z$11), "Long", "Medium"))</f>
        <v>Medium</v>
      </c>
      <c r="D3715" t="s">
        <v>8348</v>
      </c>
      <c r="E3715" t="s">
        <v>691</v>
      </c>
      <c r="F3715" t="s">
        <v>13206</v>
      </c>
      <c r="G3715" t="s">
        <v>1302</v>
      </c>
      <c r="M3715">
        <f>COUNTA(Table1[[#This Row],[genre_1]:[genre_8]])</f>
        <v>3</v>
      </c>
      <c r="N3715" t="s">
        <v>1455</v>
      </c>
      <c r="O3715" t="s">
        <v>13170</v>
      </c>
      <c r="P3715">
        <v>2646</v>
      </c>
      <c r="Q3715" t="s">
        <v>8349</v>
      </c>
      <c r="R3715">
        <v>22</v>
      </c>
      <c r="S3715" t="s">
        <v>16</v>
      </c>
      <c r="T3715" t="s">
        <v>26</v>
      </c>
      <c r="U3715" s="3">
        <v>39814</v>
      </c>
      <c r="V3715" s="2">
        <v>6.5</v>
      </c>
      <c r="W3715" t="str">
        <f>IF(V3715 &lt; 3,"Very Low", IF(V3715 &gt;= 3, IF(V3715 &lt; 4, "Low", IF(V3715 &gt;= 4, IF(V3715 &lt; 6, "Medium", IF(V3715 &gt;= 6, IF(V3715 &lt; 8, "High", "Very High")))))))</f>
        <v>High</v>
      </c>
    </row>
    <row r="3716" spans="1:23" x14ac:dyDescent="0.2">
      <c r="A3716" t="s">
        <v>2059</v>
      </c>
      <c r="B3716" s="2">
        <v>110</v>
      </c>
      <c r="C3716" s="4" t="str">
        <f>IF(B3716 &lt;= ($Z$9-$Z$11), "Short", IF(B3716 &gt;= ($Z$9+$Z$11), "Long", "Medium"))</f>
        <v>Medium</v>
      </c>
      <c r="D3716" t="s">
        <v>7274</v>
      </c>
      <c r="E3716" t="s">
        <v>562</v>
      </c>
      <c r="F3716" t="s">
        <v>426</v>
      </c>
      <c r="G3716" t="s">
        <v>3538</v>
      </c>
      <c r="M3716">
        <f>COUNTA(Table1[[#This Row],[genre_1]:[genre_8]])</f>
        <v>3</v>
      </c>
      <c r="N3716" t="s">
        <v>7275</v>
      </c>
      <c r="O3716" t="s">
        <v>12739</v>
      </c>
      <c r="P3716">
        <v>116642</v>
      </c>
      <c r="Q3716" t="s">
        <v>1789</v>
      </c>
      <c r="R3716">
        <v>389</v>
      </c>
      <c r="S3716" t="s">
        <v>16</v>
      </c>
      <c r="T3716" t="s">
        <v>26</v>
      </c>
      <c r="U3716" s="3">
        <v>22647</v>
      </c>
      <c r="V3716" s="2">
        <v>7.3</v>
      </c>
      <c r="W3716" t="str">
        <f>IF(V3716 &lt; 3,"Very Low", IF(V3716 &gt;= 3, IF(V3716 &lt; 4, "Low", IF(V3716 &gt;= 4, IF(V3716 &lt; 6, "Medium", IF(V3716 &gt;= 6, IF(V3716 &lt; 8, "High", "Very High")))))))</f>
        <v>High</v>
      </c>
    </row>
    <row r="3717" spans="1:23" x14ac:dyDescent="0.2">
      <c r="A3717" t="s">
        <v>993</v>
      </c>
      <c r="B3717" s="2">
        <v>95</v>
      </c>
      <c r="C3717" s="4" t="str">
        <f>IF(B3717 &lt;= ($Z$9-$Z$11), "Short", IF(B3717 &gt;= ($Z$9+$Z$11), "Long", "Medium"))</f>
        <v>Medium</v>
      </c>
      <c r="D3717" t="s">
        <v>994</v>
      </c>
      <c r="E3717" t="s">
        <v>562</v>
      </c>
      <c r="F3717" t="s">
        <v>4130</v>
      </c>
      <c r="M3717">
        <f>COUNTA(Table1[[#This Row],[genre_1]:[genre_8]])</f>
        <v>2</v>
      </c>
      <c r="N3717" t="s">
        <v>995</v>
      </c>
      <c r="O3717" t="s">
        <v>8851</v>
      </c>
      <c r="P3717">
        <v>203458</v>
      </c>
      <c r="Q3717" t="s">
        <v>996</v>
      </c>
      <c r="R3717">
        <v>588</v>
      </c>
      <c r="S3717" t="s">
        <v>16</v>
      </c>
      <c r="T3717" t="s">
        <v>26</v>
      </c>
      <c r="U3717" s="3">
        <v>40909</v>
      </c>
      <c r="V3717" s="2">
        <v>7.1</v>
      </c>
      <c r="W3717" t="str">
        <f>IF(V3717 &lt; 3,"Very Low", IF(V3717 &gt;= 3, IF(V3717 &lt; 4, "Low", IF(V3717 &gt;= 4, IF(V3717 &lt; 6, "Medium", IF(V3717 &gt;= 6, IF(V3717 &lt; 8, "High", "Very High")))))))</f>
        <v>High</v>
      </c>
    </row>
    <row r="3718" spans="1:23" x14ac:dyDescent="0.2">
      <c r="A3718" t="s">
        <v>6001</v>
      </c>
      <c r="B3718" s="2">
        <v>98</v>
      </c>
      <c r="C3718" s="4" t="str">
        <f>IF(B3718 &lt;= ($Z$9-$Z$11), "Short", IF(B3718 &gt;= ($Z$9+$Z$11), "Long", "Medium"))</f>
        <v>Medium</v>
      </c>
      <c r="D3718" t="s">
        <v>190</v>
      </c>
      <c r="E3718" t="s">
        <v>691</v>
      </c>
      <c r="F3718" t="s">
        <v>1302</v>
      </c>
      <c r="M3718">
        <f>COUNTA(Table1[[#This Row],[genre_1]:[genre_8]])</f>
        <v>2</v>
      </c>
      <c r="N3718" t="s">
        <v>51</v>
      </c>
      <c r="O3718" t="s">
        <v>12092</v>
      </c>
      <c r="P3718">
        <v>9611</v>
      </c>
      <c r="Q3718" t="s">
        <v>264</v>
      </c>
      <c r="R3718">
        <v>70</v>
      </c>
      <c r="S3718" t="s">
        <v>16</v>
      </c>
      <c r="T3718" t="s">
        <v>26</v>
      </c>
      <c r="U3718" s="3">
        <v>38718</v>
      </c>
      <c r="V3718" s="2">
        <v>6.8</v>
      </c>
      <c r="W3718" t="str">
        <f>IF(V3718 &lt; 3,"Very Low", IF(V3718 &gt;= 3, IF(V3718 &lt; 4, "Low", IF(V3718 &gt;= 4, IF(V3718 &lt; 6, "Medium", IF(V3718 &gt;= 6, IF(V3718 &lt; 8, "High", "Very High")))))))</f>
        <v>High</v>
      </c>
    </row>
    <row r="3719" spans="1:23" x14ac:dyDescent="0.2">
      <c r="A3719" t="s">
        <v>6417</v>
      </c>
      <c r="B3719" s="2">
        <v>96</v>
      </c>
      <c r="C3719" s="4" t="str">
        <f>IF(B3719 &lt;= ($Z$9-$Z$11), "Short", IF(B3719 &gt;= ($Z$9+$Z$11), "Long", "Medium"))</f>
        <v>Medium</v>
      </c>
      <c r="D3719" t="s">
        <v>4824</v>
      </c>
      <c r="E3719" t="s">
        <v>691</v>
      </c>
      <c r="F3719" t="s">
        <v>1302</v>
      </c>
      <c r="M3719">
        <f>COUNTA(Table1[[#This Row],[genre_1]:[genre_8]])</f>
        <v>2</v>
      </c>
      <c r="N3719" t="s">
        <v>634</v>
      </c>
      <c r="O3719" t="s">
        <v>12328</v>
      </c>
      <c r="P3719">
        <v>14548</v>
      </c>
      <c r="Q3719" t="s">
        <v>1751</v>
      </c>
      <c r="R3719">
        <v>161</v>
      </c>
      <c r="S3719" t="s">
        <v>16</v>
      </c>
      <c r="T3719" t="s">
        <v>26</v>
      </c>
      <c r="U3719" s="3">
        <v>36161</v>
      </c>
      <c r="V3719" s="2">
        <v>6.9</v>
      </c>
      <c r="W3719" t="str">
        <f>IF(V3719 &lt; 3,"Very Low", IF(V3719 &gt;= 3, IF(V3719 &lt; 4, "Low", IF(V3719 &gt;= 4, IF(V3719 &lt; 6, "Medium", IF(V3719 &gt;= 6, IF(V3719 &lt; 8, "High", "Very High")))))))</f>
        <v>High</v>
      </c>
    </row>
    <row r="3720" spans="1:23" x14ac:dyDescent="0.2">
      <c r="A3720" t="s">
        <v>4318</v>
      </c>
      <c r="B3720" s="2">
        <v>97</v>
      </c>
      <c r="C3720" s="4" t="str">
        <f>IF(B3720 &lt;= ($Z$9-$Z$11), "Short", IF(B3720 &gt;= ($Z$9+$Z$11), "Long", "Medium"))</f>
        <v>Medium</v>
      </c>
      <c r="D3720" t="s">
        <v>94</v>
      </c>
      <c r="E3720" t="s">
        <v>691</v>
      </c>
      <c r="F3720" t="s">
        <v>6549</v>
      </c>
      <c r="M3720">
        <f>COUNTA(Table1[[#This Row],[genre_1]:[genre_8]])</f>
        <v>2</v>
      </c>
      <c r="N3720" t="s">
        <v>205</v>
      </c>
      <c r="O3720" t="s">
        <v>11130</v>
      </c>
      <c r="P3720">
        <v>16444</v>
      </c>
      <c r="Q3720" t="s">
        <v>2091</v>
      </c>
      <c r="R3720">
        <v>79</v>
      </c>
      <c r="S3720" t="s">
        <v>16</v>
      </c>
      <c r="T3720" t="s">
        <v>26</v>
      </c>
      <c r="U3720" s="3">
        <v>39448</v>
      </c>
      <c r="V3720" s="2">
        <v>6.7</v>
      </c>
      <c r="W3720" t="str">
        <f>IF(V3720 &lt; 3,"Very Low", IF(V3720 &gt;= 3, IF(V3720 &lt; 4, "Low", IF(V3720 &gt;= 4, IF(V3720 &lt; 6, "Medium", IF(V3720 &gt;= 6, IF(V3720 &lt; 8, "High", "Very High")))))))</f>
        <v>High</v>
      </c>
    </row>
    <row r="3721" spans="1:23" x14ac:dyDescent="0.2">
      <c r="A3721" t="s">
        <v>1315</v>
      </c>
      <c r="B3721" s="2">
        <v>106</v>
      </c>
      <c r="C3721" s="4" t="str">
        <f>IF(B3721 &lt;= ($Z$9-$Z$11), "Short", IF(B3721 &gt;= ($Z$9+$Z$11), "Long", "Medium"))</f>
        <v>Medium</v>
      </c>
      <c r="D3721" t="s">
        <v>3328</v>
      </c>
      <c r="E3721" t="s">
        <v>4426</v>
      </c>
      <c r="F3721" t="s">
        <v>691</v>
      </c>
      <c r="G3721" t="s">
        <v>1302</v>
      </c>
      <c r="H3721" t="s">
        <v>13205</v>
      </c>
      <c r="M3721">
        <f>COUNTA(Table1[[#This Row],[genre_1]:[genre_8]])</f>
        <v>4</v>
      </c>
      <c r="N3721" t="s">
        <v>120</v>
      </c>
      <c r="O3721" t="s">
        <v>10315</v>
      </c>
      <c r="P3721">
        <v>32507</v>
      </c>
      <c r="Q3721" t="s">
        <v>2157</v>
      </c>
      <c r="R3721">
        <v>119</v>
      </c>
      <c r="S3721" t="s">
        <v>16</v>
      </c>
      <c r="T3721" t="s">
        <v>26</v>
      </c>
      <c r="U3721" s="3">
        <v>42370</v>
      </c>
      <c r="V3721" s="2">
        <v>7.5</v>
      </c>
      <c r="W3721" t="str">
        <f>IF(V3721 &lt; 3,"Very Low", IF(V3721 &gt;= 3, IF(V3721 &lt; 4, "Low", IF(V3721 &gt;= 4, IF(V3721 &lt; 6, "Medium", IF(V3721 &gt;= 6, IF(V3721 &lt; 8, "High", "Very High")))))))</f>
        <v>High</v>
      </c>
    </row>
    <row r="3722" spans="1:23" x14ac:dyDescent="0.2">
      <c r="A3722" t="s">
        <v>4256</v>
      </c>
      <c r="B3722" s="2">
        <v>91</v>
      </c>
      <c r="C3722" s="4" t="str">
        <f>IF(B3722 &lt;= ($Z$9-$Z$11), "Short", IF(B3722 &gt;= ($Z$9+$Z$11), "Long", "Medium"))</f>
        <v>Medium</v>
      </c>
      <c r="D3722" t="s">
        <v>1398</v>
      </c>
      <c r="E3722" t="s">
        <v>2287</v>
      </c>
      <c r="F3722" t="s">
        <v>3538</v>
      </c>
      <c r="M3722">
        <f>COUNTA(Table1[[#This Row],[genre_1]:[genre_8]])</f>
        <v>2</v>
      </c>
      <c r="N3722" t="s">
        <v>214</v>
      </c>
      <c r="O3722" t="s">
        <v>12534</v>
      </c>
      <c r="P3722">
        <v>57811</v>
      </c>
      <c r="Q3722" t="s">
        <v>6841</v>
      </c>
      <c r="R3722">
        <v>357</v>
      </c>
      <c r="S3722" t="s">
        <v>16</v>
      </c>
      <c r="T3722" t="s">
        <v>26</v>
      </c>
      <c r="U3722" s="3">
        <v>39448</v>
      </c>
      <c r="V3722" s="2">
        <v>6.8</v>
      </c>
      <c r="W3722" t="str">
        <f>IF(V3722 &lt; 3,"Very Low", IF(V3722 &gt;= 3, IF(V3722 &lt; 4, "Low", IF(V3722 &gt;= 4, IF(V3722 &lt; 6, "Medium", IF(V3722 &gt;= 6, IF(V3722 &lt; 8, "High", "Very High")))))))</f>
        <v>High</v>
      </c>
    </row>
    <row r="3723" spans="1:23" x14ac:dyDescent="0.2">
      <c r="A3723" t="s">
        <v>143</v>
      </c>
      <c r="B3723" s="2">
        <v>117</v>
      </c>
      <c r="C3723" s="4" t="str">
        <f>IF(B3723 &lt;= ($Z$9-$Z$11), "Short", IF(B3723 &gt;= ($Z$9+$Z$11), "Long", "Medium"))</f>
        <v>Medium</v>
      </c>
      <c r="D3723" t="s">
        <v>182</v>
      </c>
      <c r="E3723" t="s">
        <v>13206</v>
      </c>
      <c r="F3723" t="s">
        <v>1302</v>
      </c>
      <c r="G3723" t="s">
        <v>13204</v>
      </c>
      <c r="H3723" t="s">
        <v>3538</v>
      </c>
      <c r="M3723">
        <f>COUNTA(Table1[[#This Row],[genre_1]:[genre_8]])</f>
        <v>4</v>
      </c>
      <c r="N3723" t="s">
        <v>1602</v>
      </c>
      <c r="O3723" t="s">
        <v>9192</v>
      </c>
      <c r="P3723">
        <v>75201</v>
      </c>
      <c r="Q3723" t="s">
        <v>1587</v>
      </c>
      <c r="R3723">
        <v>256</v>
      </c>
      <c r="S3723" t="s">
        <v>16</v>
      </c>
      <c r="T3723" t="s">
        <v>26</v>
      </c>
      <c r="U3723" s="3">
        <v>40179</v>
      </c>
      <c r="V3723" s="2">
        <v>6.6</v>
      </c>
      <c r="W3723" t="str">
        <f>IF(V3723 &lt; 3,"Very Low", IF(V3723 &gt;= 3, IF(V3723 &lt; 4, "Low", IF(V3723 &gt;= 4, IF(V3723 &lt; 6, "Medium", IF(V3723 &gt;= 6, IF(V3723 &lt; 8, "High", "Very High")))))))</f>
        <v>High</v>
      </c>
    </row>
    <row r="3724" spans="1:23" x14ac:dyDescent="0.2">
      <c r="A3724" t="s">
        <v>1768</v>
      </c>
      <c r="B3724" s="2">
        <v>124</v>
      </c>
      <c r="C3724" s="4" t="str">
        <f>IF(B3724 &lt;= ($Z$9-$Z$11), "Short", IF(B3724 &gt;= ($Z$9+$Z$11), "Long", "Medium"))</f>
        <v>Medium</v>
      </c>
      <c r="D3724" t="s">
        <v>1211</v>
      </c>
      <c r="E3724" t="s">
        <v>4426</v>
      </c>
      <c r="F3724" t="s">
        <v>1302</v>
      </c>
      <c r="G3724" t="s">
        <v>7772</v>
      </c>
      <c r="M3724">
        <f>COUNTA(Table1[[#This Row],[genre_1]:[genre_8]])</f>
        <v>3</v>
      </c>
      <c r="N3724" t="s">
        <v>3299</v>
      </c>
      <c r="O3724" t="s">
        <v>10302</v>
      </c>
      <c r="P3724">
        <v>75973</v>
      </c>
      <c r="Q3724" t="s">
        <v>3300</v>
      </c>
      <c r="R3724">
        <v>409</v>
      </c>
      <c r="S3724" t="s">
        <v>16</v>
      </c>
      <c r="T3724" t="s">
        <v>26</v>
      </c>
      <c r="U3724" s="3">
        <v>35796</v>
      </c>
      <c r="V3724" s="2">
        <v>7.5</v>
      </c>
      <c r="W3724" t="str">
        <f>IF(V3724 &lt; 3,"Very Low", IF(V3724 &gt;= 3, IF(V3724 &lt; 4, "Low", IF(V3724 &gt;= 4, IF(V3724 &lt; 6, "Medium", IF(V3724 &gt;= 6, IF(V3724 &lt; 8, "High", "Very High")))))))</f>
        <v>High</v>
      </c>
    </row>
    <row r="3725" spans="1:23" x14ac:dyDescent="0.2">
      <c r="A3725" t="s">
        <v>1768</v>
      </c>
      <c r="B3725" s="2">
        <v>114</v>
      </c>
      <c r="C3725" s="4" t="str">
        <f>IF(B3725 &lt;= ($Z$9-$Z$11), "Short", IF(B3725 &gt;= ($Z$9+$Z$11), "Long", "Medium"))</f>
        <v>Medium</v>
      </c>
      <c r="D3725" t="s">
        <v>590</v>
      </c>
      <c r="E3725" t="s">
        <v>4426</v>
      </c>
      <c r="F3725" t="s">
        <v>1302</v>
      </c>
      <c r="G3725" t="s">
        <v>7772</v>
      </c>
      <c r="H3725" t="s">
        <v>10321</v>
      </c>
      <c r="M3725">
        <f>COUNTA(Table1[[#This Row],[genre_1]:[genre_8]])</f>
        <v>4</v>
      </c>
      <c r="N3725" t="s">
        <v>210</v>
      </c>
      <c r="O3725" t="s">
        <v>9287</v>
      </c>
      <c r="P3725">
        <v>54787</v>
      </c>
      <c r="Q3725" t="s">
        <v>514</v>
      </c>
      <c r="R3725">
        <v>216</v>
      </c>
      <c r="S3725" t="s">
        <v>16</v>
      </c>
      <c r="T3725" t="s">
        <v>26</v>
      </c>
      <c r="U3725" s="3">
        <v>39083</v>
      </c>
      <c r="V3725" s="2">
        <v>6.9</v>
      </c>
      <c r="W3725" t="str">
        <f>IF(V3725 &lt; 3,"Very Low", IF(V3725 &gt;= 3, IF(V3725 &lt; 4, "Low", IF(V3725 &gt;= 4, IF(V3725 &lt; 6, "Medium", IF(V3725 &gt;= 6, IF(V3725 &lt; 8, "High", "Very High")))))))</f>
        <v>High</v>
      </c>
    </row>
    <row r="3726" spans="1:23" x14ac:dyDescent="0.2">
      <c r="A3726" t="s">
        <v>1959</v>
      </c>
      <c r="B3726" s="2">
        <v>106</v>
      </c>
      <c r="C3726" s="4" t="str">
        <f>IF(B3726 &lt;= ($Z$9-$Z$11), "Short", IF(B3726 &gt;= ($Z$9+$Z$11), "Long", "Medium"))</f>
        <v>Medium</v>
      </c>
      <c r="D3726" t="s">
        <v>1002</v>
      </c>
      <c r="E3726" t="s">
        <v>562</v>
      </c>
      <c r="F3726" t="s">
        <v>4130</v>
      </c>
      <c r="M3726">
        <f>COUNTA(Table1[[#This Row],[genre_1]:[genre_8]])</f>
        <v>2</v>
      </c>
      <c r="N3726" t="s">
        <v>3465</v>
      </c>
      <c r="O3726" t="s">
        <v>11874</v>
      </c>
      <c r="P3726">
        <v>91017</v>
      </c>
      <c r="Q3726" t="s">
        <v>5612</v>
      </c>
      <c r="R3726">
        <v>284</v>
      </c>
      <c r="S3726" t="s">
        <v>16</v>
      </c>
      <c r="T3726" t="s">
        <v>26</v>
      </c>
      <c r="U3726" s="3">
        <v>29587</v>
      </c>
      <c r="V3726" s="2">
        <v>7.2</v>
      </c>
      <c r="W3726" t="str">
        <f>IF(V3726 &lt; 3,"Very Low", IF(V3726 &gt;= 3, IF(V3726 &lt; 4, "Low", IF(V3726 &gt;= 4, IF(V3726 &lt; 6, "Medium", IF(V3726 &gt;= 6, IF(V3726 &lt; 8, "High", "Very High")))))))</f>
        <v>High</v>
      </c>
    </row>
    <row r="3727" spans="1:23" x14ac:dyDescent="0.2">
      <c r="A3727" t="s">
        <v>934</v>
      </c>
      <c r="B3727" s="2">
        <v>130</v>
      </c>
      <c r="C3727" s="4" t="str">
        <f>IF(B3727 &lt;= ($Z$9-$Z$11), "Short", IF(B3727 &gt;= ($Z$9+$Z$11), "Long", "Medium"))</f>
        <v>Medium</v>
      </c>
      <c r="D3727" t="s">
        <v>865</v>
      </c>
      <c r="E3727" t="s">
        <v>2287</v>
      </c>
      <c r="F3727" t="s">
        <v>4130</v>
      </c>
      <c r="G3727" t="s">
        <v>3538</v>
      </c>
      <c r="M3727">
        <f>COUNTA(Table1[[#This Row],[genre_1]:[genre_8]])</f>
        <v>3</v>
      </c>
      <c r="N3727" t="s">
        <v>1222</v>
      </c>
      <c r="O3727" t="s">
        <v>9204</v>
      </c>
      <c r="P3727">
        <v>120416</v>
      </c>
      <c r="Q3727" t="s">
        <v>1386</v>
      </c>
      <c r="R3727">
        <v>857</v>
      </c>
      <c r="S3727" t="s">
        <v>16</v>
      </c>
      <c r="T3727" t="s">
        <v>26</v>
      </c>
      <c r="U3727" s="3">
        <v>35431</v>
      </c>
      <c r="V3727" s="2">
        <v>6.7</v>
      </c>
      <c r="W3727" t="str">
        <f>IF(V3727 &lt; 3,"Very Low", IF(V3727 &gt;= 3, IF(V3727 &lt; 4, "Low", IF(V3727 &gt;= 4, IF(V3727 &lt; 6, "Medium", IF(V3727 &gt;= 6, IF(V3727 &lt; 8, "High", "Very High")))))))</f>
        <v>High</v>
      </c>
    </row>
    <row r="3728" spans="1:23" x14ac:dyDescent="0.2">
      <c r="A3728" t="s">
        <v>1451</v>
      </c>
      <c r="B3728" s="2">
        <v>121</v>
      </c>
      <c r="C3728" s="4" t="str">
        <f>IF(B3728 &lt;= ($Z$9-$Z$11), "Short", IF(B3728 &gt;= ($Z$9+$Z$11), "Long", "Medium"))</f>
        <v>Medium</v>
      </c>
      <c r="D3728" t="s">
        <v>1452</v>
      </c>
      <c r="E3728" t="s">
        <v>426</v>
      </c>
      <c r="F3728" t="s">
        <v>4426</v>
      </c>
      <c r="G3728" t="s">
        <v>1302</v>
      </c>
      <c r="H3728" t="s">
        <v>7772</v>
      </c>
      <c r="I3728" t="s">
        <v>13205</v>
      </c>
      <c r="J3728" t="s">
        <v>3538</v>
      </c>
      <c r="M3728">
        <f>COUNTA(Table1[[#This Row],[genre_1]:[genre_8]])</f>
        <v>6</v>
      </c>
      <c r="N3728" t="s">
        <v>1186</v>
      </c>
      <c r="O3728" t="s">
        <v>9106</v>
      </c>
      <c r="P3728">
        <v>134625</v>
      </c>
      <c r="Q3728" t="s">
        <v>1453</v>
      </c>
      <c r="R3728">
        <v>265</v>
      </c>
      <c r="S3728" t="s">
        <v>16</v>
      </c>
      <c r="T3728" t="s">
        <v>26</v>
      </c>
      <c r="U3728" s="3">
        <v>42005</v>
      </c>
      <c r="V3728" s="2">
        <v>7.1</v>
      </c>
      <c r="W3728" t="str">
        <f>IF(V3728 &lt; 3,"Very Low", IF(V3728 &gt;= 3, IF(V3728 &lt; 4, "Low", IF(V3728 &gt;= 4, IF(V3728 &lt; 6, "Medium", IF(V3728 &gt;= 6, IF(V3728 &lt; 8, "High", "Very High")))))))</f>
        <v>High</v>
      </c>
    </row>
    <row r="3729" spans="1:23" x14ac:dyDescent="0.2">
      <c r="A3729" t="s">
        <v>4551</v>
      </c>
      <c r="B3729" s="2">
        <v>108</v>
      </c>
      <c r="C3729" s="4" t="str">
        <f>IF(B3729 &lt;= ($Z$9-$Z$11), "Short", IF(B3729 &gt;= ($Z$9+$Z$11), "Long", "Medium"))</f>
        <v>Medium</v>
      </c>
      <c r="D3729" t="s">
        <v>4552</v>
      </c>
      <c r="E3729" t="s">
        <v>1302</v>
      </c>
      <c r="F3729" t="s">
        <v>13204</v>
      </c>
      <c r="G3729" t="s">
        <v>4130</v>
      </c>
      <c r="H3729" t="s">
        <v>3538</v>
      </c>
      <c r="M3729">
        <f>COUNTA(Table1[[#This Row],[genre_1]:[genre_8]])</f>
        <v>4</v>
      </c>
      <c r="N3729" t="s">
        <v>4553</v>
      </c>
      <c r="O3729" t="s">
        <v>11175</v>
      </c>
      <c r="P3729">
        <v>289508</v>
      </c>
      <c r="Q3729" t="s">
        <v>4554</v>
      </c>
      <c r="R3729">
        <v>611</v>
      </c>
      <c r="S3729" t="s">
        <v>16</v>
      </c>
      <c r="T3729" t="s">
        <v>26</v>
      </c>
      <c r="U3729" s="3">
        <v>42005</v>
      </c>
      <c r="V3729" s="2">
        <v>7.7</v>
      </c>
      <c r="W3729" t="str">
        <f>IF(V3729 &lt; 3,"Very Low", IF(V3729 &gt;= 3, IF(V3729 &lt; 4, "Low", IF(V3729 &gt;= 4, IF(V3729 &lt; 6, "Medium", IF(V3729 &gt;= 6, IF(V3729 &lt; 8, "High", "Very High")))))))</f>
        <v>High</v>
      </c>
    </row>
    <row r="3730" spans="1:23" x14ac:dyDescent="0.2">
      <c r="A3730" t="s">
        <v>8005</v>
      </c>
      <c r="B3730" s="2">
        <v>101</v>
      </c>
      <c r="C3730" s="4" t="str">
        <f>IF(B3730 &lt;= ($Z$9-$Z$11), "Short", IF(B3730 &gt;= ($Z$9+$Z$11), "Long", "Medium"))</f>
        <v>Medium</v>
      </c>
      <c r="D3730" t="s">
        <v>2927</v>
      </c>
      <c r="E3730" t="s">
        <v>13204</v>
      </c>
      <c r="F3730" t="s">
        <v>3538</v>
      </c>
      <c r="M3730">
        <f>COUNTA(Table1[[#This Row],[genre_1]:[genre_8]])</f>
        <v>2</v>
      </c>
      <c r="N3730" t="s">
        <v>430</v>
      </c>
      <c r="O3730" t="s">
        <v>13049</v>
      </c>
      <c r="P3730">
        <v>70076</v>
      </c>
      <c r="Q3730" t="s">
        <v>8006</v>
      </c>
      <c r="R3730">
        <v>120</v>
      </c>
      <c r="S3730" t="s">
        <v>16</v>
      </c>
      <c r="T3730" t="s">
        <v>26</v>
      </c>
      <c r="U3730" s="3">
        <v>39814</v>
      </c>
      <c r="V3730" s="2">
        <v>6.9</v>
      </c>
      <c r="W3730" t="str">
        <f>IF(V3730 &lt; 3,"Very Low", IF(V3730 &gt;= 3, IF(V3730 &lt; 4, "Low", IF(V3730 &gt;= 4, IF(V3730 &lt; 6, "Medium", IF(V3730 &gt;= 6, IF(V3730 &lt; 8, "High", "Very High")))))))</f>
        <v>High</v>
      </c>
    </row>
    <row r="3731" spans="1:23" x14ac:dyDescent="0.2">
      <c r="A3731" t="s">
        <v>87</v>
      </c>
      <c r="B3731" s="2">
        <v>150</v>
      </c>
      <c r="C3731" s="4" t="str">
        <f>IF(B3731 &lt;= ($Z$9-$Z$11), "Short", IF(B3731 &gt;= ($Z$9+$Z$11), "Long", "Medium"))</f>
        <v>Long</v>
      </c>
      <c r="D3731" t="s">
        <v>454</v>
      </c>
      <c r="E3731" t="s">
        <v>562</v>
      </c>
      <c r="F3731" t="s">
        <v>426</v>
      </c>
      <c r="G3731" t="s">
        <v>1302</v>
      </c>
      <c r="M3731">
        <f>COUNTA(Table1[[#This Row],[genre_1]:[genre_8]])</f>
        <v>3</v>
      </c>
      <c r="N3731" t="s">
        <v>28</v>
      </c>
      <c r="O3731" t="s">
        <v>8594</v>
      </c>
      <c r="P3731">
        <v>128682</v>
      </c>
      <c r="Q3731" t="s">
        <v>455</v>
      </c>
      <c r="R3731">
        <v>657</v>
      </c>
      <c r="S3731" t="s">
        <v>16</v>
      </c>
      <c r="T3731" t="s">
        <v>26</v>
      </c>
      <c r="U3731" s="3">
        <v>41640</v>
      </c>
      <c r="V3731" s="2">
        <v>6.1</v>
      </c>
      <c r="W3731" t="str">
        <f>IF(V3731 &lt; 3,"Very Low", IF(V3731 &gt;= 3, IF(V3731 &lt; 4, "Low", IF(V3731 &gt;= 4, IF(V3731 &lt; 6, "Medium", IF(V3731 &gt;= 6, IF(V3731 &lt; 8, "High", "Very High")))))))</f>
        <v>High</v>
      </c>
    </row>
    <row r="3732" spans="1:23" x14ac:dyDescent="0.2">
      <c r="A3732" t="s">
        <v>2362</v>
      </c>
      <c r="B3732" s="2">
        <v>93</v>
      </c>
      <c r="C3732" s="4" t="str">
        <f>IF(B3732 &lt;= ($Z$9-$Z$11), "Short", IF(B3732 &gt;= ($Z$9+$Z$11), "Long", "Medium"))</f>
        <v>Medium</v>
      </c>
      <c r="D3732" t="s">
        <v>2422</v>
      </c>
      <c r="E3732" t="s">
        <v>562</v>
      </c>
      <c r="F3732" t="s">
        <v>426</v>
      </c>
      <c r="G3732" t="s">
        <v>3538</v>
      </c>
      <c r="M3732">
        <f>COUNTA(Table1[[#This Row],[genre_1]:[genre_8]])</f>
        <v>3</v>
      </c>
      <c r="N3732" t="s">
        <v>748</v>
      </c>
      <c r="O3732" t="s">
        <v>9705</v>
      </c>
      <c r="P3732">
        <v>4821</v>
      </c>
      <c r="Q3732" t="s">
        <v>1879</v>
      </c>
      <c r="R3732">
        <v>82</v>
      </c>
      <c r="S3732" t="s">
        <v>16</v>
      </c>
      <c r="T3732" t="s">
        <v>26</v>
      </c>
      <c r="U3732" s="3">
        <v>37257</v>
      </c>
      <c r="V3732" s="2">
        <v>4.5</v>
      </c>
      <c r="W3732" t="str">
        <f>IF(V3732 &lt; 3,"Very Low", IF(V3732 &gt;= 3, IF(V3732 &lt; 4, "Low", IF(V3732 &gt;= 4, IF(V3732 &lt; 6, "Medium", IF(V3732 &gt;= 6, IF(V3732 &lt; 8, "High", "Very High")))))))</f>
        <v>Medium</v>
      </c>
    </row>
    <row r="3733" spans="1:23" x14ac:dyDescent="0.2">
      <c r="A3733" t="s">
        <v>1413</v>
      </c>
      <c r="B3733" s="2">
        <v>159</v>
      </c>
      <c r="C3733" s="4" t="str">
        <f>IF(B3733 &lt;= ($Z$9-$Z$11), "Short", IF(B3733 &gt;= ($Z$9+$Z$11), "Long", "Medium"))</f>
        <v>Long</v>
      </c>
      <c r="D3733" t="s">
        <v>1414</v>
      </c>
      <c r="E3733" t="s">
        <v>1302</v>
      </c>
      <c r="F3733" t="s">
        <v>13204</v>
      </c>
      <c r="G3733" t="s">
        <v>3538</v>
      </c>
      <c r="M3733">
        <f>COUNTA(Table1[[#This Row],[genre_1]:[genre_8]])</f>
        <v>3</v>
      </c>
      <c r="N3733" t="s">
        <v>241</v>
      </c>
      <c r="O3733" t="s">
        <v>9085</v>
      </c>
      <c r="P3733">
        <v>227071</v>
      </c>
      <c r="Q3733" t="s">
        <v>889</v>
      </c>
      <c r="R3733">
        <v>1500</v>
      </c>
      <c r="S3733" t="s">
        <v>16</v>
      </c>
      <c r="T3733" t="s">
        <v>26</v>
      </c>
      <c r="U3733" s="3">
        <v>36161</v>
      </c>
      <c r="V3733" s="2">
        <v>7.3</v>
      </c>
      <c r="W3733" t="str">
        <f>IF(V3733 &lt; 3,"Very Low", IF(V3733 &gt;= 3, IF(V3733 &lt; 4, "Low", IF(V3733 &gt;= 4, IF(V3733 &lt; 6, "Medium", IF(V3733 &gt;= 6, IF(V3733 &lt; 8, "High", "Very High")))))))</f>
        <v>High</v>
      </c>
    </row>
    <row r="3734" spans="1:23" x14ac:dyDescent="0.2">
      <c r="A3734" t="s">
        <v>2413</v>
      </c>
      <c r="B3734" s="2">
        <v>101</v>
      </c>
      <c r="C3734" s="4" t="str">
        <f>IF(B3734 &lt;= ($Z$9-$Z$11), "Short", IF(B3734 &gt;= ($Z$9+$Z$11), "Long", "Medium"))</f>
        <v>Medium</v>
      </c>
      <c r="D3734" t="s">
        <v>2414</v>
      </c>
      <c r="E3734" t="s">
        <v>13206</v>
      </c>
      <c r="F3734" t="s">
        <v>2287</v>
      </c>
      <c r="G3734" t="s">
        <v>3538</v>
      </c>
      <c r="M3734">
        <f>COUNTA(Table1[[#This Row],[genre_1]:[genre_8]])</f>
        <v>3</v>
      </c>
      <c r="N3734" t="s">
        <v>910</v>
      </c>
      <c r="O3734" t="s">
        <v>9697</v>
      </c>
      <c r="P3734">
        <v>17309</v>
      </c>
      <c r="Q3734" t="s">
        <v>751</v>
      </c>
      <c r="R3734">
        <v>388</v>
      </c>
      <c r="S3734" t="s">
        <v>16</v>
      </c>
      <c r="T3734" t="s">
        <v>26</v>
      </c>
      <c r="U3734" s="3">
        <v>37257</v>
      </c>
      <c r="V3734" s="2">
        <v>3.3</v>
      </c>
      <c r="W3734" t="str">
        <f>IF(V3734 &lt; 3,"Very Low", IF(V3734 &gt;= 3, IF(V3734 &lt; 4, "Low", IF(V3734 &gt;= 4, IF(V3734 &lt; 6, "Medium", IF(V3734 &gt;= 6, IF(V3734 &lt; 8, "High", "Very High")))))))</f>
        <v>Low</v>
      </c>
    </row>
    <row r="3735" spans="1:23" x14ac:dyDescent="0.2">
      <c r="A3735" t="s">
        <v>5074</v>
      </c>
      <c r="B3735" s="2">
        <v>117</v>
      </c>
      <c r="C3735" s="4" t="str">
        <f>IF(B3735 &lt;= ($Z$9-$Z$11), "Short", IF(B3735 &gt;= ($Z$9+$Z$11), "Long", "Medium"))</f>
        <v>Medium</v>
      </c>
      <c r="D3735" t="s">
        <v>1634</v>
      </c>
      <c r="E3735" t="s">
        <v>1302</v>
      </c>
      <c r="F3735" t="s">
        <v>3538</v>
      </c>
      <c r="M3735">
        <f>COUNTA(Table1[[#This Row],[genre_1]:[genre_8]])</f>
        <v>2</v>
      </c>
      <c r="N3735" t="s">
        <v>759</v>
      </c>
      <c r="O3735" t="s">
        <v>11545</v>
      </c>
      <c r="P3735">
        <v>9585</v>
      </c>
      <c r="Q3735" t="s">
        <v>5075</v>
      </c>
      <c r="R3735">
        <v>38</v>
      </c>
      <c r="S3735" t="s">
        <v>16</v>
      </c>
      <c r="T3735" t="s">
        <v>26</v>
      </c>
      <c r="U3735" s="3">
        <v>39448</v>
      </c>
      <c r="V3735" s="2">
        <v>6.9</v>
      </c>
      <c r="W3735" t="str">
        <f>IF(V3735 &lt; 3,"Very Low", IF(V3735 &gt;= 3, IF(V3735 &lt; 4, "Low", IF(V3735 &gt;= 4, IF(V3735 &lt; 6, "Medium", IF(V3735 &gt;= 6, IF(V3735 &lt; 8, "High", "Very High")))))))</f>
        <v>High</v>
      </c>
    </row>
    <row r="3736" spans="1:23" x14ac:dyDescent="0.2">
      <c r="A3736" t="s">
        <v>6455</v>
      </c>
      <c r="B3736" s="2">
        <v>123</v>
      </c>
      <c r="C3736" s="4" t="str">
        <f>IF(B3736 &lt;= ($Z$9-$Z$11), "Short", IF(B3736 &gt;= ($Z$9+$Z$11), "Long", "Medium"))</f>
        <v>Medium</v>
      </c>
      <c r="D3736" t="s">
        <v>2507</v>
      </c>
      <c r="E3736" t="s">
        <v>1302</v>
      </c>
      <c r="M3736">
        <f>COUNTA(Table1[[#This Row],[genre_1]:[genre_8]])</f>
        <v>1</v>
      </c>
      <c r="N3736" t="s">
        <v>214</v>
      </c>
      <c r="O3736" t="s">
        <v>12349</v>
      </c>
      <c r="P3736">
        <v>47385</v>
      </c>
      <c r="Q3736" t="s">
        <v>6456</v>
      </c>
      <c r="R3736">
        <v>112</v>
      </c>
      <c r="S3736" t="s">
        <v>16</v>
      </c>
      <c r="T3736" t="s">
        <v>26</v>
      </c>
      <c r="U3736" s="3">
        <v>39814</v>
      </c>
      <c r="V3736" s="2">
        <v>7.3</v>
      </c>
      <c r="W3736" t="str">
        <f>IF(V3736 &lt; 3,"Very Low", IF(V3736 &gt;= 3, IF(V3736 &lt; 4, "Low", IF(V3736 &gt;= 4, IF(V3736 &lt; 6, "Medium", IF(V3736 &gt;= 6, IF(V3736 &lt; 8, "High", "Very High")))))))</f>
        <v>High</v>
      </c>
    </row>
    <row r="3737" spans="1:23" x14ac:dyDescent="0.2">
      <c r="A3737" t="s">
        <v>2641</v>
      </c>
      <c r="B3737" s="2">
        <v>111</v>
      </c>
      <c r="C3737" s="4" t="str">
        <f>IF(B3737 &lt;= ($Z$9-$Z$11), "Short", IF(B3737 &gt;= ($Z$9+$Z$11), "Long", "Medium"))</f>
        <v>Medium</v>
      </c>
      <c r="D3737" t="s">
        <v>2563</v>
      </c>
      <c r="E3737" t="s">
        <v>562</v>
      </c>
      <c r="F3737" t="s">
        <v>426</v>
      </c>
      <c r="G3737" t="s">
        <v>4130</v>
      </c>
      <c r="M3737">
        <f>COUNTA(Table1[[#This Row],[genre_1]:[genre_8]])</f>
        <v>3</v>
      </c>
      <c r="N3737" t="s">
        <v>347</v>
      </c>
      <c r="O3737" t="s">
        <v>9846</v>
      </c>
      <c r="P3737">
        <v>38017</v>
      </c>
      <c r="Q3737" t="s">
        <v>2642</v>
      </c>
      <c r="R3737">
        <v>247</v>
      </c>
      <c r="S3737" t="s">
        <v>16</v>
      </c>
      <c r="T3737" t="s">
        <v>26</v>
      </c>
      <c r="U3737" s="3">
        <v>29221</v>
      </c>
      <c r="V3737" s="2">
        <v>6.4</v>
      </c>
      <c r="W3737" t="str">
        <f>IF(V3737 &lt; 3,"Very Low", IF(V3737 &gt;= 3, IF(V3737 &lt; 4, "Low", IF(V3737 &gt;= 4, IF(V3737 &lt; 6, "Medium", IF(V3737 &gt;= 6, IF(V3737 &lt; 8, "High", "Very High")))))))</f>
        <v>High</v>
      </c>
    </row>
    <row r="3738" spans="1:23" x14ac:dyDescent="0.2">
      <c r="A3738" t="s">
        <v>2047</v>
      </c>
      <c r="B3738" s="2">
        <v>110</v>
      </c>
      <c r="C3738" s="4" t="str">
        <f>IF(B3738 &lt;= ($Z$9-$Z$11), "Short", IF(B3738 &gt;= ($Z$9+$Z$11), "Long", "Medium"))</f>
        <v>Medium</v>
      </c>
      <c r="D3738" t="s">
        <v>2866</v>
      </c>
      <c r="E3738" t="s">
        <v>4426</v>
      </c>
      <c r="F3738" t="s">
        <v>691</v>
      </c>
      <c r="G3738" t="s">
        <v>1302</v>
      </c>
      <c r="H3738" t="s">
        <v>4034</v>
      </c>
      <c r="I3738" t="s">
        <v>6549</v>
      </c>
      <c r="M3738">
        <f>COUNTA(Table1[[#This Row],[genre_1]:[genre_8]])</f>
        <v>5</v>
      </c>
      <c r="N3738" t="s">
        <v>948</v>
      </c>
      <c r="O3738" t="s">
        <v>10127</v>
      </c>
      <c r="P3738">
        <v>2167</v>
      </c>
      <c r="Q3738" t="s">
        <v>3058</v>
      </c>
      <c r="R3738">
        <v>32</v>
      </c>
      <c r="S3738" t="s">
        <v>16</v>
      </c>
      <c r="T3738" t="s">
        <v>26</v>
      </c>
      <c r="U3738" s="3">
        <v>42370</v>
      </c>
      <c r="V3738" s="2">
        <v>7.1</v>
      </c>
      <c r="W3738" t="str">
        <f>IF(V3738 &lt; 3,"Very Low", IF(V3738 &gt;= 3, IF(V3738 &lt; 4, "Low", IF(V3738 &gt;= 4, IF(V3738 &lt; 6, "Medium", IF(V3738 &gt;= 6, IF(V3738 &lt; 8, "High", "Very High")))))))</f>
        <v>High</v>
      </c>
    </row>
    <row r="3739" spans="1:23" x14ac:dyDescent="0.2">
      <c r="A3739" t="s">
        <v>417</v>
      </c>
      <c r="B3739" s="2">
        <v>85</v>
      </c>
      <c r="C3739" s="4" t="str">
        <f>IF(B3739 &lt;= ($Z$9-$Z$11), "Short", IF(B3739 &gt;= ($Z$9+$Z$11), "Long", "Medium"))</f>
        <v>Short</v>
      </c>
      <c r="D3739" t="s">
        <v>98</v>
      </c>
      <c r="E3739" t="s">
        <v>426</v>
      </c>
      <c r="F3739" t="s">
        <v>3871</v>
      </c>
      <c r="G3739" t="s">
        <v>691</v>
      </c>
      <c r="H3739" t="s">
        <v>5982</v>
      </c>
      <c r="M3739">
        <f>COUNTA(Table1[[#This Row],[genre_1]:[genre_8]])</f>
        <v>4</v>
      </c>
      <c r="N3739" t="s">
        <v>120</v>
      </c>
      <c r="O3739" t="s">
        <v>8579</v>
      </c>
      <c r="P3739">
        <v>85086</v>
      </c>
      <c r="Q3739" t="s">
        <v>418</v>
      </c>
      <c r="R3739">
        <v>122</v>
      </c>
      <c r="S3739" t="s">
        <v>16</v>
      </c>
      <c r="T3739" t="s">
        <v>26</v>
      </c>
      <c r="U3739" s="3">
        <v>38718</v>
      </c>
      <c r="V3739" s="2">
        <v>6.7</v>
      </c>
      <c r="W3739" t="str">
        <f>IF(V3739 &lt; 3,"Very Low", IF(V3739 &gt;= 3, IF(V3739 &lt; 4, "Low", IF(V3739 &gt;= 4, IF(V3739 &lt; 6, "Medium", IF(V3739 &gt;= 6, IF(V3739 &lt; 8, "High", "Very High")))))))</f>
        <v>High</v>
      </c>
    </row>
    <row r="3740" spans="1:23" x14ac:dyDescent="0.2">
      <c r="A3740" t="s">
        <v>1622</v>
      </c>
      <c r="B3740" s="2">
        <v>140</v>
      </c>
      <c r="C3740" s="4" t="str">
        <f>IF(B3740 &lt;= ($Z$9-$Z$11), "Short", IF(B3740 &gt;= ($Z$9+$Z$11), "Long", "Medium"))</f>
        <v>Long</v>
      </c>
      <c r="D3740" t="s">
        <v>124</v>
      </c>
      <c r="E3740" t="s">
        <v>562</v>
      </c>
      <c r="F3740" t="s">
        <v>426</v>
      </c>
      <c r="G3740" t="s">
        <v>1302</v>
      </c>
      <c r="H3740" t="s">
        <v>7772</v>
      </c>
      <c r="I3740" t="s">
        <v>6549</v>
      </c>
      <c r="J3740" t="s">
        <v>10321</v>
      </c>
      <c r="M3740">
        <f>COUNTA(Table1[[#This Row],[genre_1]:[genre_8]])</f>
        <v>6</v>
      </c>
      <c r="N3740" t="s">
        <v>37</v>
      </c>
      <c r="O3740" t="s">
        <v>9207</v>
      </c>
      <c r="P3740">
        <v>35565</v>
      </c>
      <c r="Q3740" t="s">
        <v>1623</v>
      </c>
      <c r="R3740">
        <v>247</v>
      </c>
      <c r="S3740" t="s">
        <v>16</v>
      </c>
      <c r="T3740" t="s">
        <v>26</v>
      </c>
      <c r="U3740" s="3">
        <v>38718</v>
      </c>
      <c r="V3740" s="2">
        <v>6.6</v>
      </c>
      <c r="W3740" t="str">
        <f>IF(V3740 &lt; 3,"Very Low", IF(V3740 &gt;= 3, IF(V3740 &lt; 4, "Low", IF(V3740 &gt;= 4, IF(V3740 &lt; 6, "Medium", IF(V3740 &gt;= 6, IF(V3740 &lt; 8, "High", "Very High")))))))</f>
        <v>High</v>
      </c>
    </row>
    <row r="3741" spans="1:23" x14ac:dyDescent="0.2">
      <c r="A3741" t="s">
        <v>2207</v>
      </c>
      <c r="B3741" s="2">
        <v>127</v>
      </c>
      <c r="C3741" s="4" t="str">
        <f>IF(B3741 &lt;= ($Z$9-$Z$11), "Short", IF(B3741 &gt;= ($Z$9+$Z$11), "Long", "Medium"))</f>
        <v>Medium</v>
      </c>
      <c r="D3741" t="s">
        <v>3071</v>
      </c>
      <c r="E3741" t="s">
        <v>562</v>
      </c>
      <c r="F3741" t="s">
        <v>426</v>
      </c>
      <c r="G3741" t="s">
        <v>3538</v>
      </c>
      <c r="M3741">
        <f>COUNTA(Table1[[#This Row],[genre_1]:[genre_8]])</f>
        <v>3</v>
      </c>
      <c r="N3741" t="s">
        <v>427</v>
      </c>
      <c r="O3741" t="s">
        <v>10140</v>
      </c>
      <c r="P3741">
        <v>72085</v>
      </c>
      <c r="Q3741" t="s">
        <v>480</v>
      </c>
      <c r="R3741">
        <v>263</v>
      </c>
      <c r="S3741" t="s">
        <v>16</v>
      </c>
      <c r="T3741" t="s">
        <v>26</v>
      </c>
      <c r="U3741" s="3">
        <v>29587</v>
      </c>
      <c r="V3741" s="2">
        <v>6.8</v>
      </c>
      <c r="W3741" t="str">
        <f>IF(V3741 &lt; 3,"Very Low", IF(V3741 &gt;= 3, IF(V3741 &lt; 4, "Low", IF(V3741 &gt;= 4, IF(V3741 &lt; 6, "Medium", IF(V3741 &gt;= 6, IF(V3741 &lt; 8, "High", "Very High")))))))</f>
        <v>High</v>
      </c>
    </row>
    <row r="3742" spans="1:23" x14ac:dyDescent="0.2">
      <c r="A3742" t="s">
        <v>5422</v>
      </c>
      <c r="B3742" s="2">
        <v>126</v>
      </c>
      <c r="C3742" s="4" t="str">
        <f>IF(B3742 &lt;= ($Z$9-$Z$11), "Short", IF(B3742 &gt;= ($Z$9+$Z$11), "Long", "Medium"))</f>
        <v>Medium</v>
      </c>
      <c r="D3742" t="s">
        <v>3948</v>
      </c>
      <c r="E3742" t="s">
        <v>562</v>
      </c>
      <c r="F3742" t="s">
        <v>1302</v>
      </c>
      <c r="G3742" t="s">
        <v>10321</v>
      </c>
      <c r="M3742">
        <f>COUNTA(Table1[[#This Row],[genre_1]:[genre_8]])</f>
        <v>3</v>
      </c>
      <c r="N3742" t="s">
        <v>183</v>
      </c>
      <c r="O3742" t="s">
        <v>12030</v>
      </c>
      <c r="P3742">
        <v>13587</v>
      </c>
      <c r="Q3742" t="s">
        <v>1279</v>
      </c>
      <c r="R3742">
        <v>80</v>
      </c>
      <c r="S3742" t="s">
        <v>16</v>
      </c>
      <c r="T3742" t="s">
        <v>26</v>
      </c>
      <c r="U3742" s="3">
        <v>28491</v>
      </c>
      <c r="V3742" s="2">
        <v>6.3</v>
      </c>
      <c r="W3742" t="str">
        <f>IF(V3742 &lt; 3,"Very Low", IF(V3742 &gt;= 3, IF(V3742 &lt; 4, "Low", IF(V3742 &gt;= 4, IF(V3742 &lt; 6, "Medium", IF(V3742 &gt;= 6, IF(V3742 &lt; 8, "High", "Very High")))))))</f>
        <v>High</v>
      </c>
    </row>
    <row r="3743" spans="1:23" x14ac:dyDescent="0.2">
      <c r="A3743" t="s">
        <v>2703</v>
      </c>
      <c r="B3743" s="2">
        <v>93</v>
      </c>
      <c r="C3743" s="4" t="str">
        <f>IF(B3743 &lt;= ($Z$9-$Z$11), "Short", IF(B3743 &gt;= ($Z$9+$Z$11), "Long", "Medium"))</f>
        <v>Medium</v>
      </c>
      <c r="D3743" t="s">
        <v>3162</v>
      </c>
      <c r="E3743" t="s">
        <v>562</v>
      </c>
      <c r="F3743" t="s">
        <v>691</v>
      </c>
      <c r="G3743" t="s">
        <v>13206</v>
      </c>
      <c r="H3743" t="s">
        <v>3538</v>
      </c>
      <c r="M3743">
        <f>COUNTA(Table1[[#This Row],[genre_1]:[genre_8]])</f>
        <v>4</v>
      </c>
      <c r="N3743" t="s">
        <v>1436</v>
      </c>
      <c r="O3743" t="s">
        <v>10198</v>
      </c>
      <c r="P3743">
        <v>42876</v>
      </c>
      <c r="Q3743" t="s">
        <v>3163</v>
      </c>
      <c r="R3743">
        <v>167</v>
      </c>
      <c r="S3743" t="s">
        <v>16</v>
      </c>
      <c r="T3743" t="s">
        <v>26</v>
      </c>
      <c r="U3743" s="3">
        <v>36892</v>
      </c>
      <c r="V3743" s="2">
        <v>6.3</v>
      </c>
      <c r="W3743" t="str">
        <f>IF(V3743 &lt; 3,"Very Low", IF(V3743 &gt;= 3, IF(V3743 &lt; 4, "Low", IF(V3743 &gt;= 4, IF(V3743 &lt; 6, "Medium", IF(V3743 &gt;= 6, IF(V3743 &lt; 8, "High", "Very High")))))))</f>
        <v>High</v>
      </c>
    </row>
    <row r="3744" spans="1:23" x14ac:dyDescent="0.2">
      <c r="A3744" t="s">
        <v>6232</v>
      </c>
      <c r="B3744" s="2">
        <v>97</v>
      </c>
      <c r="C3744" s="4" t="str">
        <f>IF(B3744 &lt;= ($Z$9-$Z$11), "Short", IF(B3744 &gt;= ($Z$9+$Z$11), "Long", "Medium"))</f>
        <v>Medium</v>
      </c>
      <c r="D3744" t="s">
        <v>580</v>
      </c>
      <c r="E3744" t="s">
        <v>691</v>
      </c>
      <c r="F3744" t="s">
        <v>13206</v>
      </c>
      <c r="G3744" t="s">
        <v>1302</v>
      </c>
      <c r="M3744">
        <f>COUNTA(Table1[[#This Row],[genre_1]:[genre_8]])</f>
        <v>3</v>
      </c>
      <c r="N3744" t="s">
        <v>1900</v>
      </c>
      <c r="O3744" t="s">
        <v>12224</v>
      </c>
      <c r="P3744">
        <v>55982</v>
      </c>
      <c r="Q3744" t="s">
        <v>6233</v>
      </c>
      <c r="R3744">
        <v>148</v>
      </c>
      <c r="S3744" t="s">
        <v>16</v>
      </c>
      <c r="T3744" t="s">
        <v>26</v>
      </c>
      <c r="U3744" s="3">
        <v>40179</v>
      </c>
      <c r="V3744" s="2">
        <v>7.3</v>
      </c>
      <c r="W3744" t="str">
        <f>IF(V3744 &lt; 3,"Very Low", IF(V3744 &gt;= 3, IF(V3744 &lt; 4, "Low", IF(V3744 &gt;= 4, IF(V3744 &lt; 6, "Medium", IF(V3744 &gt;= 6, IF(V3744 &lt; 8, "High", "Very High")))))))</f>
        <v>High</v>
      </c>
    </row>
    <row r="3745" spans="1:23" x14ac:dyDescent="0.2">
      <c r="A3745" t="s">
        <v>172</v>
      </c>
      <c r="B3745" s="2">
        <v>117</v>
      </c>
      <c r="C3745" s="4" t="str">
        <f>IF(B3745 &lt;= ($Z$9-$Z$11), "Short", IF(B3745 &gt;= ($Z$9+$Z$11), "Long", "Medium"))</f>
        <v>Medium</v>
      </c>
      <c r="D3745" t="s">
        <v>6024</v>
      </c>
      <c r="E3745" t="s">
        <v>691</v>
      </c>
      <c r="F3745" t="s">
        <v>1302</v>
      </c>
      <c r="G3745" t="s">
        <v>6549</v>
      </c>
      <c r="M3745">
        <f>COUNTA(Table1[[#This Row],[genre_1]:[genre_8]])</f>
        <v>3</v>
      </c>
      <c r="N3745" t="s">
        <v>94</v>
      </c>
      <c r="O3745" t="s">
        <v>12106</v>
      </c>
      <c r="P3745">
        <v>107923</v>
      </c>
      <c r="Q3745" t="s">
        <v>2810</v>
      </c>
      <c r="R3745">
        <v>197</v>
      </c>
      <c r="S3745" t="s">
        <v>16</v>
      </c>
      <c r="T3745" t="s">
        <v>26</v>
      </c>
      <c r="U3745" s="3">
        <v>34335</v>
      </c>
      <c r="V3745" s="2">
        <v>7.1</v>
      </c>
      <c r="W3745" t="str">
        <f>IF(V3745 &lt; 3,"Very Low", IF(V3745 &gt;= 3, IF(V3745 &lt; 4, "Low", IF(V3745 &gt;= 4, IF(V3745 &lt; 6, "Medium", IF(V3745 &gt;= 6, IF(V3745 &lt; 8, "High", "Very High")))))))</f>
        <v>High</v>
      </c>
    </row>
    <row r="3746" spans="1:23" x14ac:dyDescent="0.2">
      <c r="A3746" t="s">
        <v>6848</v>
      </c>
      <c r="B3746" s="2">
        <v>99</v>
      </c>
      <c r="C3746" s="4" t="str">
        <f>IF(B3746 &lt;= ($Z$9-$Z$11), "Short", IF(B3746 &gt;= ($Z$9+$Z$11), "Long", "Medium"))</f>
        <v>Medium</v>
      </c>
      <c r="D3746" t="s">
        <v>2234</v>
      </c>
      <c r="E3746" t="s">
        <v>13206</v>
      </c>
      <c r="F3746" t="s">
        <v>1302</v>
      </c>
      <c r="G3746" t="s">
        <v>3538</v>
      </c>
      <c r="M3746">
        <f>COUNTA(Table1[[#This Row],[genre_1]:[genre_8]])</f>
        <v>3</v>
      </c>
      <c r="N3746" t="s">
        <v>430</v>
      </c>
      <c r="O3746" t="s">
        <v>12538</v>
      </c>
      <c r="P3746">
        <v>2588</v>
      </c>
      <c r="Q3746" t="s">
        <v>1447</v>
      </c>
      <c r="R3746">
        <v>41</v>
      </c>
      <c r="S3746" t="s">
        <v>16</v>
      </c>
      <c r="T3746" t="s">
        <v>26</v>
      </c>
      <c r="U3746" s="3">
        <v>37987</v>
      </c>
      <c r="V3746" s="2">
        <v>6.4</v>
      </c>
      <c r="W3746" t="str">
        <f>IF(V3746 &lt; 3,"Very Low", IF(V3746 &gt;= 3, IF(V3746 &lt; 4, "Low", IF(V3746 &gt;= 4, IF(V3746 &lt; 6, "Medium", IF(V3746 &gt;= 6, IF(V3746 &lt; 8, "High", "Very High")))))))</f>
        <v>High</v>
      </c>
    </row>
    <row r="3747" spans="1:23" x14ac:dyDescent="0.2">
      <c r="A3747" t="s">
        <v>3718</v>
      </c>
      <c r="B3747" s="2">
        <v>116</v>
      </c>
      <c r="C3747" s="4" t="str">
        <f>IF(B3747 &lt;= ($Z$9-$Z$11), "Short", IF(B3747 &gt;= ($Z$9+$Z$11), "Long", "Medium"))</f>
        <v>Medium</v>
      </c>
      <c r="D3747" t="s">
        <v>3152</v>
      </c>
      <c r="E3747" t="s">
        <v>3538</v>
      </c>
      <c r="M3747">
        <f>COUNTA(Table1[[#This Row],[genre_1]:[genre_8]])</f>
        <v>1</v>
      </c>
      <c r="N3747" t="s">
        <v>6262</v>
      </c>
      <c r="O3747" t="s">
        <v>12241</v>
      </c>
      <c r="P3747">
        <v>30982</v>
      </c>
      <c r="Q3747" t="s">
        <v>6263</v>
      </c>
      <c r="R3747">
        <v>199</v>
      </c>
      <c r="S3747" t="s">
        <v>16</v>
      </c>
      <c r="T3747" t="s">
        <v>26</v>
      </c>
      <c r="U3747" s="3">
        <v>26299</v>
      </c>
      <c r="V3747" s="2">
        <v>7.5</v>
      </c>
      <c r="W3747" t="str">
        <f>IF(V3747 &lt; 3,"Very Low", IF(V3747 &gt;= 3, IF(V3747 &lt; 4, "Low", IF(V3747 &gt;= 4, IF(V3747 &lt; 6, "Medium", IF(V3747 &gt;= 6, IF(V3747 &lt; 8, "High", "Very High")))))))</f>
        <v>High</v>
      </c>
    </row>
    <row r="3748" spans="1:23" x14ac:dyDescent="0.2">
      <c r="A3748" t="s">
        <v>2059</v>
      </c>
      <c r="B3748" s="2">
        <v>115</v>
      </c>
      <c r="C3748" s="4" t="str">
        <f>IF(B3748 &lt;= ($Z$9-$Z$11), "Short", IF(B3748 &gt;= ($Z$9+$Z$11), "Long", "Medium"))</f>
        <v>Medium</v>
      </c>
      <c r="D3748" t="s">
        <v>6717</v>
      </c>
      <c r="E3748" t="s">
        <v>562</v>
      </c>
      <c r="F3748" t="s">
        <v>426</v>
      </c>
      <c r="G3748" t="s">
        <v>3538</v>
      </c>
      <c r="M3748">
        <f>COUNTA(Table1[[#This Row],[genre_1]:[genre_8]])</f>
        <v>3</v>
      </c>
      <c r="N3748" t="s">
        <v>4635</v>
      </c>
      <c r="O3748" t="s">
        <v>12474</v>
      </c>
      <c r="P3748">
        <v>89403</v>
      </c>
      <c r="Q3748" t="s">
        <v>1789</v>
      </c>
      <c r="R3748">
        <v>358</v>
      </c>
      <c r="S3748" t="s">
        <v>16</v>
      </c>
      <c r="T3748" t="s">
        <v>26</v>
      </c>
      <c r="U3748" s="3">
        <v>23012</v>
      </c>
      <c r="V3748" s="2">
        <v>7.5</v>
      </c>
      <c r="W3748" t="str">
        <f>IF(V3748 &lt; 3,"Very Low", IF(V3748 &gt;= 3, IF(V3748 &lt; 4, "Low", IF(V3748 &gt;= 4, IF(V3748 &lt; 6, "Medium", IF(V3748 &gt;= 6, IF(V3748 &lt; 8, "High", "Very High")))))))</f>
        <v>High</v>
      </c>
    </row>
    <row r="3749" spans="1:23" x14ac:dyDescent="0.2">
      <c r="A3749" t="s">
        <v>3046</v>
      </c>
      <c r="B3749" s="2">
        <v>240</v>
      </c>
      <c r="C3749" s="4" t="str">
        <f>IF(B3749 &lt;= ($Z$9-$Z$11), "Short", IF(B3749 &gt;= ($Z$9+$Z$11), "Long", "Medium"))</f>
        <v>Long</v>
      </c>
      <c r="D3749" t="s">
        <v>3056</v>
      </c>
      <c r="E3749" t="s">
        <v>4426</v>
      </c>
      <c r="F3749" t="s">
        <v>1302</v>
      </c>
      <c r="G3749" t="s">
        <v>7772</v>
      </c>
      <c r="M3749">
        <f>COUNTA(Table1[[#This Row],[genre_1]:[genre_8]])</f>
        <v>3</v>
      </c>
      <c r="N3749" t="s">
        <v>2068</v>
      </c>
      <c r="O3749" t="s">
        <v>10450</v>
      </c>
      <c r="P3749">
        <v>171726</v>
      </c>
      <c r="Q3749" t="s">
        <v>1211</v>
      </c>
      <c r="R3749">
        <v>256</v>
      </c>
      <c r="S3749" t="s">
        <v>16</v>
      </c>
      <c r="T3749" t="s">
        <v>26</v>
      </c>
      <c r="U3749" s="3">
        <v>29952</v>
      </c>
      <c r="V3749" s="2">
        <v>8.1</v>
      </c>
      <c r="W3749" t="str">
        <f>IF(V3749 &lt; 3,"Very Low", IF(V3749 &gt;= 3, IF(V3749 &lt; 4, "Low", IF(V3749 &gt;= 4, IF(V3749 &lt; 6, "Medium", IF(V3749 &gt;= 6, IF(V3749 &lt; 8, "High", "Very High")))))))</f>
        <v>Very High</v>
      </c>
    </row>
    <row r="3750" spans="1:23" x14ac:dyDescent="0.2">
      <c r="A3750" t="s">
        <v>1480</v>
      </c>
      <c r="B3750" s="2">
        <v>86</v>
      </c>
      <c r="C3750" s="4" t="str">
        <f>IF(B3750 &lt;= ($Z$9-$Z$11), "Short", IF(B3750 &gt;= ($Z$9+$Z$11), "Long", "Medium"))</f>
        <v>Medium</v>
      </c>
      <c r="D3750" t="s">
        <v>1053</v>
      </c>
      <c r="E3750" t="s">
        <v>3871</v>
      </c>
      <c r="F3750" t="s">
        <v>691</v>
      </c>
      <c r="G3750" t="s">
        <v>5982</v>
      </c>
      <c r="H3750" t="s">
        <v>539</v>
      </c>
      <c r="M3750">
        <f>COUNTA(Table1[[#This Row],[genre_1]:[genre_8]])</f>
        <v>4</v>
      </c>
      <c r="N3750" t="s">
        <v>252</v>
      </c>
      <c r="O3750" t="s">
        <v>9200</v>
      </c>
      <c r="P3750">
        <v>27517</v>
      </c>
      <c r="Q3750" t="s">
        <v>1610</v>
      </c>
      <c r="R3750">
        <v>74</v>
      </c>
      <c r="S3750" t="s">
        <v>16</v>
      </c>
      <c r="T3750" t="s">
        <v>26</v>
      </c>
      <c r="U3750" s="3">
        <v>38718</v>
      </c>
      <c r="V3750" s="2">
        <v>5</v>
      </c>
      <c r="W3750" t="str">
        <f>IF(V3750 &lt; 3,"Very Low", IF(V3750 &gt;= 3, IF(V3750 &lt; 4, "Low", IF(V3750 &gt;= 4, IF(V3750 &lt; 6, "Medium", IF(V3750 &gt;= 6, IF(V3750 &lt; 8, "High", "Very High")))))))</f>
        <v>Medium</v>
      </c>
    </row>
    <row r="3751" spans="1:23" x14ac:dyDescent="0.2">
      <c r="A3751" t="s">
        <v>1948</v>
      </c>
      <c r="B3751" s="2">
        <v>100</v>
      </c>
      <c r="C3751" s="4" t="str">
        <f>IF(B3751 &lt;= ($Z$9-$Z$11), "Short", IF(B3751 &gt;= ($Z$9+$Z$11), "Long", "Medium"))</f>
        <v>Medium</v>
      </c>
      <c r="D3751" t="s">
        <v>205</v>
      </c>
      <c r="E3751" t="s">
        <v>4426</v>
      </c>
      <c r="F3751" t="s">
        <v>1302</v>
      </c>
      <c r="G3751" t="s">
        <v>6549</v>
      </c>
      <c r="M3751">
        <f>COUNTA(Table1[[#This Row],[genre_1]:[genre_8]])</f>
        <v>3</v>
      </c>
      <c r="N3751" t="s">
        <v>47</v>
      </c>
      <c r="O3751" t="s">
        <v>11280</v>
      </c>
      <c r="P3751">
        <v>60171</v>
      </c>
      <c r="Q3751" t="s">
        <v>64</v>
      </c>
      <c r="R3751">
        <v>296</v>
      </c>
      <c r="S3751" t="s">
        <v>16</v>
      </c>
      <c r="T3751" t="s">
        <v>26</v>
      </c>
      <c r="U3751" s="3">
        <v>37622</v>
      </c>
      <c r="V3751" s="2">
        <v>7</v>
      </c>
      <c r="W3751" t="str">
        <f>IF(V3751 &lt; 3,"Very Low", IF(V3751 &gt;= 3, IF(V3751 &lt; 4, "Low", IF(V3751 &gt;= 4, IF(V3751 &lt; 6, "Medium", IF(V3751 &gt;= 6, IF(V3751 &lt; 8, "High", "Very High")))))))</f>
        <v>High</v>
      </c>
    </row>
    <row r="3752" spans="1:23" x14ac:dyDescent="0.2">
      <c r="A3752" t="s">
        <v>143</v>
      </c>
      <c r="B3752" s="2">
        <v>130</v>
      </c>
      <c r="C3752" s="4" t="str">
        <f>IF(B3752 &lt;= ($Z$9-$Z$11), "Short", IF(B3752 &gt;= ($Z$9+$Z$11), "Long", "Medium"))</f>
        <v>Medium</v>
      </c>
      <c r="D3752" t="s">
        <v>637</v>
      </c>
      <c r="E3752" t="s">
        <v>562</v>
      </c>
      <c r="F3752" t="s">
        <v>426</v>
      </c>
      <c r="G3752" t="s">
        <v>3538</v>
      </c>
      <c r="M3752">
        <f>COUNTA(Table1[[#This Row],[genre_1]:[genre_8]])</f>
        <v>3</v>
      </c>
      <c r="N3752" t="s">
        <v>1184</v>
      </c>
      <c r="O3752" t="s">
        <v>9129</v>
      </c>
      <c r="P3752">
        <v>199025</v>
      </c>
      <c r="Q3752" t="s">
        <v>984</v>
      </c>
      <c r="R3752">
        <v>416</v>
      </c>
      <c r="S3752" t="s">
        <v>16</v>
      </c>
      <c r="T3752" t="s">
        <v>26</v>
      </c>
      <c r="U3752" s="3">
        <v>34700</v>
      </c>
      <c r="V3752" s="2">
        <v>7.2</v>
      </c>
      <c r="W3752" t="str">
        <f>IF(V3752 &lt; 3,"Very Low", IF(V3752 &gt;= 3, IF(V3752 &lt; 4, "Low", IF(V3752 &gt;= 4, IF(V3752 &lt; 6, "Medium", IF(V3752 &gt;= 6, IF(V3752 &lt; 8, "High", "Very High")))))))</f>
        <v>High</v>
      </c>
    </row>
    <row r="3753" spans="1:23" x14ac:dyDescent="0.2">
      <c r="A3753" t="s">
        <v>5422</v>
      </c>
      <c r="B3753" s="2">
        <v>110</v>
      </c>
      <c r="C3753" s="4" t="str">
        <f>IF(B3753 &lt;= ($Z$9-$Z$11), "Short", IF(B3753 &gt;= ($Z$9+$Z$11), "Long", "Medium"))</f>
        <v>Medium</v>
      </c>
      <c r="D3753" t="s">
        <v>6352</v>
      </c>
      <c r="E3753" t="s">
        <v>562</v>
      </c>
      <c r="F3753" t="s">
        <v>426</v>
      </c>
      <c r="G3753" t="s">
        <v>3538</v>
      </c>
      <c r="M3753">
        <f>COUNTA(Table1[[#This Row],[genre_1]:[genre_8]])</f>
        <v>3</v>
      </c>
      <c r="N3753" t="s">
        <v>6353</v>
      </c>
      <c r="O3753" t="s">
        <v>12288</v>
      </c>
      <c r="P3753">
        <v>139432</v>
      </c>
      <c r="Q3753" t="s">
        <v>1789</v>
      </c>
      <c r="R3753">
        <v>418</v>
      </c>
      <c r="S3753" t="s">
        <v>16</v>
      </c>
      <c r="T3753" t="s">
        <v>26</v>
      </c>
      <c r="U3753" s="3">
        <v>23377</v>
      </c>
      <c r="V3753" s="2">
        <v>7.8</v>
      </c>
      <c r="W3753" t="str">
        <f>IF(V3753 &lt; 3,"Very Low", IF(V3753 &gt;= 3, IF(V3753 &lt; 4, "Low", IF(V3753 &gt;= 4, IF(V3753 &lt; 6, "Medium", IF(V3753 &gt;= 6, IF(V3753 &lt; 8, "High", "Very High")))))))</f>
        <v>High</v>
      </c>
    </row>
    <row r="3754" spans="1:23" x14ac:dyDescent="0.2">
      <c r="A3754" t="s">
        <v>4206</v>
      </c>
      <c r="B3754" s="2">
        <v>92</v>
      </c>
      <c r="C3754" s="4" t="str">
        <f>IF(B3754 &lt;= ($Z$9-$Z$11), "Short", IF(B3754 &gt;= ($Z$9+$Z$11), "Long", "Medium"))</f>
        <v>Medium</v>
      </c>
      <c r="D3754" t="s">
        <v>4207</v>
      </c>
      <c r="E3754" t="s">
        <v>1302</v>
      </c>
      <c r="F3754" t="s">
        <v>6549</v>
      </c>
      <c r="G3754" t="s">
        <v>10321</v>
      </c>
      <c r="M3754">
        <f>COUNTA(Table1[[#This Row],[genre_1]:[genre_8]])</f>
        <v>3</v>
      </c>
      <c r="N3754" t="s">
        <v>1106</v>
      </c>
      <c r="O3754" t="s">
        <v>10924</v>
      </c>
      <c r="P3754">
        <v>5664</v>
      </c>
      <c r="Q3754" t="s">
        <v>2599</v>
      </c>
      <c r="R3754">
        <v>42</v>
      </c>
      <c r="S3754" t="s">
        <v>16</v>
      </c>
      <c r="T3754" t="s">
        <v>26</v>
      </c>
      <c r="U3754" s="3">
        <v>39448</v>
      </c>
      <c r="V3754" s="2">
        <v>6.2</v>
      </c>
      <c r="W3754" t="str">
        <f>IF(V3754 &lt; 3,"Very Low", IF(V3754 &gt;= 3, IF(V3754 &lt; 4, "Low", IF(V3754 &gt;= 4, IF(V3754 &lt; 6, "Medium", IF(V3754 &gt;= 6, IF(V3754 &lt; 8, "High", "Very High")))))))</f>
        <v>High</v>
      </c>
    </row>
    <row r="3755" spans="1:23" x14ac:dyDescent="0.2">
      <c r="A3755" t="s">
        <v>3921</v>
      </c>
      <c r="B3755" s="2">
        <v>131</v>
      </c>
      <c r="C3755" s="4" t="str">
        <f>IF(B3755 &lt;= ($Z$9-$Z$11), "Short", IF(B3755 &gt;= ($Z$9+$Z$11), "Long", "Medium"))</f>
        <v>Long</v>
      </c>
      <c r="D3755" t="s">
        <v>1286</v>
      </c>
      <c r="E3755" t="s">
        <v>1302</v>
      </c>
      <c r="F3755" t="s">
        <v>13204</v>
      </c>
      <c r="M3755">
        <f>COUNTA(Table1[[#This Row],[genre_1]:[genre_8]])</f>
        <v>2</v>
      </c>
      <c r="N3755" t="s">
        <v>94</v>
      </c>
      <c r="O3755" t="s">
        <v>10759</v>
      </c>
      <c r="P3755">
        <v>65201</v>
      </c>
      <c r="Q3755" t="s">
        <v>3744</v>
      </c>
      <c r="R3755">
        <v>651</v>
      </c>
      <c r="S3755" t="s">
        <v>16</v>
      </c>
      <c r="T3755" t="s">
        <v>26</v>
      </c>
      <c r="U3755" s="3">
        <v>36892</v>
      </c>
      <c r="V3755" s="2">
        <v>7.3</v>
      </c>
      <c r="W3755" t="str">
        <f>IF(V3755 &lt; 3,"Very Low", IF(V3755 &gt;= 3, IF(V3755 &lt; 4, "Low", IF(V3755 &gt;= 4, IF(V3755 &lt; 6, "Medium", IF(V3755 &gt;= 6, IF(V3755 &lt; 8, "High", "Very High")))))))</f>
        <v>High</v>
      </c>
    </row>
    <row r="3756" spans="1:23" x14ac:dyDescent="0.2">
      <c r="A3756" t="s">
        <v>5770</v>
      </c>
      <c r="B3756" s="2">
        <v>94</v>
      </c>
      <c r="C3756" s="4" t="str">
        <f>IF(B3756 &lt;= ($Z$9-$Z$11), "Short", IF(B3756 &gt;= ($Z$9+$Z$11), "Long", "Medium"))</f>
        <v>Medium</v>
      </c>
      <c r="D3756" t="s">
        <v>173</v>
      </c>
      <c r="E3756" t="s">
        <v>691</v>
      </c>
      <c r="F3756" t="s">
        <v>2287</v>
      </c>
      <c r="G3756" t="s">
        <v>4130</v>
      </c>
      <c r="H3756" t="s">
        <v>3538</v>
      </c>
      <c r="M3756">
        <f>COUNTA(Table1[[#This Row],[genre_1]:[genre_8]])</f>
        <v>4</v>
      </c>
      <c r="N3756" t="s">
        <v>1765</v>
      </c>
      <c r="O3756" t="s">
        <v>11961</v>
      </c>
      <c r="P3756">
        <v>13227</v>
      </c>
      <c r="Q3756" t="s">
        <v>2048</v>
      </c>
      <c r="R3756">
        <v>70</v>
      </c>
      <c r="S3756" t="s">
        <v>16</v>
      </c>
      <c r="T3756" t="s">
        <v>26</v>
      </c>
      <c r="U3756" s="3">
        <v>40909</v>
      </c>
      <c r="V3756" s="2">
        <v>6.3</v>
      </c>
      <c r="W3756" t="str">
        <f>IF(V3756 &lt; 3,"Very Low", IF(V3756 &gt;= 3, IF(V3756 &lt; 4, "Low", IF(V3756 &gt;= 4, IF(V3756 &lt; 6, "Medium", IF(V3756 &gt;= 6, IF(V3756 &lt; 8, "High", "Very High")))))))</f>
        <v>High</v>
      </c>
    </row>
    <row r="3757" spans="1:23" x14ac:dyDescent="0.2">
      <c r="A3757" t="s">
        <v>525</v>
      </c>
      <c r="B3757" s="2">
        <v>91</v>
      </c>
      <c r="C3757" s="4" t="str">
        <f>IF(B3757 &lt;= ($Z$9-$Z$11), "Short", IF(B3757 &gt;= ($Z$9+$Z$11), "Long", "Medium"))</f>
        <v>Medium</v>
      </c>
      <c r="D3757" t="s">
        <v>621</v>
      </c>
      <c r="E3757" t="s">
        <v>426</v>
      </c>
      <c r="F3757" t="s">
        <v>1302</v>
      </c>
      <c r="G3757" t="s">
        <v>4130</v>
      </c>
      <c r="H3757" t="s">
        <v>3538</v>
      </c>
      <c r="M3757">
        <f>COUNTA(Table1[[#This Row],[genre_1]:[genre_8]])</f>
        <v>4</v>
      </c>
      <c r="N3757" t="s">
        <v>622</v>
      </c>
      <c r="O3757" t="s">
        <v>8675</v>
      </c>
      <c r="P3757">
        <v>582917</v>
      </c>
      <c r="Q3757" t="s">
        <v>623</v>
      </c>
      <c r="R3757">
        <v>1885</v>
      </c>
      <c r="S3757" t="s">
        <v>16</v>
      </c>
      <c r="T3757" t="s">
        <v>26</v>
      </c>
      <c r="U3757" s="3">
        <v>41275</v>
      </c>
      <c r="V3757" s="2">
        <v>7.8</v>
      </c>
      <c r="W3757" t="str">
        <f>IF(V3757 &lt; 3,"Very Low", IF(V3757 &gt;= 3, IF(V3757 &lt; 4, "Low", IF(V3757 &gt;= 4, IF(V3757 &lt; 6, "Medium", IF(V3757 &gt;= 6, IF(V3757 &lt; 8, "High", "Very High")))))))</f>
        <v>High</v>
      </c>
    </row>
    <row r="3758" spans="1:23" x14ac:dyDescent="0.2">
      <c r="A3758" t="s">
        <v>5366</v>
      </c>
      <c r="B3758" s="2">
        <v>93</v>
      </c>
      <c r="C3758" s="4" t="str">
        <f>IF(B3758 &lt;= ($Z$9-$Z$11), "Short", IF(B3758 &gt;= ($Z$9+$Z$11), "Long", "Medium"))</f>
        <v>Medium</v>
      </c>
      <c r="D3758" t="s">
        <v>5367</v>
      </c>
      <c r="E3758" t="s">
        <v>562</v>
      </c>
      <c r="F3758" t="s">
        <v>1302</v>
      </c>
      <c r="M3758">
        <f>COUNTA(Table1[[#This Row],[genre_1]:[genre_8]])</f>
        <v>2</v>
      </c>
      <c r="N3758" t="s">
        <v>1690</v>
      </c>
      <c r="O3758" t="s">
        <v>11719</v>
      </c>
      <c r="P3758">
        <v>3740</v>
      </c>
      <c r="Q3758" t="s">
        <v>5368</v>
      </c>
      <c r="R3758">
        <v>13</v>
      </c>
      <c r="S3758" t="s">
        <v>16</v>
      </c>
      <c r="T3758" t="s">
        <v>26</v>
      </c>
      <c r="U3758" s="3">
        <v>41275</v>
      </c>
      <c r="V3758" s="2">
        <v>5.4</v>
      </c>
      <c r="W3758" t="str">
        <f>IF(V3758 &lt; 3,"Very Low", IF(V3758 &gt;= 3, IF(V3758 &lt; 4, "Low", IF(V3758 &gt;= 4, IF(V3758 &lt; 6, "Medium", IF(V3758 &gt;= 6, IF(V3758 &lt; 8, "High", "Very High")))))))</f>
        <v>Medium</v>
      </c>
    </row>
    <row r="3759" spans="1:23" x14ac:dyDescent="0.2">
      <c r="A3759" t="s">
        <v>2523</v>
      </c>
      <c r="B3759" s="2">
        <v>106</v>
      </c>
      <c r="C3759" s="4" t="str">
        <f>IF(B3759 &lt;= ($Z$9-$Z$11), "Short", IF(B3759 &gt;= ($Z$9+$Z$11), "Long", "Medium"))</f>
        <v>Medium</v>
      </c>
      <c r="D3759" t="s">
        <v>209</v>
      </c>
      <c r="E3759" t="s">
        <v>691</v>
      </c>
      <c r="F3759" t="s">
        <v>13204</v>
      </c>
      <c r="M3759">
        <f>COUNTA(Table1[[#This Row],[genre_1]:[genre_8]])</f>
        <v>2</v>
      </c>
      <c r="N3759" t="s">
        <v>47</v>
      </c>
      <c r="O3759" t="s">
        <v>10467</v>
      </c>
      <c r="P3759">
        <v>60926</v>
      </c>
      <c r="Q3759" t="s">
        <v>1987</v>
      </c>
      <c r="R3759">
        <v>302</v>
      </c>
      <c r="S3759" t="s">
        <v>16</v>
      </c>
      <c r="T3759" t="s">
        <v>26</v>
      </c>
      <c r="U3759" s="3">
        <v>42370</v>
      </c>
      <c r="V3759" s="2">
        <v>6.4</v>
      </c>
      <c r="W3759" t="str">
        <f>IF(V3759 &lt; 3,"Very Low", IF(V3759 &gt;= 3, IF(V3759 &lt; 4, "Low", IF(V3759 &gt;= 4, IF(V3759 &lt; 6, "Medium", IF(V3759 &gt;= 6, IF(V3759 &lt; 8, "High", "Very High")))))))</f>
        <v>High</v>
      </c>
    </row>
    <row r="3760" spans="1:23" x14ac:dyDescent="0.2">
      <c r="A3760" t="s">
        <v>383</v>
      </c>
      <c r="B3760" s="2">
        <v>150</v>
      </c>
      <c r="C3760" s="4" t="str">
        <f>IF(B3760 &lt;= ($Z$9-$Z$11), "Short", IF(B3760 &gt;= ($Z$9+$Z$11), "Long", "Medium"))</f>
        <v>Long</v>
      </c>
      <c r="D3760" t="s">
        <v>347</v>
      </c>
      <c r="E3760" t="s">
        <v>1302</v>
      </c>
      <c r="M3760">
        <f>COUNTA(Table1[[#This Row],[genre_1]:[genre_8]])</f>
        <v>1</v>
      </c>
      <c r="N3760" t="s">
        <v>4017</v>
      </c>
      <c r="O3760" t="s">
        <v>10800</v>
      </c>
      <c r="P3760">
        <v>30618</v>
      </c>
      <c r="Q3760" t="s">
        <v>3309</v>
      </c>
      <c r="R3760">
        <v>224</v>
      </c>
      <c r="S3760" t="s">
        <v>16</v>
      </c>
      <c r="T3760" t="s">
        <v>26</v>
      </c>
      <c r="U3760" s="3">
        <v>35065</v>
      </c>
      <c r="V3760" s="2">
        <v>7.8</v>
      </c>
      <c r="W3760" t="str">
        <f>IF(V3760 &lt; 3,"Very Low", IF(V3760 &gt;= 3, IF(V3760 &lt; 4, "Low", IF(V3760 &gt;= 4, IF(V3760 &lt; 6, "Medium", IF(V3760 &gt;= 6, IF(V3760 &lt; 8, "High", "Very High")))))))</f>
        <v>High</v>
      </c>
    </row>
    <row r="3761" spans="1:23" x14ac:dyDescent="0.2">
      <c r="A3761" t="s">
        <v>1948</v>
      </c>
      <c r="B3761" s="2">
        <v>131</v>
      </c>
      <c r="C3761" s="4" t="str">
        <f>IF(B3761 &lt;= ($Z$9-$Z$11), "Short", IF(B3761 &gt;= ($Z$9+$Z$11), "Long", "Medium"))</f>
        <v>Long</v>
      </c>
      <c r="D3761" t="s">
        <v>1949</v>
      </c>
      <c r="E3761" t="s">
        <v>13206</v>
      </c>
      <c r="F3761" t="s">
        <v>1302</v>
      </c>
      <c r="G3761" t="s">
        <v>3538</v>
      </c>
      <c r="M3761">
        <f>COUNTA(Table1[[#This Row],[genre_1]:[genre_8]])</f>
        <v>3</v>
      </c>
      <c r="N3761" t="s">
        <v>961</v>
      </c>
      <c r="O3761" t="s">
        <v>9404</v>
      </c>
      <c r="P3761">
        <v>86374</v>
      </c>
      <c r="Q3761" t="s">
        <v>1950</v>
      </c>
      <c r="R3761">
        <v>392</v>
      </c>
      <c r="S3761" t="s">
        <v>16</v>
      </c>
      <c r="T3761" t="s">
        <v>26</v>
      </c>
      <c r="U3761" s="3">
        <v>39083</v>
      </c>
      <c r="V3761" s="2">
        <v>6.2</v>
      </c>
      <c r="W3761" t="str">
        <f>IF(V3761 &lt; 3,"Very Low", IF(V3761 &gt;= 3, IF(V3761 &lt; 4, "Low", IF(V3761 &gt;= 4, IF(V3761 &lt; 6, "Medium", IF(V3761 &gt;= 6, IF(V3761 &lt; 8, "High", "Very High")))))))</f>
        <v>High</v>
      </c>
    </row>
    <row r="3762" spans="1:23" x14ac:dyDescent="0.2">
      <c r="A3762" t="s">
        <v>5415</v>
      </c>
      <c r="B3762" s="2">
        <v>97</v>
      </c>
      <c r="C3762" s="4" t="str">
        <f>IF(B3762 &lt;= ($Z$9-$Z$11), "Short", IF(B3762 &gt;= ($Z$9+$Z$11), "Long", "Medium"))</f>
        <v>Medium</v>
      </c>
      <c r="D3762" t="s">
        <v>1398</v>
      </c>
      <c r="E3762" t="s">
        <v>562</v>
      </c>
      <c r="F3762" t="s">
        <v>13206</v>
      </c>
      <c r="G3762" t="s">
        <v>1302</v>
      </c>
      <c r="H3762" t="s">
        <v>3538</v>
      </c>
      <c r="M3762">
        <f>COUNTA(Table1[[#This Row],[genre_1]:[genre_8]])</f>
        <v>4</v>
      </c>
      <c r="N3762" t="s">
        <v>1126</v>
      </c>
      <c r="O3762" t="s">
        <v>11747</v>
      </c>
      <c r="P3762">
        <v>74435</v>
      </c>
      <c r="Q3762" t="s">
        <v>396</v>
      </c>
      <c r="R3762">
        <v>224</v>
      </c>
      <c r="S3762" t="s">
        <v>16</v>
      </c>
      <c r="T3762" t="s">
        <v>26</v>
      </c>
      <c r="U3762" s="3">
        <v>39814</v>
      </c>
      <c r="V3762" s="2">
        <v>7.2</v>
      </c>
      <c r="W3762" t="str">
        <f>IF(V3762 &lt; 3,"Very Low", IF(V3762 &gt;= 3, IF(V3762 &lt; 4, "Low", IF(V3762 &gt;= 4, IF(V3762 &lt; 6, "Medium", IF(V3762 &gt;= 6, IF(V3762 &lt; 8, "High", "Very High")))))))</f>
        <v>High</v>
      </c>
    </row>
    <row r="3763" spans="1:23" x14ac:dyDescent="0.2">
      <c r="A3763" t="s">
        <v>535</v>
      </c>
      <c r="B3763" s="2">
        <v>174</v>
      </c>
      <c r="C3763" s="4" t="str">
        <f>IF(B3763 &lt;= ($Z$9-$Z$11), "Short", IF(B3763 &gt;= ($Z$9+$Z$11), "Long", "Medium"))</f>
        <v>Long</v>
      </c>
      <c r="D3763" t="s">
        <v>51</v>
      </c>
      <c r="E3763" t="s">
        <v>426</v>
      </c>
      <c r="F3763" t="s">
        <v>5982</v>
      </c>
      <c r="G3763" t="s">
        <v>539</v>
      </c>
      <c r="H3763" t="s">
        <v>13204</v>
      </c>
      <c r="M3763">
        <f>COUNTA(Table1[[#This Row],[genre_1]:[genre_8]])</f>
        <v>4</v>
      </c>
      <c r="N3763" t="s">
        <v>49</v>
      </c>
      <c r="O3763" t="s">
        <v>8712</v>
      </c>
      <c r="P3763">
        <v>387616</v>
      </c>
      <c r="Q3763" t="s">
        <v>520</v>
      </c>
      <c r="R3763">
        <v>858</v>
      </c>
      <c r="S3763" t="s">
        <v>16</v>
      </c>
      <c r="T3763" t="s">
        <v>26</v>
      </c>
      <c r="U3763" s="3">
        <v>37257</v>
      </c>
      <c r="V3763" s="2">
        <v>7.4</v>
      </c>
      <c r="W3763" t="str">
        <f>IF(V3763 &lt; 3,"Very Low", IF(V3763 &gt;= 3, IF(V3763 &lt; 4, "Low", IF(V3763 &gt;= 4, IF(V3763 &lt; 6, "Medium", IF(V3763 &gt;= 6, IF(V3763 &lt; 8, "High", "Very High")))))))</f>
        <v>High</v>
      </c>
    </row>
    <row r="3764" spans="1:23" x14ac:dyDescent="0.2">
      <c r="A3764" t="s">
        <v>172</v>
      </c>
      <c r="B3764" s="2">
        <v>157</v>
      </c>
      <c r="C3764" s="4" t="str">
        <f>IF(B3764 &lt;= ($Z$9-$Z$11), "Short", IF(B3764 &gt;= ($Z$9+$Z$11), "Long", "Medium"))</f>
        <v>Long</v>
      </c>
      <c r="D3764" t="s">
        <v>49</v>
      </c>
      <c r="E3764" t="s">
        <v>426</v>
      </c>
      <c r="F3764" t="s">
        <v>5982</v>
      </c>
      <c r="G3764" t="s">
        <v>539</v>
      </c>
      <c r="H3764" t="s">
        <v>13204</v>
      </c>
      <c r="M3764">
        <f>COUNTA(Table1[[#This Row],[genre_1]:[genre_8]])</f>
        <v>4</v>
      </c>
      <c r="N3764" t="s">
        <v>349</v>
      </c>
      <c r="O3764" t="s">
        <v>8551</v>
      </c>
      <c r="P3764">
        <v>385670</v>
      </c>
      <c r="Q3764" t="s">
        <v>51</v>
      </c>
      <c r="R3764">
        <v>1896</v>
      </c>
      <c r="S3764" t="s">
        <v>16</v>
      </c>
      <c r="T3764" t="s">
        <v>26</v>
      </c>
      <c r="U3764" s="3">
        <v>38353</v>
      </c>
      <c r="V3764" s="2">
        <v>7.6</v>
      </c>
      <c r="W3764" t="str">
        <f>IF(V3764 &lt; 3,"Very Low", IF(V3764 &gt;= 3, IF(V3764 &lt; 4, "Low", IF(V3764 &gt;= 4, IF(V3764 &lt; 6, "Medium", IF(V3764 &gt;= 6, IF(V3764 &lt; 8, "High", "Very High")))))))</f>
        <v>High</v>
      </c>
    </row>
    <row r="3765" spans="1:23" x14ac:dyDescent="0.2">
      <c r="A3765" t="s">
        <v>48</v>
      </c>
      <c r="B3765" s="2">
        <v>153</v>
      </c>
      <c r="C3765" s="4" t="str">
        <f>IF(B3765 &lt;= ($Z$9-$Z$11), "Short", IF(B3765 &gt;= ($Z$9+$Z$11), "Long", "Medium"))</f>
        <v>Long</v>
      </c>
      <c r="D3765" t="s">
        <v>49</v>
      </c>
      <c r="E3765" t="s">
        <v>426</v>
      </c>
      <c r="F3765" t="s">
        <v>5982</v>
      </c>
      <c r="G3765" t="s">
        <v>539</v>
      </c>
      <c r="H3765" t="s">
        <v>13204</v>
      </c>
      <c r="M3765">
        <f>COUNTA(Table1[[#This Row],[genre_1]:[genre_8]])</f>
        <v>4</v>
      </c>
      <c r="N3765" t="s">
        <v>50</v>
      </c>
      <c r="O3765" t="s">
        <v>8446</v>
      </c>
      <c r="P3765">
        <v>321795</v>
      </c>
      <c r="Q3765" t="s">
        <v>51</v>
      </c>
      <c r="R3765">
        <v>973</v>
      </c>
      <c r="S3765" t="s">
        <v>16</v>
      </c>
      <c r="T3765" t="s">
        <v>26</v>
      </c>
      <c r="U3765" s="3">
        <v>39814</v>
      </c>
      <c r="V3765" s="2">
        <v>7.5</v>
      </c>
      <c r="W3765" t="str">
        <f>IF(V3765 &lt; 3,"Very Low", IF(V3765 &gt;= 3, IF(V3765 &lt; 4, "Low", IF(V3765 &gt;= 4, IF(V3765 &lt; 6, "Medium", IF(V3765 &gt;= 6, IF(V3765 &lt; 8, "High", "Very High")))))))</f>
        <v>High</v>
      </c>
    </row>
    <row r="3766" spans="1:23" x14ac:dyDescent="0.2">
      <c r="A3766" t="s">
        <v>48</v>
      </c>
      <c r="B3766" s="2">
        <v>138</v>
      </c>
      <c r="C3766" s="4" t="str">
        <f>IF(B3766 &lt;= ($Z$9-$Z$11), "Short", IF(B3766 &gt;= ($Z$9+$Z$11), "Long", "Medium"))</f>
        <v>Long</v>
      </c>
      <c r="D3766" t="s">
        <v>49</v>
      </c>
      <c r="E3766" t="s">
        <v>426</v>
      </c>
      <c r="F3766" t="s">
        <v>5982</v>
      </c>
      <c r="G3766" t="s">
        <v>539</v>
      </c>
      <c r="H3766" t="s">
        <v>13204</v>
      </c>
      <c r="M3766">
        <f>COUNTA(Table1[[#This Row],[genre_1]:[genre_8]])</f>
        <v>4</v>
      </c>
      <c r="N3766" t="s">
        <v>349</v>
      </c>
      <c r="O3766" t="s">
        <v>8550</v>
      </c>
      <c r="P3766">
        <v>355137</v>
      </c>
      <c r="Q3766" t="s">
        <v>350</v>
      </c>
      <c r="R3766">
        <v>1108</v>
      </c>
      <c r="S3766" t="s">
        <v>16</v>
      </c>
      <c r="T3766" t="s">
        <v>26</v>
      </c>
      <c r="U3766" s="3">
        <v>39083</v>
      </c>
      <c r="V3766" s="2">
        <v>7.5</v>
      </c>
      <c r="W3766" t="str">
        <f>IF(V3766 &lt; 3,"Very Low", IF(V3766 &gt;= 3, IF(V3766 &lt; 4, "Low", IF(V3766 &gt;= 4, IF(V3766 &lt; 6, "Medium", IF(V3766 &gt;= 6, IF(V3766 &lt; 8, "High", "Very High")))))))</f>
        <v>High</v>
      </c>
    </row>
    <row r="3767" spans="1:23" x14ac:dyDescent="0.2">
      <c r="A3767" t="s">
        <v>525</v>
      </c>
      <c r="B3767" s="2">
        <v>142</v>
      </c>
      <c r="C3767" s="4" t="str">
        <f>IF(B3767 &lt;= ($Z$9-$Z$11), "Short", IF(B3767 &gt;= ($Z$9+$Z$11), "Long", "Medium"))</f>
        <v>Long</v>
      </c>
      <c r="D3767" t="s">
        <v>207</v>
      </c>
      <c r="E3767" t="s">
        <v>426</v>
      </c>
      <c r="F3767" t="s">
        <v>5982</v>
      </c>
      <c r="G3767" t="s">
        <v>539</v>
      </c>
      <c r="H3767" t="s">
        <v>13204</v>
      </c>
      <c r="M3767">
        <f>COUNTA(Table1[[#This Row],[genre_1]:[genre_8]])</f>
        <v>4</v>
      </c>
      <c r="N3767" t="s">
        <v>49</v>
      </c>
      <c r="O3767" t="s">
        <v>8628</v>
      </c>
      <c r="P3767">
        <v>382255</v>
      </c>
      <c r="Q3767" t="s">
        <v>51</v>
      </c>
      <c r="R3767">
        <v>1504</v>
      </c>
      <c r="S3767" t="s">
        <v>16</v>
      </c>
      <c r="T3767" t="s">
        <v>26</v>
      </c>
      <c r="U3767" s="3">
        <v>37987</v>
      </c>
      <c r="V3767" s="2">
        <v>7.8</v>
      </c>
      <c r="W3767" t="str">
        <f>IF(V3767 &lt; 3,"Very Low", IF(V3767 &gt;= 3, IF(V3767 &lt; 4, "Low", IF(V3767 &gt;= 4, IF(V3767 &lt; 6, "Medium", IF(V3767 &gt;= 6, IF(V3767 &lt; 8, "High", "Very High")))))))</f>
        <v>High</v>
      </c>
    </row>
    <row r="3768" spans="1:23" x14ac:dyDescent="0.2">
      <c r="A3768" t="s">
        <v>535</v>
      </c>
      <c r="B3768" s="2">
        <v>159</v>
      </c>
      <c r="C3768" s="4" t="str">
        <f>IF(B3768 &lt;= ($Z$9-$Z$11), "Short", IF(B3768 &gt;= ($Z$9+$Z$11), "Long", "Medium"))</f>
        <v>Long</v>
      </c>
      <c r="D3768" t="s">
        <v>350</v>
      </c>
      <c r="E3768" t="s">
        <v>426</v>
      </c>
      <c r="F3768" t="s">
        <v>5982</v>
      </c>
      <c r="G3768" t="s">
        <v>539</v>
      </c>
      <c r="M3768">
        <f>COUNTA(Table1[[#This Row],[genre_1]:[genre_8]])</f>
        <v>3</v>
      </c>
      <c r="N3768" t="s">
        <v>49</v>
      </c>
      <c r="O3768" t="s">
        <v>8633</v>
      </c>
      <c r="P3768">
        <v>444683</v>
      </c>
      <c r="Q3768" t="s">
        <v>536</v>
      </c>
      <c r="R3768">
        <v>1571</v>
      </c>
      <c r="S3768" t="s">
        <v>16</v>
      </c>
      <c r="T3768" t="s">
        <v>26</v>
      </c>
      <c r="U3768" s="3">
        <v>36892</v>
      </c>
      <c r="V3768" s="2">
        <v>7.5</v>
      </c>
      <c r="W3768" t="str">
        <f>IF(V3768 &lt; 3,"Very Low", IF(V3768 &gt;= 3, IF(V3768 &lt; 4, "Low", IF(V3768 &gt;= 4, IF(V3768 &lt; 6, "Medium", IF(V3768 &gt;= 6, IF(V3768 &lt; 8, "High", "Very High")))))))</f>
        <v>High</v>
      </c>
    </row>
    <row r="3769" spans="1:23" x14ac:dyDescent="0.2">
      <c r="A3769" t="s">
        <v>7277</v>
      </c>
      <c r="B3769" s="2">
        <v>86</v>
      </c>
      <c r="C3769" s="4" t="str">
        <f>IF(B3769 &lt;= ($Z$9-$Z$11), "Short", IF(B3769 &gt;= ($Z$9+$Z$11), "Long", "Medium"))</f>
        <v>Medium</v>
      </c>
      <c r="D3769" t="s">
        <v>7278</v>
      </c>
      <c r="E3769" t="s">
        <v>539</v>
      </c>
      <c r="F3769" t="s">
        <v>2287</v>
      </c>
      <c r="M3769">
        <f>COUNTA(Table1[[#This Row],[genre_1]:[genre_8]])</f>
        <v>2</v>
      </c>
      <c r="N3769" t="s">
        <v>7279</v>
      </c>
      <c r="O3769" t="s">
        <v>12741</v>
      </c>
      <c r="P3769">
        <v>76407</v>
      </c>
      <c r="Q3769" t="s">
        <v>7280</v>
      </c>
      <c r="R3769">
        <v>335</v>
      </c>
      <c r="S3769" t="s">
        <v>16</v>
      </c>
      <c r="T3769" t="s">
        <v>26</v>
      </c>
      <c r="U3769" s="3">
        <v>31778</v>
      </c>
      <c r="V3769" s="2">
        <v>7</v>
      </c>
      <c r="W3769" t="str">
        <f>IF(V3769 &lt; 3,"Very Low", IF(V3769 &gt;= 3, IF(V3769 &lt; 4, "Low", IF(V3769 &gt;= 4, IF(V3769 &lt; 6, "Medium", IF(V3769 &gt;= 6, IF(V3769 &lt; 8, "High", "Very High")))))))</f>
        <v>High</v>
      </c>
    </row>
    <row r="3770" spans="1:23" x14ac:dyDescent="0.2">
      <c r="A3770" t="s">
        <v>383</v>
      </c>
      <c r="B3770" s="2">
        <v>137</v>
      </c>
      <c r="C3770" s="4" t="str">
        <f>IF(B3770 &lt;= ($Z$9-$Z$11), "Short", IF(B3770 &gt;= ($Z$9+$Z$11), "Long", "Medium"))</f>
        <v>Long</v>
      </c>
      <c r="D3770" t="s">
        <v>815</v>
      </c>
      <c r="E3770" t="s">
        <v>562</v>
      </c>
      <c r="F3770" t="s">
        <v>4426</v>
      </c>
      <c r="G3770" t="s">
        <v>1302</v>
      </c>
      <c r="H3770" t="s">
        <v>7772</v>
      </c>
      <c r="I3770" t="s">
        <v>6549</v>
      </c>
      <c r="J3770" t="s">
        <v>10321</v>
      </c>
      <c r="M3770">
        <f>COUNTA(Table1[[#This Row],[genre_1]:[genre_8]])</f>
        <v>6</v>
      </c>
      <c r="N3770" t="s">
        <v>347</v>
      </c>
      <c r="O3770" t="s">
        <v>11594</v>
      </c>
      <c r="P3770">
        <v>23441</v>
      </c>
      <c r="Q3770" t="s">
        <v>5148</v>
      </c>
      <c r="R3770">
        <v>108</v>
      </c>
      <c r="S3770" t="s">
        <v>16</v>
      </c>
      <c r="T3770" t="s">
        <v>26</v>
      </c>
      <c r="U3770" s="3">
        <v>32509</v>
      </c>
      <c r="V3770" s="2">
        <v>7.7</v>
      </c>
      <c r="W3770" t="str">
        <f>IF(V3770 &lt; 3,"Very Low", IF(V3770 &gt;= 3, IF(V3770 &lt; 4, "Low", IF(V3770 &gt;= 4, IF(V3770 &lt; 6, "Medium", IF(V3770 &gt;= 6, IF(V3770 &lt; 8, "High", "Very High")))))))</f>
        <v>High</v>
      </c>
    </row>
    <row r="3771" spans="1:23" x14ac:dyDescent="0.2">
      <c r="A3771" t="s">
        <v>2047</v>
      </c>
      <c r="B3771" s="2">
        <v>113</v>
      </c>
      <c r="C3771" s="4" t="str">
        <f>IF(B3771 &lt;= ($Z$9-$Z$11), "Short", IF(B3771 &gt;= ($Z$9+$Z$11), "Long", "Medium"))</f>
        <v>Medium</v>
      </c>
      <c r="D3771" t="s">
        <v>1048</v>
      </c>
      <c r="E3771" t="s">
        <v>691</v>
      </c>
      <c r="F3771" t="s">
        <v>1302</v>
      </c>
      <c r="G3771" t="s">
        <v>4034</v>
      </c>
      <c r="H3771" t="s">
        <v>6549</v>
      </c>
      <c r="M3771">
        <f>COUNTA(Table1[[#This Row],[genre_1]:[genre_8]])</f>
        <v>4</v>
      </c>
      <c r="N3771" t="s">
        <v>2663</v>
      </c>
      <c r="O3771" t="s">
        <v>10574</v>
      </c>
      <c r="P3771">
        <v>143137</v>
      </c>
      <c r="Q3771" t="s">
        <v>946</v>
      </c>
      <c r="R3771">
        <v>602</v>
      </c>
      <c r="S3771" t="s">
        <v>16</v>
      </c>
      <c r="T3771" t="s">
        <v>26</v>
      </c>
      <c r="U3771" s="3">
        <v>36526</v>
      </c>
      <c r="V3771" s="2">
        <v>7.6</v>
      </c>
      <c r="W3771" t="str">
        <f>IF(V3771 &lt; 3,"Very Low", IF(V3771 &gt;= 3, IF(V3771 &lt; 4, "Low", IF(V3771 &gt;= 4, IF(V3771 &lt; 6, "Medium", IF(V3771 &gt;= 6, IF(V3771 &lt; 8, "High", "Very High")))))))</f>
        <v>High</v>
      </c>
    </row>
    <row r="3772" spans="1:23" x14ac:dyDescent="0.2">
      <c r="A3772" t="s">
        <v>5031</v>
      </c>
      <c r="B3772" s="2">
        <v>86</v>
      </c>
      <c r="C3772" s="4" t="str">
        <f>IF(B3772 &lt;= ($Z$9-$Z$11), "Short", IF(B3772 &gt;= ($Z$9+$Z$11), "Long", "Medium"))</f>
        <v>Medium</v>
      </c>
      <c r="D3772" t="s">
        <v>5032</v>
      </c>
      <c r="E3772" t="s">
        <v>562</v>
      </c>
      <c r="F3772" t="s">
        <v>691</v>
      </c>
      <c r="G3772" t="s">
        <v>1302</v>
      </c>
      <c r="M3772">
        <f>COUNTA(Table1[[#This Row],[genre_1]:[genre_8]])</f>
        <v>3</v>
      </c>
      <c r="N3772" t="s">
        <v>1331</v>
      </c>
      <c r="O3772" t="s">
        <v>11523</v>
      </c>
      <c r="P3772">
        <v>3080</v>
      </c>
      <c r="Q3772" t="s">
        <v>3101</v>
      </c>
      <c r="R3772">
        <v>44</v>
      </c>
      <c r="S3772" t="s">
        <v>16</v>
      </c>
      <c r="T3772" t="s">
        <v>26</v>
      </c>
      <c r="U3772" s="3">
        <v>36892</v>
      </c>
      <c r="V3772" s="2">
        <v>6.2</v>
      </c>
      <c r="W3772" t="str">
        <f>IF(V3772 &lt; 3,"Very Low", IF(V3772 &gt;= 3, IF(V3772 &lt; 4, "Low", IF(V3772 &gt;= 4, IF(V3772 &lt; 6, "Medium", IF(V3772 &gt;= 6, IF(V3772 &lt; 8, "High", "Very High")))))))</f>
        <v>High</v>
      </c>
    </row>
    <row r="3773" spans="1:23" x14ac:dyDescent="0.2">
      <c r="A3773" t="s">
        <v>2103</v>
      </c>
      <c r="B3773" s="2">
        <v>110</v>
      </c>
      <c r="C3773" s="4" t="str">
        <f>IF(B3773 &lt;= ($Z$9-$Z$11), "Short", IF(B3773 &gt;= ($Z$9+$Z$11), "Long", "Medium"))</f>
        <v>Medium</v>
      </c>
      <c r="D3773" t="s">
        <v>4196</v>
      </c>
      <c r="E3773" t="s">
        <v>562</v>
      </c>
      <c r="F3773" t="s">
        <v>426</v>
      </c>
      <c r="G3773" t="s">
        <v>539</v>
      </c>
      <c r="M3773">
        <f>COUNTA(Table1[[#This Row],[genre_1]:[genre_8]])</f>
        <v>3</v>
      </c>
      <c r="N3773" t="s">
        <v>1691</v>
      </c>
      <c r="O3773" t="s">
        <v>10916</v>
      </c>
      <c r="P3773">
        <v>98629</v>
      </c>
      <c r="Q3773" t="s">
        <v>1927</v>
      </c>
      <c r="R3773">
        <v>316</v>
      </c>
      <c r="S3773" t="s">
        <v>16</v>
      </c>
      <c r="T3773" t="s">
        <v>26</v>
      </c>
      <c r="U3773" s="3">
        <v>31413</v>
      </c>
      <c r="V3773" s="2">
        <v>7.2</v>
      </c>
      <c r="W3773" t="str">
        <f>IF(V3773 &lt; 3,"Very Low", IF(V3773 &gt;= 3, IF(V3773 &lt; 4, "Low", IF(V3773 &gt;= 4, IF(V3773 &lt; 6, "Medium", IF(V3773 &gt;= 6, IF(V3773 &lt; 8, "High", "Very High")))))))</f>
        <v>High</v>
      </c>
    </row>
    <row r="3774" spans="1:23" x14ac:dyDescent="0.2">
      <c r="A3774" t="s">
        <v>979</v>
      </c>
      <c r="B3774" s="2">
        <v>121</v>
      </c>
      <c r="C3774" s="4" t="str">
        <f>IF(B3774 &lt;= ($Z$9-$Z$11), "Short", IF(B3774 &gt;= ($Z$9+$Z$11), "Long", "Medium"))</f>
        <v>Medium</v>
      </c>
      <c r="D3774" t="s">
        <v>4168</v>
      </c>
      <c r="E3774" t="s">
        <v>562</v>
      </c>
      <c r="F3774" t="s">
        <v>691</v>
      </c>
      <c r="G3774" t="s">
        <v>13204</v>
      </c>
      <c r="M3774">
        <f>COUNTA(Table1[[#This Row],[genre_1]:[genre_8]])</f>
        <v>3</v>
      </c>
      <c r="N3774" t="s">
        <v>2648</v>
      </c>
      <c r="O3774" t="s">
        <v>10897</v>
      </c>
      <c r="P3774">
        <v>352695</v>
      </c>
      <c r="Q3774" t="s">
        <v>3251</v>
      </c>
      <c r="R3774">
        <v>687</v>
      </c>
      <c r="S3774" t="s">
        <v>16</v>
      </c>
      <c r="T3774" t="s">
        <v>26</v>
      </c>
      <c r="U3774" s="3">
        <v>39083</v>
      </c>
      <c r="V3774" s="2">
        <v>7.9</v>
      </c>
      <c r="W3774" t="str">
        <f>IF(V3774 &lt; 3,"Very Low", IF(V3774 &gt;= 3, IF(V3774 &lt; 4, "Low", IF(V3774 &gt;= 4, IF(V3774 &lt; 6, "Medium", IF(V3774 &gt;= 6, IF(V3774 &lt; 8, "High", "Very High")))))))</f>
        <v>High</v>
      </c>
    </row>
    <row r="3775" spans="1:23" x14ac:dyDescent="0.2">
      <c r="A3775" t="s">
        <v>4056</v>
      </c>
      <c r="B3775" s="2">
        <v>121</v>
      </c>
      <c r="C3775" s="4" t="str">
        <f>IF(B3775 &lt;= ($Z$9-$Z$11), "Short", IF(B3775 &gt;= ($Z$9+$Z$11), "Long", "Medium"))</f>
        <v>Medium</v>
      </c>
      <c r="D3775" t="s">
        <v>1547</v>
      </c>
      <c r="E3775" t="s">
        <v>1302</v>
      </c>
      <c r="F3775" t="s">
        <v>7772</v>
      </c>
      <c r="G3775" t="s">
        <v>10321</v>
      </c>
      <c r="M3775">
        <f>COUNTA(Table1[[#This Row],[genre_1]:[genre_8]])</f>
        <v>3</v>
      </c>
      <c r="N3775" t="s">
        <v>115</v>
      </c>
      <c r="O3775" t="s">
        <v>10823</v>
      </c>
      <c r="P3775">
        <v>264533</v>
      </c>
      <c r="Q3775" t="s">
        <v>4057</v>
      </c>
      <c r="R3775">
        <v>609</v>
      </c>
      <c r="S3775" t="s">
        <v>16</v>
      </c>
      <c r="T3775" t="s">
        <v>26</v>
      </c>
      <c r="U3775" s="3">
        <v>37987</v>
      </c>
      <c r="V3775" s="2">
        <v>8.1</v>
      </c>
      <c r="W3775" t="str">
        <f>IF(V3775 &lt; 3,"Very Low", IF(V3775 &gt;= 3, IF(V3775 &lt; 4, "Low", IF(V3775 &gt;= 4, IF(V3775 &lt; 6, "Medium", IF(V3775 &gt;= 6, IF(V3775 &lt; 8, "High", "Very High")))))))</f>
        <v>Very High</v>
      </c>
    </row>
    <row r="3776" spans="1:23" x14ac:dyDescent="0.2">
      <c r="A3776" t="s">
        <v>3111</v>
      </c>
      <c r="B3776" s="2">
        <v>110</v>
      </c>
      <c r="C3776" s="4" t="str">
        <f>IF(B3776 &lt;= ($Z$9-$Z$11), "Short", IF(B3776 &gt;= ($Z$9+$Z$11), "Long", "Medium"))</f>
        <v>Medium</v>
      </c>
      <c r="D3776" t="s">
        <v>3112</v>
      </c>
      <c r="E3776" t="s">
        <v>691</v>
      </c>
      <c r="F3776" t="s">
        <v>1302</v>
      </c>
      <c r="G3776" t="s">
        <v>6549</v>
      </c>
      <c r="M3776">
        <f>COUNTA(Table1[[#This Row],[genre_1]:[genre_8]])</f>
        <v>3</v>
      </c>
      <c r="N3776" t="s">
        <v>648</v>
      </c>
      <c r="O3776" t="s">
        <v>10166</v>
      </c>
      <c r="P3776">
        <v>61269</v>
      </c>
      <c r="Q3776" t="s">
        <v>3113</v>
      </c>
      <c r="R3776">
        <v>98</v>
      </c>
      <c r="S3776" t="s">
        <v>16</v>
      </c>
      <c r="T3776" t="s">
        <v>26</v>
      </c>
      <c r="U3776" s="3">
        <v>39448</v>
      </c>
      <c r="V3776" s="2">
        <v>6.5</v>
      </c>
      <c r="W3776" t="str">
        <f>IF(V3776 &lt; 3,"Very Low", IF(V3776 &gt;= 3, IF(V3776 &lt; 4, "Low", IF(V3776 &gt;= 4, IF(V3776 &lt; 6, "Medium", IF(V3776 &gt;= 6, IF(V3776 &lt; 8, "High", "Very High")))))))</f>
        <v>High</v>
      </c>
    </row>
    <row r="3777" spans="1:23" x14ac:dyDescent="0.2">
      <c r="A3777" t="s">
        <v>4201</v>
      </c>
      <c r="B3777" s="2">
        <v>140</v>
      </c>
      <c r="C3777" s="4" t="str">
        <f>IF(B3777 &lt;= ($Z$9-$Z$11), "Short", IF(B3777 &gt;= ($Z$9+$Z$11), "Long", "Medium"))</f>
        <v>Long</v>
      </c>
      <c r="D3777" t="s">
        <v>1010</v>
      </c>
      <c r="E3777" t="s">
        <v>1302</v>
      </c>
      <c r="F3777" t="s">
        <v>6549</v>
      </c>
      <c r="M3777">
        <f>COUNTA(Table1[[#This Row],[genre_1]:[genre_8]])</f>
        <v>2</v>
      </c>
      <c r="N3777" t="s">
        <v>346</v>
      </c>
      <c r="O3777" t="s">
        <v>11686</v>
      </c>
      <c r="P3777">
        <v>21254</v>
      </c>
      <c r="Q3777" t="s">
        <v>5309</v>
      </c>
      <c r="R3777">
        <v>86</v>
      </c>
      <c r="S3777" t="s">
        <v>16</v>
      </c>
      <c r="T3777" t="s">
        <v>26</v>
      </c>
      <c r="U3777" s="3">
        <v>33604</v>
      </c>
      <c r="V3777" s="2">
        <v>7.5</v>
      </c>
      <c r="W3777" t="str">
        <f>IF(V3777 &lt; 3,"Very Low", IF(V3777 &gt;= 3, IF(V3777 &lt; 4, "Low", IF(V3777 &gt;= 4, IF(V3777 &lt; 6, "Medium", IF(V3777 &gt;= 6, IF(V3777 &lt; 8, "High", "Very High")))))))</f>
        <v>High</v>
      </c>
    </row>
    <row r="3778" spans="1:23" x14ac:dyDescent="0.2">
      <c r="A3778" t="s">
        <v>6323</v>
      </c>
      <c r="B3778" s="2">
        <v>99</v>
      </c>
      <c r="C3778" s="4" t="str">
        <f>IF(B3778 &lt;= ($Z$9-$Z$11), "Short", IF(B3778 &gt;= ($Z$9+$Z$11), "Long", "Medium"))</f>
        <v>Medium</v>
      </c>
      <c r="D3778" t="s">
        <v>6324</v>
      </c>
      <c r="E3778" t="s">
        <v>691</v>
      </c>
      <c r="F3778" t="s">
        <v>4034</v>
      </c>
      <c r="M3778">
        <f>COUNTA(Table1[[#This Row],[genre_1]:[genre_8]])</f>
        <v>2</v>
      </c>
      <c r="N3778" t="s">
        <v>5032</v>
      </c>
      <c r="O3778" t="s">
        <v>12271</v>
      </c>
      <c r="P3778">
        <v>19194</v>
      </c>
      <c r="Q3778" t="s">
        <v>3131</v>
      </c>
      <c r="R3778">
        <v>160</v>
      </c>
      <c r="S3778" t="s">
        <v>16</v>
      </c>
      <c r="T3778" t="s">
        <v>26</v>
      </c>
      <c r="U3778" s="3">
        <v>36161</v>
      </c>
      <c r="V3778" s="2">
        <v>7.1</v>
      </c>
      <c r="W3778" t="str">
        <f>IF(V3778 &lt; 3,"Very Low", IF(V3778 &gt;= 3, IF(V3778 &lt; 4, "Low", IF(V3778 &gt;= 4, IF(V3778 &lt; 6, "Medium", IF(V3778 &gt;= 6, IF(V3778 &lt; 8, "High", "Very High")))))))</f>
        <v>High</v>
      </c>
    </row>
    <row r="3779" spans="1:23" x14ac:dyDescent="0.2">
      <c r="A3779" t="s">
        <v>5360</v>
      </c>
      <c r="B3779" s="2">
        <v>90</v>
      </c>
      <c r="C3779" s="4" t="str">
        <f>IF(B3779 &lt;= ($Z$9-$Z$11), "Short", IF(B3779 &gt;= ($Z$9+$Z$11), "Long", "Medium"))</f>
        <v>Medium</v>
      </c>
      <c r="D3779" t="s">
        <v>1937</v>
      </c>
      <c r="E3779" t="s">
        <v>691</v>
      </c>
      <c r="F3779" t="s">
        <v>1302</v>
      </c>
      <c r="G3779" t="s">
        <v>6549</v>
      </c>
      <c r="M3779">
        <f>COUNTA(Table1[[#This Row],[genre_1]:[genre_8]])</f>
        <v>3</v>
      </c>
      <c r="N3779" t="s">
        <v>1927</v>
      </c>
      <c r="O3779" t="s">
        <v>11716</v>
      </c>
      <c r="P3779">
        <v>23023</v>
      </c>
      <c r="Q3779" t="s">
        <v>5361</v>
      </c>
      <c r="R3779">
        <v>149</v>
      </c>
      <c r="S3779" t="s">
        <v>16</v>
      </c>
      <c r="T3779" t="s">
        <v>26</v>
      </c>
      <c r="U3779" s="3">
        <v>38353</v>
      </c>
      <c r="V3779" s="2">
        <v>6.9</v>
      </c>
      <c r="W3779" t="str">
        <f>IF(V3779 &lt; 3,"Very Low", IF(V3779 &gt;= 3, IF(V3779 &lt; 4, "Low", IF(V3779 &gt;= 4, IF(V3779 &lt; 6, "Medium", IF(V3779 &gt;= 6, IF(V3779 &lt; 8, "High", "Very High")))))))</f>
        <v>High</v>
      </c>
    </row>
    <row r="3780" spans="1:23" x14ac:dyDescent="0.2">
      <c r="A3780" t="s">
        <v>4360</v>
      </c>
      <c r="B3780" s="2">
        <v>107</v>
      </c>
      <c r="C3780" s="4" t="str">
        <f>IF(B3780 &lt;= ($Z$9-$Z$11), "Short", IF(B3780 &gt;= ($Z$9+$Z$11), "Long", "Medium"))</f>
        <v>Medium</v>
      </c>
      <c r="D3780" t="s">
        <v>4361</v>
      </c>
      <c r="E3780" t="s">
        <v>691</v>
      </c>
      <c r="F3780" t="s">
        <v>13206</v>
      </c>
      <c r="G3780" t="s">
        <v>1302</v>
      </c>
      <c r="M3780">
        <f>COUNTA(Table1[[#This Row],[genre_1]:[genre_8]])</f>
        <v>3</v>
      </c>
      <c r="N3780" t="s">
        <v>4362</v>
      </c>
      <c r="O3780" t="s">
        <v>11040</v>
      </c>
      <c r="P3780">
        <v>307639</v>
      </c>
      <c r="Q3780" t="s">
        <v>4363</v>
      </c>
      <c r="R3780">
        <v>513</v>
      </c>
      <c r="S3780" t="s">
        <v>16</v>
      </c>
      <c r="T3780" t="s">
        <v>26</v>
      </c>
      <c r="U3780" s="3">
        <v>39448</v>
      </c>
      <c r="V3780" s="2">
        <v>8</v>
      </c>
      <c r="W3780" t="str">
        <f>IF(V3780 &lt; 3,"Very Low", IF(V3780 &gt;= 3, IF(V3780 &lt; 4, "Low", IF(V3780 &gt;= 4, IF(V3780 &lt; 6, "Medium", IF(V3780 &gt;= 6, IF(V3780 &lt; 8, "High", "Very High")))))))</f>
        <v>Very High</v>
      </c>
    </row>
    <row r="3781" spans="1:23" x14ac:dyDescent="0.2">
      <c r="A3781" t="s">
        <v>6795</v>
      </c>
      <c r="B3781" s="2">
        <v>100</v>
      </c>
      <c r="C3781" s="4" t="str">
        <f>IF(B3781 &lt;= ($Z$9-$Z$11), "Short", IF(B3781 &gt;= ($Z$9+$Z$11), "Long", "Medium"))</f>
        <v>Medium</v>
      </c>
      <c r="D3781" t="s">
        <v>6796</v>
      </c>
      <c r="E3781" t="s">
        <v>31</v>
      </c>
      <c r="F3781" t="s">
        <v>7772</v>
      </c>
      <c r="M3781">
        <f>COUNTA(Table1[[#This Row],[genre_1]:[genre_8]])</f>
        <v>2</v>
      </c>
      <c r="N3781" t="s">
        <v>6797</v>
      </c>
      <c r="O3781" t="s">
        <v>12511</v>
      </c>
      <c r="P3781">
        <v>5475</v>
      </c>
      <c r="Q3781" t="s">
        <v>6798</v>
      </c>
      <c r="R3781">
        <v>44</v>
      </c>
      <c r="S3781" t="s">
        <v>16</v>
      </c>
      <c r="T3781" t="s">
        <v>26</v>
      </c>
      <c r="U3781" s="3">
        <v>39083</v>
      </c>
      <c r="V3781" s="2">
        <v>8.1</v>
      </c>
      <c r="W3781" t="str">
        <f>IF(V3781 &lt; 3,"Very Low", IF(V3781 &gt;= 3, IF(V3781 &lt; 4, "Low", IF(V3781 &gt;= 4, IF(V3781 &lt; 6, "Medium", IF(V3781 &gt;= 6, IF(V3781 &lt; 8, "High", "Very High")))))))</f>
        <v>Very High</v>
      </c>
    </row>
    <row r="3782" spans="1:23" x14ac:dyDescent="0.2">
      <c r="A3782" t="s">
        <v>7111</v>
      </c>
      <c r="B3782" s="2">
        <v>94</v>
      </c>
      <c r="C3782" s="4" t="str">
        <f>IF(B3782 &lt;= ($Z$9-$Z$11), "Short", IF(B3782 &gt;= ($Z$9+$Z$11), "Long", "Medium"))</f>
        <v>Medium</v>
      </c>
      <c r="D3782" t="s">
        <v>7112</v>
      </c>
      <c r="E3782" t="s">
        <v>426</v>
      </c>
      <c r="F3782" t="s">
        <v>691</v>
      </c>
      <c r="G3782" t="s">
        <v>2287</v>
      </c>
      <c r="M3782">
        <f>COUNTA(Table1[[#This Row],[genre_1]:[genre_8]])</f>
        <v>3</v>
      </c>
      <c r="N3782" t="s">
        <v>7111</v>
      </c>
      <c r="O3782" t="s">
        <v>12662</v>
      </c>
      <c r="P3782">
        <v>3291</v>
      </c>
      <c r="Q3782" t="s">
        <v>7113</v>
      </c>
      <c r="R3782">
        <v>63</v>
      </c>
      <c r="S3782" t="s">
        <v>16</v>
      </c>
      <c r="T3782" t="s">
        <v>26</v>
      </c>
      <c r="U3782" s="3">
        <v>37987</v>
      </c>
      <c r="V3782" s="2">
        <v>6.6</v>
      </c>
      <c r="W3782" t="str">
        <f>IF(V3782 &lt; 3,"Very Low", IF(V3782 &gt;= 3, IF(V3782 &lt; 4, "Low", IF(V3782 &gt;= 4, IF(V3782 &lt; 6, "Medium", IF(V3782 &gt;= 6, IF(V3782 &lt; 8, "High", "Very High")))))))</f>
        <v>High</v>
      </c>
    </row>
    <row r="3783" spans="1:23" x14ac:dyDescent="0.2">
      <c r="A3783" t="s">
        <v>3128</v>
      </c>
      <c r="B3783" s="2">
        <v>91</v>
      </c>
      <c r="C3783" s="4" t="str">
        <f>IF(B3783 &lt;= ($Z$9-$Z$11), "Short", IF(B3783 &gt;= ($Z$9+$Z$11), "Long", "Medium"))</f>
        <v>Medium</v>
      </c>
      <c r="D3783" t="s">
        <v>184</v>
      </c>
      <c r="E3783" t="s">
        <v>4426</v>
      </c>
      <c r="F3783" t="s">
        <v>1302</v>
      </c>
      <c r="G3783" t="s">
        <v>6549</v>
      </c>
      <c r="M3783">
        <f>COUNTA(Table1[[#This Row],[genre_1]:[genre_8]])</f>
        <v>3</v>
      </c>
      <c r="N3783" t="s">
        <v>98</v>
      </c>
      <c r="O3783" t="s">
        <v>11945</v>
      </c>
      <c r="P3783">
        <v>14786</v>
      </c>
      <c r="Q3783" t="s">
        <v>2091</v>
      </c>
      <c r="R3783">
        <v>144</v>
      </c>
      <c r="S3783" t="s">
        <v>16</v>
      </c>
      <c r="T3783" t="s">
        <v>26</v>
      </c>
      <c r="U3783" s="3">
        <v>36892</v>
      </c>
      <c r="V3783" s="2">
        <v>7.1</v>
      </c>
      <c r="W3783" t="str">
        <f>IF(V3783 &lt; 3,"Very Low", IF(V3783 &gt;= 3, IF(V3783 &lt; 4, "Low", IF(V3783 &gt;= 4, IF(V3783 &lt; 6, "Medium", IF(V3783 &gt;= 6, IF(V3783 &lt; 8, "High", "Very High")))))))</f>
        <v>High</v>
      </c>
    </row>
    <row r="3784" spans="1:23" x14ac:dyDescent="0.2">
      <c r="A3784" t="s">
        <v>3436</v>
      </c>
      <c r="B3784" s="2">
        <v>121</v>
      </c>
      <c r="C3784" s="4" t="str">
        <f>IF(B3784 &lt;= ($Z$9-$Z$11), "Short", IF(B3784 &gt;= ($Z$9+$Z$11), "Long", "Medium"))</f>
        <v>Medium</v>
      </c>
      <c r="D3784" t="s">
        <v>522</v>
      </c>
      <c r="E3784" t="s">
        <v>562</v>
      </c>
      <c r="F3784" t="s">
        <v>426</v>
      </c>
      <c r="G3784" t="s">
        <v>7772</v>
      </c>
      <c r="H3784" t="s">
        <v>6549</v>
      </c>
      <c r="M3784">
        <f>COUNTA(Table1[[#This Row],[genre_1]:[genre_8]])</f>
        <v>4</v>
      </c>
      <c r="N3784" t="s">
        <v>312</v>
      </c>
      <c r="O3784" t="s">
        <v>10380</v>
      </c>
      <c r="P3784">
        <v>34338</v>
      </c>
      <c r="Q3784" t="s">
        <v>815</v>
      </c>
      <c r="R3784">
        <v>103</v>
      </c>
      <c r="S3784" t="s">
        <v>16</v>
      </c>
      <c r="T3784" t="s">
        <v>26</v>
      </c>
      <c r="U3784" s="3">
        <v>40544</v>
      </c>
      <c r="V3784" s="2">
        <v>6.2</v>
      </c>
      <c r="W3784" t="str">
        <f>IF(V3784 &lt; 3,"Very Low", IF(V3784 &gt;= 3, IF(V3784 &lt; 4, "Low", IF(V3784 &gt;= 4, IF(V3784 &lt; 6, "Medium", IF(V3784 &gt;= 6, IF(V3784 &lt; 8, "High", "Very High")))))))</f>
        <v>High</v>
      </c>
    </row>
    <row r="3785" spans="1:23" x14ac:dyDescent="0.2">
      <c r="A3785" t="s">
        <v>5082</v>
      </c>
      <c r="B3785" s="2">
        <v>100</v>
      </c>
      <c r="C3785" s="4" t="str">
        <f>IF(B3785 &lt;= ($Z$9-$Z$11), "Short", IF(B3785 &gt;= ($Z$9+$Z$11), "Long", "Medium"))</f>
        <v>Medium</v>
      </c>
      <c r="D3785" t="s">
        <v>89</v>
      </c>
      <c r="E3785" t="s">
        <v>691</v>
      </c>
      <c r="F3785" t="s">
        <v>1302</v>
      </c>
      <c r="G3785" t="s">
        <v>2287</v>
      </c>
      <c r="H3785" t="s">
        <v>6549</v>
      </c>
      <c r="M3785">
        <f>COUNTA(Table1[[#This Row],[genre_1]:[genre_8]])</f>
        <v>4</v>
      </c>
      <c r="N3785" t="s">
        <v>5083</v>
      </c>
      <c r="O3785" t="s">
        <v>11549</v>
      </c>
      <c r="P3785">
        <v>1250</v>
      </c>
      <c r="Q3785" t="s">
        <v>5084</v>
      </c>
      <c r="R3785">
        <v>16</v>
      </c>
      <c r="S3785" t="s">
        <v>16</v>
      </c>
      <c r="T3785" t="s">
        <v>26</v>
      </c>
      <c r="U3785" s="3">
        <v>40179</v>
      </c>
      <c r="V3785" s="2">
        <v>5.4</v>
      </c>
      <c r="W3785" t="str">
        <f>IF(V3785 &lt; 3,"Very Low", IF(V3785 &gt;= 3, IF(V3785 &lt; 4, "Low", IF(V3785 &gt;= 4, IF(V3785 &lt; 6, "Medium", IF(V3785 &gt;= 6, IF(V3785 &lt; 8, "High", "Very High")))))))</f>
        <v>Medium</v>
      </c>
    </row>
    <row r="3786" spans="1:23" x14ac:dyDescent="0.2">
      <c r="A3786" t="s">
        <v>3914</v>
      </c>
      <c r="B3786" s="2">
        <v>90</v>
      </c>
      <c r="C3786" s="4" t="str">
        <f>IF(B3786 &lt;= ($Z$9-$Z$11), "Short", IF(B3786 &gt;= ($Z$9+$Z$11), "Long", "Medium"))</f>
        <v>Medium</v>
      </c>
      <c r="D3786" t="s">
        <v>1343</v>
      </c>
      <c r="E3786" t="s">
        <v>4426</v>
      </c>
      <c r="F3786" t="s">
        <v>691</v>
      </c>
      <c r="G3786" t="s">
        <v>1302</v>
      </c>
      <c r="H3786" t="s">
        <v>4034</v>
      </c>
      <c r="M3786">
        <f>COUNTA(Table1[[#This Row],[genre_1]:[genre_8]])</f>
        <v>4</v>
      </c>
      <c r="N3786" t="s">
        <v>6818</v>
      </c>
      <c r="O3786" t="s">
        <v>12521</v>
      </c>
      <c r="P3786">
        <v>16828</v>
      </c>
      <c r="Q3786" t="s">
        <v>6819</v>
      </c>
      <c r="R3786">
        <v>67</v>
      </c>
      <c r="S3786" t="s">
        <v>16</v>
      </c>
      <c r="T3786" t="s">
        <v>26</v>
      </c>
      <c r="U3786" s="3">
        <v>37987</v>
      </c>
      <c r="V3786" s="2">
        <v>7.4</v>
      </c>
      <c r="W3786" t="str">
        <f>IF(V3786 &lt; 3,"Very Low", IF(V3786 &gt;= 3, IF(V3786 &lt; 4, "Low", IF(V3786 &gt;= 4, IF(V3786 &lt; 6, "Medium", IF(V3786 &gt;= 6, IF(V3786 &lt; 8, "High", "Very High")))))))</f>
        <v>High</v>
      </c>
    </row>
    <row r="3787" spans="1:23" x14ac:dyDescent="0.2">
      <c r="A3787" t="s">
        <v>501</v>
      </c>
      <c r="B3787" s="2">
        <v>123</v>
      </c>
      <c r="C3787" s="4" t="str">
        <f>IF(B3787 &lt;= ($Z$9-$Z$11), "Short", IF(B3787 &gt;= ($Z$9+$Z$11), "Long", "Medium"))</f>
        <v>Medium</v>
      </c>
      <c r="D3787" t="s">
        <v>580</v>
      </c>
      <c r="E3787" t="s">
        <v>562</v>
      </c>
      <c r="F3787" t="s">
        <v>3538</v>
      </c>
      <c r="M3787">
        <f>COUNTA(Table1[[#This Row],[genre_1]:[genre_8]])</f>
        <v>2</v>
      </c>
      <c r="N3787" t="s">
        <v>502</v>
      </c>
      <c r="O3787" t="s">
        <v>8654</v>
      </c>
      <c r="P3787">
        <v>40123</v>
      </c>
      <c r="Q3787" t="s">
        <v>581</v>
      </c>
      <c r="R3787">
        <v>297</v>
      </c>
      <c r="S3787" t="s">
        <v>16</v>
      </c>
      <c r="T3787" t="s">
        <v>26</v>
      </c>
      <c r="U3787" s="3">
        <v>42370</v>
      </c>
      <c r="V3787" s="2">
        <v>7.1</v>
      </c>
      <c r="W3787" t="str">
        <f>IF(V3787 &lt; 3,"Very Low", IF(V3787 &gt;= 3, IF(V3787 &lt; 4, "Low", IF(V3787 &gt;= 4, IF(V3787 &lt; 6, "Medium", IF(V3787 &gt;= 6, IF(V3787 &lt; 8, "High", "Very High")))))))</f>
        <v>High</v>
      </c>
    </row>
    <row r="3788" spans="1:23" x14ac:dyDescent="0.2">
      <c r="A3788" t="s">
        <v>2114</v>
      </c>
      <c r="B3788" s="2">
        <v>87</v>
      </c>
      <c r="C3788" s="4" t="str">
        <f>IF(B3788 &lt;= ($Z$9-$Z$11), "Short", IF(B3788 &gt;= ($Z$9+$Z$11), "Long", "Medium"))</f>
        <v>Medium</v>
      </c>
      <c r="D3788" t="s">
        <v>2115</v>
      </c>
      <c r="E3788" t="s">
        <v>562</v>
      </c>
      <c r="F3788" t="s">
        <v>426</v>
      </c>
      <c r="G3788" t="s">
        <v>691</v>
      </c>
      <c r="M3788">
        <f>COUNTA(Table1[[#This Row],[genre_1]:[genre_8]])</f>
        <v>3</v>
      </c>
      <c r="N3788" t="s">
        <v>1371</v>
      </c>
      <c r="O3788" t="s">
        <v>9511</v>
      </c>
      <c r="P3788">
        <v>114692</v>
      </c>
      <c r="Q3788" t="s">
        <v>2116</v>
      </c>
      <c r="R3788">
        <v>285</v>
      </c>
      <c r="S3788" t="s">
        <v>16</v>
      </c>
      <c r="T3788" t="s">
        <v>26</v>
      </c>
      <c r="U3788" s="3">
        <v>37622</v>
      </c>
      <c r="V3788" s="2">
        <v>6.1</v>
      </c>
      <c r="W3788" t="str">
        <f>IF(V3788 &lt; 3,"Very Low", IF(V3788 &gt;= 3, IF(V3788 &lt; 4, "Low", IF(V3788 &gt;= 4, IF(V3788 &lt; 6, "Medium", IF(V3788 &gt;= 6, IF(V3788 &lt; 8, "High", "Very High")))))))</f>
        <v>High</v>
      </c>
    </row>
    <row r="3789" spans="1:23" x14ac:dyDescent="0.2">
      <c r="A3789" t="s">
        <v>911</v>
      </c>
      <c r="B3789" s="2">
        <v>138</v>
      </c>
      <c r="C3789" s="4" t="str">
        <f>IF(B3789 &lt;= ($Z$9-$Z$11), "Short", IF(B3789 &gt;= ($Z$9+$Z$11), "Long", "Medium"))</f>
        <v>Long</v>
      </c>
      <c r="D3789" t="s">
        <v>912</v>
      </c>
      <c r="E3789" t="s">
        <v>1302</v>
      </c>
      <c r="F3789" t="s">
        <v>7772</v>
      </c>
      <c r="G3789" t="s">
        <v>3538</v>
      </c>
      <c r="H3789" t="s">
        <v>10321</v>
      </c>
      <c r="M3789">
        <f>COUNTA(Table1[[#This Row],[genre_1]:[genre_8]])</f>
        <v>4</v>
      </c>
      <c r="N3789" t="s">
        <v>105</v>
      </c>
      <c r="O3789" t="s">
        <v>8814</v>
      </c>
      <c r="P3789">
        <v>49311</v>
      </c>
      <c r="Q3789" t="s">
        <v>913</v>
      </c>
      <c r="R3789">
        <v>278</v>
      </c>
      <c r="S3789" t="s">
        <v>16</v>
      </c>
      <c r="T3789" t="s">
        <v>26</v>
      </c>
      <c r="U3789" s="3">
        <v>37257</v>
      </c>
      <c r="V3789" s="2">
        <v>6.7</v>
      </c>
      <c r="W3789" t="str">
        <f>IF(V3789 &lt; 3,"Very Low", IF(V3789 &gt;= 3, IF(V3789 &lt; 4, "Low", IF(V3789 &gt;= 4, IF(V3789 &lt; 6, "Medium", IF(V3789 &gt;= 6, IF(V3789 &lt; 8, "High", "Very High")))))))</f>
        <v>High</v>
      </c>
    </row>
    <row r="3790" spans="1:23" x14ac:dyDescent="0.2">
      <c r="A3790" t="s">
        <v>314</v>
      </c>
      <c r="B3790" s="2">
        <v>117</v>
      </c>
      <c r="C3790" s="4" t="str">
        <f>IF(B3790 &lt;= ($Z$9-$Z$11), "Short", IF(B3790 &gt;= ($Z$9+$Z$11), "Long", "Medium"))</f>
        <v>Medium</v>
      </c>
      <c r="D3790" t="s">
        <v>3083</v>
      </c>
      <c r="E3790" t="s">
        <v>562</v>
      </c>
      <c r="F3790" t="s">
        <v>691</v>
      </c>
      <c r="M3790">
        <f>COUNTA(Table1[[#This Row],[genre_1]:[genre_8]])</f>
        <v>2</v>
      </c>
      <c r="N3790" t="s">
        <v>3084</v>
      </c>
      <c r="O3790" t="s">
        <v>10147</v>
      </c>
      <c r="P3790">
        <v>435864</v>
      </c>
      <c r="Q3790" t="s">
        <v>715</v>
      </c>
      <c r="R3790">
        <v>801</v>
      </c>
      <c r="S3790" t="s">
        <v>16</v>
      </c>
      <c r="T3790" t="s">
        <v>26</v>
      </c>
      <c r="U3790" s="3">
        <v>40179</v>
      </c>
      <c r="V3790" s="2">
        <v>7.7</v>
      </c>
      <c r="W3790" t="str">
        <f>IF(V3790 &lt; 3,"Very Low", IF(V3790 &gt;= 3, IF(V3790 &lt; 4, "Low", IF(V3790 &gt;= 4, IF(V3790 &lt; 6, "Medium", IF(V3790 &gt;= 6, IF(V3790 &lt; 8, "High", "Very High")))))))</f>
        <v>High</v>
      </c>
    </row>
    <row r="3791" spans="1:23" x14ac:dyDescent="0.2">
      <c r="A3791" t="s">
        <v>7571</v>
      </c>
      <c r="B3791" s="2">
        <v>95</v>
      </c>
      <c r="C3791" s="4" t="str">
        <f>IF(B3791 &lt;= ($Z$9-$Z$11), "Short", IF(B3791 &gt;= ($Z$9+$Z$11), "Long", "Medium"))</f>
        <v>Medium</v>
      </c>
      <c r="D3791" t="s">
        <v>3565</v>
      </c>
      <c r="E3791" t="s">
        <v>13206</v>
      </c>
      <c r="F3791" t="s">
        <v>2287</v>
      </c>
      <c r="G3791" t="s">
        <v>3538</v>
      </c>
      <c r="M3791">
        <f>COUNTA(Table1[[#This Row],[genre_1]:[genre_8]])</f>
        <v>3</v>
      </c>
      <c r="N3791" t="s">
        <v>5440</v>
      </c>
      <c r="O3791" t="s">
        <v>12870</v>
      </c>
      <c r="P3791">
        <v>25750</v>
      </c>
      <c r="Q3791" t="s">
        <v>1343</v>
      </c>
      <c r="R3791">
        <v>209</v>
      </c>
      <c r="S3791" t="s">
        <v>16</v>
      </c>
      <c r="T3791" t="s">
        <v>26</v>
      </c>
      <c r="U3791" s="3">
        <v>40544</v>
      </c>
      <c r="V3791" s="2">
        <v>6.3</v>
      </c>
      <c r="W3791" t="str">
        <f>IF(V3791 &lt; 3,"Very Low", IF(V3791 &gt;= 3, IF(V3791 &lt; 4, "Low", IF(V3791 &gt;= 4, IF(V3791 &lt; 6, "Medium", IF(V3791 &gt;= 6, IF(V3791 &lt; 8, "High", "Very High")))))))</f>
        <v>High</v>
      </c>
    </row>
    <row r="3792" spans="1:23" x14ac:dyDescent="0.2">
      <c r="A3792" t="s">
        <v>1326</v>
      </c>
      <c r="B3792" s="2">
        <v>116</v>
      </c>
      <c r="C3792" s="4" t="str">
        <f>IF(B3792 &lt;= ($Z$9-$Z$11), "Short", IF(B3792 &gt;= ($Z$9+$Z$11), "Long", "Medium"))</f>
        <v>Medium</v>
      </c>
      <c r="D3792" t="s">
        <v>718</v>
      </c>
      <c r="E3792" t="s">
        <v>562</v>
      </c>
      <c r="F3792" t="s">
        <v>13206</v>
      </c>
      <c r="G3792" t="s">
        <v>3538</v>
      </c>
      <c r="M3792">
        <f>COUNTA(Table1[[#This Row],[genre_1]:[genre_8]])</f>
        <v>3</v>
      </c>
      <c r="N3792" t="s">
        <v>155</v>
      </c>
      <c r="O3792" t="s">
        <v>9035</v>
      </c>
      <c r="P3792">
        <v>105556</v>
      </c>
      <c r="Q3792" t="s">
        <v>455</v>
      </c>
      <c r="R3792">
        <v>157</v>
      </c>
      <c r="S3792" t="s">
        <v>16</v>
      </c>
      <c r="T3792" t="s">
        <v>26</v>
      </c>
      <c r="U3792" s="3">
        <v>40544</v>
      </c>
      <c r="V3792" s="2">
        <v>6.5</v>
      </c>
      <c r="W3792" t="str">
        <f>IF(V3792 &lt; 3,"Very Low", IF(V3792 &gt;= 3, IF(V3792 &lt; 4, "Low", IF(V3792 &gt;= 4, IF(V3792 &lt; 6, "Medium", IF(V3792 &gt;= 6, IF(V3792 &lt; 8, "High", "Very High")))))))</f>
        <v>High</v>
      </c>
    </row>
    <row r="3793" spans="1:23" x14ac:dyDescent="0.2">
      <c r="A3793" t="s">
        <v>2682</v>
      </c>
      <c r="B3793" s="2">
        <v>116</v>
      </c>
      <c r="C3793" s="4" t="str">
        <f>IF(B3793 &lt;= ($Z$9-$Z$11), "Short", IF(B3793 &gt;= ($Z$9+$Z$11), "Long", "Medium"))</f>
        <v>Medium</v>
      </c>
      <c r="D3793" t="s">
        <v>898</v>
      </c>
      <c r="E3793" t="s">
        <v>562</v>
      </c>
      <c r="F3793" t="s">
        <v>426</v>
      </c>
      <c r="G3793" t="s">
        <v>539</v>
      </c>
      <c r="M3793">
        <f>COUNTA(Table1[[#This Row],[genre_1]:[genre_8]])</f>
        <v>3</v>
      </c>
      <c r="N3793" t="s">
        <v>105</v>
      </c>
      <c r="O3793" t="s">
        <v>9869</v>
      </c>
      <c r="P3793">
        <v>23351</v>
      </c>
      <c r="Q3793" t="s">
        <v>2683</v>
      </c>
      <c r="R3793">
        <v>178</v>
      </c>
      <c r="S3793" t="s">
        <v>16</v>
      </c>
      <c r="T3793" t="s">
        <v>26</v>
      </c>
      <c r="U3793" s="3">
        <v>30317</v>
      </c>
      <c r="V3793" s="2">
        <v>6</v>
      </c>
      <c r="W3793" t="str">
        <f>IF(V3793 &lt; 3,"Very Low", IF(V3793 &gt;= 3, IF(V3793 &lt; 4, "Low", IF(V3793 &gt;= 4, IF(V3793 &lt; 6, "Medium", IF(V3793 &gt;= 6, IF(V3793 &lt; 8, "High", "Very High")))))))</f>
        <v>High</v>
      </c>
    </row>
    <row r="3794" spans="1:23" x14ac:dyDescent="0.2">
      <c r="A3794" t="s">
        <v>4713</v>
      </c>
      <c r="B3794" s="2">
        <v>109</v>
      </c>
      <c r="C3794" s="4" t="str">
        <f>IF(B3794 &lt;= ($Z$9-$Z$11), "Short", IF(B3794 &gt;= ($Z$9+$Z$11), "Long", "Medium"))</f>
        <v>Medium</v>
      </c>
      <c r="D3794" t="s">
        <v>182</v>
      </c>
      <c r="E3794" t="s">
        <v>1302</v>
      </c>
      <c r="M3794">
        <f>COUNTA(Table1[[#This Row],[genre_1]:[genre_8]])</f>
        <v>1</v>
      </c>
      <c r="N3794" t="s">
        <v>957</v>
      </c>
      <c r="O3794" t="s">
        <v>11297</v>
      </c>
      <c r="P3794">
        <v>5016</v>
      </c>
      <c r="Q3794" t="s">
        <v>4404</v>
      </c>
      <c r="R3794">
        <v>99</v>
      </c>
      <c r="S3794" t="s">
        <v>16</v>
      </c>
      <c r="T3794" t="s">
        <v>26</v>
      </c>
      <c r="U3794" s="3">
        <v>36892</v>
      </c>
      <c r="V3794" s="2">
        <v>7</v>
      </c>
      <c r="W3794" t="str">
        <f>IF(V3794 &lt; 3,"Very Low", IF(V3794 &gt;= 3, IF(V3794 &lt; 4, "Low", IF(V3794 &gt;= 4, IF(V3794 &lt; 6, "Medium", IF(V3794 &gt;= 6, IF(V3794 &lt; 8, "High", "Very High")))))))</f>
        <v>High</v>
      </c>
    </row>
    <row r="3795" spans="1:23" x14ac:dyDescent="0.2">
      <c r="A3795" t="s">
        <v>3126</v>
      </c>
      <c r="B3795" s="2">
        <v>227</v>
      </c>
      <c r="C3795" s="4" t="str">
        <f>IF(B3795 &lt;= ($Z$9-$Z$11), "Short", IF(B3795 &gt;= ($Z$9+$Z$11), "Long", "Medium"))</f>
        <v>Long</v>
      </c>
      <c r="D3795" t="s">
        <v>2119</v>
      </c>
      <c r="E3795" t="s">
        <v>426</v>
      </c>
      <c r="F3795" t="s">
        <v>4426</v>
      </c>
      <c r="G3795" t="s">
        <v>1302</v>
      </c>
      <c r="H3795" t="s">
        <v>7772</v>
      </c>
      <c r="I3795" t="s">
        <v>10321</v>
      </c>
      <c r="M3795">
        <f>COUNTA(Table1[[#This Row],[genre_1]:[genre_8]])</f>
        <v>5</v>
      </c>
      <c r="N3795" t="s">
        <v>4274</v>
      </c>
      <c r="O3795" t="s">
        <v>10975</v>
      </c>
      <c r="P3795">
        <v>192775</v>
      </c>
      <c r="Q3795" t="s">
        <v>3439</v>
      </c>
      <c r="R3795">
        <v>559</v>
      </c>
      <c r="S3795" t="s">
        <v>16</v>
      </c>
      <c r="T3795" t="s">
        <v>26</v>
      </c>
      <c r="U3795" s="3">
        <v>22647</v>
      </c>
      <c r="V3795" s="2">
        <v>8.4</v>
      </c>
      <c r="W3795" t="str">
        <f>IF(V3795 &lt; 3,"Very Low", IF(V3795 &gt;= 3, IF(V3795 &lt; 4, "Low", IF(V3795 &gt;= 4, IF(V3795 &lt; 6, "Medium", IF(V3795 &gt;= 6, IF(V3795 &lt; 8, "High", "Very High")))))))</f>
        <v>Very High</v>
      </c>
    </row>
    <row r="3796" spans="1:23" x14ac:dyDescent="0.2">
      <c r="A3796" t="s">
        <v>314</v>
      </c>
      <c r="B3796" s="2">
        <v>105</v>
      </c>
      <c r="C3796" s="4" t="str">
        <f>IF(B3796 &lt;= ($Z$9-$Z$11), "Short", IF(B3796 &gt;= ($Z$9+$Z$11), "Long", "Medium"))</f>
        <v>Medium</v>
      </c>
      <c r="D3796" t="s">
        <v>1754</v>
      </c>
      <c r="E3796" t="s">
        <v>13206</v>
      </c>
      <c r="F3796" t="s">
        <v>1302</v>
      </c>
      <c r="G3796" t="s">
        <v>3538</v>
      </c>
      <c r="M3796">
        <f>COUNTA(Table1[[#This Row],[genre_1]:[genre_8]])</f>
        <v>3</v>
      </c>
      <c r="N3796" t="s">
        <v>29</v>
      </c>
      <c r="O3796" t="s">
        <v>11845</v>
      </c>
      <c r="P3796">
        <v>134070</v>
      </c>
      <c r="Q3796" t="s">
        <v>1641</v>
      </c>
      <c r="R3796">
        <v>263</v>
      </c>
      <c r="S3796" t="s">
        <v>16</v>
      </c>
      <c r="T3796" t="s">
        <v>26</v>
      </c>
      <c r="U3796" s="3">
        <v>37987</v>
      </c>
      <c r="V3796" s="2">
        <v>7.4</v>
      </c>
      <c r="W3796" t="str">
        <f>IF(V3796 &lt; 3,"Very Low", IF(V3796 &gt;= 3, IF(V3796 &lt; 4, "Low", IF(V3796 &gt;= 4, IF(V3796 &lt; 6, "Medium", IF(V3796 &gt;= 6, IF(V3796 &lt; 8, "High", "Very High")))))))</f>
        <v>High</v>
      </c>
    </row>
    <row r="3797" spans="1:23" x14ac:dyDescent="0.2">
      <c r="A3797" t="s">
        <v>1861</v>
      </c>
      <c r="B3797" s="2">
        <v>132</v>
      </c>
      <c r="C3797" s="4" t="str">
        <f>IF(B3797 &lt;= ($Z$9-$Z$11), "Short", IF(B3797 &gt;= ($Z$9+$Z$11), "Long", "Medium"))</f>
        <v>Long</v>
      </c>
      <c r="D3797" t="s">
        <v>549</v>
      </c>
      <c r="E3797" t="s">
        <v>4426</v>
      </c>
      <c r="F3797" t="s">
        <v>13206</v>
      </c>
      <c r="G3797" t="s">
        <v>1302</v>
      </c>
      <c r="H3797" t="s">
        <v>7772</v>
      </c>
      <c r="I3797" t="s">
        <v>3538</v>
      </c>
      <c r="M3797">
        <f>COUNTA(Table1[[#This Row],[genre_1]:[genre_8]])</f>
        <v>5</v>
      </c>
      <c r="N3797" t="s">
        <v>29</v>
      </c>
      <c r="O3797" t="s">
        <v>10336</v>
      </c>
      <c r="P3797">
        <v>87682</v>
      </c>
      <c r="Q3797" t="s">
        <v>3365</v>
      </c>
      <c r="R3797">
        <v>174</v>
      </c>
      <c r="S3797" t="s">
        <v>16</v>
      </c>
      <c r="T3797" t="s">
        <v>26</v>
      </c>
      <c r="U3797" s="3">
        <v>42005</v>
      </c>
      <c r="V3797" s="2">
        <v>7</v>
      </c>
      <c r="W3797" t="str">
        <f>IF(V3797 &lt; 3,"Very Low", IF(V3797 &gt;= 3, IF(V3797 &lt; 4, "Low", IF(V3797 &gt;= 4, IF(V3797 &lt; 6, "Medium", IF(V3797 &gt;= 6, IF(V3797 &lt; 8, "High", "Very High")))))))</f>
        <v>High</v>
      </c>
    </row>
    <row r="3798" spans="1:23" x14ac:dyDescent="0.2">
      <c r="A3798" t="s">
        <v>260</v>
      </c>
      <c r="B3798" s="2">
        <v>116</v>
      </c>
      <c r="C3798" s="4" t="str">
        <f>IF(B3798 &lt;= ($Z$9-$Z$11), "Short", IF(B3798 &gt;= ($Z$9+$Z$11), "Long", "Medium"))</f>
        <v>Medium</v>
      </c>
      <c r="D3798" t="s">
        <v>1664</v>
      </c>
      <c r="E3798" t="s">
        <v>1302</v>
      </c>
      <c r="F3798" t="s">
        <v>539</v>
      </c>
      <c r="G3798" t="s">
        <v>2287</v>
      </c>
      <c r="H3798" t="s">
        <v>13204</v>
      </c>
      <c r="M3798">
        <f>COUNTA(Table1[[#This Row],[genre_1]:[genre_8]])</f>
        <v>4</v>
      </c>
      <c r="N3798" t="s">
        <v>226</v>
      </c>
      <c r="O3798" t="s">
        <v>10634</v>
      </c>
      <c r="P3798">
        <v>92237</v>
      </c>
      <c r="Q3798" t="s">
        <v>261</v>
      </c>
      <c r="R3798">
        <v>366</v>
      </c>
      <c r="S3798" t="s">
        <v>16</v>
      </c>
      <c r="T3798" t="s">
        <v>26</v>
      </c>
      <c r="U3798" s="3">
        <v>40179</v>
      </c>
      <c r="V3798" s="2">
        <v>7.2</v>
      </c>
      <c r="W3798" t="str">
        <f>IF(V3798 &lt; 3,"Very Low", IF(V3798 &gt;= 3, IF(V3798 &lt; 4, "Low", IF(V3798 &gt;= 4, IF(V3798 &lt; 6, "Medium", IF(V3798 &gt;= 6, IF(V3798 &lt; 8, "High", "Very High")))))))</f>
        <v>High</v>
      </c>
    </row>
    <row r="3799" spans="1:23" x14ac:dyDescent="0.2">
      <c r="A3799" t="s">
        <v>2207</v>
      </c>
      <c r="B3799" s="2">
        <v>133</v>
      </c>
      <c r="C3799" s="4" t="str">
        <f>IF(B3799 &lt;= ($Z$9-$Z$11), "Short", IF(B3799 &gt;= ($Z$9+$Z$11), "Long", "Medium"))</f>
        <v>Long</v>
      </c>
      <c r="D3799" t="s">
        <v>1328</v>
      </c>
      <c r="E3799" t="s">
        <v>562</v>
      </c>
      <c r="F3799" t="s">
        <v>426</v>
      </c>
      <c r="G3799" t="s">
        <v>3538</v>
      </c>
      <c r="M3799">
        <f>COUNTA(Table1[[#This Row],[genre_1]:[genre_8]])</f>
        <v>3</v>
      </c>
      <c r="N3799" t="s">
        <v>2208</v>
      </c>
      <c r="O3799" t="s">
        <v>9565</v>
      </c>
      <c r="P3799">
        <v>74009</v>
      </c>
      <c r="Q3799" t="s">
        <v>2209</v>
      </c>
      <c r="R3799">
        <v>317</v>
      </c>
      <c r="S3799" t="s">
        <v>16</v>
      </c>
      <c r="T3799" t="s">
        <v>26</v>
      </c>
      <c r="U3799" s="3">
        <v>32509</v>
      </c>
      <c r="V3799" s="2">
        <v>6.6</v>
      </c>
      <c r="W3799" t="str">
        <f>IF(V3799 &lt; 3,"Very Low", IF(V3799 &gt;= 3, IF(V3799 &lt; 4, "Low", IF(V3799 &gt;= 4, IF(V3799 &lt; 6, "Medium", IF(V3799 &gt;= 6, IF(V3799 &lt; 8, "High", "Very High")))))))</f>
        <v>High</v>
      </c>
    </row>
    <row r="3800" spans="1:23" x14ac:dyDescent="0.2">
      <c r="A3800" t="s">
        <v>2604</v>
      </c>
      <c r="B3800" s="2">
        <v>101</v>
      </c>
      <c r="C3800" s="4" t="str">
        <f>IF(B3800 &lt;= ($Z$9-$Z$11), "Short", IF(B3800 &gt;= ($Z$9+$Z$11), "Long", "Medium"))</f>
        <v>Medium</v>
      </c>
      <c r="D3800" t="s">
        <v>3371</v>
      </c>
      <c r="E3800" t="s">
        <v>562</v>
      </c>
      <c r="F3800" t="s">
        <v>2287</v>
      </c>
      <c r="G3800" t="s">
        <v>4130</v>
      </c>
      <c r="H3800" t="s">
        <v>3538</v>
      </c>
      <c r="M3800">
        <f>COUNTA(Table1[[#This Row],[genre_1]:[genre_8]])</f>
        <v>4</v>
      </c>
      <c r="N3800" t="s">
        <v>2624</v>
      </c>
      <c r="O3800" t="s">
        <v>10341</v>
      </c>
      <c r="P3800">
        <v>15531</v>
      </c>
      <c r="Q3800" t="s">
        <v>3372</v>
      </c>
      <c r="R3800">
        <v>189</v>
      </c>
      <c r="S3800" t="s">
        <v>16</v>
      </c>
      <c r="T3800" t="s">
        <v>26</v>
      </c>
      <c r="U3800" s="3">
        <v>31048</v>
      </c>
      <c r="V3800" s="2">
        <v>6.1</v>
      </c>
      <c r="W3800" t="str">
        <f>IF(V3800 &lt; 3,"Very Low", IF(V3800 &gt;= 3, IF(V3800 &lt; 4, "Low", IF(V3800 &gt;= 4, IF(V3800 &lt; 6, "Medium", IF(V3800 &gt;= 6, IF(V3800 &lt; 8, "High", "Very High")))))))</f>
        <v>High</v>
      </c>
    </row>
    <row r="3801" spans="1:23" x14ac:dyDescent="0.2">
      <c r="A3801" t="s">
        <v>4618</v>
      </c>
      <c r="B3801" s="2">
        <v>97</v>
      </c>
      <c r="C3801" s="4" t="str">
        <f>IF(B3801 &lt;= ($Z$9-$Z$11), "Short", IF(B3801 &gt;= ($Z$9+$Z$11), "Long", "Medium"))</f>
        <v>Medium</v>
      </c>
      <c r="D3801" t="s">
        <v>5637</v>
      </c>
      <c r="E3801" t="s">
        <v>691</v>
      </c>
      <c r="F3801" t="s">
        <v>1302</v>
      </c>
      <c r="G3801" t="s">
        <v>4034</v>
      </c>
      <c r="H3801" t="s">
        <v>6549</v>
      </c>
      <c r="M3801">
        <f>COUNTA(Table1[[#This Row],[genre_1]:[genre_8]])</f>
        <v>4</v>
      </c>
      <c r="N3801" t="s">
        <v>184</v>
      </c>
      <c r="O3801" t="s">
        <v>11894</v>
      </c>
      <c r="P3801">
        <v>13892</v>
      </c>
      <c r="Q3801" t="s">
        <v>2884</v>
      </c>
      <c r="R3801">
        <v>160</v>
      </c>
      <c r="S3801" t="s">
        <v>16</v>
      </c>
      <c r="T3801" t="s">
        <v>26</v>
      </c>
      <c r="U3801" s="3">
        <v>35796</v>
      </c>
      <c r="V3801" s="2">
        <v>7</v>
      </c>
      <c r="W3801" t="str">
        <f>IF(V3801 &lt; 3,"Very Low", IF(V3801 &gt;= 3, IF(V3801 &lt; 4, "Low", IF(V3801 &gt;= 4, IF(V3801 &lt; 6, "Medium", IF(V3801 &gt;= 6, IF(V3801 &lt; 8, "High", "Very High")))))))</f>
        <v>High</v>
      </c>
    </row>
    <row r="3802" spans="1:23" x14ac:dyDescent="0.2">
      <c r="A3802" t="s">
        <v>5422</v>
      </c>
      <c r="B3802" s="2">
        <v>121</v>
      </c>
      <c r="C3802" s="4" t="str">
        <f>IF(B3802 &lt;= ($Z$9-$Z$11), "Short", IF(B3802 &gt;= ($Z$9+$Z$11), "Long", "Medium"))</f>
        <v>Medium</v>
      </c>
      <c r="D3802" t="s">
        <v>2194</v>
      </c>
      <c r="E3802" t="s">
        <v>562</v>
      </c>
      <c r="F3802" t="s">
        <v>426</v>
      </c>
      <c r="G3802" t="s">
        <v>3538</v>
      </c>
      <c r="M3802">
        <f>COUNTA(Table1[[#This Row],[genre_1]:[genre_8]])</f>
        <v>3</v>
      </c>
      <c r="N3802" t="s">
        <v>2908</v>
      </c>
      <c r="O3802" t="s">
        <v>11758</v>
      </c>
      <c r="P3802">
        <v>74957</v>
      </c>
      <c r="Q3802" t="s">
        <v>5430</v>
      </c>
      <c r="R3802">
        <v>251</v>
      </c>
      <c r="S3802" t="s">
        <v>16</v>
      </c>
      <c r="T3802" t="s">
        <v>26</v>
      </c>
      <c r="U3802" s="3">
        <v>26665</v>
      </c>
      <c r="V3802" s="2">
        <v>6.8</v>
      </c>
      <c r="W3802" t="str">
        <f>IF(V3802 &lt; 3,"Very Low", IF(V3802 &gt;= 3, IF(V3802 &lt; 4, "Low", IF(V3802 &gt;= 4, IF(V3802 &lt; 6, "Medium", IF(V3802 &gt;= 6, IF(V3802 &lt; 8, "High", "Very High")))))))</f>
        <v>High</v>
      </c>
    </row>
    <row r="3803" spans="1:23" x14ac:dyDescent="0.2">
      <c r="A3803" t="s">
        <v>548</v>
      </c>
      <c r="B3803" s="2">
        <v>120</v>
      </c>
      <c r="C3803" s="4" t="str">
        <f>IF(B3803 &lt;= ($Z$9-$Z$11), "Short", IF(B3803 &gt;= ($Z$9+$Z$11), "Long", "Medium"))</f>
        <v>Medium</v>
      </c>
      <c r="D3803" t="s">
        <v>312</v>
      </c>
      <c r="E3803" t="s">
        <v>691</v>
      </c>
      <c r="F3803" t="s">
        <v>13206</v>
      </c>
      <c r="M3803">
        <f>COUNTA(Table1[[#This Row],[genre_1]:[genre_8]])</f>
        <v>2</v>
      </c>
      <c r="N3803" t="s">
        <v>155</v>
      </c>
      <c r="O3803" t="s">
        <v>12668</v>
      </c>
      <c r="P3803">
        <v>414976</v>
      </c>
      <c r="Q3803" t="s">
        <v>1315</v>
      </c>
      <c r="R3803">
        <v>523</v>
      </c>
      <c r="S3803" t="s">
        <v>16</v>
      </c>
      <c r="T3803" t="s">
        <v>26</v>
      </c>
      <c r="U3803" s="3">
        <v>35796</v>
      </c>
      <c r="V3803" s="2">
        <v>8.1999999999999993</v>
      </c>
      <c r="W3803" t="str">
        <f>IF(V3803 &lt; 3,"Very Low", IF(V3803 &gt;= 3, IF(V3803 &lt; 4, "Low", IF(V3803 &gt;= 4, IF(V3803 &lt; 6, "Medium", IF(V3803 &gt;= 6, IF(V3803 &lt; 8, "High", "Very High")))))))</f>
        <v>Very High</v>
      </c>
    </row>
    <row r="3804" spans="1:23" x14ac:dyDescent="0.2">
      <c r="A3804" t="s">
        <v>1413</v>
      </c>
      <c r="B3804" s="2">
        <v>152</v>
      </c>
      <c r="C3804" s="4" t="str">
        <f>IF(B3804 &lt;= ($Z$9-$Z$11), "Short", IF(B3804 &gt;= ($Z$9+$Z$11), "Long", "Medium"))</f>
        <v>Long</v>
      </c>
      <c r="D3804" t="s">
        <v>1787</v>
      </c>
      <c r="E3804" t="s">
        <v>13206</v>
      </c>
      <c r="F3804" t="s">
        <v>1302</v>
      </c>
      <c r="G3804" t="s">
        <v>6549</v>
      </c>
      <c r="M3804">
        <f>COUNTA(Table1[[#This Row],[genre_1]:[genre_8]])</f>
        <v>3</v>
      </c>
      <c r="N3804" t="s">
        <v>1788</v>
      </c>
      <c r="O3804" t="s">
        <v>9296</v>
      </c>
      <c r="P3804">
        <v>67822</v>
      </c>
      <c r="Q3804" t="s">
        <v>1789</v>
      </c>
      <c r="R3804">
        <v>207</v>
      </c>
      <c r="S3804" t="s">
        <v>16</v>
      </c>
      <c r="T3804" t="s">
        <v>26</v>
      </c>
      <c r="U3804" s="3">
        <v>22647</v>
      </c>
      <c r="V3804" s="2">
        <v>7.7</v>
      </c>
      <c r="W3804" t="str">
        <f>IF(V3804 &lt; 3,"Very Low", IF(V3804 &gt;= 3, IF(V3804 &lt; 4, "Low", IF(V3804 &gt;= 4, IF(V3804 &lt; 6, "Medium", IF(V3804 &gt;= 6, IF(V3804 &lt; 8, "High", "Very High")))))))</f>
        <v>High</v>
      </c>
    </row>
    <row r="3805" spans="1:23" x14ac:dyDescent="0.2">
      <c r="A3805" t="s">
        <v>6834</v>
      </c>
      <c r="B3805" s="2">
        <v>92</v>
      </c>
      <c r="C3805" s="4" t="str">
        <f>IF(B3805 &lt;= ($Z$9-$Z$11), "Short", IF(B3805 &gt;= ($Z$9+$Z$11), "Long", "Medium"))</f>
        <v>Medium</v>
      </c>
      <c r="D3805" t="s">
        <v>102</v>
      </c>
      <c r="E3805" t="s">
        <v>1302</v>
      </c>
      <c r="F3805" t="s">
        <v>6549</v>
      </c>
      <c r="M3805">
        <f>COUNTA(Table1[[#This Row],[genre_1]:[genre_8]])</f>
        <v>2</v>
      </c>
      <c r="N3805" t="s">
        <v>155</v>
      </c>
      <c r="O3805" t="s">
        <v>12531</v>
      </c>
      <c r="P3805">
        <v>19336</v>
      </c>
      <c r="Q3805" t="s">
        <v>2389</v>
      </c>
      <c r="R3805">
        <v>90</v>
      </c>
      <c r="S3805" t="s">
        <v>16</v>
      </c>
      <c r="T3805" t="s">
        <v>26</v>
      </c>
      <c r="U3805" s="3">
        <v>38353</v>
      </c>
      <c r="V3805" s="2">
        <v>6.6</v>
      </c>
      <c r="W3805" t="str">
        <f>IF(V3805 &lt; 3,"Very Low", IF(V3805 &gt;= 3, IF(V3805 &lt; 4, "Low", IF(V3805 &gt;= 4, IF(V3805 &lt; 6, "Medium", IF(V3805 &gt;= 6, IF(V3805 &lt; 8, "High", "Very High")))))))</f>
        <v>High</v>
      </c>
    </row>
    <row r="3806" spans="1:23" x14ac:dyDescent="0.2">
      <c r="A3806" t="s">
        <v>1563</v>
      </c>
      <c r="B3806" s="2">
        <v>99</v>
      </c>
      <c r="C3806" s="4" t="str">
        <f>IF(B3806 &lt;= ($Z$9-$Z$11), "Short", IF(B3806 &gt;= ($Z$9+$Z$11), "Long", "Medium"))</f>
        <v>Medium</v>
      </c>
      <c r="D3806" t="s">
        <v>1291</v>
      </c>
      <c r="E3806" t="s">
        <v>562</v>
      </c>
      <c r="F3806" t="s">
        <v>13206</v>
      </c>
      <c r="G3806" t="s">
        <v>1302</v>
      </c>
      <c r="H3806" t="s">
        <v>3538</v>
      </c>
      <c r="M3806">
        <f>COUNTA(Table1[[#This Row],[genre_1]:[genre_8]])</f>
        <v>4</v>
      </c>
      <c r="N3806" t="s">
        <v>294</v>
      </c>
      <c r="O3806" t="s">
        <v>9173</v>
      </c>
      <c r="P3806">
        <v>69484</v>
      </c>
      <c r="Q3806" t="s">
        <v>1564</v>
      </c>
      <c r="R3806">
        <v>323</v>
      </c>
      <c r="S3806" t="s">
        <v>16</v>
      </c>
      <c r="T3806" t="s">
        <v>26</v>
      </c>
      <c r="U3806" s="3">
        <v>42370</v>
      </c>
      <c r="V3806" s="2">
        <v>5.9</v>
      </c>
      <c r="W3806" t="str">
        <f>IF(V3806 &lt; 3,"Very Low", IF(V3806 &gt;= 3, IF(V3806 &lt; 4, "Low", IF(V3806 &gt;= 4, IF(V3806 &lt; 6, "Medium", IF(V3806 &gt;= 6, IF(V3806 &lt; 8, "High", "Very High")))))))</f>
        <v>Medium</v>
      </c>
    </row>
    <row r="3807" spans="1:23" x14ac:dyDescent="0.2">
      <c r="A3807" t="s">
        <v>5963</v>
      </c>
      <c r="B3807" s="2">
        <v>85</v>
      </c>
      <c r="C3807" s="4" t="str">
        <f>IF(B3807 &lt;= ($Z$9-$Z$11), "Short", IF(B3807 &gt;= ($Z$9+$Z$11), "Long", "Medium"))</f>
        <v>Short</v>
      </c>
      <c r="D3807" t="s">
        <v>7519</v>
      </c>
      <c r="E3807" t="s">
        <v>13206</v>
      </c>
      <c r="F3807" t="s">
        <v>1302</v>
      </c>
      <c r="G3807" t="s">
        <v>3538</v>
      </c>
      <c r="M3807">
        <f>COUNTA(Table1[[#This Row],[genre_1]:[genre_8]])</f>
        <v>3</v>
      </c>
      <c r="N3807" t="s">
        <v>6841</v>
      </c>
      <c r="O3807" t="s">
        <v>12847</v>
      </c>
      <c r="P3807">
        <v>7308</v>
      </c>
      <c r="Q3807" t="s">
        <v>5965</v>
      </c>
      <c r="R3807">
        <v>72</v>
      </c>
      <c r="S3807" t="s">
        <v>16</v>
      </c>
      <c r="T3807" t="s">
        <v>26</v>
      </c>
      <c r="U3807" s="3">
        <v>38718</v>
      </c>
      <c r="V3807" s="2">
        <v>7</v>
      </c>
      <c r="W3807" t="str">
        <f>IF(V3807 &lt; 3,"Very Low", IF(V3807 &gt;= 3, IF(V3807 &lt; 4, "Low", IF(V3807 &gt;= 4, IF(V3807 &lt; 6, "Medium", IF(V3807 &gt;= 6, IF(V3807 &lt; 8, "High", "Very High")))))))</f>
        <v>High</v>
      </c>
    </row>
    <row r="3808" spans="1:23" x14ac:dyDescent="0.2">
      <c r="A3808" t="s">
        <v>6311</v>
      </c>
      <c r="B3808" s="2">
        <v>90</v>
      </c>
      <c r="C3808" s="4" t="str">
        <f>IF(B3808 &lt;= ($Z$9-$Z$11), "Short", IF(B3808 &gt;= ($Z$9+$Z$11), "Long", "Medium"))</f>
        <v>Medium</v>
      </c>
      <c r="D3808" t="s">
        <v>6312</v>
      </c>
      <c r="E3808" t="s">
        <v>13206</v>
      </c>
      <c r="F3808" t="s">
        <v>13204</v>
      </c>
      <c r="G3808" t="s">
        <v>3538</v>
      </c>
      <c r="M3808">
        <f>COUNTA(Table1[[#This Row],[genre_1]:[genre_8]])</f>
        <v>3</v>
      </c>
      <c r="N3808" t="s">
        <v>182</v>
      </c>
      <c r="O3808" t="s">
        <v>12263</v>
      </c>
      <c r="P3808">
        <v>610</v>
      </c>
      <c r="Q3808" t="s">
        <v>6313</v>
      </c>
      <c r="R3808">
        <v>18</v>
      </c>
      <c r="S3808" t="s">
        <v>16</v>
      </c>
      <c r="T3808" t="s">
        <v>26</v>
      </c>
      <c r="U3808" s="3">
        <v>41640</v>
      </c>
      <c r="V3808" s="2">
        <v>3.1</v>
      </c>
      <c r="W3808" t="str">
        <f>IF(V3808 &lt; 3,"Very Low", IF(V3808 &gt;= 3, IF(V3808 &lt; 4, "Low", IF(V3808 &gt;= 4, IF(V3808 &lt; 6, "Medium", IF(V3808 &gt;= 6, IF(V3808 &lt; 8, "High", "Very High")))))))</f>
        <v>Low</v>
      </c>
    </row>
    <row r="3809" spans="1:23" x14ac:dyDescent="0.2">
      <c r="A3809" t="s">
        <v>1999</v>
      </c>
      <c r="B3809" s="2">
        <v>129</v>
      </c>
      <c r="C3809" s="4" t="str">
        <f>IF(B3809 &lt;= ($Z$9-$Z$11), "Short", IF(B3809 &gt;= ($Z$9+$Z$11), "Long", "Medium"))</f>
        <v>Medium</v>
      </c>
      <c r="D3809" t="s">
        <v>105</v>
      </c>
      <c r="E3809" t="s">
        <v>691</v>
      </c>
      <c r="F3809" t="s">
        <v>1302</v>
      </c>
      <c r="G3809" t="s">
        <v>6549</v>
      </c>
      <c r="M3809">
        <f>COUNTA(Table1[[#This Row],[genre_1]:[genre_8]])</f>
        <v>3</v>
      </c>
      <c r="N3809" t="s">
        <v>205</v>
      </c>
      <c r="O3809" t="s">
        <v>9495</v>
      </c>
      <c r="P3809">
        <v>318634</v>
      </c>
      <c r="Q3809" t="s">
        <v>2091</v>
      </c>
      <c r="R3809">
        <v>1004</v>
      </c>
      <c r="S3809" t="s">
        <v>16</v>
      </c>
      <c r="T3809" t="s">
        <v>26</v>
      </c>
      <c r="U3809" s="3">
        <v>37622</v>
      </c>
      <c r="V3809" s="2">
        <v>7.7</v>
      </c>
      <c r="W3809" t="str">
        <f>IF(V3809 &lt; 3,"Very Low", IF(V3809 &gt;= 3, IF(V3809 &lt; 4, "Low", IF(V3809 &gt;= 4, IF(V3809 &lt; 6, "Medium", IF(V3809 &gt;= 6, IF(V3809 &lt; 8, "High", "Very High")))))))</f>
        <v>High</v>
      </c>
    </row>
    <row r="3810" spans="1:23" x14ac:dyDescent="0.2">
      <c r="A3810" t="s">
        <v>5008</v>
      </c>
      <c r="B3810" s="2">
        <v>93</v>
      </c>
      <c r="C3810" s="4" t="str">
        <f>IF(B3810 &lt;= ($Z$9-$Z$11), "Short", IF(B3810 &gt;= ($Z$9+$Z$11), "Long", "Medium"))</f>
        <v>Medium</v>
      </c>
      <c r="D3810" t="s">
        <v>1372</v>
      </c>
      <c r="E3810" t="s">
        <v>691</v>
      </c>
      <c r="F3810" t="s">
        <v>1302</v>
      </c>
      <c r="M3810">
        <f>COUNTA(Table1[[#This Row],[genre_1]:[genre_8]])</f>
        <v>2</v>
      </c>
      <c r="N3810" t="s">
        <v>4319</v>
      </c>
      <c r="O3810" t="s">
        <v>12140</v>
      </c>
      <c r="P3810">
        <v>3407</v>
      </c>
      <c r="Q3810" t="s">
        <v>5148</v>
      </c>
      <c r="R3810">
        <v>48</v>
      </c>
      <c r="S3810" t="s">
        <v>16</v>
      </c>
      <c r="T3810" t="s">
        <v>26</v>
      </c>
      <c r="U3810" s="3">
        <v>35431</v>
      </c>
      <c r="V3810" s="2">
        <v>7.1</v>
      </c>
      <c r="W3810" t="str">
        <f>IF(V3810 &lt; 3,"Very Low", IF(V3810 &gt;= 3, IF(V3810 &lt; 4, "Low", IF(V3810 &gt;= 4, IF(V3810 &lt; 6, "Medium", IF(V3810 &gt;= 6, IF(V3810 &lt; 8, "High", "Very High")))))))</f>
        <v>High</v>
      </c>
    </row>
    <row r="3811" spans="1:23" x14ac:dyDescent="0.2">
      <c r="A3811" t="s">
        <v>4366</v>
      </c>
      <c r="B3811" s="2">
        <v>107</v>
      </c>
      <c r="C3811" s="4" t="str">
        <f>IF(B3811 &lt;= ($Z$9-$Z$11), "Short", IF(B3811 &gt;= ($Z$9+$Z$11), "Long", "Medium"))</f>
        <v>Medium</v>
      </c>
      <c r="D3811" t="s">
        <v>821</v>
      </c>
      <c r="E3811" t="s">
        <v>691</v>
      </c>
      <c r="F3811" t="s">
        <v>13206</v>
      </c>
      <c r="G3811" t="s">
        <v>6549</v>
      </c>
      <c r="M3811">
        <f>COUNTA(Table1[[#This Row],[genre_1]:[genre_8]])</f>
        <v>3</v>
      </c>
      <c r="N3811" t="s">
        <v>81</v>
      </c>
      <c r="O3811" t="s">
        <v>11914</v>
      </c>
      <c r="P3811">
        <v>1940</v>
      </c>
      <c r="Q3811" t="s">
        <v>5680</v>
      </c>
      <c r="R3811">
        <v>34</v>
      </c>
      <c r="S3811" t="s">
        <v>16</v>
      </c>
      <c r="T3811" t="s">
        <v>26</v>
      </c>
      <c r="U3811" s="3">
        <v>36892</v>
      </c>
      <c r="V3811" s="2">
        <v>6.2</v>
      </c>
      <c r="W3811" t="str">
        <f>IF(V3811 &lt; 3,"Very Low", IF(V3811 &gt;= 3, IF(V3811 &lt; 4, "Low", IF(V3811 &gt;= 4, IF(V3811 &lt; 6, "Medium", IF(V3811 &gt;= 6, IF(V3811 &lt; 8, "High", "Very High")))))))</f>
        <v>High</v>
      </c>
    </row>
    <row r="3812" spans="1:23" x14ac:dyDescent="0.2">
      <c r="A3812" t="s">
        <v>3325</v>
      </c>
      <c r="B3812" s="2">
        <v>113</v>
      </c>
      <c r="C3812" s="4" t="str">
        <f>IF(B3812 &lt;= ($Z$9-$Z$11), "Short", IF(B3812 &gt;= ($Z$9+$Z$11), "Long", "Medium"))</f>
        <v>Medium</v>
      </c>
      <c r="D3812" t="s">
        <v>5317</v>
      </c>
      <c r="E3812" t="s">
        <v>4426</v>
      </c>
      <c r="F3812" t="s">
        <v>691</v>
      </c>
      <c r="G3812" t="s">
        <v>1302</v>
      </c>
      <c r="H3812" t="s">
        <v>7772</v>
      </c>
      <c r="M3812">
        <f>COUNTA(Table1[[#This Row],[genre_1]:[genre_8]])</f>
        <v>4</v>
      </c>
      <c r="N3812" t="s">
        <v>957</v>
      </c>
      <c r="O3812" t="s">
        <v>11693</v>
      </c>
      <c r="P3812">
        <v>11158</v>
      </c>
      <c r="Q3812" t="s">
        <v>1754</v>
      </c>
      <c r="R3812">
        <v>73</v>
      </c>
      <c r="S3812" t="s">
        <v>16</v>
      </c>
      <c r="T3812" t="s">
        <v>26</v>
      </c>
      <c r="U3812" s="3">
        <v>40179</v>
      </c>
      <c r="V3812" s="2">
        <v>7.2</v>
      </c>
      <c r="W3812" t="str">
        <f>IF(V3812 &lt; 3,"Very Low", IF(V3812 &gt;= 3, IF(V3812 &lt; 4, "Low", IF(V3812 &gt;= 4, IF(V3812 &lt; 6, "Medium", IF(V3812 &gt;= 6, IF(V3812 &lt; 8, "High", "Very High")))))))</f>
        <v>High</v>
      </c>
    </row>
    <row r="3813" spans="1:23" x14ac:dyDescent="0.2">
      <c r="A3813" t="s">
        <v>1824</v>
      </c>
      <c r="B3813" s="2">
        <v>118</v>
      </c>
      <c r="C3813" s="4" t="str">
        <f>IF(B3813 &lt;= ($Z$9-$Z$11), "Short", IF(B3813 &gt;= ($Z$9+$Z$11), "Long", "Medium"))</f>
        <v>Medium</v>
      </c>
      <c r="D3813" t="s">
        <v>1825</v>
      </c>
      <c r="E3813" t="s">
        <v>4426</v>
      </c>
      <c r="F3813" t="s">
        <v>691</v>
      </c>
      <c r="G3813" t="s">
        <v>1302</v>
      </c>
      <c r="M3813">
        <f>COUNTA(Table1[[#This Row],[genre_1]:[genre_8]])</f>
        <v>3</v>
      </c>
      <c r="N3813" t="s">
        <v>1826</v>
      </c>
      <c r="O3813" t="s">
        <v>9325</v>
      </c>
      <c r="P3813">
        <v>100743</v>
      </c>
      <c r="Q3813" t="s">
        <v>1827</v>
      </c>
      <c r="R3813">
        <v>549</v>
      </c>
      <c r="S3813" t="s">
        <v>16</v>
      </c>
      <c r="T3813" t="s">
        <v>26</v>
      </c>
      <c r="U3813" s="3">
        <v>36161</v>
      </c>
      <c r="V3813" s="2">
        <v>7.4</v>
      </c>
      <c r="W3813" t="str">
        <f>IF(V3813 &lt; 3,"Very Low", IF(V3813 &gt;= 3, IF(V3813 &lt; 4, "Low", IF(V3813 &gt;= 4, IF(V3813 &lt; 6, "Medium", IF(V3813 &gt;= 6, IF(V3813 &lt; 8, "High", "Very High")))))))</f>
        <v>High</v>
      </c>
    </row>
    <row r="3814" spans="1:23" x14ac:dyDescent="0.2">
      <c r="A3814" t="s">
        <v>4272</v>
      </c>
      <c r="B3814" s="2">
        <v>90</v>
      </c>
      <c r="C3814" s="4" t="str">
        <f>IF(B3814 &lt;= ($Z$9-$Z$11), "Short", IF(B3814 &gt;= ($Z$9+$Z$11), "Long", "Medium"))</f>
        <v>Medium</v>
      </c>
      <c r="D3814" t="s">
        <v>6917</v>
      </c>
      <c r="E3814" t="s">
        <v>4426</v>
      </c>
      <c r="F3814" t="s">
        <v>13206</v>
      </c>
      <c r="G3814" t="s">
        <v>31</v>
      </c>
      <c r="H3814" t="s">
        <v>7772</v>
      </c>
      <c r="I3814" t="s">
        <v>3538</v>
      </c>
      <c r="M3814">
        <f>COUNTA(Table1[[#This Row],[genre_1]:[genre_8]])</f>
        <v>5</v>
      </c>
      <c r="N3814" t="s">
        <v>6918</v>
      </c>
      <c r="O3814" t="s">
        <v>12569</v>
      </c>
      <c r="P3814">
        <v>40481</v>
      </c>
      <c r="Q3814" t="s">
        <v>6919</v>
      </c>
      <c r="R3814">
        <v>134</v>
      </c>
      <c r="S3814" t="s">
        <v>16</v>
      </c>
      <c r="T3814" t="s">
        <v>26</v>
      </c>
      <c r="U3814" s="3">
        <v>39448</v>
      </c>
      <c r="V3814" s="2">
        <v>7.8</v>
      </c>
      <c r="W3814" t="str">
        <f>IF(V3814 &lt; 3,"Very Low", IF(V3814 &gt;= 3, IF(V3814 &lt; 4, "Low", IF(V3814 &gt;= 4, IF(V3814 &lt; 6, "Medium", IF(V3814 &gt;= 6, IF(V3814 &lt; 8, "High", "Very High")))))))</f>
        <v>High</v>
      </c>
    </row>
    <row r="3815" spans="1:23" x14ac:dyDescent="0.2">
      <c r="A3815" t="s">
        <v>2373</v>
      </c>
      <c r="B3815" s="2">
        <v>141</v>
      </c>
      <c r="C3815" s="4" t="str">
        <f>IF(B3815 &lt;= ($Z$9-$Z$11), "Short", IF(B3815 &gt;= ($Z$9+$Z$11), "Long", "Medium"))</f>
        <v>Long</v>
      </c>
      <c r="D3815" t="s">
        <v>2745</v>
      </c>
      <c r="E3815" t="s">
        <v>4426</v>
      </c>
      <c r="F3815" t="s">
        <v>1302</v>
      </c>
      <c r="G3815" t="s">
        <v>7772</v>
      </c>
      <c r="M3815">
        <f>COUNTA(Table1[[#This Row],[genre_1]:[genre_8]])</f>
        <v>3</v>
      </c>
      <c r="N3815" t="s">
        <v>2746</v>
      </c>
      <c r="O3815" t="s">
        <v>9906</v>
      </c>
      <c r="P3815">
        <v>21223</v>
      </c>
      <c r="Q3815" t="s">
        <v>2747</v>
      </c>
      <c r="R3815">
        <v>108</v>
      </c>
      <c r="S3815" t="s">
        <v>16</v>
      </c>
      <c r="T3815" t="s">
        <v>26</v>
      </c>
      <c r="U3815" s="3">
        <v>41275</v>
      </c>
      <c r="V3815" s="2">
        <v>7.1</v>
      </c>
      <c r="W3815" t="str">
        <f>IF(V3815 &lt; 3,"Very Low", IF(V3815 &gt;= 3, IF(V3815 &lt; 4, "Low", IF(V3815 &gt;= 4, IF(V3815 &lt; 6, "Medium", IF(V3815 &gt;= 6, IF(V3815 &lt; 8, "High", "Very High")))))))</f>
        <v>High</v>
      </c>
    </row>
    <row r="3816" spans="1:23" x14ac:dyDescent="0.2">
      <c r="A3816" t="s">
        <v>5486</v>
      </c>
      <c r="B3816" s="2">
        <v>107</v>
      </c>
      <c r="C3816" s="4" t="str">
        <f>IF(B3816 &lt;= ($Z$9-$Z$11), "Short", IF(B3816 &gt;= ($Z$9+$Z$11), "Long", "Medium"))</f>
        <v>Medium</v>
      </c>
      <c r="D3816" t="s">
        <v>5487</v>
      </c>
      <c r="E3816" t="s">
        <v>426</v>
      </c>
      <c r="F3816" t="s">
        <v>1302</v>
      </c>
      <c r="G3816" t="s">
        <v>6549</v>
      </c>
      <c r="H3816" t="s">
        <v>10321</v>
      </c>
      <c r="M3816">
        <f>COUNTA(Table1[[#This Row],[genre_1]:[genre_8]])</f>
        <v>4</v>
      </c>
      <c r="N3816" t="s">
        <v>2372</v>
      </c>
      <c r="O3816" t="s">
        <v>11800</v>
      </c>
      <c r="P3816">
        <v>2215</v>
      </c>
      <c r="Q3816" t="s">
        <v>5488</v>
      </c>
      <c r="R3816">
        <v>26</v>
      </c>
      <c r="S3816" t="s">
        <v>16</v>
      </c>
      <c r="T3816" t="s">
        <v>26</v>
      </c>
      <c r="U3816" s="3">
        <v>28126</v>
      </c>
      <c r="V3816" s="2">
        <v>6.3</v>
      </c>
      <c r="W3816" t="str">
        <f>IF(V3816 &lt; 3,"Very Low", IF(V3816 &gt;= 3, IF(V3816 &lt; 4, "Low", IF(V3816 &gt;= 4, IF(V3816 &lt; 6, "Medium", IF(V3816 &gt;= 6, IF(V3816 &lt; 8, "High", "Very High")))))))</f>
        <v>High</v>
      </c>
    </row>
    <row r="3817" spans="1:23" x14ac:dyDescent="0.2">
      <c r="A3817" t="s">
        <v>1509</v>
      </c>
      <c r="B3817" s="2">
        <v>119</v>
      </c>
      <c r="C3817" s="4" t="str">
        <f>IF(B3817 &lt;= ($Z$9-$Z$11), "Short", IF(B3817 &gt;= ($Z$9+$Z$11), "Long", "Medium"))</f>
        <v>Medium</v>
      </c>
      <c r="D3817" t="s">
        <v>2879</v>
      </c>
      <c r="E3817" t="s">
        <v>1302</v>
      </c>
      <c r="F3817" t="s">
        <v>6549</v>
      </c>
      <c r="G3817" t="s">
        <v>3538</v>
      </c>
      <c r="M3817">
        <f>COUNTA(Table1[[#This Row],[genre_1]:[genre_8]])</f>
        <v>3</v>
      </c>
      <c r="N3817" t="s">
        <v>47</v>
      </c>
      <c r="O3817" t="s">
        <v>10994</v>
      </c>
      <c r="P3817">
        <v>166269</v>
      </c>
      <c r="Q3817" t="s">
        <v>490</v>
      </c>
      <c r="R3817">
        <v>735</v>
      </c>
      <c r="S3817" t="s">
        <v>16</v>
      </c>
      <c r="T3817" t="s">
        <v>26</v>
      </c>
      <c r="U3817" s="3">
        <v>38353</v>
      </c>
      <c r="V3817" s="2">
        <v>7.7</v>
      </c>
      <c r="W3817" t="str">
        <f>IF(V3817 &lt; 3,"Very Low", IF(V3817 &gt;= 3, IF(V3817 &lt; 4, "Low", IF(V3817 &gt;= 4, IF(V3817 &lt; 6, "Medium", IF(V3817 &gt;= 6, IF(V3817 &lt; 8, "High", "Very High")))))))</f>
        <v>High</v>
      </c>
    </row>
    <row r="3818" spans="1:23" x14ac:dyDescent="0.2">
      <c r="A3818" t="s">
        <v>4201</v>
      </c>
      <c r="B3818" s="2">
        <v>140</v>
      </c>
      <c r="C3818" s="4" t="str">
        <f>IF(B3818 &lt;= ($Z$9-$Z$11), "Short", IF(B3818 &gt;= ($Z$9+$Z$11), "Long", "Medium"))</f>
        <v>Long</v>
      </c>
      <c r="D3818" t="s">
        <v>5143</v>
      </c>
      <c r="E3818" t="s">
        <v>1302</v>
      </c>
      <c r="F3818" t="s">
        <v>6549</v>
      </c>
      <c r="M3818">
        <f>COUNTA(Table1[[#This Row],[genre_1]:[genre_8]])</f>
        <v>2</v>
      </c>
      <c r="N3818" t="s">
        <v>1879</v>
      </c>
      <c r="O3818" t="s">
        <v>12402</v>
      </c>
      <c r="P3818">
        <v>10755</v>
      </c>
      <c r="Q3818" t="s">
        <v>2810</v>
      </c>
      <c r="R3818">
        <v>69</v>
      </c>
      <c r="S3818" t="s">
        <v>16</v>
      </c>
      <c r="T3818" t="s">
        <v>26</v>
      </c>
      <c r="U3818" s="3">
        <v>31778</v>
      </c>
      <c r="V3818" s="2">
        <v>7.8</v>
      </c>
      <c r="W3818" t="str">
        <f>IF(V3818 &lt; 3,"Very Low", IF(V3818 &gt;= 3, IF(V3818 &lt; 4, "Low", IF(V3818 &gt;= 4, IF(V3818 &lt; 6, "Medium", IF(V3818 &gt;= 6, IF(V3818 &lt; 8, "High", "Very High")))))))</f>
        <v>High</v>
      </c>
    </row>
    <row r="3819" spans="1:23" x14ac:dyDescent="0.2">
      <c r="A3819" t="s">
        <v>3155</v>
      </c>
      <c r="B3819" s="2">
        <v>107</v>
      </c>
      <c r="C3819" s="4" t="str">
        <f>IF(B3819 &lt;= ($Z$9-$Z$11), "Short", IF(B3819 &gt;= ($Z$9+$Z$11), "Long", "Medium"))</f>
        <v>Medium</v>
      </c>
      <c r="D3819" t="s">
        <v>3418</v>
      </c>
      <c r="E3819" t="s">
        <v>1302</v>
      </c>
      <c r="M3819">
        <f>COUNTA(Table1[[#This Row],[genre_1]:[genre_8]])</f>
        <v>1</v>
      </c>
      <c r="N3819" t="s">
        <v>949</v>
      </c>
      <c r="O3819" t="s">
        <v>10371</v>
      </c>
      <c r="P3819">
        <v>9264</v>
      </c>
      <c r="Q3819" t="s">
        <v>3419</v>
      </c>
      <c r="R3819">
        <v>69</v>
      </c>
      <c r="S3819" t="s">
        <v>16</v>
      </c>
      <c r="T3819" t="s">
        <v>26</v>
      </c>
      <c r="U3819" s="3">
        <v>39448</v>
      </c>
      <c r="V3819" s="2">
        <v>6.8</v>
      </c>
      <c r="W3819" t="str">
        <f>IF(V3819 &lt; 3,"Very Low", IF(V3819 &gt;= 3, IF(V3819 &lt; 4, "Low", IF(V3819 &gt;= 4, IF(V3819 &lt; 6, "Medium", IF(V3819 &gt;= 6, IF(V3819 &lt; 8, "High", "Very High")))))))</f>
        <v>High</v>
      </c>
    </row>
    <row r="3820" spans="1:23" x14ac:dyDescent="0.2">
      <c r="A3820" t="s">
        <v>3625</v>
      </c>
      <c r="B3820" s="2">
        <v>110</v>
      </c>
      <c r="C3820" s="4" t="str">
        <f>IF(B3820 &lt;= ($Z$9-$Z$11), "Short", IF(B3820 &gt;= ($Z$9+$Z$11), "Long", "Medium"))</f>
        <v>Medium</v>
      </c>
      <c r="D3820" t="s">
        <v>335</v>
      </c>
      <c r="E3820" t="s">
        <v>1302</v>
      </c>
      <c r="F3820" t="s">
        <v>6549</v>
      </c>
      <c r="M3820">
        <f>COUNTA(Table1[[#This Row],[genre_1]:[genre_8]])</f>
        <v>2</v>
      </c>
      <c r="N3820" t="s">
        <v>72</v>
      </c>
      <c r="O3820" t="s">
        <v>10535</v>
      </c>
      <c r="P3820">
        <v>44723</v>
      </c>
      <c r="Q3820" t="s">
        <v>3626</v>
      </c>
      <c r="R3820">
        <v>130</v>
      </c>
      <c r="S3820" t="s">
        <v>16</v>
      </c>
      <c r="T3820" t="s">
        <v>26</v>
      </c>
      <c r="U3820" s="3">
        <v>42370</v>
      </c>
      <c r="V3820" s="2">
        <v>7.6</v>
      </c>
      <c r="W3820" t="str">
        <f>IF(V3820 &lt; 3,"Very Low", IF(V3820 &gt;= 3, IF(V3820 &lt; 4, "Low", IF(V3820 &gt;= 4, IF(V3820 &lt; 6, "Medium", IF(V3820 &gt;= 6, IF(V3820 &lt; 8, "High", "Very High")))))))</f>
        <v>High</v>
      </c>
    </row>
    <row r="3821" spans="1:23" x14ac:dyDescent="0.2">
      <c r="A3821" t="s">
        <v>6062</v>
      </c>
      <c r="B3821" s="2">
        <v>99</v>
      </c>
      <c r="C3821" s="4" t="str">
        <f>IF(B3821 &lt;= ($Z$9-$Z$11), "Short", IF(B3821 &gt;= ($Z$9+$Z$11), "Long", "Medium"))</f>
        <v>Medium</v>
      </c>
      <c r="D3821" t="s">
        <v>312</v>
      </c>
      <c r="E3821" t="s">
        <v>691</v>
      </c>
      <c r="F3821" t="s">
        <v>1302</v>
      </c>
      <c r="G3821" t="s">
        <v>13205</v>
      </c>
      <c r="M3821">
        <f>COUNTA(Table1[[#This Row],[genre_1]:[genre_8]])</f>
        <v>3</v>
      </c>
      <c r="N3821" t="s">
        <v>155</v>
      </c>
      <c r="O3821" t="s">
        <v>12123</v>
      </c>
      <c r="P3821">
        <v>29463</v>
      </c>
      <c r="Q3821" t="s">
        <v>5032</v>
      </c>
      <c r="R3821">
        <v>84</v>
      </c>
      <c r="S3821" t="s">
        <v>16</v>
      </c>
      <c r="T3821" t="s">
        <v>26</v>
      </c>
      <c r="U3821" s="3">
        <v>36892</v>
      </c>
      <c r="V3821" s="2">
        <v>6.5</v>
      </c>
      <c r="W3821" t="str">
        <f>IF(V3821 &lt; 3,"Very Low", IF(V3821 &gt;= 3, IF(V3821 &lt; 4, "Low", IF(V3821 &gt;= 4, IF(V3821 &lt; 6, "Medium", IF(V3821 &gt;= 6, IF(V3821 &lt; 8, "High", "Very High")))))))</f>
        <v>High</v>
      </c>
    </row>
    <row r="3822" spans="1:23" x14ac:dyDescent="0.2">
      <c r="A3822" t="s">
        <v>1853</v>
      </c>
      <c r="B3822" s="2">
        <v>133</v>
      </c>
      <c r="C3822" s="4" t="str">
        <f>IF(B3822 &lt;= ($Z$9-$Z$11), "Short", IF(B3822 &gt;= ($Z$9+$Z$11), "Long", "Medium"))</f>
        <v>Long</v>
      </c>
      <c r="D3822" t="s">
        <v>105</v>
      </c>
      <c r="E3822" t="s">
        <v>4426</v>
      </c>
      <c r="F3822" t="s">
        <v>1302</v>
      </c>
      <c r="G3822" t="s">
        <v>3538</v>
      </c>
      <c r="H3822" t="s">
        <v>10321</v>
      </c>
      <c r="M3822">
        <f>COUNTA(Table1[[#This Row],[genre_1]:[genre_8]])</f>
        <v>4</v>
      </c>
      <c r="N3822" t="s">
        <v>50</v>
      </c>
      <c r="O3822" t="s">
        <v>10348</v>
      </c>
      <c r="P3822">
        <v>24145</v>
      </c>
      <c r="Q3822" t="s">
        <v>640</v>
      </c>
      <c r="R3822">
        <v>93</v>
      </c>
      <c r="S3822" t="s">
        <v>16</v>
      </c>
      <c r="T3822" t="s">
        <v>26</v>
      </c>
      <c r="U3822" s="3">
        <v>35065</v>
      </c>
      <c r="V3822" s="2">
        <v>7.1</v>
      </c>
      <c r="W3822" t="str">
        <f>IF(V3822 &lt; 3,"Very Low", IF(V3822 &gt;= 3, IF(V3822 &lt; 4, "Low", IF(V3822 &gt;= 4, IF(V3822 &lt; 6, "Medium", IF(V3822 &gt;= 6, IF(V3822 &lt; 8, "High", "Very High")))))))</f>
        <v>High</v>
      </c>
    </row>
    <row r="3823" spans="1:23" x14ac:dyDescent="0.2">
      <c r="A3823" t="s">
        <v>2350</v>
      </c>
      <c r="B3823" s="2">
        <v>102</v>
      </c>
      <c r="C3823" s="4" t="str">
        <f>IF(B3823 &lt;= ($Z$9-$Z$11), "Short", IF(B3823 &gt;= ($Z$9+$Z$11), "Long", "Medium"))</f>
        <v>Medium</v>
      </c>
      <c r="D3823" t="s">
        <v>779</v>
      </c>
      <c r="E3823" t="s">
        <v>691</v>
      </c>
      <c r="F3823" t="s">
        <v>13206</v>
      </c>
      <c r="G3823" t="s">
        <v>6549</v>
      </c>
      <c r="M3823">
        <f>COUNTA(Table1[[#This Row],[genre_1]:[genre_8]])</f>
        <v>3</v>
      </c>
      <c r="N3823" t="s">
        <v>245</v>
      </c>
      <c r="O3823" t="s">
        <v>9657</v>
      </c>
      <c r="P3823">
        <v>29968</v>
      </c>
      <c r="Q3823" t="s">
        <v>1356</v>
      </c>
      <c r="R3823">
        <v>117</v>
      </c>
      <c r="S3823" t="s">
        <v>16</v>
      </c>
      <c r="T3823" t="s">
        <v>26</v>
      </c>
      <c r="U3823" s="3">
        <v>36161</v>
      </c>
      <c r="V3823" s="2">
        <v>5.8</v>
      </c>
      <c r="W3823" t="str">
        <f>IF(V3823 &lt; 3,"Very Low", IF(V3823 &gt;= 3, IF(V3823 &lt; 4, "Low", IF(V3823 &gt;= 4, IF(V3823 &lt; 6, "Medium", IF(V3823 &gt;= 6, IF(V3823 &lt; 8, "High", "Very High")))))))</f>
        <v>Medium</v>
      </c>
    </row>
    <row r="3824" spans="1:23" x14ac:dyDescent="0.2">
      <c r="A3824" t="s">
        <v>6153</v>
      </c>
      <c r="B3824" s="2">
        <v>101</v>
      </c>
      <c r="C3824" s="4" t="str">
        <f>IF(B3824 &lt;= ($Z$9-$Z$11), "Short", IF(B3824 &gt;= ($Z$9+$Z$11), "Long", "Medium"))</f>
        <v>Medium</v>
      </c>
      <c r="D3824" t="s">
        <v>5318</v>
      </c>
      <c r="E3824" t="s">
        <v>426</v>
      </c>
      <c r="F3824" t="s">
        <v>539</v>
      </c>
      <c r="M3824">
        <f>COUNTA(Table1[[#This Row],[genre_1]:[genre_8]])</f>
        <v>2</v>
      </c>
      <c r="N3824" t="s">
        <v>6154</v>
      </c>
      <c r="O3824" t="s">
        <v>12183</v>
      </c>
      <c r="P3824">
        <v>20275</v>
      </c>
      <c r="Q3824" t="s">
        <v>6155</v>
      </c>
      <c r="R3824">
        <v>151</v>
      </c>
      <c r="S3824" t="s">
        <v>16</v>
      </c>
      <c r="T3824" t="s">
        <v>26</v>
      </c>
      <c r="U3824" s="3">
        <v>38353</v>
      </c>
      <c r="V3824" s="2">
        <v>6.9</v>
      </c>
      <c r="W3824" t="str">
        <f>IF(V3824 &lt; 3,"Very Low", IF(V3824 &gt;= 3, IF(V3824 &lt; 4, "Low", IF(V3824 &gt;= 4, IF(V3824 &lt; 6, "Medium", IF(V3824 &gt;= 6, IF(V3824 &lt; 8, "High", "Very High")))))))</f>
        <v>High</v>
      </c>
    </row>
    <row r="3825" spans="1:23" x14ac:dyDescent="0.2">
      <c r="A3825" t="s">
        <v>2852</v>
      </c>
      <c r="B3825" s="2">
        <v>88</v>
      </c>
      <c r="C3825" s="4" t="str">
        <f>IF(B3825 &lt;= ($Z$9-$Z$11), "Short", IF(B3825 &gt;= ($Z$9+$Z$11), "Long", "Medium"))</f>
        <v>Medium</v>
      </c>
      <c r="D3825" t="s">
        <v>3004</v>
      </c>
      <c r="E3825" t="s">
        <v>4426</v>
      </c>
      <c r="F3825" t="s">
        <v>1302</v>
      </c>
      <c r="G3825" t="s">
        <v>6549</v>
      </c>
      <c r="M3825">
        <f>COUNTA(Table1[[#This Row],[genre_1]:[genre_8]])</f>
        <v>3</v>
      </c>
      <c r="N3825" t="s">
        <v>1151</v>
      </c>
      <c r="O3825" t="s">
        <v>10096</v>
      </c>
      <c r="P3825">
        <v>23864</v>
      </c>
      <c r="Q3825" t="s">
        <v>3005</v>
      </c>
      <c r="R3825">
        <v>142</v>
      </c>
      <c r="S3825" t="s">
        <v>16</v>
      </c>
      <c r="T3825" t="s">
        <v>26</v>
      </c>
      <c r="U3825" s="3">
        <v>38718</v>
      </c>
      <c r="V3825" s="2">
        <v>7</v>
      </c>
      <c r="W3825" t="str">
        <f>IF(V3825 &lt; 3,"Very Low", IF(V3825 &gt;= 3, IF(V3825 &lt; 4, "Low", IF(V3825 &gt;= 4, IF(V3825 &lt; 6, "Medium", IF(V3825 &gt;= 6, IF(V3825 &lt; 8, "High", "Very High")))))))</f>
        <v>High</v>
      </c>
    </row>
    <row r="3826" spans="1:23" x14ac:dyDescent="0.2">
      <c r="A3826" t="s">
        <v>7747</v>
      </c>
      <c r="B3826" s="2">
        <v>94</v>
      </c>
      <c r="C3826" s="4" t="str">
        <f>IF(B3826 &lt;= ($Z$9-$Z$11), "Short", IF(B3826 &gt;= ($Z$9+$Z$11), "Long", "Medium"))</f>
        <v>Medium</v>
      </c>
      <c r="D3826" t="s">
        <v>7581</v>
      </c>
      <c r="E3826" t="s">
        <v>1302</v>
      </c>
      <c r="F3826" t="s">
        <v>4130</v>
      </c>
      <c r="G3826" t="s">
        <v>3538</v>
      </c>
      <c r="M3826">
        <f>COUNTA(Table1[[#This Row],[genre_1]:[genre_8]])</f>
        <v>3</v>
      </c>
      <c r="N3826" t="s">
        <v>1875</v>
      </c>
      <c r="O3826" t="s">
        <v>12941</v>
      </c>
      <c r="P3826">
        <v>75669</v>
      </c>
      <c r="Q3826" t="s">
        <v>7748</v>
      </c>
      <c r="R3826">
        <v>451</v>
      </c>
      <c r="S3826" t="s">
        <v>16</v>
      </c>
      <c r="T3826" t="s">
        <v>26</v>
      </c>
      <c r="U3826" s="3">
        <v>40179</v>
      </c>
      <c r="V3826" s="2">
        <v>6.4</v>
      </c>
      <c r="W3826" t="str">
        <f>IF(V3826 &lt; 3,"Very Low", IF(V3826 &gt;= 3, IF(V3826 &lt; 4, "Low", IF(V3826 &gt;= 4, IF(V3826 &lt; 6, "Medium", IF(V3826 &gt;= 6, IF(V3826 &lt; 8, "High", "Very High")))))))</f>
        <v>High</v>
      </c>
    </row>
    <row r="3827" spans="1:23" x14ac:dyDescent="0.2">
      <c r="A3827" t="s">
        <v>1095</v>
      </c>
      <c r="B3827" s="2">
        <v>91</v>
      </c>
      <c r="C3827" s="4" t="str">
        <f>IF(B3827 &lt;= ($Z$9-$Z$11), "Short", IF(B3827 &gt;= ($Z$9+$Z$11), "Long", "Medium"))</f>
        <v>Medium</v>
      </c>
      <c r="D3827" t="s">
        <v>968</v>
      </c>
      <c r="E3827" t="s">
        <v>426</v>
      </c>
      <c r="F3827" t="s">
        <v>691</v>
      </c>
      <c r="G3827" t="s">
        <v>539</v>
      </c>
      <c r="M3827">
        <f>COUNTA(Table1[[#This Row],[genre_1]:[genre_8]])</f>
        <v>3</v>
      </c>
      <c r="N3827" t="s">
        <v>327</v>
      </c>
      <c r="O3827" t="s">
        <v>12979</v>
      </c>
      <c r="P3827">
        <v>382240</v>
      </c>
      <c r="Q3827" t="s">
        <v>7839</v>
      </c>
      <c r="R3827">
        <v>660</v>
      </c>
      <c r="S3827" t="s">
        <v>16</v>
      </c>
      <c r="T3827" t="s">
        <v>26</v>
      </c>
      <c r="U3827" s="3">
        <v>27395</v>
      </c>
      <c r="V3827" s="2">
        <v>8.3000000000000007</v>
      </c>
      <c r="W3827" t="str">
        <f>IF(V3827 &lt; 3,"Very Low", IF(V3827 &gt;= 3, IF(V3827 &lt; 4, "Low", IF(V3827 &gt;= 4, IF(V3827 &lt; 6, "Medium", IF(V3827 &gt;= 6, IF(V3827 &lt; 8, "High", "Very High")))))))</f>
        <v>Very High</v>
      </c>
    </row>
    <row r="3828" spans="1:23" x14ac:dyDescent="0.2">
      <c r="A3828" t="s">
        <v>330</v>
      </c>
      <c r="B3828" s="2">
        <v>97</v>
      </c>
      <c r="C3828" s="4" t="str">
        <f>IF(B3828 &lt;= ($Z$9-$Z$11), "Short", IF(B3828 &gt;= ($Z$9+$Z$11), "Long", "Medium"))</f>
        <v>Medium</v>
      </c>
      <c r="D3828" t="s">
        <v>5896</v>
      </c>
      <c r="E3828" t="s">
        <v>1302</v>
      </c>
      <c r="F3828" t="s">
        <v>13204</v>
      </c>
      <c r="G3828" t="s">
        <v>4130</v>
      </c>
      <c r="M3828">
        <f>COUNTA(Table1[[#This Row],[genre_1]:[genre_8]])</f>
        <v>3</v>
      </c>
      <c r="N3828" t="s">
        <v>58</v>
      </c>
      <c r="O3828" t="s">
        <v>12036</v>
      </c>
      <c r="P3828">
        <v>260607</v>
      </c>
      <c r="Q3828" t="s">
        <v>690</v>
      </c>
      <c r="R3828">
        <v>485</v>
      </c>
      <c r="S3828" t="s">
        <v>16</v>
      </c>
      <c r="T3828" t="s">
        <v>26</v>
      </c>
      <c r="U3828" s="3">
        <v>39814</v>
      </c>
      <c r="V3828" s="2">
        <v>7.9</v>
      </c>
      <c r="W3828" t="str">
        <f>IF(V3828 &lt; 3,"Very Low", IF(V3828 &gt;= 3, IF(V3828 &lt; 4, "Low", IF(V3828 &gt;= 4, IF(V3828 &lt; 6, "Medium", IF(V3828 &gt;= 6, IF(V3828 &lt; 8, "High", "Very High")))))))</f>
        <v>High</v>
      </c>
    </row>
    <row r="3829" spans="1:23" x14ac:dyDescent="0.2">
      <c r="A3829" t="s">
        <v>2815</v>
      </c>
      <c r="B3829" s="2">
        <v>126</v>
      </c>
      <c r="C3829" s="4" t="str">
        <f>IF(B3829 &lt;= ($Z$9-$Z$11), "Short", IF(B3829 &gt;= ($Z$9+$Z$11), "Long", "Medium"))</f>
        <v>Medium</v>
      </c>
      <c r="D3829" t="s">
        <v>669</v>
      </c>
      <c r="E3829" t="s">
        <v>562</v>
      </c>
      <c r="F3829" t="s">
        <v>426</v>
      </c>
      <c r="G3829" t="s">
        <v>4130</v>
      </c>
      <c r="H3829" t="s">
        <v>3538</v>
      </c>
      <c r="M3829">
        <f>COUNTA(Table1[[#This Row],[genre_1]:[genre_8]])</f>
        <v>4</v>
      </c>
      <c r="N3829" t="s">
        <v>480</v>
      </c>
      <c r="O3829" t="s">
        <v>9960</v>
      </c>
      <c r="P3829">
        <v>69534</v>
      </c>
      <c r="Q3829" t="s">
        <v>1789</v>
      </c>
      <c r="R3829">
        <v>294</v>
      </c>
      <c r="S3829" t="s">
        <v>16</v>
      </c>
      <c r="T3829" t="s">
        <v>26</v>
      </c>
      <c r="U3829" s="3">
        <v>28856</v>
      </c>
      <c r="V3829" s="2">
        <v>6.3</v>
      </c>
      <c r="W3829" t="str">
        <f>IF(V3829 &lt; 3,"Very Low", IF(V3829 &gt;= 3, IF(V3829 &lt; 4, "Low", IF(V3829 &gt;= 4, IF(V3829 &lt; 6, "Medium", IF(V3829 &gt;= 6, IF(V3829 &lt; 8, "High", "Very High")))))))</f>
        <v>High</v>
      </c>
    </row>
    <row r="3830" spans="1:23" x14ac:dyDescent="0.2">
      <c r="A3830" t="s">
        <v>1643</v>
      </c>
      <c r="B3830" s="2">
        <v>107</v>
      </c>
      <c r="C3830" s="4" t="str">
        <f>IF(B3830 &lt;= ($Z$9-$Z$11), "Short", IF(B3830 &gt;= ($Z$9+$Z$11), "Long", "Medium"))</f>
        <v>Medium</v>
      </c>
      <c r="D3830" t="s">
        <v>1644</v>
      </c>
      <c r="E3830" t="s">
        <v>562</v>
      </c>
      <c r="F3830" t="s">
        <v>691</v>
      </c>
      <c r="G3830" t="s">
        <v>13204</v>
      </c>
      <c r="H3830" t="s">
        <v>6549</v>
      </c>
      <c r="M3830">
        <f>COUNTA(Table1[[#This Row],[genre_1]:[genre_8]])</f>
        <v>4</v>
      </c>
      <c r="N3830" t="s">
        <v>20</v>
      </c>
      <c r="O3830" t="s">
        <v>9217</v>
      </c>
      <c r="P3830">
        <v>47320</v>
      </c>
      <c r="Q3830" t="s">
        <v>1645</v>
      </c>
      <c r="R3830">
        <v>188</v>
      </c>
      <c r="S3830" t="s">
        <v>16</v>
      </c>
      <c r="T3830" t="s">
        <v>26</v>
      </c>
      <c r="U3830" s="3">
        <v>42005</v>
      </c>
      <c r="V3830" s="2">
        <v>5.5</v>
      </c>
      <c r="W3830" t="str">
        <f>IF(V3830 &lt; 3,"Very Low", IF(V3830 &gt;= 3, IF(V3830 &lt; 4, "Low", IF(V3830 &gt;= 4, IF(V3830 &lt; 6, "Medium", IF(V3830 &gt;= 6, IF(V3830 &lt; 8, "High", "Very High")))))))</f>
        <v>Medium</v>
      </c>
    </row>
    <row r="3831" spans="1:23" x14ac:dyDescent="0.2">
      <c r="A3831" t="s">
        <v>5479</v>
      </c>
      <c r="B3831" s="2">
        <v>97</v>
      </c>
      <c r="C3831" s="4" t="str">
        <f>IF(B3831 &lt;= ($Z$9-$Z$11), "Short", IF(B3831 &gt;= ($Z$9+$Z$11), "Long", "Medium"))</f>
        <v>Medium</v>
      </c>
      <c r="D3831" t="s">
        <v>5666</v>
      </c>
      <c r="E3831" t="s">
        <v>1302</v>
      </c>
      <c r="M3831">
        <f>COUNTA(Table1[[#This Row],[genre_1]:[genre_8]])</f>
        <v>1</v>
      </c>
      <c r="N3831" t="s">
        <v>33</v>
      </c>
      <c r="O3831" t="s">
        <v>11907</v>
      </c>
      <c r="P3831">
        <v>6906</v>
      </c>
      <c r="Q3831" t="s">
        <v>5667</v>
      </c>
      <c r="R3831">
        <v>111</v>
      </c>
      <c r="S3831" t="s">
        <v>16</v>
      </c>
      <c r="T3831" t="s">
        <v>26</v>
      </c>
      <c r="U3831" s="3">
        <v>37257</v>
      </c>
      <c r="V3831" s="2">
        <v>6.7</v>
      </c>
      <c r="W3831" t="str">
        <f>IF(V3831 &lt; 3,"Very Low", IF(V3831 &gt;= 3, IF(V3831 &lt; 4, "Low", IF(V3831 &gt;= 4, IF(V3831 &lt; 6, "Medium", IF(V3831 &gt;= 6, IF(V3831 &lt; 8, "High", "Very High")))))))</f>
        <v>High</v>
      </c>
    </row>
    <row r="3832" spans="1:23" x14ac:dyDescent="0.2">
      <c r="A3832" t="s">
        <v>3288</v>
      </c>
      <c r="B3832" s="2">
        <v>90</v>
      </c>
      <c r="C3832" s="4" t="str">
        <f>IF(B3832 &lt;= ($Z$9-$Z$11), "Short", IF(B3832 &gt;= ($Z$9+$Z$11), "Long", "Medium"))</f>
        <v>Medium</v>
      </c>
      <c r="D3832" t="s">
        <v>3289</v>
      </c>
      <c r="E3832" t="s">
        <v>691</v>
      </c>
      <c r="F3832" t="s">
        <v>5982</v>
      </c>
      <c r="M3832">
        <f>COUNTA(Table1[[#This Row],[genre_1]:[genre_8]])</f>
        <v>2</v>
      </c>
      <c r="N3832" t="s">
        <v>3290</v>
      </c>
      <c r="O3832" t="s">
        <v>10298</v>
      </c>
      <c r="P3832">
        <v>88714</v>
      </c>
      <c r="Q3832" t="s">
        <v>3291</v>
      </c>
      <c r="R3832">
        <v>235</v>
      </c>
      <c r="S3832" t="s">
        <v>16</v>
      </c>
      <c r="T3832" t="s">
        <v>26</v>
      </c>
      <c r="U3832" s="3">
        <v>39083</v>
      </c>
      <c r="V3832" s="2">
        <v>6.3</v>
      </c>
      <c r="W3832" t="str">
        <f>IF(V3832 &lt; 3,"Very Low", IF(V3832 &gt;= 3, IF(V3832 &lt; 4, "Low", IF(V3832 &gt;= 4, IF(V3832 &lt; 6, "Medium", IF(V3832 &gt;= 6, IF(V3832 &lt; 8, "High", "Very High")))))))</f>
        <v>High</v>
      </c>
    </row>
    <row r="3833" spans="1:23" x14ac:dyDescent="0.2">
      <c r="A3833" t="s">
        <v>3808</v>
      </c>
      <c r="B3833" s="2">
        <v>150</v>
      </c>
      <c r="C3833" s="4" t="str">
        <f>IF(B3833 &lt;= ($Z$9-$Z$11), "Short", IF(B3833 &gt;= ($Z$9+$Z$11), "Long", "Medium"))</f>
        <v>Long</v>
      </c>
      <c r="D3833" t="s">
        <v>4498</v>
      </c>
      <c r="E3833" t="s">
        <v>4426</v>
      </c>
      <c r="F3833" t="s">
        <v>1302</v>
      </c>
      <c r="G3833" t="s">
        <v>7772</v>
      </c>
      <c r="M3833">
        <f>COUNTA(Table1[[#This Row],[genre_1]:[genre_8]])</f>
        <v>3</v>
      </c>
      <c r="N3833" t="s">
        <v>3809</v>
      </c>
      <c r="O3833" t="s">
        <v>11132</v>
      </c>
      <c r="P3833">
        <v>17933</v>
      </c>
      <c r="Q3833" t="s">
        <v>4499</v>
      </c>
      <c r="R3833">
        <v>165</v>
      </c>
      <c r="S3833" t="s">
        <v>16</v>
      </c>
      <c r="T3833" t="s">
        <v>26</v>
      </c>
      <c r="U3833" s="3">
        <v>41640</v>
      </c>
      <c r="V3833" s="2">
        <v>6.8</v>
      </c>
      <c r="W3833" t="str">
        <f>IF(V3833 &lt; 3,"Very Low", IF(V3833 &gt;= 3, IF(V3833 &lt; 4, "Low", IF(V3833 &gt;= 4, IF(V3833 &lt; 6, "Medium", IF(V3833 &gt;= 6, IF(V3833 &lt; 8, "High", "Very High")))))))</f>
        <v>High</v>
      </c>
    </row>
    <row r="3834" spans="1:23" x14ac:dyDescent="0.2">
      <c r="A3834" t="s">
        <v>2047</v>
      </c>
      <c r="B3834" s="2">
        <v>103</v>
      </c>
      <c r="C3834" s="4" t="str">
        <f>IF(B3834 &lt;= ($Z$9-$Z$11), "Short", IF(B3834 &gt;= ($Z$9+$Z$11), "Long", "Medium"))</f>
        <v>Medium</v>
      </c>
      <c r="D3834" t="s">
        <v>3774</v>
      </c>
      <c r="E3834" t="s">
        <v>691</v>
      </c>
      <c r="F3834" t="s">
        <v>1302</v>
      </c>
      <c r="G3834" t="s">
        <v>4034</v>
      </c>
      <c r="H3834" t="s">
        <v>10321</v>
      </c>
      <c r="M3834">
        <f>COUNTA(Table1[[#This Row],[genre_1]:[genre_8]])</f>
        <v>4</v>
      </c>
      <c r="N3834" t="s">
        <v>957</v>
      </c>
      <c r="O3834" t="s">
        <v>10637</v>
      </c>
      <c r="P3834">
        <v>13505</v>
      </c>
      <c r="Q3834" t="s">
        <v>3775</v>
      </c>
      <c r="R3834">
        <v>180</v>
      </c>
      <c r="S3834" t="s">
        <v>16</v>
      </c>
      <c r="T3834" t="s">
        <v>26</v>
      </c>
      <c r="U3834" s="3">
        <v>38353</v>
      </c>
      <c r="V3834" s="2">
        <v>7.1</v>
      </c>
      <c r="W3834" t="str">
        <f>IF(V3834 &lt; 3,"Very Low", IF(V3834 &gt;= 3, IF(V3834 &lt; 4, "Low", IF(V3834 &gt;= 4, IF(V3834 &lt; 6, "Medium", IF(V3834 &gt;= 6, IF(V3834 &lt; 8, "High", "Very High")))))))</f>
        <v>High</v>
      </c>
    </row>
    <row r="3835" spans="1:23" x14ac:dyDescent="0.2">
      <c r="A3835" t="s">
        <v>383</v>
      </c>
      <c r="B3835" s="2">
        <v>111</v>
      </c>
      <c r="C3835" s="4" t="str">
        <f>IF(B3835 &lt;= ($Z$9-$Z$11), "Short", IF(B3835 &gt;= ($Z$9+$Z$11), "Long", "Medium"))</f>
        <v>Medium</v>
      </c>
      <c r="D3835" t="s">
        <v>709</v>
      </c>
      <c r="E3835" t="s">
        <v>691</v>
      </c>
      <c r="F3835" t="s">
        <v>1302</v>
      </c>
      <c r="G3835" t="s">
        <v>6549</v>
      </c>
      <c r="M3835">
        <f>COUNTA(Table1[[#This Row],[genre_1]:[genre_8]])</f>
        <v>3</v>
      </c>
      <c r="N3835" t="s">
        <v>269</v>
      </c>
      <c r="O3835" t="s">
        <v>11666</v>
      </c>
      <c r="P3835">
        <v>37269</v>
      </c>
      <c r="Q3835" t="s">
        <v>347</v>
      </c>
      <c r="R3835">
        <v>165</v>
      </c>
      <c r="S3835" t="s">
        <v>16</v>
      </c>
      <c r="T3835" t="s">
        <v>26</v>
      </c>
      <c r="U3835" s="3">
        <v>33970</v>
      </c>
      <c r="V3835" s="2">
        <v>7.4</v>
      </c>
      <c r="W3835" t="str">
        <f>IF(V3835 &lt; 3,"Very Low", IF(V3835 &gt;= 3, IF(V3835 &lt; 4, "Low", IF(V3835 &gt;= 4, IF(V3835 &lt; 6, "Medium", IF(V3835 &gt;= 6, IF(V3835 &lt; 8, "High", "Very High")))))))</f>
        <v>High</v>
      </c>
    </row>
    <row r="3836" spans="1:23" x14ac:dyDescent="0.2">
      <c r="A3836" t="s">
        <v>2047</v>
      </c>
      <c r="B3836" s="2">
        <v>97</v>
      </c>
      <c r="C3836" s="4" t="str">
        <f>IF(B3836 &lt;= ($Z$9-$Z$11), "Short", IF(B3836 &gt;= ($Z$9+$Z$11), "Long", "Medium"))</f>
        <v>Medium</v>
      </c>
      <c r="D3836" t="s">
        <v>7864</v>
      </c>
      <c r="E3836" t="s">
        <v>691</v>
      </c>
      <c r="F3836" t="s">
        <v>1302</v>
      </c>
      <c r="G3836" t="s">
        <v>6549</v>
      </c>
      <c r="M3836">
        <f>COUNTA(Table1[[#This Row],[genre_1]:[genre_8]])</f>
        <v>3</v>
      </c>
      <c r="N3836" t="s">
        <v>6687</v>
      </c>
      <c r="O3836" t="s">
        <v>12988</v>
      </c>
      <c r="P3836">
        <v>10577</v>
      </c>
      <c r="Q3836" t="s">
        <v>7865</v>
      </c>
      <c r="R3836">
        <v>64</v>
      </c>
      <c r="S3836" t="s">
        <v>16</v>
      </c>
      <c r="T3836" t="s">
        <v>26</v>
      </c>
      <c r="U3836" s="3">
        <v>31048</v>
      </c>
      <c r="V3836" s="2">
        <v>6.9</v>
      </c>
      <c r="W3836" t="str">
        <f>IF(V3836 &lt; 3,"Very Low", IF(V3836 &gt;= 3, IF(V3836 &lt; 4, "Low", IF(V3836 &gt;= 4, IF(V3836 &lt; 6, "Medium", IF(V3836 &gt;= 6, IF(V3836 &lt; 8, "High", "Very High")))))))</f>
        <v>High</v>
      </c>
    </row>
    <row r="3837" spans="1:23" x14ac:dyDescent="0.2">
      <c r="A3837" t="s">
        <v>6566</v>
      </c>
      <c r="B3837" s="2">
        <v>86</v>
      </c>
      <c r="C3837" s="4" t="str">
        <f>IF(B3837 &lt;= ($Z$9-$Z$11), "Short", IF(B3837 &gt;= ($Z$9+$Z$11), "Long", "Medium"))</f>
        <v>Medium</v>
      </c>
      <c r="D3837" t="s">
        <v>6981</v>
      </c>
      <c r="E3837" t="s">
        <v>1302</v>
      </c>
      <c r="F3837" t="s">
        <v>6549</v>
      </c>
      <c r="M3837">
        <f>COUNTA(Table1[[#This Row],[genre_1]:[genre_8]])</f>
        <v>2</v>
      </c>
      <c r="N3837" t="s">
        <v>918</v>
      </c>
      <c r="O3837" t="s">
        <v>12600</v>
      </c>
      <c r="P3837">
        <v>16349</v>
      </c>
      <c r="Q3837" t="s">
        <v>6982</v>
      </c>
      <c r="R3837">
        <v>103</v>
      </c>
      <c r="S3837" t="s">
        <v>16</v>
      </c>
      <c r="T3837" t="s">
        <v>26</v>
      </c>
      <c r="U3837" s="3">
        <v>37987</v>
      </c>
      <c r="V3837" s="2">
        <v>6.8</v>
      </c>
      <c r="W3837" t="str">
        <f>IF(V3837 &lt; 3,"Very Low", IF(V3837 &gt;= 3, IF(V3837 &lt; 4, "Low", IF(V3837 &gt;= 4, IF(V3837 &lt; 6, "Medium", IF(V3837 &gt;= 6, IF(V3837 &lt; 8, "High", "Very High")))))))</f>
        <v>High</v>
      </c>
    </row>
    <row r="3838" spans="1:23" x14ac:dyDescent="0.2">
      <c r="A3838" t="s">
        <v>4816</v>
      </c>
      <c r="B3838" s="2">
        <v>99</v>
      </c>
      <c r="C3838" s="4" t="str">
        <f>IF(B3838 &lt;= ($Z$9-$Z$11), "Short", IF(B3838 &gt;= ($Z$9+$Z$11), "Long", "Medium"))</f>
        <v>Medium</v>
      </c>
      <c r="D3838" t="s">
        <v>523</v>
      </c>
      <c r="E3838" t="s">
        <v>4426</v>
      </c>
      <c r="F3838" t="s">
        <v>1302</v>
      </c>
      <c r="M3838">
        <f>COUNTA(Table1[[#This Row],[genre_1]:[genre_8]])</f>
        <v>2</v>
      </c>
      <c r="N3838" t="s">
        <v>210</v>
      </c>
      <c r="O3838" t="s">
        <v>11456</v>
      </c>
      <c r="P3838">
        <v>71679</v>
      </c>
      <c r="Q3838" t="s">
        <v>313</v>
      </c>
      <c r="R3838">
        <v>216</v>
      </c>
      <c r="S3838" t="s">
        <v>16</v>
      </c>
      <c r="T3838" t="s">
        <v>26</v>
      </c>
      <c r="U3838" s="3">
        <v>40544</v>
      </c>
      <c r="V3838" s="2">
        <v>7</v>
      </c>
      <c r="W3838" t="str">
        <f>IF(V3838 &lt; 3,"Very Low", IF(V3838 &gt;= 3, IF(V3838 &lt; 4, "Low", IF(V3838 &gt;= 4, IF(V3838 &lt; 6, "Medium", IF(V3838 &gt;= 6, IF(V3838 &lt; 8, "High", "Very High")))))))</f>
        <v>High</v>
      </c>
    </row>
    <row r="3839" spans="1:23" x14ac:dyDescent="0.2">
      <c r="A3839" t="s">
        <v>2647</v>
      </c>
      <c r="B3839" s="2">
        <v>109</v>
      </c>
      <c r="C3839" s="4" t="str">
        <f>IF(B3839 &lt;= ($Z$9-$Z$11), "Short", IF(B3839 &gt;= ($Z$9+$Z$11), "Long", "Medium"))</f>
        <v>Medium</v>
      </c>
      <c r="D3839" t="s">
        <v>2648</v>
      </c>
      <c r="E3839" t="s">
        <v>691</v>
      </c>
      <c r="F3839" t="s">
        <v>5982</v>
      </c>
      <c r="G3839" t="s">
        <v>539</v>
      </c>
      <c r="M3839">
        <f>COUNTA(Table1[[#This Row],[genre_1]:[genre_8]])</f>
        <v>3</v>
      </c>
      <c r="N3839" t="s">
        <v>2174</v>
      </c>
      <c r="O3839" t="s">
        <v>9851</v>
      </c>
      <c r="P3839">
        <v>19230</v>
      </c>
      <c r="Q3839" t="s">
        <v>2649</v>
      </c>
      <c r="R3839">
        <v>59</v>
      </c>
      <c r="S3839" t="s">
        <v>16</v>
      </c>
      <c r="T3839" t="s">
        <v>26</v>
      </c>
      <c r="U3839" s="3">
        <v>40179</v>
      </c>
      <c r="V3839" s="2">
        <v>6.1</v>
      </c>
      <c r="W3839" t="str">
        <f>IF(V3839 &lt; 3,"Very Low", IF(V3839 &gt;= 3, IF(V3839 &lt; 4, "Low", IF(V3839 &gt;= 4, IF(V3839 &lt; 6, "Medium", IF(V3839 &gt;= 6, IF(V3839 &lt; 8, "High", "Very High")))))))</f>
        <v>High</v>
      </c>
    </row>
    <row r="3840" spans="1:23" x14ac:dyDescent="0.2">
      <c r="A3840" t="s">
        <v>4376</v>
      </c>
      <c r="B3840" s="2">
        <v>103</v>
      </c>
      <c r="C3840" s="4" t="str">
        <f>IF(B3840 &lt;= ($Z$9-$Z$11), "Short", IF(B3840 &gt;= ($Z$9+$Z$11), "Long", "Medium"))</f>
        <v>Medium</v>
      </c>
      <c r="D3840" t="s">
        <v>1110</v>
      </c>
      <c r="E3840" t="s">
        <v>1302</v>
      </c>
      <c r="F3840" t="s">
        <v>6549</v>
      </c>
      <c r="G3840" t="s">
        <v>4130</v>
      </c>
      <c r="M3840">
        <f>COUNTA(Table1[[#This Row],[genre_1]:[genre_8]])</f>
        <v>3</v>
      </c>
      <c r="N3840" t="s">
        <v>84</v>
      </c>
      <c r="O3840" t="s">
        <v>11054</v>
      </c>
      <c r="P3840">
        <v>109873</v>
      </c>
      <c r="Q3840" t="s">
        <v>1342</v>
      </c>
      <c r="R3840">
        <v>320</v>
      </c>
      <c r="S3840" t="s">
        <v>16</v>
      </c>
      <c r="T3840" t="s">
        <v>26</v>
      </c>
      <c r="U3840" s="3">
        <v>40179</v>
      </c>
      <c r="V3840" s="2">
        <v>7.2</v>
      </c>
      <c r="W3840" t="str">
        <f>IF(V3840 &lt; 3,"Very Low", IF(V3840 &gt;= 3, IF(V3840 &lt; 4, "Low", IF(V3840 &gt;= 4, IF(V3840 &lt; 6, "Medium", IF(V3840 &gt;= 6, IF(V3840 &lt; 8, "High", "Very High")))))))</f>
        <v>High</v>
      </c>
    </row>
    <row r="3841" spans="1:23" x14ac:dyDescent="0.2">
      <c r="A3841" t="s">
        <v>2543</v>
      </c>
      <c r="B3841" s="2">
        <v>121</v>
      </c>
      <c r="C3841" s="4" t="str">
        <f>IF(B3841 &lt;= ($Z$9-$Z$11), "Short", IF(B3841 &gt;= ($Z$9+$Z$11), "Long", "Medium"))</f>
        <v>Medium</v>
      </c>
      <c r="D3841" t="s">
        <v>2544</v>
      </c>
      <c r="E3841" t="s">
        <v>562</v>
      </c>
      <c r="F3841" t="s">
        <v>426</v>
      </c>
      <c r="G3841" t="s">
        <v>3538</v>
      </c>
      <c r="M3841">
        <f>COUNTA(Table1[[#This Row],[genre_1]:[genre_8]])</f>
        <v>3</v>
      </c>
      <c r="N3841" t="s">
        <v>2545</v>
      </c>
      <c r="O3841" t="s">
        <v>9775</v>
      </c>
      <c r="P3841">
        <v>48636</v>
      </c>
      <c r="Q3841" t="s">
        <v>2546</v>
      </c>
      <c r="R3841">
        <v>214</v>
      </c>
      <c r="S3841" t="s">
        <v>16</v>
      </c>
      <c r="T3841" t="s">
        <v>26</v>
      </c>
      <c r="U3841" s="3">
        <v>30317</v>
      </c>
      <c r="V3841" s="2">
        <v>6.2</v>
      </c>
      <c r="W3841" t="str">
        <f>IF(V3841 &lt; 3,"Very Low", IF(V3841 &gt;= 3, IF(V3841 &lt; 4, "Low", IF(V3841 &gt;= 4, IF(V3841 &lt; 6, "Medium", IF(V3841 &gt;= 6, IF(V3841 &lt; 8, "High", "Very High")))))))</f>
        <v>High</v>
      </c>
    </row>
    <row r="3842" spans="1:23" x14ac:dyDescent="0.2">
      <c r="A3842" t="s">
        <v>3460</v>
      </c>
      <c r="B3842" s="2">
        <v>132</v>
      </c>
      <c r="C3842" s="4" t="str">
        <f>IF(B3842 &lt;= ($Z$9-$Z$11), "Short", IF(B3842 &gt;= ($Z$9+$Z$11), "Long", "Medium"))</f>
        <v>Long</v>
      </c>
      <c r="D3842" t="s">
        <v>117</v>
      </c>
      <c r="E3842" t="s">
        <v>1302</v>
      </c>
      <c r="F3842" t="s">
        <v>6549</v>
      </c>
      <c r="M3842">
        <f>COUNTA(Table1[[#This Row],[genre_1]:[genre_8]])</f>
        <v>2</v>
      </c>
      <c r="N3842" t="s">
        <v>178</v>
      </c>
      <c r="O3842" t="s">
        <v>11504</v>
      </c>
      <c r="P3842">
        <v>9395</v>
      </c>
      <c r="Q3842" t="s">
        <v>184</v>
      </c>
      <c r="R3842">
        <v>103</v>
      </c>
      <c r="S3842" t="s">
        <v>16</v>
      </c>
      <c r="T3842" t="s">
        <v>26</v>
      </c>
      <c r="U3842" s="3">
        <v>37257</v>
      </c>
      <c r="V3842" s="2">
        <v>7.2</v>
      </c>
      <c r="W3842" t="str">
        <f>IF(V3842 &lt; 3,"Very Low", IF(V3842 &gt;= 3, IF(V3842 &lt; 4, "Low", IF(V3842 &gt;= 4, IF(V3842 &lt; 6, "Medium", IF(V3842 &gt;= 6, IF(V3842 &lt; 8, "High", "Very High")))))))</f>
        <v>High</v>
      </c>
    </row>
    <row r="3843" spans="1:23" x14ac:dyDescent="0.2">
      <c r="A3843" t="s">
        <v>1874</v>
      </c>
      <c r="B3843" s="2">
        <v>106</v>
      </c>
      <c r="C3843" s="4" t="str">
        <f>IF(B3843 &lt;= ($Z$9-$Z$11), "Short", IF(B3843 &gt;= ($Z$9+$Z$11), "Long", "Medium"))</f>
        <v>Medium</v>
      </c>
      <c r="D3843" t="s">
        <v>1681</v>
      </c>
      <c r="E3843" t="s">
        <v>562</v>
      </c>
      <c r="F3843" t="s">
        <v>13204</v>
      </c>
      <c r="G3843" t="s">
        <v>3538</v>
      </c>
      <c r="M3843">
        <f>COUNTA(Table1[[#This Row],[genre_1]:[genre_8]])</f>
        <v>3</v>
      </c>
      <c r="N3843" t="s">
        <v>105</v>
      </c>
      <c r="O3843" t="s">
        <v>9364</v>
      </c>
      <c r="P3843">
        <v>200647</v>
      </c>
      <c r="Q3843" t="s">
        <v>1875</v>
      </c>
      <c r="R3843">
        <v>384</v>
      </c>
      <c r="S3843" t="s">
        <v>16</v>
      </c>
      <c r="T3843" t="s">
        <v>26</v>
      </c>
      <c r="U3843" s="3">
        <v>41640</v>
      </c>
      <c r="V3843" s="2">
        <v>7</v>
      </c>
      <c r="W3843" t="str">
        <f>IF(V3843 &lt; 3,"Very Low", IF(V3843 &gt;= 3, IF(V3843 &lt; 4, "Low", IF(V3843 &gt;= 4, IF(V3843 &lt; 6, "Medium", IF(V3843 &gt;= 6, IF(V3843 &lt; 8, "High", "Very High")))))))</f>
        <v>High</v>
      </c>
    </row>
    <row r="3844" spans="1:23" x14ac:dyDescent="0.2">
      <c r="A3844" t="s">
        <v>3128</v>
      </c>
      <c r="B3844" s="2">
        <v>92</v>
      </c>
      <c r="C3844" s="4" t="str">
        <f>IF(B3844 &lt;= ($Z$9-$Z$11), "Short", IF(B3844 &gt;= ($Z$9+$Z$11), "Long", "Medium"))</f>
        <v>Medium</v>
      </c>
      <c r="D3844" t="s">
        <v>3129</v>
      </c>
      <c r="E3844" t="s">
        <v>13206</v>
      </c>
      <c r="F3844" t="s">
        <v>1302</v>
      </c>
      <c r="G3844" t="s">
        <v>6549</v>
      </c>
      <c r="H3844" t="s">
        <v>3538</v>
      </c>
      <c r="M3844">
        <f>COUNTA(Table1[[#This Row],[genre_1]:[genre_8]])</f>
        <v>4</v>
      </c>
      <c r="N3844" t="s">
        <v>3130</v>
      </c>
      <c r="O3844" t="s">
        <v>10175</v>
      </c>
      <c r="P3844">
        <v>64625</v>
      </c>
      <c r="Q3844" t="s">
        <v>3131</v>
      </c>
      <c r="R3844">
        <v>281</v>
      </c>
      <c r="S3844" t="s">
        <v>16</v>
      </c>
      <c r="T3844" t="s">
        <v>26</v>
      </c>
      <c r="U3844" s="3">
        <v>38718</v>
      </c>
      <c r="V3844" s="2">
        <v>7.4</v>
      </c>
      <c r="W3844" t="str">
        <f>IF(V3844 &lt; 3,"Very Low", IF(V3844 &gt;= 3, IF(V3844 &lt; 4, "Low", IF(V3844 &gt;= 4, IF(V3844 &lt; 6, "Medium", IF(V3844 &gt;= 6, IF(V3844 &lt; 8, "High", "Very High")))))))</f>
        <v>High</v>
      </c>
    </row>
    <row r="3845" spans="1:23" x14ac:dyDescent="0.2">
      <c r="A3845" t="s">
        <v>2083</v>
      </c>
      <c r="B3845" s="2">
        <v>124</v>
      </c>
      <c r="C3845" s="4" t="str">
        <f>IF(B3845 &lt;= ($Z$9-$Z$11), "Short", IF(B3845 &gt;= ($Z$9+$Z$11), "Long", "Medium"))</f>
        <v>Medium</v>
      </c>
      <c r="D3845" t="s">
        <v>2188</v>
      </c>
      <c r="E3845" t="s">
        <v>691</v>
      </c>
      <c r="F3845" t="s">
        <v>1302</v>
      </c>
      <c r="G3845" t="s">
        <v>6549</v>
      </c>
      <c r="M3845">
        <f>COUNTA(Table1[[#This Row],[genre_1]:[genre_8]])</f>
        <v>3</v>
      </c>
      <c r="N3845" t="s">
        <v>640</v>
      </c>
      <c r="O3845" t="s">
        <v>9554</v>
      </c>
      <c r="P3845">
        <v>203269</v>
      </c>
      <c r="Q3845" t="s">
        <v>2189</v>
      </c>
      <c r="R3845">
        <v>602</v>
      </c>
      <c r="S3845" t="s">
        <v>16</v>
      </c>
      <c r="T3845" t="s">
        <v>26</v>
      </c>
      <c r="U3845" s="3">
        <v>36161</v>
      </c>
      <c r="V3845" s="2">
        <v>7</v>
      </c>
      <c r="W3845" t="str">
        <f>IF(V3845 &lt; 3,"Very Low", IF(V3845 &gt;= 3, IF(V3845 &lt; 4, "Low", IF(V3845 &gt;= 4, IF(V3845 &lt; 6, "Medium", IF(V3845 &gt;= 6, IF(V3845 &lt; 8, "High", "Very High")))))))</f>
        <v>High</v>
      </c>
    </row>
    <row r="3846" spans="1:23" x14ac:dyDescent="0.2">
      <c r="A3846" t="s">
        <v>5360</v>
      </c>
      <c r="B3846" s="2">
        <v>103</v>
      </c>
      <c r="C3846" s="4" t="str">
        <f>IF(B3846 &lt;= ($Z$9-$Z$11), "Short", IF(B3846 &gt;= ($Z$9+$Z$11), "Long", "Medium"))</f>
        <v>Medium</v>
      </c>
      <c r="D3846" t="s">
        <v>821</v>
      </c>
      <c r="E3846" t="s">
        <v>1302</v>
      </c>
      <c r="F3846" t="s">
        <v>6549</v>
      </c>
      <c r="M3846">
        <f>COUNTA(Table1[[#This Row],[genre_1]:[genre_8]])</f>
        <v>2</v>
      </c>
      <c r="N3846" t="s">
        <v>1299</v>
      </c>
      <c r="O3846" t="s">
        <v>12951</v>
      </c>
      <c r="P3846">
        <v>26863</v>
      </c>
      <c r="Q3846" t="s">
        <v>918</v>
      </c>
      <c r="R3846">
        <v>54</v>
      </c>
      <c r="S3846" t="s">
        <v>16</v>
      </c>
      <c r="T3846" t="s">
        <v>26</v>
      </c>
      <c r="U3846" s="3">
        <v>40909</v>
      </c>
      <c r="V3846" s="2">
        <v>7.2</v>
      </c>
      <c r="W3846" t="str">
        <f>IF(V3846 &lt; 3,"Very Low", IF(V3846 &gt;= 3, IF(V3846 &lt; 4, "Low", IF(V3846 &gt;= 4, IF(V3846 &lt; 6, "Medium", IF(V3846 &gt;= 6, IF(V3846 &lt; 8, "High", "Very High")))))))</f>
        <v>High</v>
      </c>
    </row>
    <row r="3847" spans="1:23" x14ac:dyDescent="0.2">
      <c r="A3847" t="s">
        <v>2250</v>
      </c>
      <c r="B3847" s="2">
        <v>98</v>
      </c>
      <c r="C3847" s="4" t="str">
        <f>IF(B3847 &lt;= ($Z$9-$Z$11), "Short", IF(B3847 &gt;= ($Z$9+$Z$11), "Long", "Medium"))</f>
        <v>Medium</v>
      </c>
      <c r="D3847" t="s">
        <v>1737</v>
      </c>
      <c r="E3847" t="s">
        <v>4426</v>
      </c>
      <c r="F3847" t="s">
        <v>1302</v>
      </c>
      <c r="G3847" t="s">
        <v>4034</v>
      </c>
      <c r="M3847">
        <f>COUNTA(Table1[[#This Row],[genre_1]:[genre_8]])</f>
        <v>3</v>
      </c>
      <c r="N3847" t="s">
        <v>94</v>
      </c>
      <c r="O3847" t="s">
        <v>12573</v>
      </c>
      <c r="P3847">
        <v>29019</v>
      </c>
      <c r="Q3847" t="s">
        <v>3566</v>
      </c>
      <c r="R3847">
        <v>75</v>
      </c>
      <c r="S3847" t="s">
        <v>16</v>
      </c>
      <c r="T3847" t="s">
        <v>26</v>
      </c>
      <c r="U3847" s="3">
        <v>39814</v>
      </c>
      <c r="V3847" s="2">
        <v>7.2</v>
      </c>
      <c r="W3847" t="str">
        <f>IF(V3847 &lt; 3,"Very Low", IF(V3847 &gt;= 3, IF(V3847 &lt; 4, "Low", IF(V3847 &gt;= 4, IF(V3847 &lt; 6, "Medium", IF(V3847 &gt;= 6, IF(V3847 &lt; 8, "High", "Very High")))))))</f>
        <v>High</v>
      </c>
    </row>
    <row r="3848" spans="1:23" x14ac:dyDescent="0.2">
      <c r="A3848" t="s">
        <v>1597</v>
      </c>
      <c r="B3848" s="2">
        <v>107</v>
      </c>
      <c r="C3848" s="4" t="str">
        <f>IF(B3848 &lt;= ($Z$9-$Z$11), "Short", IF(B3848 &gt;= ($Z$9+$Z$11), "Long", "Medium"))</f>
        <v>Medium</v>
      </c>
      <c r="D3848" t="s">
        <v>631</v>
      </c>
      <c r="E3848" t="s">
        <v>426</v>
      </c>
      <c r="F3848" t="s">
        <v>691</v>
      </c>
      <c r="G3848" t="s">
        <v>13206</v>
      </c>
      <c r="H3848" t="s">
        <v>4034</v>
      </c>
      <c r="M3848">
        <f>COUNTA(Table1[[#This Row],[genre_1]:[genre_8]])</f>
        <v>4</v>
      </c>
      <c r="N3848" t="s">
        <v>837</v>
      </c>
      <c r="O3848" t="s">
        <v>10217</v>
      </c>
      <c r="P3848">
        <v>225102</v>
      </c>
      <c r="Q3848" t="s">
        <v>1408</v>
      </c>
      <c r="R3848">
        <v>862</v>
      </c>
      <c r="S3848" t="s">
        <v>16</v>
      </c>
      <c r="T3848" t="s">
        <v>26</v>
      </c>
      <c r="U3848" s="3">
        <v>36526</v>
      </c>
      <c r="V3848" s="2">
        <v>7.8</v>
      </c>
      <c r="W3848" t="str">
        <f>IF(V3848 &lt; 3,"Very Low", IF(V3848 &gt;= 3, IF(V3848 &lt; 4, "Low", IF(V3848 &gt;= 4, IF(V3848 &lt; 6, "Medium", IF(V3848 &gt;= 6, IF(V3848 &lt; 8, "High", "Very High")))))))</f>
        <v>High</v>
      </c>
    </row>
    <row r="3849" spans="1:23" x14ac:dyDescent="0.2">
      <c r="A3849" t="s">
        <v>2207</v>
      </c>
      <c r="B3849" s="2">
        <v>131</v>
      </c>
      <c r="C3849" s="4" t="str">
        <f>IF(B3849 &lt;= ($Z$9-$Z$11), "Short", IF(B3849 &gt;= ($Z$9+$Z$11), "Long", "Medium"))</f>
        <v>Long</v>
      </c>
      <c r="D3849" t="s">
        <v>3120</v>
      </c>
      <c r="E3849" t="s">
        <v>562</v>
      </c>
      <c r="F3849" t="s">
        <v>426</v>
      </c>
      <c r="G3849" t="s">
        <v>3538</v>
      </c>
      <c r="M3849">
        <f>COUNTA(Table1[[#This Row],[genre_1]:[genre_8]])</f>
        <v>3</v>
      </c>
      <c r="N3849" t="s">
        <v>3121</v>
      </c>
      <c r="O3849" t="s">
        <v>10170</v>
      </c>
      <c r="P3849">
        <v>74374</v>
      </c>
      <c r="Q3849" t="s">
        <v>3122</v>
      </c>
      <c r="R3849">
        <v>225</v>
      </c>
      <c r="S3849" t="s">
        <v>16</v>
      </c>
      <c r="T3849" t="s">
        <v>26</v>
      </c>
      <c r="U3849" s="3">
        <v>30317</v>
      </c>
      <c r="V3849" s="2">
        <v>6.6</v>
      </c>
      <c r="W3849" t="str">
        <f>IF(V3849 &lt; 3,"Very Low", IF(V3849 &gt;= 3, IF(V3849 &lt; 4, "Low", IF(V3849 &gt;= 4, IF(V3849 &lt; 6, "Medium", IF(V3849 &gt;= 6, IF(V3849 &lt; 8, "High", "Very High")))))))</f>
        <v>High</v>
      </c>
    </row>
    <row r="3850" spans="1:23" x14ac:dyDescent="0.2">
      <c r="A3850" t="s">
        <v>1445</v>
      </c>
      <c r="B3850" s="2">
        <v>130</v>
      </c>
      <c r="C3850" s="4" t="str">
        <f>IF(B3850 &lt;= ($Z$9-$Z$11), "Short", IF(B3850 &gt;= ($Z$9+$Z$11), "Long", "Medium"))</f>
        <v>Medium</v>
      </c>
      <c r="D3850" t="s">
        <v>1446</v>
      </c>
      <c r="E3850" t="s">
        <v>13206</v>
      </c>
      <c r="F3850" t="s">
        <v>1302</v>
      </c>
      <c r="M3850">
        <f>COUNTA(Table1[[#This Row],[genre_1]:[genre_8]])</f>
        <v>2</v>
      </c>
      <c r="N3850" t="s">
        <v>1447</v>
      </c>
      <c r="O3850" t="s">
        <v>9102</v>
      </c>
      <c r="P3850">
        <v>25474</v>
      </c>
      <c r="Q3850" t="s">
        <v>1448</v>
      </c>
      <c r="R3850">
        <v>138</v>
      </c>
      <c r="S3850" t="s">
        <v>16</v>
      </c>
      <c r="T3850" t="s">
        <v>26</v>
      </c>
      <c r="U3850" s="3">
        <v>38353</v>
      </c>
      <c r="V3850" s="2">
        <v>6.9</v>
      </c>
      <c r="W3850" t="str">
        <f>IF(V3850 &lt; 3,"Very Low", IF(V3850 &gt;= 3, IF(V3850 &lt; 4, "Low", IF(V3850 &gt;= 4, IF(V3850 &lt; 6, "Medium", IF(V3850 &gt;= 6, IF(V3850 &lt; 8, "High", "Very High")))))))</f>
        <v>High</v>
      </c>
    </row>
    <row r="3851" spans="1:23" x14ac:dyDescent="0.2">
      <c r="A3851" t="s">
        <v>4889</v>
      </c>
      <c r="B3851" s="2">
        <v>153</v>
      </c>
      <c r="C3851" s="4" t="str">
        <f>IF(B3851 &lt;= ($Z$9-$Z$11), "Short", IF(B3851 &gt;= ($Z$9+$Z$11), "Long", "Medium"))</f>
        <v>Long</v>
      </c>
      <c r="D3851" t="s">
        <v>4890</v>
      </c>
      <c r="E3851" t="s">
        <v>1302</v>
      </c>
      <c r="F3851" t="s">
        <v>5982</v>
      </c>
      <c r="G3851" t="s">
        <v>5727</v>
      </c>
      <c r="M3851">
        <f>COUNTA(Table1[[#This Row],[genre_1]:[genre_8]])</f>
        <v>3</v>
      </c>
      <c r="N3851" t="s">
        <v>699</v>
      </c>
      <c r="O3851" t="s">
        <v>11410</v>
      </c>
      <c r="P3851">
        <v>25303</v>
      </c>
      <c r="Q3851" t="s">
        <v>4891</v>
      </c>
      <c r="R3851">
        <v>138</v>
      </c>
      <c r="S3851" t="s">
        <v>16</v>
      </c>
      <c r="T3851" t="s">
        <v>26</v>
      </c>
      <c r="U3851" s="3">
        <v>24838</v>
      </c>
      <c r="V3851" s="2">
        <v>7.5</v>
      </c>
      <c r="W3851" t="str">
        <f>IF(V3851 &lt; 3,"Very Low", IF(V3851 &gt;= 3, IF(V3851 &lt; 4, "Low", IF(V3851 &gt;= 4, IF(V3851 &lt; 6, "Medium", IF(V3851 &gt;= 6, IF(V3851 &lt; 8, "High", "Very High")))))))</f>
        <v>High</v>
      </c>
    </row>
    <row r="3852" spans="1:23" x14ac:dyDescent="0.2">
      <c r="A3852" t="s">
        <v>5287</v>
      </c>
      <c r="B3852" s="2">
        <v>142</v>
      </c>
      <c r="C3852" s="4" t="str">
        <f>IF(B3852 &lt;= ($Z$9-$Z$11), "Short", IF(B3852 &gt;= ($Z$9+$Z$11), "Long", "Medium"))</f>
        <v>Long</v>
      </c>
      <c r="D3852" t="s">
        <v>5288</v>
      </c>
      <c r="E3852" t="s">
        <v>562</v>
      </c>
      <c r="F3852" t="s">
        <v>426</v>
      </c>
      <c r="G3852" t="s">
        <v>3538</v>
      </c>
      <c r="M3852">
        <f>COUNTA(Table1[[#This Row],[genre_1]:[genre_8]])</f>
        <v>3</v>
      </c>
      <c r="N3852" t="s">
        <v>5289</v>
      </c>
      <c r="O3852" t="s">
        <v>11667</v>
      </c>
      <c r="P3852">
        <v>59941</v>
      </c>
      <c r="Q3852" t="s">
        <v>480</v>
      </c>
      <c r="R3852">
        <v>452</v>
      </c>
      <c r="S3852" t="s">
        <v>16</v>
      </c>
      <c r="T3852" t="s">
        <v>26</v>
      </c>
      <c r="U3852" s="3">
        <v>25204</v>
      </c>
      <c r="V3852" s="2">
        <v>6.8</v>
      </c>
      <c r="W3852" t="str">
        <f>IF(V3852 &lt; 3,"Very Low", IF(V3852 &gt;= 3, IF(V3852 &lt; 4, "Low", IF(V3852 &gt;= 4, IF(V3852 &lt; 6, "Medium", IF(V3852 &gt;= 6, IF(V3852 &lt; 8, "High", "Very High")))))))</f>
        <v>High</v>
      </c>
    </row>
    <row r="3853" spans="1:23" x14ac:dyDescent="0.2">
      <c r="A3853" t="s">
        <v>7369</v>
      </c>
      <c r="B3853" s="2">
        <v>97</v>
      </c>
      <c r="C3853" s="4" t="str">
        <f>IF(B3853 &lt;= ($Z$9-$Z$11), "Short", IF(B3853 &gt;= ($Z$9+$Z$11), "Long", "Medium"))</f>
        <v>Medium</v>
      </c>
      <c r="D3853" t="s">
        <v>7370</v>
      </c>
      <c r="E3853" t="s">
        <v>31</v>
      </c>
      <c r="F3853" t="s">
        <v>13205</v>
      </c>
      <c r="M3853">
        <f>COUNTA(Table1[[#This Row],[genre_1]:[genre_8]])</f>
        <v>2</v>
      </c>
      <c r="N3853" t="s">
        <v>7371</v>
      </c>
      <c r="O3853" t="s">
        <v>12784</v>
      </c>
      <c r="P3853">
        <v>1290</v>
      </c>
      <c r="Q3853" t="s">
        <v>7372</v>
      </c>
      <c r="R3853">
        <v>13</v>
      </c>
      <c r="S3853" t="s">
        <v>16</v>
      </c>
      <c r="T3853" t="s">
        <v>26</v>
      </c>
      <c r="U3853" s="3">
        <v>38718</v>
      </c>
      <c r="V3853" s="2">
        <v>7.3</v>
      </c>
      <c r="W3853" t="str">
        <f>IF(V3853 &lt; 3,"Very Low", IF(V3853 &gt;= 3, IF(V3853 &lt; 4, "Low", IF(V3853 &gt;= 4, IF(V3853 &lt; 6, "Medium", IF(V3853 &gt;= 6, IF(V3853 &lt; 8, "High", "Very High")))))))</f>
        <v>High</v>
      </c>
    </row>
    <row r="3854" spans="1:23" x14ac:dyDescent="0.2">
      <c r="A3854" t="s">
        <v>2647</v>
      </c>
      <c r="B3854" s="2">
        <v>108</v>
      </c>
      <c r="C3854" s="4" t="str">
        <f>IF(B3854 &lt;= ($Z$9-$Z$11), "Short", IF(B3854 &gt;= ($Z$9+$Z$11), "Long", "Medium"))</f>
        <v>Medium</v>
      </c>
      <c r="D3854" t="s">
        <v>3537</v>
      </c>
      <c r="E3854" t="s">
        <v>3538</v>
      </c>
      <c r="M3854">
        <f>COUNTA(Table1[[#This Row],[genre_1]:[genre_8]])</f>
        <v>1</v>
      </c>
      <c r="N3854" t="s">
        <v>3539</v>
      </c>
      <c r="O3854" t="s">
        <v>10461</v>
      </c>
      <c r="P3854">
        <v>2587</v>
      </c>
      <c r="Q3854" t="s">
        <v>3540</v>
      </c>
      <c r="R3854">
        <v>21</v>
      </c>
      <c r="S3854" t="s">
        <v>16</v>
      </c>
      <c r="T3854" t="s">
        <v>26</v>
      </c>
      <c r="U3854" s="3">
        <v>42370</v>
      </c>
      <c r="V3854" s="2">
        <v>6.4</v>
      </c>
      <c r="W3854" t="str">
        <f>IF(V3854 &lt; 3,"Very Low", IF(V3854 &gt;= 3, IF(V3854 &lt; 4, "Low", IF(V3854 &gt;= 4, IF(V3854 &lt; 6, "Medium", IF(V3854 &gt;= 6, IF(V3854 &lt; 8, "High", "Very High")))))))</f>
        <v>High</v>
      </c>
    </row>
    <row r="3855" spans="1:23" x14ac:dyDescent="0.2">
      <c r="A3855" t="s">
        <v>5398</v>
      </c>
      <c r="B3855" s="2">
        <v>101</v>
      </c>
      <c r="C3855" s="4" t="str">
        <f>IF(B3855 &lt;= ($Z$9-$Z$11), "Short", IF(B3855 &gt;= ($Z$9+$Z$11), "Long", "Medium"))</f>
        <v>Medium</v>
      </c>
      <c r="D3855" t="s">
        <v>4546</v>
      </c>
      <c r="E3855" t="s">
        <v>691</v>
      </c>
      <c r="M3855">
        <f>COUNTA(Table1[[#This Row],[genre_1]:[genre_8]])</f>
        <v>1</v>
      </c>
      <c r="N3855" t="s">
        <v>957</v>
      </c>
      <c r="O3855" t="s">
        <v>11739</v>
      </c>
      <c r="P3855">
        <v>243</v>
      </c>
      <c r="Q3855" t="s">
        <v>1483</v>
      </c>
      <c r="R3855">
        <v>3</v>
      </c>
      <c r="S3855" t="s">
        <v>16</v>
      </c>
      <c r="T3855" t="s">
        <v>26</v>
      </c>
      <c r="U3855" s="3">
        <v>40909</v>
      </c>
      <c r="V3855" s="2">
        <v>4.8</v>
      </c>
      <c r="W3855" t="str">
        <f>IF(V3855 &lt; 3,"Very Low", IF(V3855 &gt;= 3, IF(V3855 &lt; 4, "Low", IF(V3855 &gt;= 4, IF(V3855 &lt; 6, "Medium", IF(V3855 &gt;= 6, IF(V3855 &lt; 8, "High", "Very High")))))))</f>
        <v>Medium</v>
      </c>
    </row>
    <row r="3856" spans="1:23" x14ac:dyDescent="0.2">
      <c r="A3856" t="s">
        <v>1752</v>
      </c>
      <c r="B3856" s="2">
        <v>95</v>
      </c>
      <c r="C3856" s="4" t="str">
        <f>IF(B3856 &lt;= ($Z$9-$Z$11), "Short", IF(B3856 &gt;= ($Z$9+$Z$11), "Long", "Medium"))</f>
        <v>Medium</v>
      </c>
      <c r="D3856" t="s">
        <v>1753</v>
      </c>
      <c r="E3856" t="s">
        <v>3871</v>
      </c>
      <c r="F3856" t="s">
        <v>691</v>
      </c>
      <c r="G3856" t="s">
        <v>5982</v>
      </c>
      <c r="H3856" t="s">
        <v>539</v>
      </c>
      <c r="M3856">
        <f>COUNTA(Table1[[#This Row],[genre_1]:[genre_8]])</f>
        <v>4</v>
      </c>
      <c r="N3856" t="s">
        <v>190</v>
      </c>
      <c r="O3856" t="s">
        <v>9276</v>
      </c>
      <c r="P3856">
        <v>49207</v>
      </c>
      <c r="Q3856" t="s">
        <v>1754</v>
      </c>
      <c r="R3856">
        <v>174</v>
      </c>
      <c r="S3856" t="s">
        <v>16</v>
      </c>
      <c r="T3856" t="s">
        <v>26</v>
      </c>
      <c r="U3856" s="3">
        <v>41640</v>
      </c>
      <c r="V3856" s="2">
        <v>7.2</v>
      </c>
      <c r="W3856" t="str">
        <f>IF(V3856 &lt; 3,"Very Low", IF(V3856 &gt;= 3, IF(V3856 &lt; 4, "Low", IF(V3856 &gt;= 4, IF(V3856 &lt; 6, "Medium", IF(V3856 &gt;= 6, IF(V3856 &lt; 8, "High", "Very High")))))))</f>
        <v>High</v>
      </c>
    </row>
    <row r="3857" spans="1:23" x14ac:dyDescent="0.2">
      <c r="A3857" t="s">
        <v>4431</v>
      </c>
      <c r="B3857" s="2">
        <v>124</v>
      </c>
      <c r="C3857" s="4" t="str">
        <f>IF(B3857 &lt;= ($Z$9-$Z$11), "Short", IF(B3857 &gt;= ($Z$9+$Z$11), "Long", "Medium"))</f>
        <v>Medium</v>
      </c>
      <c r="D3857" t="s">
        <v>1315</v>
      </c>
      <c r="E3857" t="s">
        <v>4426</v>
      </c>
      <c r="F3857" t="s">
        <v>1302</v>
      </c>
      <c r="M3857">
        <f>COUNTA(Table1[[#This Row],[genre_1]:[genre_8]])</f>
        <v>2</v>
      </c>
      <c r="N3857" t="s">
        <v>33</v>
      </c>
      <c r="O3857" t="s">
        <v>11081</v>
      </c>
      <c r="P3857">
        <v>695</v>
      </c>
      <c r="Q3857" t="s">
        <v>4432</v>
      </c>
      <c r="R3857">
        <v>32</v>
      </c>
      <c r="S3857" t="s">
        <v>16</v>
      </c>
      <c r="T3857" t="s">
        <v>26</v>
      </c>
      <c r="U3857" s="3">
        <v>36526</v>
      </c>
      <c r="V3857" s="2">
        <v>6.6</v>
      </c>
      <c r="W3857" t="str">
        <f>IF(V3857 &lt; 3,"Very Low", IF(V3857 &gt;= 3, IF(V3857 &lt; 4, "Low", IF(V3857 &gt;= 4, IF(V3857 &lt; 6, "Medium", IF(V3857 &gt;= 6, IF(V3857 &lt; 8, "High", "Very High")))))))</f>
        <v>High</v>
      </c>
    </row>
    <row r="3858" spans="1:23" x14ac:dyDescent="0.2">
      <c r="A3858" t="s">
        <v>535</v>
      </c>
      <c r="B3858" s="2">
        <v>118</v>
      </c>
      <c r="C3858" s="4" t="str">
        <f>IF(B3858 &lt;= ($Z$9-$Z$11), "Short", IF(B3858 &gt;= ($Z$9+$Z$11), "Long", "Medium"))</f>
        <v>Medium</v>
      </c>
      <c r="D3858" t="s">
        <v>439</v>
      </c>
      <c r="E3858" t="s">
        <v>426</v>
      </c>
      <c r="F3858" t="s">
        <v>5982</v>
      </c>
      <c r="G3858" t="s">
        <v>539</v>
      </c>
      <c r="M3858">
        <f>COUNTA(Table1[[#This Row],[genre_1]:[genre_8]])</f>
        <v>3</v>
      </c>
      <c r="N3858" t="s">
        <v>521</v>
      </c>
      <c r="O3858" t="s">
        <v>8777</v>
      </c>
      <c r="P3858">
        <v>141179</v>
      </c>
      <c r="Q3858" t="s">
        <v>364</v>
      </c>
      <c r="R3858">
        <v>419</v>
      </c>
      <c r="S3858" t="s">
        <v>16</v>
      </c>
      <c r="T3858" t="s">
        <v>26</v>
      </c>
      <c r="U3858" s="3">
        <v>40179</v>
      </c>
      <c r="V3858" s="2">
        <v>5.9</v>
      </c>
      <c r="W3858" t="str">
        <f>IF(V3858 &lt; 3,"Very Low", IF(V3858 &gt;= 3, IF(V3858 &lt; 4, "Low", IF(V3858 &gt;= 4, IF(V3858 &lt; 6, "Medium", IF(V3858 &gt;= 6, IF(V3858 &lt; 8, "High", "Very High")))))))</f>
        <v>Medium</v>
      </c>
    </row>
    <row r="3859" spans="1:23" x14ac:dyDescent="0.2">
      <c r="A3859" t="s">
        <v>2047</v>
      </c>
      <c r="B3859" s="2">
        <v>98</v>
      </c>
      <c r="C3859" s="4" t="str">
        <f>IF(B3859 &lt;= ($Z$9-$Z$11), "Short", IF(B3859 &gt;= ($Z$9+$Z$11), "Long", "Medium"))</f>
        <v>Medium</v>
      </c>
      <c r="D3859" t="s">
        <v>4676</v>
      </c>
      <c r="E3859" t="s">
        <v>4426</v>
      </c>
      <c r="F3859" t="s">
        <v>1302</v>
      </c>
      <c r="M3859">
        <f>COUNTA(Table1[[#This Row],[genre_1]:[genre_8]])</f>
        <v>2</v>
      </c>
      <c r="N3859" t="s">
        <v>364</v>
      </c>
      <c r="O3859" t="s">
        <v>11264</v>
      </c>
      <c r="P3859">
        <v>76094</v>
      </c>
      <c r="Q3859" t="s">
        <v>4677</v>
      </c>
      <c r="R3859">
        <v>233</v>
      </c>
      <c r="S3859" t="s">
        <v>16</v>
      </c>
      <c r="T3859" t="s">
        <v>26</v>
      </c>
      <c r="U3859" s="3">
        <v>41275</v>
      </c>
      <c r="V3859" s="2">
        <v>7.6</v>
      </c>
      <c r="W3859" t="str">
        <f>IF(V3859 &lt; 3,"Very Low", IF(V3859 &gt;= 3, IF(V3859 &lt; 4, "Low", IF(V3859 &gt;= 4, IF(V3859 &lt; 6, "Medium", IF(V3859 &gt;= 6, IF(V3859 &lt; 8, "High", "Very High")))))))</f>
        <v>High</v>
      </c>
    </row>
    <row r="3860" spans="1:23" x14ac:dyDescent="0.2">
      <c r="A3860" t="s">
        <v>1999</v>
      </c>
      <c r="B3860" s="2">
        <v>135</v>
      </c>
      <c r="C3860" s="4" t="str">
        <f>IF(B3860 &lt;= ($Z$9-$Z$11), "Short", IF(B3860 &gt;= ($Z$9+$Z$11), "Long", "Medium"))</f>
        <v>Long</v>
      </c>
      <c r="D3860" t="s">
        <v>1110</v>
      </c>
      <c r="E3860" t="s">
        <v>691</v>
      </c>
      <c r="F3860" t="s">
        <v>1302</v>
      </c>
      <c r="G3860" t="s">
        <v>4034</v>
      </c>
      <c r="M3860">
        <f>COUNTA(Table1[[#This Row],[genre_1]:[genre_8]])</f>
        <v>3</v>
      </c>
      <c r="N3860" t="s">
        <v>316</v>
      </c>
      <c r="O3860" t="s">
        <v>9438</v>
      </c>
      <c r="P3860">
        <v>90932</v>
      </c>
      <c r="Q3860" t="s">
        <v>2000</v>
      </c>
      <c r="R3860">
        <v>209</v>
      </c>
      <c r="S3860" t="s">
        <v>16</v>
      </c>
      <c r="T3860" t="s">
        <v>26</v>
      </c>
      <c r="U3860" s="3">
        <v>39814</v>
      </c>
      <c r="V3860" s="2">
        <v>7.4</v>
      </c>
      <c r="W3860" t="str">
        <f>IF(V3860 &lt; 3,"Very Low", IF(V3860 &gt;= 3, IF(V3860 &lt; 4, "Low", IF(V3860 &gt;= 4, IF(V3860 &lt; 6, "Medium", IF(V3860 &gt;= 6, IF(V3860 &lt; 8, "High", "Very High")))))))</f>
        <v>High</v>
      </c>
    </row>
    <row r="3861" spans="1:23" x14ac:dyDescent="0.2">
      <c r="A3861" t="s">
        <v>5098</v>
      </c>
      <c r="B3861" s="2">
        <v>102</v>
      </c>
      <c r="C3861" s="4" t="str">
        <f>IF(B3861 &lt;= ($Z$9-$Z$11), "Short", IF(B3861 &gt;= ($Z$9+$Z$11), "Long", "Medium"))</f>
        <v>Medium</v>
      </c>
      <c r="D3861" t="s">
        <v>2883</v>
      </c>
      <c r="E3861" t="s">
        <v>562</v>
      </c>
      <c r="F3861" t="s">
        <v>691</v>
      </c>
      <c r="G3861" t="s">
        <v>13206</v>
      </c>
      <c r="H3861" t="s">
        <v>1302</v>
      </c>
      <c r="M3861">
        <f>COUNTA(Table1[[#This Row],[genre_1]:[genre_8]])</f>
        <v>4</v>
      </c>
      <c r="N3861" t="s">
        <v>3897</v>
      </c>
      <c r="O3861" t="s">
        <v>11561</v>
      </c>
      <c r="P3861">
        <v>5865</v>
      </c>
      <c r="Q3861" t="s">
        <v>2132</v>
      </c>
      <c r="R3861">
        <v>12</v>
      </c>
      <c r="S3861" t="s">
        <v>16</v>
      </c>
      <c r="T3861" t="s">
        <v>26</v>
      </c>
      <c r="U3861" s="3">
        <v>41640</v>
      </c>
      <c r="V3861" s="2">
        <v>6</v>
      </c>
      <c r="W3861" t="str">
        <f>IF(V3861 &lt; 3,"Very Low", IF(V3861 &gt;= 3, IF(V3861 &lt; 4, "Low", IF(V3861 &gt;= 4, IF(V3861 &lt; 6, "Medium", IF(V3861 &gt;= 6, IF(V3861 &lt; 8, "High", "Very High")))))))</f>
        <v>High</v>
      </c>
    </row>
    <row r="3862" spans="1:23" x14ac:dyDescent="0.2">
      <c r="A3862" t="s">
        <v>345</v>
      </c>
      <c r="B3862" s="2">
        <v>120</v>
      </c>
      <c r="C3862" s="4" t="str">
        <f>IF(B3862 &lt;= ($Z$9-$Z$11), "Short", IF(B3862 &gt;= ($Z$9+$Z$11), "Long", "Medium"))</f>
        <v>Medium</v>
      </c>
      <c r="D3862" t="s">
        <v>1791</v>
      </c>
      <c r="E3862" t="s">
        <v>1302</v>
      </c>
      <c r="F3862" t="s">
        <v>10321</v>
      </c>
      <c r="M3862">
        <f>COUNTA(Table1[[#This Row],[genre_1]:[genre_8]])</f>
        <v>2</v>
      </c>
      <c r="N3862" t="s">
        <v>20</v>
      </c>
      <c r="O3862" t="s">
        <v>11859</v>
      </c>
      <c r="P3862">
        <v>291603</v>
      </c>
      <c r="Q3862" t="s">
        <v>1188</v>
      </c>
      <c r="R3862">
        <v>505</v>
      </c>
      <c r="S3862" t="s">
        <v>16</v>
      </c>
      <c r="T3862" t="s">
        <v>26</v>
      </c>
      <c r="U3862" s="3">
        <v>31413</v>
      </c>
      <c r="V3862" s="2">
        <v>8.1</v>
      </c>
      <c r="W3862" t="str">
        <f>IF(V3862 &lt; 3,"Very Low", IF(V3862 &gt;= 3, IF(V3862 &lt; 4, "Low", IF(V3862 &gt;= 4, IF(V3862 &lt; 6, "Medium", IF(V3862 &gt;= 6, IF(V3862 &lt; 8, "High", "Very High")))))))</f>
        <v>Very High</v>
      </c>
    </row>
    <row r="3863" spans="1:23" x14ac:dyDescent="0.2">
      <c r="A3863" t="s">
        <v>60</v>
      </c>
      <c r="B3863" s="2">
        <v>106</v>
      </c>
      <c r="C3863" s="4" t="str">
        <f>IF(B3863 &lt;= ($Z$9-$Z$11), "Short", IF(B3863 &gt;= ($Z$9+$Z$11), "Long", "Medium"))</f>
        <v>Medium</v>
      </c>
      <c r="D3863" t="s">
        <v>61</v>
      </c>
      <c r="E3863" t="s">
        <v>562</v>
      </c>
      <c r="F3863" t="s">
        <v>426</v>
      </c>
      <c r="M3863">
        <f>COUNTA(Table1[[#This Row],[genre_1]:[genre_8]])</f>
        <v>2</v>
      </c>
      <c r="N3863" t="s">
        <v>62</v>
      </c>
      <c r="O3863" t="s">
        <v>8449</v>
      </c>
      <c r="P3863">
        <v>330784</v>
      </c>
      <c r="Q3863" t="s">
        <v>23</v>
      </c>
      <c r="R3863">
        <v>1243</v>
      </c>
      <c r="S3863" t="s">
        <v>16</v>
      </c>
      <c r="T3863" t="s">
        <v>26</v>
      </c>
      <c r="U3863" s="3">
        <v>39448</v>
      </c>
      <c r="V3863" s="2">
        <v>6.7</v>
      </c>
      <c r="W3863" t="str">
        <f>IF(V3863 &lt; 3,"Very Low", IF(V3863 &gt;= 3, IF(V3863 &lt; 4, "Low", IF(V3863 &gt;= 4, IF(V3863 &lt; 6, "Medium", IF(V3863 &gt;= 6, IF(V3863 &lt; 8, "High", "Very High")))))))</f>
        <v>High</v>
      </c>
    </row>
    <row r="3864" spans="1:23" x14ac:dyDescent="0.2">
      <c r="A3864" t="s">
        <v>4812</v>
      </c>
      <c r="B3864" s="2">
        <v>98</v>
      </c>
      <c r="C3864" s="4" t="str">
        <f>IF(B3864 &lt;= ($Z$9-$Z$11), "Short", IF(B3864 &gt;= ($Z$9+$Z$11), "Long", "Medium"))</f>
        <v>Medium</v>
      </c>
      <c r="D3864" t="s">
        <v>4813</v>
      </c>
      <c r="E3864" t="s">
        <v>691</v>
      </c>
      <c r="F3864" t="s">
        <v>1302</v>
      </c>
      <c r="M3864">
        <f>COUNTA(Table1[[#This Row],[genre_1]:[genre_8]])</f>
        <v>2</v>
      </c>
      <c r="N3864" t="s">
        <v>1347</v>
      </c>
      <c r="O3864" t="s">
        <v>11358</v>
      </c>
      <c r="P3864">
        <v>15684</v>
      </c>
      <c r="Q3864" t="s">
        <v>4814</v>
      </c>
      <c r="R3864">
        <v>126</v>
      </c>
      <c r="S3864" t="s">
        <v>16</v>
      </c>
      <c r="T3864" t="s">
        <v>26</v>
      </c>
      <c r="U3864" s="3">
        <v>40909</v>
      </c>
      <c r="V3864" s="2">
        <v>6.8</v>
      </c>
      <c r="W3864" t="str">
        <f>IF(V3864 &lt; 3,"Very Low", IF(V3864 &gt;= 3, IF(V3864 &lt; 4, "Low", IF(V3864 &gt;= 4, IF(V3864 &lt; 6, "Medium", IF(V3864 &gt;= 6, IF(V3864 &lt; 8, "High", "Very High")))))))</f>
        <v>High</v>
      </c>
    </row>
    <row r="3865" spans="1:23" x14ac:dyDescent="0.2">
      <c r="A3865" t="s">
        <v>3146</v>
      </c>
      <c r="B3865" s="2">
        <v>124</v>
      </c>
      <c r="C3865" s="4" t="str">
        <f>IF(B3865 &lt;= ($Z$9-$Z$11), "Short", IF(B3865 &gt;= ($Z$9+$Z$11), "Long", "Medium"))</f>
        <v>Medium</v>
      </c>
      <c r="D3865" t="s">
        <v>4514</v>
      </c>
      <c r="E3865" t="s">
        <v>4426</v>
      </c>
      <c r="F3865" t="s">
        <v>1302</v>
      </c>
      <c r="M3865">
        <f>COUNTA(Table1[[#This Row],[genre_1]:[genre_8]])</f>
        <v>2</v>
      </c>
      <c r="N3865" t="s">
        <v>98</v>
      </c>
      <c r="O3865" t="s">
        <v>11144</v>
      </c>
      <c r="P3865">
        <v>44795</v>
      </c>
      <c r="Q3865" t="s">
        <v>4515</v>
      </c>
      <c r="R3865">
        <v>314</v>
      </c>
      <c r="S3865" t="s">
        <v>16</v>
      </c>
      <c r="T3865" t="s">
        <v>26</v>
      </c>
      <c r="U3865" s="3">
        <v>36526</v>
      </c>
      <c r="V3865" s="2">
        <v>7.4</v>
      </c>
      <c r="W3865" t="str">
        <f>IF(V3865 &lt; 3,"Very Low", IF(V3865 &gt;= 3, IF(V3865 &lt; 4, "Low", IF(V3865 &gt;= 4, IF(V3865 &lt; 6, "Medium", IF(V3865 &gt;= 6, IF(V3865 &lt; 8, "High", "Very High")))))))</f>
        <v>High</v>
      </c>
    </row>
    <row r="3866" spans="1:23" x14ac:dyDescent="0.2">
      <c r="A3866" t="s">
        <v>2416</v>
      </c>
      <c r="B3866" s="2">
        <v>119</v>
      </c>
      <c r="C3866" s="4" t="str">
        <f>IF(B3866 &lt;= ($Z$9-$Z$11), "Short", IF(B3866 &gt;= ($Z$9+$Z$11), "Long", "Medium"))</f>
        <v>Medium</v>
      </c>
      <c r="D3866" t="s">
        <v>2417</v>
      </c>
      <c r="E3866" t="s">
        <v>562</v>
      </c>
      <c r="F3866" t="s">
        <v>426</v>
      </c>
      <c r="G3866" t="s">
        <v>1302</v>
      </c>
      <c r="H3866" t="s">
        <v>3538</v>
      </c>
      <c r="M3866">
        <f>COUNTA(Table1[[#This Row],[genre_1]:[genre_8]])</f>
        <v>4</v>
      </c>
      <c r="N3866" t="s">
        <v>1963</v>
      </c>
      <c r="O3866" t="s">
        <v>9701</v>
      </c>
      <c r="P3866">
        <v>2933</v>
      </c>
      <c r="Q3866" t="s">
        <v>2363</v>
      </c>
      <c r="R3866">
        <v>70</v>
      </c>
      <c r="S3866" t="s">
        <v>16</v>
      </c>
      <c r="T3866" t="s">
        <v>26</v>
      </c>
      <c r="U3866" s="3">
        <v>29221</v>
      </c>
      <c r="V3866" s="2">
        <v>4.7</v>
      </c>
      <c r="W3866" t="str">
        <f>IF(V3866 &lt; 3,"Very Low", IF(V3866 &gt;= 3, IF(V3866 &lt; 4, "Low", IF(V3866 &gt;= 4, IF(V3866 &lt; 6, "Medium", IF(V3866 &gt;= 6, IF(V3866 &lt; 8, "High", "Very High")))))))</f>
        <v>Medium</v>
      </c>
    </row>
    <row r="3867" spans="1:23" x14ac:dyDescent="0.2">
      <c r="A3867" t="s">
        <v>4140</v>
      </c>
      <c r="B3867" s="2">
        <v>102</v>
      </c>
      <c r="C3867" s="4" t="str">
        <f>IF(B3867 &lt;= ($Z$9-$Z$11), "Short", IF(B3867 &gt;= ($Z$9+$Z$11), "Long", "Medium"))</f>
        <v>Medium</v>
      </c>
      <c r="D3867" t="s">
        <v>3580</v>
      </c>
      <c r="E3867" t="s">
        <v>13206</v>
      </c>
      <c r="F3867" t="s">
        <v>1302</v>
      </c>
      <c r="G3867" t="s">
        <v>13204</v>
      </c>
      <c r="H3867" t="s">
        <v>3538</v>
      </c>
      <c r="M3867">
        <f>COUNTA(Table1[[#This Row],[genre_1]:[genre_8]])</f>
        <v>4</v>
      </c>
      <c r="N3867" t="s">
        <v>84</v>
      </c>
      <c r="O3867" t="s">
        <v>11616</v>
      </c>
      <c r="P3867">
        <v>9305</v>
      </c>
      <c r="Q3867" t="s">
        <v>5187</v>
      </c>
      <c r="R3867">
        <v>44</v>
      </c>
      <c r="S3867" t="s">
        <v>16</v>
      </c>
      <c r="T3867" t="s">
        <v>26</v>
      </c>
      <c r="U3867" s="3">
        <v>39814</v>
      </c>
      <c r="V3867" s="2">
        <v>7.1</v>
      </c>
      <c r="W3867" t="str">
        <f>IF(V3867 &lt; 3,"Very Low", IF(V3867 &gt;= 3, IF(V3867 &lt; 4, "Low", IF(V3867 &gt;= 4, IF(V3867 &lt; 6, "Medium", IF(V3867 &gt;= 6, IF(V3867 &lt; 8, "High", "Very High")))))))</f>
        <v>High</v>
      </c>
    </row>
    <row r="3868" spans="1:23" x14ac:dyDescent="0.2">
      <c r="A3868" t="s">
        <v>934</v>
      </c>
      <c r="B3868" s="2">
        <v>100</v>
      </c>
      <c r="C3868" s="4" t="str">
        <f>IF(B3868 &lt;= ($Z$9-$Z$11), "Short", IF(B3868 &gt;= ($Z$9+$Z$11), "Long", "Medium"))</f>
        <v>Medium</v>
      </c>
      <c r="D3868" t="s">
        <v>2603</v>
      </c>
      <c r="E3868" t="s">
        <v>562</v>
      </c>
      <c r="F3868" t="s">
        <v>2287</v>
      </c>
      <c r="G3868" t="s">
        <v>4130</v>
      </c>
      <c r="M3868">
        <f>COUNTA(Table1[[#This Row],[genre_1]:[genre_8]])</f>
        <v>3</v>
      </c>
      <c r="N3868" t="s">
        <v>805</v>
      </c>
      <c r="O3868" t="s">
        <v>9826</v>
      </c>
      <c r="P3868">
        <v>198701</v>
      </c>
      <c r="Q3868" t="s">
        <v>430</v>
      </c>
      <c r="R3868">
        <v>1138</v>
      </c>
      <c r="S3868" t="s">
        <v>16</v>
      </c>
      <c r="T3868" t="s">
        <v>26</v>
      </c>
      <c r="U3868" s="3">
        <v>37257</v>
      </c>
      <c r="V3868" s="2">
        <v>6.7</v>
      </c>
      <c r="W3868" t="str">
        <f>IF(V3868 &lt; 3,"Very Low", IF(V3868 &gt;= 3, IF(V3868 &lt; 4, "Low", IF(V3868 &gt;= 4, IF(V3868 &lt; 6, "Medium", IF(V3868 &gt;= 6, IF(V3868 &lt; 8, "High", "Very High")))))))</f>
        <v>High</v>
      </c>
    </row>
    <row r="3869" spans="1:23" x14ac:dyDescent="0.2">
      <c r="A3869" t="s">
        <v>5335</v>
      </c>
      <c r="B3869" s="2">
        <v>180</v>
      </c>
      <c r="C3869" s="4" t="str">
        <f>IF(B3869 &lt;= ($Z$9-$Z$11), "Short", IF(B3869 &gt;= ($Z$9+$Z$11), "Long", "Medium"))</f>
        <v>Long</v>
      </c>
      <c r="D3869" t="s">
        <v>271</v>
      </c>
      <c r="E3869" t="s">
        <v>1302</v>
      </c>
      <c r="F3869" t="s">
        <v>6549</v>
      </c>
      <c r="M3869">
        <f>COUNTA(Table1[[#This Row],[genre_1]:[genre_8]])</f>
        <v>2</v>
      </c>
      <c r="N3869" t="s">
        <v>748</v>
      </c>
      <c r="O3869" t="s">
        <v>11701</v>
      </c>
      <c r="P3869">
        <v>2098</v>
      </c>
      <c r="Q3869" t="s">
        <v>1342</v>
      </c>
      <c r="R3869">
        <v>12</v>
      </c>
      <c r="S3869" t="s">
        <v>16</v>
      </c>
      <c r="T3869" t="s">
        <v>26</v>
      </c>
      <c r="U3869" s="3">
        <v>40909</v>
      </c>
      <c r="V3869" s="2">
        <v>7.2</v>
      </c>
      <c r="W3869" t="str">
        <f>IF(V3869 &lt; 3,"Very Low", IF(V3869 &gt;= 3, IF(V3869 &lt; 4, "Low", IF(V3869 &gt;= 4, IF(V3869 &lt; 6, "Medium", IF(V3869 &gt;= 6, IF(V3869 &lt; 8, "High", "Very High")))))))</f>
        <v>High</v>
      </c>
    </row>
    <row r="3870" spans="1:23" x14ac:dyDescent="0.2">
      <c r="A3870" t="s">
        <v>3151</v>
      </c>
      <c r="B3870" s="2">
        <v>109</v>
      </c>
      <c r="C3870" s="4" t="str">
        <f>IF(B3870 &lt;= ($Z$9-$Z$11), "Short", IF(B3870 &gt;= ($Z$9+$Z$11), "Long", "Medium"))</f>
        <v>Medium</v>
      </c>
      <c r="D3870" t="s">
        <v>3152</v>
      </c>
      <c r="E3870" t="s">
        <v>426</v>
      </c>
      <c r="F3870" t="s">
        <v>5982</v>
      </c>
      <c r="G3870" t="s">
        <v>539</v>
      </c>
      <c r="H3870" t="s">
        <v>2287</v>
      </c>
      <c r="I3870" t="s">
        <v>13204</v>
      </c>
      <c r="M3870">
        <f>COUNTA(Table1[[#This Row],[genre_1]:[genre_8]])</f>
        <v>5</v>
      </c>
      <c r="N3870" t="s">
        <v>3153</v>
      </c>
      <c r="O3870" t="s">
        <v>10191</v>
      </c>
      <c r="P3870">
        <v>19568</v>
      </c>
      <c r="Q3870" t="s">
        <v>3154</v>
      </c>
      <c r="R3870">
        <v>208</v>
      </c>
      <c r="S3870" t="s">
        <v>16</v>
      </c>
      <c r="T3870" t="s">
        <v>26</v>
      </c>
      <c r="U3870" s="3">
        <v>31048</v>
      </c>
      <c r="V3870" s="2">
        <v>6.7</v>
      </c>
      <c r="W3870" t="str">
        <f>IF(V3870 &lt; 3,"Very Low", IF(V3870 &gt;= 3, IF(V3870 &lt; 4, "Low", IF(V3870 &gt;= 4, IF(V3870 &lt; 6, "Medium", IF(V3870 &gt;= 6, IF(V3870 &lt; 8, "High", "Very High")))))))</f>
        <v>High</v>
      </c>
    </row>
    <row r="3871" spans="1:23" x14ac:dyDescent="0.2">
      <c r="A3871" t="s">
        <v>1905</v>
      </c>
      <c r="B3871" s="2">
        <v>104</v>
      </c>
      <c r="C3871" s="4" t="str">
        <f>IF(B3871 &lt;= ($Z$9-$Z$11), "Short", IF(B3871 &gt;= ($Z$9+$Z$11), "Long", "Medium"))</f>
        <v>Medium</v>
      </c>
      <c r="D3871" t="s">
        <v>184</v>
      </c>
      <c r="E3871" t="s">
        <v>1302</v>
      </c>
      <c r="F3871" t="s">
        <v>10321</v>
      </c>
      <c r="M3871">
        <f>COUNTA(Table1[[#This Row],[genre_1]:[genre_8]])</f>
        <v>2</v>
      </c>
      <c r="N3871" t="s">
        <v>45</v>
      </c>
      <c r="O3871" t="s">
        <v>11569</v>
      </c>
      <c r="P3871">
        <v>11612</v>
      </c>
      <c r="Q3871" t="s">
        <v>94</v>
      </c>
      <c r="R3871">
        <v>88</v>
      </c>
      <c r="S3871" t="s">
        <v>16</v>
      </c>
      <c r="T3871" t="s">
        <v>26</v>
      </c>
      <c r="U3871" s="3">
        <v>34700</v>
      </c>
      <c r="V3871" s="2">
        <v>7.5</v>
      </c>
      <c r="W3871" t="str">
        <f>IF(V3871 &lt; 3,"Very Low", IF(V3871 &gt;= 3, IF(V3871 &lt; 4, "Low", IF(V3871 &gt;= 4, IF(V3871 &lt; 6, "Medium", IF(V3871 &gt;= 6, IF(V3871 &lt; 8, "High", "Very High")))))))</f>
        <v>High</v>
      </c>
    </row>
    <row r="3872" spans="1:23" x14ac:dyDescent="0.2">
      <c r="A3872" t="s">
        <v>548</v>
      </c>
      <c r="B3872" s="2">
        <v>114</v>
      </c>
      <c r="C3872" s="4" t="str">
        <f>IF(B3872 &lt;= ($Z$9-$Z$11), "Short", IF(B3872 &gt;= ($Z$9+$Z$11), "Long", "Medium"))</f>
        <v>Medium</v>
      </c>
      <c r="D3872" t="s">
        <v>294</v>
      </c>
      <c r="E3872" t="s">
        <v>562</v>
      </c>
      <c r="F3872" t="s">
        <v>13206</v>
      </c>
      <c r="G3872" t="s">
        <v>3538</v>
      </c>
      <c r="M3872">
        <f>COUNTA(Table1[[#This Row],[genre_1]:[genre_8]])</f>
        <v>3</v>
      </c>
      <c r="N3872" t="s">
        <v>29</v>
      </c>
      <c r="O3872" t="s">
        <v>10798</v>
      </c>
      <c r="P3872">
        <v>194489</v>
      </c>
      <c r="Q3872" t="s">
        <v>64</v>
      </c>
      <c r="R3872">
        <v>192</v>
      </c>
      <c r="S3872" t="s">
        <v>16</v>
      </c>
      <c r="T3872" t="s">
        <v>26</v>
      </c>
      <c r="U3872" s="3">
        <v>39448</v>
      </c>
      <c r="V3872" s="2">
        <v>7.3</v>
      </c>
      <c r="W3872" t="str">
        <f>IF(V3872 &lt; 3,"Very Low", IF(V3872 &gt;= 3, IF(V3872 &lt; 4, "Low", IF(V3872 &gt;= 4, IF(V3872 &lt; 6, "Medium", IF(V3872 &gt;= 6, IF(V3872 &lt; 8, "High", "Very High")))))))</f>
        <v>High</v>
      </c>
    </row>
    <row r="3873" spans="1:23" x14ac:dyDescent="0.2">
      <c r="A3873" t="s">
        <v>4982</v>
      </c>
      <c r="B3873" s="2">
        <v>100</v>
      </c>
      <c r="C3873" s="4" t="str">
        <f>IF(B3873 &lt;= ($Z$9-$Z$11), "Short", IF(B3873 &gt;= ($Z$9+$Z$11), "Long", "Medium"))</f>
        <v>Medium</v>
      </c>
      <c r="D3873" t="s">
        <v>765</v>
      </c>
      <c r="E3873" t="s">
        <v>562</v>
      </c>
      <c r="F3873" t="s">
        <v>13206</v>
      </c>
      <c r="G3873" t="s">
        <v>1302</v>
      </c>
      <c r="H3873" t="s">
        <v>3538</v>
      </c>
      <c r="M3873">
        <f>COUNTA(Table1[[#This Row],[genre_1]:[genre_8]])</f>
        <v>4</v>
      </c>
      <c r="N3873" t="s">
        <v>207</v>
      </c>
      <c r="O3873" t="s">
        <v>11490</v>
      </c>
      <c r="P3873">
        <v>10735</v>
      </c>
      <c r="Q3873" t="s">
        <v>1221</v>
      </c>
      <c r="R3873">
        <v>88</v>
      </c>
      <c r="S3873" t="s">
        <v>16</v>
      </c>
      <c r="T3873" t="s">
        <v>26</v>
      </c>
      <c r="U3873" s="3">
        <v>33970</v>
      </c>
      <c r="V3873" s="2">
        <v>6.6</v>
      </c>
      <c r="W3873" t="str">
        <f>IF(V3873 &lt; 3,"Very Low", IF(V3873 &gt;= 3, IF(V3873 &lt; 4, "Low", IF(V3873 &gt;= 4, IF(V3873 &lt; 6, "Medium", IF(V3873 &gt;= 6, IF(V3873 &lt; 8, "High", "Very High")))))))</f>
        <v>High</v>
      </c>
    </row>
    <row r="3874" spans="1:23" x14ac:dyDescent="0.2">
      <c r="A3874" t="s">
        <v>1749</v>
      </c>
      <c r="B3874" s="2">
        <v>122</v>
      </c>
      <c r="C3874" s="4" t="str">
        <f>IF(B3874 &lt;= ($Z$9-$Z$11), "Short", IF(B3874 &gt;= ($Z$9+$Z$11), "Long", "Medium"))</f>
        <v>Medium</v>
      </c>
      <c r="D3874" t="s">
        <v>910</v>
      </c>
      <c r="E3874" t="s">
        <v>562</v>
      </c>
      <c r="F3874" t="s">
        <v>426</v>
      </c>
      <c r="G3874" t="s">
        <v>13206</v>
      </c>
      <c r="H3874" t="s">
        <v>3538</v>
      </c>
      <c r="M3874">
        <f>COUNTA(Table1[[#This Row],[genre_1]:[genre_8]])</f>
        <v>4</v>
      </c>
      <c r="N3874" t="s">
        <v>718</v>
      </c>
      <c r="O3874" t="s">
        <v>9274</v>
      </c>
      <c r="P3874">
        <v>145422</v>
      </c>
      <c r="Q3874" t="s">
        <v>1750</v>
      </c>
      <c r="R3874">
        <v>572</v>
      </c>
      <c r="S3874" t="s">
        <v>16</v>
      </c>
      <c r="T3874" t="s">
        <v>26</v>
      </c>
      <c r="U3874" s="3">
        <v>35796</v>
      </c>
      <c r="V3874" s="2">
        <v>7.3</v>
      </c>
      <c r="W3874" t="str">
        <f>IF(V3874 &lt; 3,"Very Low", IF(V3874 &gt;= 3, IF(V3874 &lt; 4, "Low", IF(V3874 &gt;= 4, IF(V3874 &lt; 6, "Medium", IF(V3874 &gt;= 6, IF(V3874 &lt; 8, "High", "Very High")))))))</f>
        <v>High</v>
      </c>
    </row>
    <row r="3875" spans="1:23" x14ac:dyDescent="0.2">
      <c r="A3875" t="s">
        <v>4966</v>
      </c>
      <c r="B3875" s="2">
        <v>100</v>
      </c>
      <c r="C3875" s="4" t="str">
        <f>IF(B3875 &lt;= ($Z$9-$Z$11), "Short", IF(B3875 &gt;= ($Z$9+$Z$11), "Long", "Medium"))</f>
        <v>Medium</v>
      </c>
      <c r="D3875" t="s">
        <v>4967</v>
      </c>
      <c r="E3875" t="s">
        <v>691</v>
      </c>
      <c r="F3875" t="s">
        <v>6549</v>
      </c>
      <c r="G3875" t="s">
        <v>13205</v>
      </c>
      <c r="M3875">
        <f>COUNTA(Table1[[#This Row],[genre_1]:[genre_8]])</f>
        <v>3</v>
      </c>
      <c r="N3875" t="s">
        <v>2189</v>
      </c>
      <c r="O3875" t="s">
        <v>11481</v>
      </c>
      <c r="P3875">
        <v>58509</v>
      </c>
      <c r="Q3875" t="s">
        <v>4968</v>
      </c>
      <c r="R3875">
        <v>143</v>
      </c>
      <c r="S3875" t="s">
        <v>16</v>
      </c>
      <c r="T3875" t="s">
        <v>26</v>
      </c>
      <c r="U3875" s="3">
        <v>39083</v>
      </c>
      <c r="V3875" s="2">
        <v>6.6</v>
      </c>
      <c r="W3875" t="str">
        <f>IF(V3875 &lt; 3,"Very Low", IF(V3875 &gt;= 3, IF(V3875 &lt; 4, "Low", IF(V3875 &gt;= 4, IF(V3875 &lt; 6, "Medium", IF(V3875 &gt;= 6, IF(V3875 &lt; 8, "High", "Very High")))))))</f>
        <v>High</v>
      </c>
    </row>
    <row r="3876" spans="1:23" x14ac:dyDescent="0.2">
      <c r="A3876" t="s">
        <v>380</v>
      </c>
      <c r="B3876" s="2">
        <v>123</v>
      </c>
      <c r="C3876" s="4" t="str">
        <f>IF(B3876 &lt;= ($Z$9-$Z$11), "Short", IF(B3876 &gt;= ($Z$9+$Z$11), "Long", "Medium"))</f>
        <v>Medium</v>
      </c>
      <c r="D3876" t="s">
        <v>137</v>
      </c>
      <c r="E3876" t="s">
        <v>562</v>
      </c>
      <c r="F3876" t="s">
        <v>4426</v>
      </c>
      <c r="G3876" t="s">
        <v>1302</v>
      </c>
      <c r="H3876" t="s">
        <v>13205</v>
      </c>
      <c r="M3876">
        <f>COUNTA(Table1[[#This Row],[genre_1]:[genre_8]])</f>
        <v>4</v>
      </c>
      <c r="N3876" t="s">
        <v>46</v>
      </c>
      <c r="O3876" t="s">
        <v>9764</v>
      </c>
      <c r="P3876">
        <v>312629</v>
      </c>
      <c r="Q3876" t="s">
        <v>2527</v>
      </c>
      <c r="R3876">
        <v>475</v>
      </c>
      <c r="S3876" t="s">
        <v>16</v>
      </c>
      <c r="T3876" t="s">
        <v>26</v>
      </c>
      <c r="U3876" s="3">
        <v>41275</v>
      </c>
      <c r="V3876" s="2">
        <v>8.1</v>
      </c>
      <c r="W3876" t="str">
        <f>IF(V3876 &lt; 3,"Very Low", IF(V3876 &gt;= 3, IF(V3876 &lt; 4, "Low", IF(V3876 &gt;= 4, IF(V3876 &lt; 6, "Medium", IF(V3876 &gt;= 6, IF(V3876 &lt; 8, "High", "Very High")))))))</f>
        <v>Very High</v>
      </c>
    </row>
    <row r="3877" spans="1:23" x14ac:dyDescent="0.2">
      <c r="A3877" t="s">
        <v>475</v>
      </c>
      <c r="B3877" s="2">
        <v>124</v>
      </c>
      <c r="C3877" s="4" t="str">
        <f>IF(B3877 &lt;= ($Z$9-$Z$11), "Short", IF(B3877 &gt;= ($Z$9+$Z$11), "Long", "Medium"))</f>
        <v>Medium</v>
      </c>
      <c r="D3877" t="s">
        <v>222</v>
      </c>
      <c r="E3877" t="s">
        <v>562</v>
      </c>
      <c r="F3877" t="s">
        <v>426</v>
      </c>
      <c r="G3877" t="s">
        <v>691</v>
      </c>
      <c r="H3877" t="s">
        <v>3538</v>
      </c>
      <c r="M3877">
        <f>COUNTA(Table1[[#This Row],[genre_1]:[genre_8]])</f>
        <v>4</v>
      </c>
      <c r="N3877" t="s">
        <v>302</v>
      </c>
      <c r="O3877" t="s">
        <v>8604</v>
      </c>
      <c r="P3877">
        <v>77673</v>
      </c>
      <c r="Q3877" t="s">
        <v>219</v>
      </c>
      <c r="R3877">
        <v>463</v>
      </c>
      <c r="S3877" t="s">
        <v>16</v>
      </c>
      <c r="T3877" t="s">
        <v>26</v>
      </c>
      <c r="U3877" s="3">
        <v>38353</v>
      </c>
      <c r="V3877" s="2">
        <v>6</v>
      </c>
      <c r="W3877" t="str">
        <f>IF(V3877 &lt; 3,"Very Low", IF(V3877 &gt;= 3, IF(V3877 &lt; 4, "Low", IF(V3877 &gt;= 4, IF(V3877 &lt; 6, "Medium", IF(V3877 &gt;= 6, IF(V3877 &lt; 8, "High", "Very High")))))))</f>
        <v>High</v>
      </c>
    </row>
    <row r="3878" spans="1:23" x14ac:dyDescent="0.2">
      <c r="A3878" t="s">
        <v>345</v>
      </c>
      <c r="B3878" s="2">
        <v>122</v>
      </c>
      <c r="C3878" s="4" t="str">
        <f>IF(B3878 &lt;= ($Z$9-$Z$11), "Short", IF(B3878 &gt;= ($Z$9+$Z$11), "Long", "Medium"))</f>
        <v>Medium</v>
      </c>
      <c r="D3878" t="s">
        <v>2869</v>
      </c>
      <c r="E3878" t="s">
        <v>1302</v>
      </c>
      <c r="F3878" t="s">
        <v>7772</v>
      </c>
      <c r="G3878" t="s">
        <v>3538</v>
      </c>
      <c r="H3878" t="s">
        <v>10321</v>
      </c>
      <c r="M3878">
        <f>COUNTA(Table1[[#This Row],[genre_1]:[genre_8]])</f>
        <v>4</v>
      </c>
      <c r="N3878" t="s">
        <v>1335</v>
      </c>
      <c r="O3878" t="s">
        <v>12114</v>
      </c>
      <c r="P3878">
        <v>15175</v>
      </c>
      <c r="Q3878" t="s">
        <v>6040</v>
      </c>
      <c r="R3878">
        <v>89</v>
      </c>
      <c r="S3878" t="s">
        <v>16</v>
      </c>
      <c r="T3878" t="s">
        <v>26</v>
      </c>
      <c r="U3878" s="3">
        <v>31413</v>
      </c>
      <c r="V3878" s="2">
        <v>7.5</v>
      </c>
      <c r="W3878" t="str">
        <f>IF(V3878 &lt; 3,"Very Low", IF(V3878 &gt;= 3, IF(V3878 &lt; 4, "Low", IF(V3878 &gt;= 4, IF(V3878 &lt; 6, "Medium", IF(V3878 &gt;= 6, IF(V3878 &lt; 8, "High", "Very High")))))))</f>
        <v>High</v>
      </c>
    </row>
    <row r="3879" spans="1:23" x14ac:dyDescent="0.2">
      <c r="A3879" t="s">
        <v>1509</v>
      </c>
      <c r="B3879" s="2">
        <v>96</v>
      </c>
      <c r="C3879" s="4" t="str">
        <f>IF(B3879 &lt;= ($Z$9-$Z$11), "Short", IF(B3879 &gt;= ($Z$9+$Z$11), "Long", "Medium"))</f>
        <v>Medium</v>
      </c>
      <c r="D3879" t="s">
        <v>1371</v>
      </c>
      <c r="E3879" t="s">
        <v>691</v>
      </c>
      <c r="F3879" t="s">
        <v>13206</v>
      </c>
      <c r="G3879" t="s">
        <v>13204</v>
      </c>
      <c r="M3879">
        <f>COUNTA(Table1[[#This Row],[genre_1]:[genre_8]])</f>
        <v>3</v>
      </c>
      <c r="N3879" t="s">
        <v>47</v>
      </c>
      <c r="O3879" t="s">
        <v>12162</v>
      </c>
      <c r="P3879">
        <v>66840</v>
      </c>
      <c r="Q3879" t="s">
        <v>4836</v>
      </c>
      <c r="R3879">
        <v>248</v>
      </c>
      <c r="S3879" t="s">
        <v>16</v>
      </c>
      <c r="T3879" t="s">
        <v>26</v>
      </c>
      <c r="U3879" s="3">
        <v>38718</v>
      </c>
      <c r="V3879" s="2">
        <v>6.7</v>
      </c>
      <c r="W3879" t="str">
        <f>IF(V3879 &lt; 3,"Very Low", IF(V3879 &gt;= 3, IF(V3879 &lt; 4, "Low", IF(V3879 &gt;= 4, IF(V3879 &lt; 6, "Medium", IF(V3879 &gt;= 6, IF(V3879 &lt; 8, "High", "Very High")))))))</f>
        <v>High</v>
      </c>
    </row>
    <row r="3880" spans="1:23" x14ac:dyDescent="0.2">
      <c r="A3880" t="s">
        <v>7756</v>
      </c>
      <c r="B3880" s="2">
        <v>95</v>
      </c>
      <c r="C3880" s="4" t="str">
        <f>IF(B3880 &lt;= ($Z$9-$Z$11), "Short", IF(B3880 &gt;= ($Z$9+$Z$11), "Long", "Medium"))</f>
        <v>Medium</v>
      </c>
      <c r="D3880" t="s">
        <v>7757</v>
      </c>
      <c r="E3880" t="s">
        <v>4426</v>
      </c>
      <c r="F3880" t="s">
        <v>31</v>
      </c>
      <c r="G3880" t="s">
        <v>4034</v>
      </c>
      <c r="M3880">
        <f>COUNTA(Table1[[#This Row],[genre_1]:[genre_8]])</f>
        <v>3</v>
      </c>
      <c r="N3880" t="s">
        <v>7758</v>
      </c>
      <c r="O3880" t="s">
        <v>12946</v>
      </c>
      <c r="P3880">
        <v>1006</v>
      </c>
      <c r="Q3880" t="s">
        <v>7759</v>
      </c>
      <c r="R3880">
        <v>11</v>
      </c>
      <c r="S3880" t="s">
        <v>16</v>
      </c>
      <c r="T3880" t="s">
        <v>26</v>
      </c>
      <c r="U3880" s="3">
        <v>38718</v>
      </c>
      <c r="V3880" s="2">
        <v>7.3</v>
      </c>
      <c r="W3880" t="str">
        <f>IF(V3880 &lt; 3,"Very Low", IF(V3880 &gt;= 3, IF(V3880 &lt; 4, "Low", IF(V3880 &gt;= 4, IF(V3880 &lt; 6, "Medium", IF(V3880 &gt;= 6, IF(V3880 &lt; 8, "High", "Very High")))))))</f>
        <v>High</v>
      </c>
    </row>
    <row r="3881" spans="1:23" x14ac:dyDescent="0.2">
      <c r="A3881" t="s">
        <v>5897</v>
      </c>
      <c r="B3881" s="2">
        <v>41</v>
      </c>
      <c r="C3881" s="4" t="str">
        <f>IF(B3881 &lt;= ($Z$9-$Z$11), "Short", IF(B3881 &gt;= ($Z$9+$Z$11), "Long", "Medium"))</f>
        <v>Short</v>
      </c>
      <c r="D3881" t="s">
        <v>5898</v>
      </c>
      <c r="E3881" t="s">
        <v>31</v>
      </c>
      <c r="M3881">
        <f>COUNTA(Table1[[#This Row],[genre_1]:[genre_8]])</f>
        <v>1</v>
      </c>
      <c r="N3881" t="s">
        <v>5899</v>
      </c>
      <c r="O3881" t="s">
        <v>12038</v>
      </c>
      <c r="P3881">
        <v>296</v>
      </c>
      <c r="Q3881" t="s">
        <v>5900</v>
      </c>
      <c r="R3881">
        <v>4</v>
      </c>
      <c r="S3881" t="s">
        <v>16</v>
      </c>
      <c r="T3881" t="s">
        <v>26</v>
      </c>
      <c r="U3881" s="3">
        <v>40179</v>
      </c>
      <c r="V3881" s="2">
        <v>6.9</v>
      </c>
      <c r="W3881" t="str">
        <f>IF(V3881 &lt; 3,"Very Low", IF(V3881 &gt;= 3, IF(V3881 &lt; 4, "Low", IF(V3881 &gt;= 4, IF(V3881 &lt; 6, "Medium", IF(V3881 &gt;= 6, IF(V3881 &lt; 8, "High", "Very High")))))))</f>
        <v>High</v>
      </c>
    </row>
    <row r="3882" spans="1:23" x14ac:dyDescent="0.2">
      <c r="A3882" t="s">
        <v>3633</v>
      </c>
      <c r="B3882" s="2">
        <v>128</v>
      </c>
      <c r="C3882" s="4" t="str">
        <f>IF(B3882 &lt;= ($Z$9-$Z$11), "Short", IF(B3882 &gt;= ($Z$9+$Z$11), "Long", "Medium"))</f>
        <v>Medium</v>
      </c>
      <c r="D3882" t="s">
        <v>64</v>
      </c>
      <c r="E3882" t="s">
        <v>4426</v>
      </c>
      <c r="F3882" t="s">
        <v>1302</v>
      </c>
      <c r="G3882" t="s">
        <v>7772</v>
      </c>
      <c r="M3882">
        <f>COUNTA(Table1[[#This Row],[genre_1]:[genre_8]])</f>
        <v>3</v>
      </c>
      <c r="N3882" t="s">
        <v>828</v>
      </c>
      <c r="O3882" t="s">
        <v>10541</v>
      </c>
      <c r="P3882">
        <v>61114</v>
      </c>
      <c r="Q3882" t="s">
        <v>402</v>
      </c>
      <c r="R3882">
        <v>212</v>
      </c>
      <c r="S3882" t="s">
        <v>16</v>
      </c>
      <c r="T3882" t="s">
        <v>26</v>
      </c>
      <c r="U3882" s="3">
        <v>41640</v>
      </c>
      <c r="V3882" s="2">
        <v>7.5</v>
      </c>
      <c r="W3882" t="str">
        <f>IF(V3882 &lt; 3,"Very Low", IF(V3882 &gt;= 3, IF(V3882 &lt; 4, "Low", IF(V3882 &gt;= 4, IF(V3882 &lt; 6, "Medium", IF(V3882 &gt;= 6, IF(V3882 &lt; 8, "High", "Very High")))))))</f>
        <v>High</v>
      </c>
    </row>
    <row r="3883" spans="1:23" x14ac:dyDescent="0.2">
      <c r="A3883" t="s">
        <v>4360</v>
      </c>
      <c r="B3883" s="2">
        <v>110</v>
      </c>
      <c r="C3883" s="4" t="str">
        <f>IF(B3883 &lt;= ($Z$9-$Z$11), "Short", IF(B3883 &gt;= ($Z$9+$Z$11), "Long", "Medium"))</f>
        <v>Medium</v>
      </c>
      <c r="D3883" t="s">
        <v>943</v>
      </c>
      <c r="E3883" t="s">
        <v>691</v>
      </c>
      <c r="F3883" t="s">
        <v>13206</v>
      </c>
      <c r="M3883">
        <f>COUNTA(Table1[[#This Row],[genre_1]:[genre_8]])</f>
        <v>2</v>
      </c>
      <c r="N3883" t="s">
        <v>590</v>
      </c>
      <c r="O3883" t="s">
        <v>11145</v>
      </c>
      <c r="P3883">
        <v>185845</v>
      </c>
      <c r="Q3883" t="s">
        <v>75</v>
      </c>
      <c r="R3883">
        <v>284</v>
      </c>
      <c r="S3883" t="s">
        <v>16</v>
      </c>
      <c r="T3883" t="s">
        <v>26</v>
      </c>
      <c r="U3883" s="3">
        <v>40909</v>
      </c>
      <c r="V3883" s="2">
        <v>7.2</v>
      </c>
      <c r="W3883" t="str">
        <f>IF(V3883 &lt; 3,"Very Low", IF(V3883 &gt;= 3, IF(V3883 &lt; 4, "Low", IF(V3883 &gt;= 4, IF(V3883 &lt; 6, "Medium", IF(V3883 &gt;= 6, IF(V3883 &lt; 8, "High", "Very High")))))))</f>
        <v>High</v>
      </c>
    </row>
    <row r="3884" spans="1:23" x14ac:dyDescent="0.2">
      <c r="A3884" t="s">
        <v>4757</v>
      </c>
      <c r="B3884" s="2">
        <v>90</v>
      </c>
      <c r="C3884" s="4" t="str">
        <f>IF(B3884 &lt;= ($Z$9-$Z$11), "Short", IF(B3884 &gt;= ($Z$9+$Z$11), "Long", "Medium"))</f>
        <v>Medium</v>
      </c>
      <c r="D3884" t="s">
        <v>431</v>
      </c>
      <c r="E3884" t="s">
        <v>691</v>
      </c>
      <c r="F3884" t="s">
        <v>2287</v>
      </c>
      <c r="G3884" t="s">
        <v>3538</v>
      </c>
      <c r="M3884">
        <f>COUNTA(Table1[[#This Row],[genre_1]:[genre_8]])</f>
        <v>3</v>
      </c>
      <c r="N3884" t="s">
        <v>5032</v>
      </c>
      <c r="O3884" t="s">
        <v>11525</v>
      </c>
      <c r="P3884">
        <v>31890</v>
      </c>
      <c r="Q3884" t="s">
        <v>5034</v>
      </c>
      <c r="R3884">
        <v>194</v>
      </c>
      <c r="S3884" t="s">
        <v>16</v>
      </c>
      <c r="T3884" t="s">
        <v>26</v>
      </c>
      <c r="U3884" s="3">
        <v>38718</v>
      </c>
      <c r="V3884" s="2">
        <v>6.6</v>
      </c>
      <c r="W3884" t="str">
        <f>IF(V3884 &lt; 3,"Very Low", IF(V3884 &gt;= 3, IF(V3884 &lt; 4, "Low", IF(V3884 &gt;= 4, IF(V3884 &lt; 6, "Medium", IF(V3884 &gt;= 6, IF(V3884 &lt; 8, "High", "Very High")))))))</f>
        <v>High</v>
      </c>
    </row>
    <row r="3885" spans="1:23" x14ac:dyDescent="0.2">
      <c r="A3885" t="s">
        <v>3816</v>
      </c>
      <c r="B3885" s="2">
        <v>89</v>
      </c>
      <c r="C3885" s="4" t="str">
        <f>IF(B3885 &lt;= ($Z$9-$Z$11), "Short", IF(B3885 &gt;= ($Z$9+$Z$11), "Long", "Medium"))</f>
        <v>Medium</v>
      </c>
      <c r="D3885" t="s">
        <v>6082</v>
      </c>
      <c r="E3885" t="s">
        <v>13206</v>
      </c>
      <c r="F3885" t="s">
        <v>3538</v>
      </c>
      <c r="M3885">
        <f>COUNTA(Table1[[#This Row],[genre_1]:[genre_8]])</f>
        <v>2</v>
      </c>
      <c r="N3885" t="s">
        <v>182</v>
      </c>
      <c r="O3885" t="s">
        <v>12134</v>
      </c>
      <c r="P3885">
        <v>43135</v>
      </c>
      <c r="Q3885" t="s">
        <v>6083</v>
      </c>
      <c r="R3885">
        <v>346</v>
      </c>
      <c r="S3885" t="s">
        <v>16</v>
      </c>
      <c r="T3885" t="s">
        <v>26</v>
      </c>
      <c r="U3885" s="3">
        <v>36526</v>
      </c>
      <c r="V3885" s="2">
        <v>7.3</v>
      </c>
      <c r="W3885" t="str">
        <f>IF(V3885 &lt; 3,"Very Low", IF(V3885 &gt;= 3, IF(V3885 &lt; 4, "Low", IF(V3885 &gt;= 4, IF(V3885 &lt; 6, "Medium", IF(V3885 &gt;= 6, IF(V3885 &lt; 8, "High", "Very High")))))))</f>
        <v>High</v>
      </c>
    </row>
    <row r="3886" spans="1:23" x14ac:dyDescent="0.2">
      <c r="A3886" t="s">
        <v>3158</v>
      </c>
      <c r="B3886" s="2">
        <v>92</v>
      </c>
      <c r="C3886" s="4" t="str">
        <f>IF(B3886 &lt;= ($Z$9-$Z$11), "Short", IF(B3886 &gt;= ($Z$9+$Z$11), "Long", "Medium"))</f>
        <v>Medium</v>
      </c>
      <c r="D3886" t="s">
        <v>751</v>
      </c>
      <c r="E3886" t="s">
        <v>1302</v>
      </c>
      <c r="F3886" t="s">
        <v>2287</v>
      </c>
      <c r="M3886">
        <f>COUNTA(Table1[[#This Row],[genre_1]:[genre_8]])</f>
        <v>2</v>
      </c>
      <c r="N3886" t="s">
        <v>142</v>
      </c>
      <c r="O3886" t="s">
        <v>11681</v>
      </c>
      <c r="P3886">
        <v>34191</v>
      </c>
      <c r="Q3886" t="s">
        <v>901</v>
      </c>
      <c r="R3886">
        <v>339</v>
      </c>
      <c r="S3886" t="s">
        <v>16</v>
      </c>
      <c r="T3886" t="s">
        <v>26</v>
      </c>
      <c r="U3886" s="3">
        <v>36526</v>
      </c>
      <c r="V3886" s="2">
        <v>6.9</v>
      </c>
      <c r="W3886" t="str">
        <f>IF(V3886 &lt; 3,"Very Low", IF(V3886 &gt;= 3, IF(V3886 &lt; 4, "Low", IF(V3886 &gt;= 4, IF(V3886 &lt; 6, "Medium", IF(V3886 &gt;= 6, IF(V3886 &lt; 8, "High", "Very High")))))))</f>
        <v>High</v>
      </c>
    </row>
    <row r="3887" spans="1:23" x14ac:dyDescent="0.2">
      <c r="A3887" t="s">
        <v>3046</v>
      </c>
      <c r="B3887" s="2">
        <v>115</v>
      </c>
      <c r="C3887" s="4" t="str">
        <f>IF(B3887 &lt;= ($Z$9-$Z$11), "Short", IF(B3887 &gt;= ($Z$9+$Z$11), "Long", "Medium"))</f>
        <v>Medium</v>
      </c>
      <c r="D3887" t="s">
        <v>139</v>
      </c>
      <c r="E3887" t="s">
        <v>4426</v>
      </c>
      <c r="F3887" t="s">
        <v>1302</v>
      </c>
      <c r="G3887" t="s">
        <v>6549</v>
      </c>
      <c r="M3887">
        <f>COUNTA(Table1[[#This Row],[genre_1]:[genre_8]])</f>
        <v>3</v>
      </c>
      <c r="N3887" t="s">
        <v>346</v>
      </c>
      <c r="O3887" t="s">
        <v>10458</v>
      </c>
      <c r="P3887">
        <v>13455</v>
      </c>
      <c r="Q3887" t="s">
        <v>3531</v>
      </c>
      <c r="R3887">
        <v>87</v>
      </c>
      <c r="S3887" t="s">
        <v>16</v>
      </c>
      <c r="T3887" t="s">
        <v>26</v>
      </c>
      <c r="U3887" s="3">
        <v>33970</v>
      </c>
      <c r="V3887" s="2">
        <v>7.4</v>
      </c>
      <c r="W3887" t="str">
        <f>IF(V3887 &lt; 3,"Very Low", IF(V3887 &gt;= 3, IF(V3887 &lt; 4, "Low", IF(V3887 &gt;= 4, IF(V3887 &lt; 6, "Medium", IF(V3887 &gt;= 6, IF(V3887 &lt; 8, "High", "Very High")))))))</f>
        <v>High</v>
      </c>
    </row>
    <row r="3888" spans="1:23" x14ac:dyDescent="0.2">
      <c r="A3888" t="s">
        <v>7109</v>
      </c>
      <c r="B3888" s="2">
        <v>113</v>
      </c>
      <c r="C3888" s="4" t="str">
        <f>IF(B3888 &lt;= ($Z$9-$Z$11), "Short", IF(B3888 &gt;= ($Z$9+$Z$11), "Long", "Medium"))</f>
        <v>Medium</v>
      </c>
      <c r="D3888" t="s">
        <v>5892</v>
      </c>
      <c r="E3888" t="s">
        <v>4934</v>
      </c>
      <c r="M3888">
        <f>COUNTA(Table1[[#This Row],[genre_1]:[genre_8]])</f>
        <v>1</v>
      </c>
      <c r="N3888" t="s">
        <v>7110</v>
      </c>
      <c r="O3888" t="s">
        <v>12661</v>
      </c>
      <c r="P3888">
        <v>1978</v>
      </c>
      <c r="Q3888" t="s">
        <v>6353</v>
      </c>
      <c r="R3888">
        <v>41</v>
      </c>
      <c r="S3888" t="s">
        <v>16</v>
      </c>
      <c r="T3888" t="s">
        <v>26</v>
      </c>
      <c r="U3888" s="3">
        <v>24838</v>
      </c>
      <c r="V3888" s="2">
        <v>5.5</v>
      </c>
      <c r="W3888" t="str">
        <f>IF(V3888 &lt; 3,"Very Low", IF(V3888 &gt;= 3, IF(V3888 &lt; 4, "Low", IF(V3888 &gt;= 4, IF(V3888 &lt; 6, "Medium", IF(V3888 &gt;= 6, IF(V3888 &lt; 8, "High", "Very High")))))))</f>
        <v>Medium</v>
      </c>
    </row>
    <row r="3889" spans="1:23" x14ac:dyDescent="0.2">
      <c r="A3889" t="s">
        <v>3622</v>
      </c>
      <c r="B3889" s="2">
        <v>101</v>
      </c>
      <c r="C3889" s="4" t="str">
        <f>IF(B3889 &lt;= ($Z$9-$Z$11), "Short", IF(B3889 &gt;= ($Z$9+$Z$11), "Long", "Medium"))</f>
        <v>Medium</v>
      </c>
      <c r="D3889" t="s">
        <v>1283</v>
      </c>
      <c r="E3889" t="s">
        <v>1302</v>
      </c>
      <c r="M3889">
        <f>COUNTA(Table1[[#This Row],[genre_1]:[genre_8]])</f>
        <v>1</v>
      </c>
      <c r="N3889" t="s">
        <v>214</v>
      </c>
      <c r="O3889" t="s">
        <v>11844</v>
      </c>
      <c r="P3889">
        <v>145395</v>
      </c>
      <c r="Q3889" t="s">
        <v>1901</v>
      </c>
      <c r="R3889">
        <v>375</v>
      </c>
      <c r="S3889" t="s">
        <v>16</v>
      </c>
      <c r="T3889" t="s">
        <v>26</v>
      </c>
      <c r="U3889" s="3">
        <v>40544</v>
      </c>
      <c r="V3889" s="2">
        <v>7.3</v>
      </c>
      <c r="W3889" t="str">
        <f>IF(V3889 &lt; 3,"Very Low", IF(V3889 &gt;= 3, IF(V3889 &lt; 4, "Low", IF(V3889 &gt;= 4, IF(V3889 &lt; 6, "Medium", IF(V3889 &gt;= 6, IF(V3889 &lt; 8, "High", "Very High")))))))</f>
        <v>High</v>
      </c>
    </row>
    <row r="3890" spans="1:23" x14ac:dyDescent="0.2">
      <c r="A3890" t="s">
        <v>4116</v>
      </c>
      <c r="B3890" s="2">
        <v>97</v>
      </c>
      <c r="C3890" s="4" t="str">
        <f>IF(B3890 &lt;= ($Z$9-$Z$11), "Short", IF(B3890 &gt;= ($Z$9+$Z$11), "Long", "Medium"))</f>
        <v>Medium</v>
      </c>
      <c r="D3890" t="s">
        <v>3993</v>
      </c>
      <c r="E3890" t="s">
        <v>426</v>
      </c>
      <c r="F3890" t="s">
        <v>13206</v>
      </c>
      <c r="G3890" t="s">
        <v>1302</v>
      </c>
      <c r="H3890" t="s">
        <v>6549</v>
      </c>
      <c r="M3890">
        <f>COUNTA(Table1[[#This Row],[genre_1]:[genre_8]])</f>
        <v>4</v>
      </c>
      <c r="N3890" t="s">
        <v>1309</v>
      </c>
      <c r="O3890" t="s">
        <v>10863</v>
      </c>
      <c r="P3890">
        <v>4081</v>
      </c>
      <c r="Q3890" t="s">
        <v>4117</v>
      </c>
      <c r="R3890">
        <v>28</v>
      </c>
      <c r="S3890" t="s">
        <v>16</v>
      </c>
      <c r="T3890" t="s">
        <v>26</v>
      </c>
      <c r="U3890" s="3">
        <v>31413</v>
      </c>
      <c r="V3890" s="2">
        <v>3</v>
      </c>
      <c r="W3890" t="str">
        <f>IF(V3890 &lt; 3,"Very Low", IF(V3890 &gt;= 3, IF(V3890 &lt; 4, "Low", IF(V3890 &gt;= 4, IF(V3890 &lt; 6, "Medium", IF(V3890 &gt;= 6, IF(V3890 &lt; 8, "High", "Very High")))))))</f>
        <v>Low</v>
      </c>
    </row>
    <row r="3891" spans="1:23" x14ac:dyDescent="0.2">
      <c r="A3891" t="s">
        <v>3863</v>
      </c>
      <c r="B3891" s="2">
        <v>98</v>
      </c>
      <c r="C3891" s="4" t="str">
        <f>IF(B3891 &lt;= ($Z$9-$Z$11), "Short", IF(B3891 &gt;= ($Z$9+$Z$11), "Long", "Medium"))</f>
        <v>Medium</v>
      </c>
      <c r="D3891" t="s">
        <v>1190</v>
      </c>
      <c r="E3891" t="s">
        <v>13206</v>
      </c>
      <c r="F3891" t="s">
        <v>1302</v>
      </c>
      <c r="G3891" t="s">
        <v>3538</v>
      </c>
      <c r="M3891">
        <f>COUNTA(Table1[[#This Row],[genre_1]:[genre_8]])</f>
        <v>3</v>
      </c>
      <c r="N3891" t="s">
        <v>294</v>
      </c>
      <c r="O3891" t="s">
        <v>10696</v>
      </c>
      <c r="P3891">
        <v>25450</v>
      </c>
      <c r="Q3891" t="s">
        <v>331</v>
      </c>
      <c r="R3891">
        <v>118</v>
      </c>
      <c r="S3891" t="s">
        <v>16</v>
      </c>
      <c r="T3891" t="s">
        <v>26</v>
      </c>
      <c r="U3891" s="3">
        <v>39083</v>
      </c>
      <c r="V3891" s="2">
        <v>6.7</v>
      </c>
      <c r="W3891" t="str">
        <f>IF(V3891 &lt; 3,"Very Low", IF(V3891 &gt;= 3, IF(V3891 &lt; 4, "Low", IF(V3891 &gt;= 4, IF(V3891 &lt; 6, "Medium", IF(V3891 &gt;= 6, IF(V3891 &lt; 8, "High", "Very High")))))))</f>
        <v>High</v>
      </c>
    </row>
    <row r="3892" spans="1:23" x14ac:dyDescent="0.2">
      <c r="A3892" t="s">
        <v>979</v>
      </c>
      <c r="B3892" s="2">
        <v>99</v>
      </c>
      <c r="C3892" s="4" t="str">
        <f>IF(B3892 &lt;= ($Z$9-$Z$11), "Short", IF(B3892 &gt;= ($Z$9+$Z$11), "Long", "Medium"))</f>
        <v>Medium</v>
      </c>
      <c r="D3892" t="s">
        <v>2189</v>
      </c>
      <c r="E3892" t="s">
        <v>691</v>
      </c>
      <c r="F3892" t="s">
        <v>2287</v>
      </c>
      <c r="M3892">
        <f>COUNTA(Table1[[#This Row],[genre_1]:[genre_8]])</f>
        <v>2</v>
      </c>
      <c r="N3892" t="s">
        <v>5847</v>
      </c>
      <c r="O3892" t="s">
        <v>12009</v>
      </c>
      <c r="P3892">
        <v>395921</v>
      </c>
      <c r="Q3892" t="s">
        <v>492</v>
      </c>
      <c r="R3892">
        <v>859</v>
      </c>
      <c r="S3892" t="s">
        <v>16</v>
      </c>
      <c r="T3892" t="s">
        <v>26</v>
      </c>
      <c r="U3892" s="3">
        <v>37987</v>
      </c>
      <c r="V3892" s="2">
        <v>8</v>
      </c>
      <c r="W3892" t="str">
        <f>IF(V3892 &lt; 3,"Very Low", IF(V3892 &gt;= 3, IF(V3892 &lt; 4, "Low", IF(V3892 &gt;= 4, IF(V3892 &lt; 6, "Medium", IF(V3892 &gt;= 6, IF(V3892 &lt; 8, "High", "Very High")))))))</f>
        <v>Very High</v>
      </c>
    </row>
    <row r="3893" spans="1:23" x14ac:dyDescent="0.2">
      <c r="A3893" t="s">
        <v>3400</v>
      </c>
      <c r="B3893" s="2">
        <v>117</v>
      </c>
      <c r="C3893" s="4" t="str">
        <f>IF(B3893 &lt;= ($Z$9-$Z$11), "Short", IF(B3893 &gt;= ($Z$9+$Z$11), "Long", "Medium"))</f>
        <v>Medium</v>
      </c>
      <c r="D3893" t="s">
        <v>3401</v>
      </c>
      <c r="E3893" t="s">
        <v>426</v>
      </c>
      <c r="F3893" t="s">
        <v>539</v>
      </c>
      <c r="M3893">
        <f>COUNTA(Table1[[#This Row],[genre_1]:[genre_8]])</f>
        <v>2</v>
      </c>
      <c r="N3893" t="s">
        <v>2876</v>
      </c>
      <c r="O3893" t="s">
        <v>10359</v>
      </c>
      <c r="P3893">
        <v>3334</v>
      </c>
      <c r="Q3893" t="s">
        <v>3402</v>
      </c>
      <c r="R3893">
        <v>52</v>
      </c>
      <c r="S3893" t="s">
        <v>16</v>
      </c>
      <c r="T3893" t="s">
        <v>26</v>
      </c>
      <c r="U3893" s="3">
        <v>30682</v>
      </c>
      <c r="V3893" s="2">
        <v>4.8</v>
      </c>
      <c r="W3893" t="str">
        <f>IF(V3893 &lt; 3,"Very Low", IF(V3893 &gt;= 3, IF(V3893 &lt; 4, "Low", IF(V3893 &gt;= 4, IF(V3893 &lt; 6, "Medium", IF(V3893 &gt;= 6, IF(V3893 &lt; 8, "High", "Very High")))))))</f>
        <v>Medium</v>
      </c>
    </row>
    <row r="3894" spans="1:23" x14ac:dyDescent="0.2">
      <c r="A3894" t="s">
        <v>6164</v>
      </c>
      <c r="B3894" s="2">
        <v>99</v>
      </c>
      <c r="C3894" s="4" t="str">
        <f>IF(B3894 &lt;= ($Z$9-$Z$11), "Short", IF(B3894 &gt;= ($Z$9+$Z$11), "Long", "Medium"))</f>
        <v>Medium</v>
      </c>
      <c r="D3894" t="s">
        <v>4353</v>
      </c>
      <c r="E3894" t="s">
        <v>691</v>
      </c>
      <c r="F3894" t="s">
        <v>13206</v>
      </c>
      <c r="G3894" t="s">
        <v>6549</v>
      </c>
      <c r="M3894">
        <f>COUNTA(Table1[[#This Row],[genre_1]:[genre_8]])</f>
        <v>3</v>
      </c>
      <c r="N3894" t="s">
        <v>5680</v>
      </c>
      <c r="O3894" t="s">
        <v>12191</v>
      </c>
      <c r="P3894">
        <v>6705</v>
      </c>
      <c r="Q3894" t="s">
        <v>532</v>
      </c>
      <c r="R3894">
        <v>53</v>
      </c>
      <c r="S3894" t="s">
        <v>16</v>
      </c>
      <c r="T3894" t="s">
        <v>26</v>
      </c>
      <c r="U3894" s="3">
        <v>35431</v>
      </c>
      <c r="V3894" s="2">
        <v>6.6</v>
      </c>
      <c r="W3894" t="str">
        <f>IF(V3894 &lt; 3,"Very Low", IF(V3894 &gt;= 3, IF(V3894 &lt; 4, "Low", IF(V3894 &gt;= 4, IF(V3894 &lt; 6, "Medium", IF(V3894 &gt;= 6, IF(V3894 &lt; 8, "High", "Very High")))))))</f>
        <v>High</v>
      </c>
    </row>
    <row r="3895" spans="1:23" x14ac:dyDescent="0.2">
      <c r="A3895" t="s">
        <v>22</v>
      </c>
      <c r="B3895" s="2">
        <v>143</v>
      </c>
      <c r="C3895" s="4" t="str">
        <f>IF(B3895 &lt;= ($Z$9-$Z$11), "Short", IF(B3895 &gt;= ($Z$9+$Z$11), "Long", "Medium"))</f>
        <v>Long</v>
      </c>
      <c r="D3895" t="s">
        <v>111</v>
      </c>
      <c r="E3895" t="s">
        <v>562</v>
      </c>
      <c r="F3895" t="s">
        <v>426</v>
      </c>
      <c r="G3895" t="s">
        <v>3538</v>
      </c>
      <c r="M3895">
        <f>COUNTA(Table1[[#This Row],[genre_1]:[genre_8]])</f>
        <v>3</v>
      </c>
      <c r="N3895" t="s">
        <v>112</v>
      </c>
      <c r="O3895" t="s">
        <v>8467</v>
      </c>
      <c r="P3895">
        <v>522030</v>
      </c>
      <c r="Q3895" t="s">
        <v>23</v>
      </c>
      <c r="R3895">
        <v>1498</v>
      </c>
      <c r="S3895" t="s">
        <v>16</v>
      </c>
      <c r="T3895" t="s">
        <v>26</v>
      </c>
      <c r="U3895" s="3">
        <v>40909</v>
      </c>
      <c r="V3895" s="2">
        <v>7.8</v>
      </c>
      <c r="W3895" t="str">
        <f>IF(V3895 &lt; 3,"Very Low", IF(V3895 &gt;= 3, IF(V3895 &lt; 4, "Low", IF(V3895 &gt;= 4, IF(V3895 &lt; 6, "Medium", IF(V3895 &gt;= 6, IF(V3895 &lt; 8, "High", "Very High")))))))</f>
        <v>High</v>
      </c>
    </row>
    <row r="3896" spans="1:23" x14ac:dyDescent="0.2">
      <c r="A3896" t="s">
        <v>2114</v>
      </c>
      <c r="B3896" s="2">
        <v>99</v>
      </c>
      <c r="C3896" s="4" t="str">
        <f>IF(B3896 &lt;= ($Z$9-$Z$11), "Short", IF(B3896 &gt;= ($Z$9+$Z$11), "Long", "Medium"))</f>
        <v>Medium</v>
      </c>
      <c r="D3896" t="s">
        <v>1371</v>
      </c>
      <c r="E3896" t="s">
        <v>691</v>
      </c>
      <c r="F3896" t="s">
        <v>1302</v>
      </c>
      <c r="G3896" t="s">
        <v>539</v>
      </c>
      <c r="H3896" t="s">
        <v>6549</v>
      </c>
      <c r="M3896">
        <f>COUNTA(Table1[[#This Row],[genre_1]:[genre_8]])</f>
        <v>4</v>
      </c>
      <c r="N3896" t="s">
        <v>245</v>
      </c>
      <c r="O3896" t="s">
        <v>11880</v>
      </c>
      <c r="P3896">
        <v>52805</v>
      </c>
      <c r="Q3896" t="s">
        <v>5617</v>
      </c>
      <c r="R3896">
        <v>278</v>
      </c>
      <c r="S3896" t="s">
        <v>16</v>
      </c>
      <c r="T3896" t="s">
        <v>26</v>
      </c>
      <c r="U3896" s="3">
        <v>35796</v>
      </c>
      <c r="V3896" s="2">
        <v>6.8</v>
      </c>
      <c r="W3896" t="str">
        <f>IF(V3896 &lt; 3,"Very Low", IF(V3896 &gt;= 3, IF(V3896 &lt; 4, "Low", IF(V3896 &gt;= 4, IF(V3896 &lt; 6, "Medium", IF(V3896 &gt;= 6, IF(V3896 &lt; 8, "High", "Very High")))))))</f>
        <v>High</v>
      </c>
    </row>
    <row r="3897" spans="1:23" x14ac:dyDescent="0.2">
      <c r="A3897" t="s">
        <v>6393</v>
      </c>
      <c r="B3897" s="2">
        <v>84</v>
      </c>
      <c r="C3897" s="4" t="str">
        <f>IF(B3897 &lt;= ($Z$9-$Z$11), "Short", IF(B3897 &gt;= ($Z$9+$Z$11), "Long", "Medium"))</f>
        <v>Short</v>
      </c>
      <c r="D3897" t="s">
        <v>261</v>
      </c>
      <c r="E3897" t="s">
        <v>4934</v>
      </c>
      <c r="M3897">
        <f>COUNTA(Table1[[#This Row],[genre_1]:[genre_8]])</f>
        <v>1</v>
      </c>
      <c r="N3897" t="s">
        <v>214</v>
      </c>
      <c r="O3897" t="s">
        <v>12314</v>
      </c>
      <c r="P3897">
        <v>27650</v>
      </c>
      <c r="Q3897" t="s">
        <v>455</v>
      </c>
      <c r="R3897">
        <v>88</v>
      </c>
      <c r="S3897" t="s">
        <v>16</v>
      </c>
      <c r="T3897" t="s">
        <v>26</v>
      </c>
      <c r="U3897" s="3">
        <v>42005</v>
      </c>
      <c r="V3897" s="2">
        <v>6.9</v>
      </c>
      <c r="W3897" t="str">
        <f>IF(V3897 &lt; 3,"Very Low", IF(V3897 &gt;= 3, IF(V3897 &lt; 4, "Low", IF(V3897 &gt;= 4, IF(V3897 &lt; 6, "Medium", IF(V3897 &gt;= 6, IF(V3897 &lt; 8, "High", "Very High")))))))</f>
        <v>High</v>
      </c>
    </row>
    <row r="3898" spans="1:23" x14ac:dyDescent="0.2">
      <c r="A3898" t="s">
        <v>1934</v>
      </c>
      <c r="B3898" s="2">
        <v>120</v>
      </c>
      <c r="C3898" s="4" t="str">
        <f>IF(B3898 &lt;= ($Z$9-$Z$11), "Short", IF(B3898 &gt;= ($Z$9+$Z$11), "Long", "Medium"))</f>
        <v>Medium</v>
      </c>
      <c r="D3898" t="s">
        <v>4442</v>
      </c>
      <c r="E3898" t="s">
        <v>1302</v>
      </c>
      <c r="F3898" t="s">
        <v>6549</v>
      </c>
      <c r="M3898">
        <f>COUNTA(Table1[[#This Row],[genre_1]:[genre_8]])</f>
        <v>2</v>
      </c>
      <c r="N3898" t="s">
        <v>4443</v>
      </c>
      <c r="O3898" t="s">
        <v>11089</v>
      </c>
      <c r="P3898">
        <v>641997</v>
      </c>
      <c r="Q3898" t="s">
        <v>4444</v>
      </c>
      <c r="R3898">
        <v>1017</v>
      </c>
      <c r="S3898" t="s">
        <v>16</v>
      </c>
      <c r="T3898" t="s">
        <v>26</v>
      </c>
      <c r="U3898" s="3">
        <v>39448</v>
      </c>
      <c r="V3898" s="2">
        <v>8</v>
      </c>
      <c r="W3898" t="str">
        <f>IF(V3898 &lt; 3,"Very Low", IF(V3898 &gt;= 3, IF(V3898 &lt; 4, "Low", IF(V3898 &gt;= 4, IF(V3898 &lt; 6, "Medium", IF(V3898 &gt;= 6, IF(V3898 &lt; 8, "High", "Very High")))))))</f>
        <v>Very High</v>
      </c>
    </row>
    <row r="3899" spans="1:23" x14ac:dyDescent="0.2">
      <c r="A3899" t="s">
        <v>3259</v>
      </c>
      <c r="B3899" s="2">
        <v>109</v>
      </c>
      <c r="C3899" s="4" t="str">
        <f>IF(B3899 &lt;= ($Z$9-$Z$11), "Short", IF(B3899 &gt;= ($Z$9+$Z$11), "Long", "Medium"))</f>
        <v>Medium</v>
      </c>
      <c r="D3899" t="s">
        <v>152</v>
      </c>
      <c r="E3899" t="s">
        <v>562</v>
      </c>
      <c r="F3899" t="s">
        <v>13206</v>
      </c>
      <c r="G3899" t="s">
        <v>1302</v>
      </c>
      <c r="H3899" t="s">
        <v>3538</v>
      </c>
      <c r="M3899">
        <f>COUNTA(Table1[[#This Row],[genre_1]:[genre_8]])</f>
        <v>4</v>
      </c>
      <c r="N3899" t="s">
        <v>145</v>
      </c>
      <c r="O3899" t="s">
        <v>10838</v>
      </c>
      <c r="P3899">
        <v>121058</v>
      </c>
      <c r="Q3899" t="s">
        <v>3065</v>
      </c>
      <c r="R3899">
        <v>482</v>
      </c>
      <c r="S3899" t="s">
        <v>16</v>
      </c>
      <c r="T3899" t="s">
        <v>26</v>
      </c>
      <c r="U3899" s="3">
        <v>38718</v>
      </c>
      <c r="V3899" s="2">
        <v>6.7</v>
      </c>
      <c r="W3899" t="str">
        <f>IF(V3899 &lt; 3,"Very Low", IF(V3899 &gt;= 3, IF(V3899 &lt; 4, "Low", IF(V3899 &gt;= 4, IF(V3899 &lt; 6, "Medium", IF(V3899 &gt;= 6, IF(V3899 &lt; 8, "High", "Very High")))))))</f>
        <v>High</v>
      </c>
    </row>
    <row r="3900" spans="1:23" x14ac:dyDescent="0.2">
      <c r="A3900" t="s">
        <v>548</v>
      </c>
      <c r="B3900" s="2">
        <v>104</v>
      </c>
      <c r="C3900" s="4" t="str">
        <f>IF(B3900 &lt;= ($Z$9-$Z$11), "Short", IF(B3900 &gt;= ($Z$9+$Z$11), "Long", "Medium"))</f>
        <v>Medium</v>
      </c>
      <c r="D3900" t="s">
        <v>157</v>
      </c>
      <c r="E3900" t="s">
        <v>691</v>
      </c>
      <c r="F3900" t="s">
        <v>13206</v>
      </c>
      <c r="M3900">
        <f>COUNTA(Table1[[#This Row],[genre_1]:[genre_8]])</f>
        <v>2</v>
      </c>
      <c r="N3900" t="s">
        <v>155</v>
      </c>
      <c r="O3900" t="s">
        <v>11324</v>
      </c>
      <c r="P3900">
        <v>600996</v>
      </c>
      <c r="Q3900" t="s">
        <v>312</v>
      </c>
      <c r="R3900">
        <v>726</v>
      </c>
      <c r="S3900" t="s">
        <v>16</v>
      </c>
      <c r="T3900" t="s">
        <v>26</v>
      </c>
      <c r="U3900" s="3">
        <v>36526</v>
      </c>
      <c r="V3900" s="2">
        <v>8.3000000000000007</v>
      </c>
      <c r="W3900" t="str">
        <f>IF(V3900 &lt; 3,"Very Low", IF(V3900 &gt;= 3, IF(V3900 &lt; 4, "Low", IF(V3900 &gt;= 4, IF(V3900 &lt; 6, "Medium", IF(V3900 &gt;= 6, IF(V3900 &lt; 8, "High", "Very High")))))))</f>
        <v>Very High</v>
      </c>
    </row>
    <row r="3901" spans="1:23" x14ac:dyDescent="0.2">
      <c r="A3901" t="s">
        <v>934</v>
      </c>
      <c r="B3901" s="2">
        <v>99</v>
      </c>
      <c r="C3901" s="4" t="str">
        <f>IF(B3901 &lt;= ($Z$9-$Z$11), "Short", IF(B3901 &gt;= ($Z$9+$Z$11), "Long", "Medium"))</f>
        <v>Medium</v>
      </c>
      <c r="D3901" t="s">
        <v>1222</v>
      </c>
      <c r="E3901" t="s">
        <v>562</v>
      </c>
      <c r="F3901" t="s">
        <v>1302</v>
      </c>
      <c r="G3901" t="s">
        <v>4130</v>
      </c>
      <c r="M3901">
        <f>COUNTA(Table1[[#This Row],[genre_1]:[genre_8]])</f>
        <v>3</v>
      </c>
      <c r="N3901" t="s">
        <v>698</v>
      </c>
      <c r="O3901" t="s">
        <v>8976</v>
      </c>
      <c r="P3901">
        <v>44248</v>
      </c>
      <c r="Q3901" t="s">
        <v>1016</v>
      </c>
      <c r="R3901">
        <v>373</v>
      </c>
      <c r="S3901" t="s">
        <v>16</v>
      </c>
      <c r="T3901" t="s">
        <v>26</v>
      </c>
      <c r="U3901" s="3">
        <v>35796</v>
      </c>
      <c r="V3901" s="2">
        <v>6</v>
      </c>
      <c r="W3901" t="str">
        <f>IF(V3901 &lt; 3,"Very Low", IF(V3901 &gt;= 3, IF(V3901 &lt; 4, "Low", IF(V3901 &gt;= 4, IF(V3901 &lt; 6, "Medium", IF(V3901 &gt;= 6, IF(V3901 &lt; 8, "High", "Very High")))))))</f>
        <v>High</v>
      </c>
    </row>
    <row r="3902" spans="1:23" x14ac:dyDescent="0.2">
      <c r="A3902" t="s">
        <v>22</v>
      </c>
      <c r="B3902" s="2">
        <v>178.2</v>
      </c>
      <c r="C3902" s="4" t="str">
        <f>IF(B3902 &lt;= ($Z$9-$Z$11), "Short", IF(B3902 &gt;= ($Z$9+$Z$11), "Long", "Medium"))</f>
        <v>Long</v>
      </c>
      <c r="D3902" t="s">
        <v>23</v>
      </c>
      <c r="E3902" t="s">
        <v>562</v>
      </c>
      <c r="F3902" t="s">
        <v>426</v>
      </c>
      <c r="G3902" t="s">
        <v>3538</v>
      </c>
      <c r="M3902">
        <f>COUNTA(Table1[[#This Row],[genre_1]:[genre_8]])</f>
        <v>3</v>
      </c>
      <c r="N3902" t="s">
        <v>24</v>
      </c>
      <c r="O3902" t="s">
        <v>8440</v>
      </c>
      <c r="P3902">
        <v>275868</v>
      </c>
      <c r="Q3902" t="s">
        <v>25</v>
      </c>
      <c r="R3902">
        <v>994</v>
      </c>
      <c r="S3902" t="s">
        <v>16</v>
      </c>
      <c r="T3902" t="s">
        <v>26</v>
      </c>
      <c r="U3902" s="3">
        <v>42005</v>
      </c>
      <c r="V3902" s="2">
        <v>6.8</v>
      </c>
      <c r="W3902" t="str">
        <f>IF(V3902 &lt; 3,"Very Low", IF(V3902 &gt;= 3, IF(V3902 &lt; 4, "Low", IF(V3902 &gt;= 4, IF(V3902 &lt; 6, "Medium", IF(V3902 &gt;= 6, IF(V3902 &lt; 8, "High", "Very High")))))))</f>
        <v>High</v>
      </c>
    </row>
    <row r="3903" spans="1:23" x14ac:dyDescent="0.2">
      <c r="A3903" t="s">
        <v>3308</v>
      </c>
      <c r="B3903" s="2">
        <v>93</v>
      </c>
      <c r="C3903" s="4" t="str">
        <f>IF(B3903 &lt;= ($Z$9-$Z$11), "Short", IF(B3903 &gt;= ($Z$9+$Z$11), "Long", "Medium"))</f>
        <v>Medium</v>
      </c>
      <c r="D3903" t="s">
        <v>3309</v>
      </c>
      <c r="E3903" t="s">
        <v>691</v>
      </c>
      <c r="F3903" t="s">
        <v>5982</v>
      </c>
      <c r="G3903" t="s">
        <v>4034</v>
      </c>
      <c r="M3903">
        <f>COUNTA(Table1[[#This Row],[genre_1]:[genre_8]])</f>
        <v>3</v>
      </c>
      <c r="N3903" t="s">
        <v>312</v>
      </c>
      <c r="O3903" t="s">
        <v>10305</v>
      </c>
      <c r="P3903">
        <v>28377</v>
      </c>
      <c r="Q3903" t="s">
        <v>3310</v>
      </c>
      <c r="R3903">
        <v>261</v>
      </c>
      <c r="S3903" t="s">
        <v>16</v>
      </c>
      <c r="T3903" t="s">
        <v>26</v>
      </c>
      <c r="U3903" s="3">
        <v>35431</v>
      </c>
      <c r="V3903" s="2">
        <v>3.3</v>
      </c>
      <c r="W3903" t="str">
        <f>IF(V3903 &lt; 3,"Very Low", IF(V3903 &gt;= 3, IF(V3903 &lt; 4, "Low", IF(V3903 &gt;= 4, IF(V3903 &lt; 6, "Medium", IF(V3903 &gt;= 6, IF(V3903 &lt; 8, "High", "Very High")))))))</f>
        <v>Low</v>
      </c>
    </row>
    <row r="3904" spans="1:23" x14ac:dyDescent="0.2">
      <c r="A3904" t="s">
        <v>5469</v>
      </c>
      <c r="B3904" s="2">
        <v>96</v>
      </c>
      <c r="C3904" s="4" t="str">
        <f>IF(B3904 &lt;= ($Z$9-$Z$11), "Short", IF(B3904 &gt;= ($Z$9+$Z$11), "Long", "Medium"))</f>
        <v>Medium</v>
      </c>
      <c r="D3904" t="s">
        <v>898</v>
      </c>
      <c r="E3904" t="s">
        <v>562</v>
      </c>
      <c r="F3904" t="s">
        <v>13206</v>
      </c>
      <c r="G3904" t="s">
        <v>2287</v>
      </c>
      <c r="H3904" t="s">
        <v>4130</v>
      </c>
      <c r="I3904" t="s">
        <v>3538</v>
      </c>
      <c r="M3904">
        <f>COUNTA(Table1[[#This Row],[genre_1]:[genre_8]])</f>
        <v>5</v>
      </c>
      <c r="N3904" t="s">
        <v>5470</v>
      </c>
      <c r="O3904" t="s">
        <v>11787</v>
      </c>
      <c r="P3904">
        <v>8391</v>
      </c>
      <c r="Q3904" t="s">
        <v>5471</v>
      </c>
      <c r="R3904">
        <v>75</v>
      </c>
      <c r="S3904" t="s">
        <v>16</v>
      </c>
      <c r="T3904" t="s">
        <v>26</v>
      </c>
      <c r="U3904" s="3">
        <v>33604</v>
      </c>
      <c r="V3904" s="2">
        <v>6.2</v>
      </c>
      <c r="W3904" t="str">
        <f>IF(V3904 &lt; 3,"Very Low", IF(V3904 &gt;= 3, IF(V3904 &lt; 4, "Low", IF(V3904 &gt;= 4, IF(V3904 &lt; 6, "Medium", IF(V3904 &gt;= 6, IF(V3904 &lt; 8, "High", "Very High")))))))</f>
        <v>High</v>
      </c>
    </row>
    <row r="3905" spans="1:23" x14ac:dyDescent="0.2">
      <c r="A3905" t="s">
        <v>2156</v>
      </c>
      <c r="B3905" s="2">
        <v>100</v>
      </c>
      <c r="C3905" s="4" t="str">
        <f>IF(B3905 &lt;= ($Z$9-$Z$11), "Short", IF(B3905 &gt;= ($Z$9+$Z$11), "Long", "Medium"))</f>
        <v>Medium</v>
      </c>
      <c r="D3905" t="s">
        <v>329</v>
      </c>
      <c r="E3905" t="s">
        <v>691</v>
      </c>
      <c r="M3905">
        <f>COUNTA(Table1[[#This Row],[genre_1]:[genre_8]])</f>
        <v>1</v>
      </c>
      <c r="N3905" t="s">
        <v>2564</v>
      </c>
      <c r="O3905" t="s">
        <v>11342</v>
      </c>
      <c r="P3905">
        <v>18220</v>
      </c>
      <c r="Q3905" t="s">
        <v>264</v>
      </c>
      <c r="R3905">
        <v>102</v>
      </c>
      <c r="S3905" t="s">
        <v>16</v>
      </c>
      <c r="T3905" t="s">
        <v>26</v>
      </c>
      <c r="U3905" s="3">
        <v>39083</v>
      </c>
      <c r="V3905" s="2">
        <v>5.8</v>
      </c>
      <c r="W3905" t="str">
        <f>IF(V3905 &lt; 3,"Very Low", IF(V3905 &gt;= 3, IF(V3905 &lt; 4, "Low", IF(V3905 &gt;= 4, IF(V3905 &lt; 6, "Medium", IF(V3905 &gt;= 6, IF(V3905 &lt; 8, "High", "Very High")))))))</f>
        <v>Medium</v>
      </c>
    </row>
    <row r="3906" spans="1:23" x14ac:dyDescent="0.2">
      <c r="A3906" t="s">
        <v>314</v>
      </c>
      <c r="B3906" s="2">
        <v>127</v>
      </c>
      <c r="C3906" s="4" t="str">
        <f>IF(B3906 &lt;= ($Z$9-$Z$11), "Short", IF(B3906 &gt;= ($Z$9+$Z$11), "Long", "Medium"))</f>
        <v>Medium</v>
      </c>
      <c r="D3906" t="s">
        <v>354</v>
      </c>
      <c r="E3906" t="s">
        <v>426</v>
      </c>
      <c r="F3906" t="s">
        <v>5982</v>
      </c>
      <c r="G3906" t="s">
        <v>539</v>
      </c>
      <c r="H3906" t="s">
        <v>6549</v>
      </c>
      <c r="M3906">
        <f>COUNTA(Table1[[#This Row],[genre_1]:[genre_8]])</f>
        <v>4</v>
      </c>
      <c r="N3906" t="s">
        <v>54</v>
      </c>
      <c r="O3906" t="s">
        <v>9026</v>
      </c>
      <c r="P3906">
        <v>212085</v>
      </c>
      <c r="Q3906" t="s">
        <v>1308</v>
      </c>
      <c r="R3906">
        <v>492</v>
      </c>
      <c r="S3906" t="s">
        <v>16</v>
      </c>
      <c r="T3906" t="s">
        <v>26</v>
      </c>
      <c r="U3906" s="3">
        <v>39083</v>
      </c>
      <c r="V3906" s="2">
        <v>7.7</v>
      </c>
      <c r="W3906" t="str">
        <f>IF(V3906 &lt; 3,"Very Low", IF(V3906 &gt;= 3, IF(V3906 &lt; 4, "Low", IF(V3906 &gt;= 4, IF(V3906 &lt; 6, "Medium", IF(V3906 &gt;= 6, IF(V3906 &lt; 8, "High", "Very High")))))))</f>
        <v>High</v>
      </c>
    </row>
    <row r="3907" spans="1:23" x14ac:dyDescent="0.2">
      <c r="A3907" t="s">
        <v>7614</v>
      </c>
      <c r="B3907" s="2">
        <v>103</v>
      </c>
      <c r="C3907" s="4" t="str">
        <f>IF(B3907 &lt;= ($Z$9-$Z$11), "Short", IF(B3907 &gt;= ($Z$9+$Z$11), "Long", "Medium"))</f>
        <v>Medium</v>
      </c>
      <c r="D3907" t="s">
        <v>5046</v>
      </c>
      <c r="E3907" t="s">
        <v>31</v>
      </c>
      <c r="M3907">
        <f>COUNTA(Table1[[#This Row],[genre_1]:[genre_8]])</f>
        <v>1</v>
      </c>
      <c r="N3907" t="s">
        <v>1999</v>
      </c>
      <c r="O3907" t="s">
        <v>12888</v>
      </c>
      <c r="P3907">
        <v>474</v>
      </c>
      <c r="Q3907" t="s">
        <v>813</v>
      </c>
      <c r="R3907">
        <v>8</v>
      </c>
      <c r="S3907" t="s">
        <v>16</v>
      </c>
      <c r="T3907" t="s">
        <v>26</v>
      </c>
      <c r="U3907" s="3">
        <v>39814</v>
      </c>
      <c r="V3907" s="2">
        <v>7.4</v>
      </c>
      <c r="W3907" t="str">
        <f>IF(V3907 &lt; 3,"Very Low", IF(V3907 &gt;= 3, IF(V3907 &lt; 4, "Low", IF(V3907 &gt;= 4, IF(V3907 &lt; 6, "Medium", IF(V3907 &gt;= 6, IF(V3907 &lt; 8, "High", "Very High")))))))</f>
        <v>High</v>
      </c>
    </row>
    <row r="3908" spans="1:23" x14ac:dyDescent="0.2">
      <c r="A3908" t="s">
        <v>1934</v>
      </c>
      <c r="B3908" s="2">
        <v>122</v>
      </c>
      <c r="C3908" s="4" t="str">
        <f>IF(B3908 &lt;= ($Z$9-$Z$11), "Short", IF(B3908 &gt;= ($Z$9+$Z$11), "Long", "Medium"))</f>
        <v>Medium</v>
      </c>
      <c r="D3908" t="s">
        <v>214</v>
      </c>
      <c r="E3908" t="s">
        <v>4426</v>
      </c>
      <c r="F3908" t="s">
        <v>1302</v>
      </c>
      <c r="M3908">
        <f>COUNTA(Table1[[#This Row],[genre_1]:[genre_8]])</f>
        <v>2</v>
      </c>
      <c r="N3908" t="s">
        <v>98</v>
      </c>
      <c r="O3908" t="s">
        <v>10781</v>
      </c>
      <c r="P3908">
        <v>93548</v>
      </c>
      <c r="Q3908" t="s">
        <v>75</v>
      </c>
      <c r="R3908">
        <v>307</v>
      </c>
      <c r="S3908" t="s">
        <v>16</v>
      </c>
      <c r="T3908" t="s">
        <v>26</v>
      </c>
      <c r="U3908" s="3">
        <v>42005</v>
      </c>
      <c r="V3908" s="2">
        <v>7.2</v>
      </c>
      <c r="W3908" t="str">
        <f>IF(V3908 &lt; 3,"Very Low", IF(V3908 &gt;= 3, IF(V3908 &lt; 4, "Low", IF(V3908 &gt;= 4, IF(V3908 &lt; 6, "Medium", IF(V3908 &gt;= 6, IF(V3908 &lt; 8, "High", "Very High")))))))</f>
        <v>High</v>
      </c>
    </row>
    <row r="3909" spans="1:23" x14ac:dyDescent="0.2">
      <c r="A3909" t="s">
        <v>5713</v>
      </c>
      <c r="B3909" s="2">
        <v>94</v>
      </c>
      <c r="C3909" s="4" t="str">
        <f>IF(B3909 &lt;= ($Z$9-$Z$11), "Short", IF(B3909 &gt;= ($Z$9+$Z$11), "Long", "Medium"))</f>
        <v>Medium</v>
      </c>
      <c r="D3909" t="s">
        <v>2624</v>
      </c>
      <c r="E3909" t="s">
        <v>691</v>
      </c>
      <c r="M3909">
        <f>COUNTA(Table1[[#This Row],[genre_1]:[genre_8]])</f>
        <v>1</v>
      </c>
      <c r="N3909" t="s">
        <v>1222</v>
      </c>
      <c r="O3909" t="s">
        <v>11931</v>
      </c>
      <c r="P3909">
        <v>867</v>
      </c>
      <c r="Q3909" t="s">
        <v>5309</v>
      </c>
      <c r="R3909">
        <v>21</v>
      </c>
      <c r="S3909" t="s">
        <v>16</v>
      </c>
      <c r="T3909" t="s">
        <v>26</v>
      </c>
      <c r="U3909" s="3">
        <v>35796</v>
      </c>
      <c r="V3909" s="2">
        <v>6.4</v>
      </c>
      <c r="W3909" t="str">
        <f>IF(V3909 &lt; 3,"Very Low", IF(V3909 &gt;= 3, IF(V3909 &lt; 4, "Low", IF(V3909 &gt;= 4, IF(V3909 &lt; 6, "Medium", IF(V3909 &gt;= 6, IF(V3909 &lt; 8, "High", "Very High")))))))</f>
        <v>High</v>
      </c>
    </row>
    <row r="3910" spans="1:23" x14ac:dyDescent="0.2">
      <c r="A3910" t="s">
        <v>4724</v>
      </c>
      <c r="B3910" s="2">
        <v>99</v>
      </c>
      <c r="C3910" s="4" t="str">
        <f>IF(B3910 &lt;= ($Z$9-$Z$11), "Short", IF(B3910 &gt;= ($Z$9+$Z$11), "Long", "Medium"))</f>
        <v>Medium</v>
      </c>
      <c r="D3910" t="s">
        <v>1987</v>
      </c>
      <c r="E3910" t="s">
        <v>1302</v>
      </c>
      <c r="F3910" t="s">
        <v>3538</v>
      </c>
      <c r="M3910">
        <f>COUNTA(Table1[[#This Row],[genre_1]:[genre_8]])</f>
        <v>2</v>
      </c>
      <c r="N3910" t="s">
        <v>4725</v>
      </c>
      <c r="O3910" t="s">
        <v>11303</v>
      </c>
      <c r="P3910">
        <v>84620</v>
      </c>
      <c r="Q3910" t="s">
        <v>4726</v>
      </c>
      <c r="R3910">
        <v>235</v>
      </c>
      <c r="S3910" t="s">
        <v>16</v>
      </c>
      <c r="T3910" t="s">
        <v>26</v>
      </c>
      <c r="U3910" s="3">
        <v>41275</v>
      </c>
      <c r="V3910" s="2">
        <v>6.8</v>
      </c>
      <c r="W3910" t="str">
        <f>IF(V3910 &lt; 3,"Very Low", IF(V3910 &gt;= 3, IF(V3910 &lt; 4, "Low", IF(V3910 &gt;= 4, IF(V3910 &lt; 6, "Medium", IF(V3910 &gt;= 6, IF(V3910 &lt; 8, "High", "Very High")))))))</f>
        <v>High</v>
      </c>
    </row>
    <row r="3911" spans="1:23" x14ac:dyDescent="0.2">
      <c r="A3911" t="s">
        <v>6907</v>
      </c>
      <c r="B3911" s="2">
        <v>97</v>
      </c>
      <c r="C3911" s="4" t="str">
        <f>IF(B3911 &lt;= ($Z$9-$Z$11), "Short", IF(B3911 &gt;= ($Z$9+$Z$11), "Long", "Medium"))</f>
        <v>Medium</v>
      </c>
      <c r="D3911" t="s">
        <v>918</v>
      </c>
      <c r="E3911" t="s">
        <v>691</v>
      </c>
      <c r="F3911" t="s">
        <v>1302</v>
      </c>
      <c r="G3911" t="s">
        <v>6549</v>
      </c>
      <c r="M3911">
        <f>COUNTA(Table1[[#This Row],[genre_1]:[genre_8]])</f>
        <v>3</v>
      </c>
      <c r="N3911" t="s">
        <v>1852</v>
      </c>
      <c r="O3911" t="s">
        <v>12565</v>
      </c>
      <c r="P3911">
        <v>65877</v>
      </c>
      <c r="Q3911" t="s">
        <v>1754</v>
      </c>
      <c r="R3911">
        <v>100</v>
      </c>
      <c r="S3911" t="s">
        <v>16</v>
      </c>
      <c r="T3911" t="s">
        <v>26</v>
      </c>
      <c r="U3911" s="3">
        <v>40179</v>
      </c>
      <c r="V3911" s="2">
        <v>7.3</v>
      </c>
      <c r="W3911" t="str">
        <f>IF(V3911 &lt; 3,"Very Low", IF(V3911 &gt;= 3, IF(V3911 &lt; 4, "Low", IF(V3911 &gt;= 4, IF(V3911 &lt; 6, "Medium", IF(V3911 &gt;= 6, IF(V3911 &lt; 8, "High", "Very High")))))))</f>
        <v>High</v>
      </c>
    </row>
    <row r="3912" spans="1:23" x14ac:dyDescent="0.2">
      <c r="A3912" t="s">
        <v>6146</v>
      </c>
      <c r="B3912" s="2">
        <v>92</v>
      </c>
      <c r="C3912" s="4" t="str">
        <f>IF(B3912 &lt;= ($Z$9-$Z$11), "Short", IF(B3912 &gt;= ($Z$9+$Z$11), "Long", "Medium"))</f>
        <v>Medium</v>
      </c>
      <c r="D3912" t="s">
        <v>2685</v>
      </c>
      <c r="E3912" t="s">
        <v>691</v>
      </c>
      <c r="F3912" t="s">
        <v>4034</v>
      </c>
      <c r="M3912">
        <f>COUNTA(Table1[[#This Row],[genre_1]:[genre_8]])</f>
        <v>2</v>
      </c>
      <c r="N3912" t="s">
        <v>4640</v>
      </c>
      <c r="O3912" t="s">
        <v>13044</v>
      </c>
      <c r="P3912">
        <v>708</v>
      </c>
      <c r="Q3912" t="s">
        <v>3386</v>
      </c>
      <c r="R3912">
        <v>22</v>
      </c>
      <c r="S3912" t="s">
        <v>16</v>
      </c>
      <c r="T3912" t="s">
        <v>26</v>
      </c>
      <c r="U3912" s="3">
        <v>36161</v>
      </c>
      <c r="V3912" s="2">
        <v>6.1</v>
      </c>
      <c r="W3912" t="str">
        <f>IF(V3912 &lt; 3,"Very Low", IF(V3912 &gt;= 3, IF(V3912 &lt; 4, "Low", IF(V3912 &gt;= 4, IF(V3912 &lt; 6, "Medium", IF(V3912 &gt;= 6, IF(V3912 &lt; 8, "High", "Very High")))))))</f>
        <v>High</v>
      </c>
    </row>
    <row r="3913" spans="1:23" x14ac:dyDescent="0.2">
      <c r="A3913" t="s">
        <v>1934</v>
      </c>
      <c r="B3913" s="2">
        <v>107</v>
      </c>
      <c r="C3913" s="4" t="str">
        <f>IF(B3913 &lt;= ($Z$9-$Z$11), "Short", IF(B3913 &gt;= ($Z$9+$Z$11), "Long", "Medium"))</f>
        <v>Medium</v>
      </c>
      <c r="D3913" t="s">
        <v>690</v>
      </c>
      <c r="E3913" t="s">
        <v>426</v>
      </c>
      <c r="F3913" t="s">
        <v>4130</v>
      </c>
      <c r="G3913" t="s">
        <v>3538</v>
      </c>
      <c r="M3913">
        <f>COUNTA(Table1[[#This Row],[genre_1]:[genre_8]])</f>
        <v>3</v>
      </c>
      <c r="N3913" t="s">
        <v>102</v>
      </c>
      <c r="O3913" t="s">
        <v>9707</v>
      </c>
      <c r="P3913">
        <v>190132</v>
      </c>
      <c r="Q3913" t="s">
        <v>2426</v>
      </c>
      <c r="R3913">
        <v>801</v>
      </c>
      <c r="S3913" t="s">
        <v>16</v>
      </c>
      <c r="T3913" t="s">
        <v>26</v>
      </c>
      <c r="U3913" s="3">
        <v>39083</v>
      </c>
      <c r="V3913" s="2">
        <v>7.3</v>
      </c>
      <c r="W3913" t="str">
        <f>IF(V3913 &lt; 3,"Very Low", IF(V3913 &gt;= 3, IF(V3913 &lt; 4, "Low", IF(V3913 &gt;= 4, IF(V3913 &lt; 6, "Medium", IF(V3913 &gt;= 6, IF(V3913 &lt; 8, "High", "Very High")))))))</f>
        <v>High</v>
      </c>
    </row>
    <row r="3914" spans="1:23" x14ac:dyDescent="0.2">
      <c r="A3914" t="s">
        <v>2212</v>
      </c>
      <c r="B3914" s="2">
        <v>104</v>
      </c>
      <c r="C3914" s="4" t="str">
        <f>IF(B3914 &lt;= ($Z$9-$Z$11), "Short", IF(B3914 &gt;= ($Z$9+$Z$11), "Long", "Medium"))</f>
        <v>Medium</v>
      </c>
      <c r="D3914" t="s">
        <v>2213</v>
      </c>
      <c r="E3914" t="s">
        <v>426</v>
      </c>
      <c r="F3914" t="s">
        <v>691</v>
      </c>
      <c r="G3914" t="s">
        <v>5982</v>
      </c>
      <c r="H3914" t="s">
        <v>539</v>
      </c>
      <c r="I3914" t="s">
        <v>4130</v>
      </c>
      <c r="M3914">
        <f>COUNTA(Table1[[#This Row],[genre_1]:[genre_8]])</f>
        <v>5</v>
      </c>
      <c r="N3914" t="s">
        <v>957</v>
      </c>
      <c r="O3914" t="s">
        <v>9568</v>
      </c>
      <c r="P3914">
        <v>38203</v>
      </c>
      <c r="Q3914" t="s">
        <v>350</v>
      </c>
      <c r="R3914">
        <v>290</v>
      </c>
      <c r="S3914" t="s">
        <v>16</v>
      </c>
      <c r="T3914" t="s">
        <v>26</v>
      </c>
      <c r="U3914" s="3">
        <v>33970</v>
      </c>
      <c r="V3914" s="2">
        <v>4</v>
      </c>
      <c r="W3914" t="str">
        <f>IF(V3914 &lt; 3,"Very Low", IF(V3914 &gt;= 3, IF(V3914 &lt; 4, "Low", IF(V3914 &gt;= 4, IF(V3914 &lt; 6, "Medium", IF(V3914 &gt;= 6, IF(V3914 &lt; 8, "High", "Very High")))))))</f>
        <v>Medium</v>
      </c>
    </row>
    <row r="3915" spans="1:23" x14ac:dyDescent="0.2">
      <c r="A3915" t="s">
        <v>1800</v>
      </c>
      <c r="B3915" s="2">
        <v>125</v>
      </c>
      <c r="C3915" s="4" t="str">
        <f>IF(B3915 &lt;= ($Z$9-$Z$11), "Short", IF(B3915 &gt;= ($Z$9+$Z$11), "Long", "Medium"))</f>
        <v>Medium</v>
      </c>
      <c r="D3915" t="s">
        <v>2463</v>
      </c>
      <c r="E3915" t="s">
        <v>562</v>
      </c>
      <c r="F3915" t="s">
        <v>691</v>
      </c>
      <c r="G3915" t="s">
        <v>4130</v>
      </c>
      <c r="M3915">
        <f>COUNTA(Table1[[#This Row],[genre_1]:[genre_8]])</f>
        <v>3</v>
      </c>
      <c r="N3915" t="s">
        <v>1707</v>
      </c>
      <c r="O3915" t="s">
        <v>9728</v>
      </c>
      <c r="P3915">
        <v>49934</v>
      </c>
      <c r="Q3915" t="s">
        <v>1801</v>
      </c>
      <c r="R3915">
        <v>224</v>
      </c>
      <c r="S3915" t="s">
        <v>16</v>
      </c>
      <c r="T3915" t="s">
        <v>26</v>
      </c>
      <c r="U3915" s="3">
        <v>30317</v>
      </c>
      <c r="V3915" s="2">
        <v>4.9000000000000004</v>
      </c>
      <c r="W3915" t="str">
        <f>IF(V3915 &lt; 3,"Very Low", IF(V3915 &gt;= 3, IF(V3915 &lt; 4, "Low", IF(V3915 &gt;= 4, IF(V3915 &lt; 6, "Medium", IF(V3915 &gt;= 6, IF(V3915 &lt; 8, "High", "Very High")))))))</f>
        <v>Medium</v>
      </c>
    </row>
    <row r="3916" spans="1:23" x14ac:dyDescent="0.2">
      <c r="A3916" t="s">
        <v>4109</v>
      </c>
      <c r="B3916" s="2">
        <v>134</v>
      </c>
      <c r="C3916" s="4" t="str">
        <f>IF(B3916 &lt;= ($Z$9-$Z$11), "Short", IF(B3916 &gt;= ($Z$9+$Z$11), "Long", "Medium"))</f>
        <v>Long</v>
      </c>
      <c r="D3916" t="s">
        <v>1707</v>
      </c>
      <c r="E3916" t="s">
        <v>562</v>
      </c>
      <c r="F3916" t="s">
        <v>426</v>
      </c>
      <c r="G3916" t="s">
        <v>5982</v>
      </c>
      <c r="H3916" t="s">
        <v>4130</v>
      </c>
      <c r="M3916">
        <f>COUNTA(Table1[[#This Row],[genre_1]:[genre_8]])</f>
        <v>4</v>
      </c>
      <c r="N3916" t="s">
        <v>184</v>
      </c>
      <c r="O3916" t="s">
        <v>10859</v>
      </c>
      <c r="P3916">
        <v>33570</v>
      </c>
      <c r="Q3916" t="s">
        <v>2563</v>
      </c>
      <c r="R3916">
        <v>259</v>
      </c>
      <c r="S3916" t="s">
        <v>16</v>
      </c>
      <c r="T3916" t="s">
        <v>26</v>
      </c>
      <c r="U3916" s="3">
        <v>31778</v>
      </c>
      <c r="V3916" s="2">
        <v>3.6</v>
      </c>
      <c r="W3916" t="str">
        <f>IF(V3916 &lt; 3,"Very Low", IF(V3916 &gt;= 3, IF(V3916 &lt; 4, "Low", IF(V3916 &gt;= 4, IF(V3916 &lt; 6, "Medium", IF(V3916 &gt;= 6, IF(V3916 &lt; 8, "High", "Very High")))))))</f>
        <v>Low</v>
      </c>
    </row>
    <row r="3917" spans="1:23" x14ac:dyDescent="0.2">
      <c r="A3917" t="s">
        <v>548</v>
      </c>
      <c r="B3917" s="2">
        <v>89</v>
      </c>
      <c r="C3917" s="4" t="str">
        <f>IF(B3917 &lt;= ($Z$9-$Z$11), "Short", IF(B3917 &gt;= ($Z$9+$Z$11), "Long", "Medium"))</f>
        <v>Medium</v>
      </c>
      <c r="D3917" t="s">
        <v>245</v>
      </c>
      <c r="E3917" t="s">
        <v>691</v>
      </c>
      <c r="F3917" t="s">
        <v>6549</v>
      </c>
      <c r="M3917">
        <f>COUNTA(Table1[[#This Row],[genre_1]:[genre_8]])</f>
        <v>2</v>
      </c>
      <c r="N3917" t="s">
        <v>162</v>
      </c>
      <c r="O3917" t="s">
        <v>11514</v>
      </c>
      <c r="P3917">
        <v>13145</v>
      </c>
      <c r="Q3917" t="s">
        <v>2285</v>
      </c>
      <c r="R3917">
        <v>215</v>
      </c>
      <c r="S3917" t="s">
        <v>16</v>
      </c>
      <c r="T3917" t="s">
        <v>26</v>
      </c>
      <c r="U3917" s="3">
        <v>37257</v>
      </c>
      <c r="V3917" s="2">
        <v>3.6</v>
      </c>
      <c r="W3917" t="str">
        <f>IF(V3917 &lt; 3,"Very Low", IF(V3917 &gt;= 3, IF(V3917 &lt; 4, "Low", IF(V3917 &gt;= 4, IF(V3917 &lt; 6, "Medium", IF(V3917 &gt;= 6, IF(V3917 &lt; 8, "High", "Very High")))))))</f>
        <v>Low</v>
      </c>
    </row>
    <row r="3918" spans="1:23" x14ac:dyDescent="0.2">
      <c r="A3918" t="s">
        <v>7363</v>
      </c>
      <c r="B3918" s="2">
        <v>96</v>
      </c>
      <c r="C3918" s="4" t="str">
        <f>IF(B3918 &lt;= ($Z$9-$Z$11), "Short", IF(B3918 &gt;= ($Z$9+$Z$11), "Long", "Medium"))</f>
        <v>Medium</v>
      </c>
      <c r="D3918" t="s">
        <v>7364</v>
      </c>
      <c r="E3918" t="s">
        <v>4426</v>
      </c>
      <c r="F3918" t="s">
        <v>13206</v>
      </c>
      <c r="G3918" t="s">
        <v>31</v>
      </c>
      <c r="H3918" t="s">
        <v>7772</v>
      </c>
      <c r="M3918">
        <f>COUNTA(Table1[[#This Row],[genre_1]:[genre_8]])</f>
        <v>4</v>
      </c>
      <c r="N3918" t="s">
        <v>7365</v>
      </c>
      <c r="O3918" t="s">
        <v>12782</v>
      </c>
      <c r="P3918">
        <v>23836</v>
      </c>
      <c r="Q3918" t="s">
        <v>7366</v>
      </c>
      <c r="R3918">
        <v>107</v>
      </c>
      <c r="S3918" t="s">
        <v>7251</v>
      </c>
      <c r="T3918" t="s">
        <v>26</v>
      </c>
      <c r="U3918" s="3">
        <v>40909</v>
      </c>
      <c r="V3918" s="2">
        <v>8.1999999999999993</v>
      </c>
      <c r="W3918" t="str">
        <f>IF(V3918 &lt; 3,"Very Low", IF(V3918 &gt;= 3, IF(V3918 &lt; 4, "Low", IF(V3918 &gt;= 4, IF(V3918 &lt; 6, "Medium", IF(V3918 &gt;= 6, IF(V3918 &lt; 8, "High", "Very High")))))))</f>
        <v>Very High</v>
      </c>
    </row>
    <row r="3919" spans="1:23" x14ac:dyDescent="0.2">
      <c r="A3919" t="s">
        <v>3479</v>
      </c>
      <c r="B3919" s="2">
        <v>100</v>
      </c>
      <c r="C3919" s="4" t="str">
        <f>IF(B3919 &lt;= ($Z$9-$Z$11), "Short", IF(B3919 &gt;= ($Z$9+$Z$11), "Long", "Medium"))</f>
        <v>Medium</v>
      </c>
      <c r="D3919" t="s">
        <v>3480</v>
      </c>
      <c r="E3919" t="s">
        <v>426</v>
      </c>
      <c r="F3919" t="s">
        <v>5982</v>
      </c>
      <c r="G3919" t="s">
        <v>539</v>
      </c>
      <c r="M3919">
        <f>COUNTA(Table1[[#This Row],[genre_1]:[genre_8]])</f>
        <v>3</v>
      </c>
      <c r="N3919" t="s">
        <v>574</v>
      </c>
      <c r="O3919" t="s">
        <v>10426</v>
      </c>
      <c r="P3919">
        <v>4191</v>
      </c>
      <c r="Q3919" t="s">
        <v>3481</v>
      </c>
      <c r="R3919">
        <v>32</v>
      </c>
      <c r="S3919" t="s">
        <v>16</v>
      </c>
      <c r="T3919" t="s">
        <v>26</v>
      </c>
      <c r="U3919" s="3">
        <v>41275</v>
      </c>
      <c r="V3919" s="2">
        <v>5.4</v>
      </c>
      <c r="W3919" t="str">
        <f>IF(V3919 &lt; 3,"Very Low", IF(V3919 &gt;= 3, IF(V3919 &lt; 4, "Low", IF(V3919 &gt;= 4, IF(V3919 &lt; 6, "Medium", IF(V3919 &gt;= 6, IF(V3919 &lt; 8, "High", "Very High")))))))</f>
        <v>Medium</v>
      </c>
    </row>
    <row r="3920" spans="1:23" x14ac:dyDescent="0.2">
      <c r="A3920" t="s">
        <v>3344</v>
      </c>
      <c r="B3920" s="2">
        <v>90</v>
      </c>
      <c r="C3920" s="4" t="str">
        <f>IF(B3920 &lt;= ($Z$9-$Z$11), "Short", IF(B3920 &gt;= ($Z$9+$Z$11), "Long", "Medium"))</f>
        <v>Medium</v>
      </c>
      <c r="D3920" t="s">
        <v>751</v>
      </c>
      <c r="E3920" t="s">
        <v>426</v>
      </c>
      <c r="F3920" t="s">
        <v>5982</v>
      </c>
      <c r="G3920" t="s">
        <v>539</v>
      </c>
      <c r="H3920" t="s">
        <v>5727</v>
      </c>
      <c r="M3920">
        <f>COUNTA(Table1[[#This Row],[genre_1]:[genre_8]])</f>
        <v>4</v>
      </c>
      <c r="N3920" t="s">
        <v>1256</v>
      </c>
      <c r="O3920" t="s">
        <v>10327</v>
      </c>
      <c r="P3920">
        <v>4086</v>
      </c>
      <c r="Q3920" t="s">
        <v>3345</v>
      </c>
      <c r="R3920">
        <v>22</v>
      </c>
      <c r="S3920" t="s">
        <v>3346</v>
      </c>
      <c r="T3920" t="s">
        <v>26</v>
      </c>
      <c r="U3920" s="3">
        <v>35065</v>
      </c>
      <c r="V3920" s="2">
        <v>5.3</v>
      </c>
      <c r="W3920" t="str">
        <f>IF(V3920 &lt; 3,"Very Low", IF(V3920 &gt;= 3, IF(V3920 &lt; 4, "Low", IF(V3920 &gt;= 4, IF(V3920 &lt; 6, "Medium", IF(V3920 &gt;= 6, IF(V3920 &lt; 8, "High", "Very High")))))))</f>
        <v>Medium</v>
      </c>
    </row>
    <row r="3921" spans="1:23" x14ac:dyDescent="0.2">
      <c r="A3921" t="s">
        <v>5995</v>
      </c>
      <c r="B3921" s="2">
        <v>107</v>
      </c>
      <c r="C3921" s="4" t="str">
        <f>IF(B3921 &lt;= ($Z$9-$Z$11), "Short", IF(B3921 &gt;= ($Z$9+$Z$11), "Long", "Medium"))</f>
        <v>Medium</v>
      </c>
      <c r="D3921" t="s">
        <v>967</v>
      </c>
      <c r="E3921" t="s">
        <v>2287</v>
      </c>
      <c r="F3921" t="s">
        <v>3538</v>
      </c>
      <c r="M3921">
        <f>COUNTA(Table1[[#This Row],[genre_1]:[genre_8]])</f>
        <v>2</v>
      </c>
      <c r="N3921" t="s">
        <v>1571</v>
      </c>
      <c r="O3921" t="s">
        <v>12087</v>
      </c>
      <c r="P3921">
        <v>46347</v>
      </c>
      <c r="Q3921" t="s">
        <v>5996</v>
      </c>
      <c r="R3921">
        <v>112</v>
      </c>
      <c r="S3921" t="s">
        <v>16</v>
      </c>
      <c r="T3921" t="s">
        <v>26</v>
      </c>
      <c r="U3921" s="3">
        <v>40544</v>
      </c>
      <c r="V3921" s="2">
        <v>6.5</v>
      </c>
      <c r="W3921" t="str">
        <f>IF(V3921 &lt; 3,"Very Low", IF(V3921 &gt;= 3, IF(V3921 &lt; 4, "Low", IF(V3921 &gt;= 4, IF(V3921 &lt; 6, "Medium", IF(V3921 &gt;= 6, IF(V3921 &lt; 8, "High", "Very High")))))))</f>
        <v>High</v>
      </c>
    </row>
    <row r="3922" spans="1:23" x14ac:dyDescent="0.2">
      <c r="A3922" t="s">
        <v>624</v>
      </c>
      <c r="B3922" s="2">
        <v>111</v>
      </c>
      <c r="C3922" s="4" t="str">
        <f>IF(B3922 &lt;= ($Z$9-$Z$11), "Short", IF(B3922 &gt;= ($Z$9+$Z$11), "Long", "Medium"))</f>
        <v>Medium</v>
      </c>
      <c r="D3922" t="s">
        <v>1525</v>
      </c>
      <c r="E3922" t="s">
        <v>13206</v>
      </c>
      <c r="F3922" t="s">
        <v>1302</v>
      </c>
      <c r="G3922" t="s">
        <v>6549</v>
      </c>
      <c r="H3922" t="s">
        <v>3538</v>
      </c>
      <c r="M3922">
        <f>COUNTA(Table1[[#This Row],[genre_1]:[genre_8]])</f>
        <v>4</v>
      </c>
      <c r="N3922" t="s">
        <v>155</v>
      </c>
      <c r="O3922" t="s">
        <v>10577</v>
      </c>
      <c r="P3922">
        <v>152247</v>
      </c>
      <c r="Q3922" t="s">
        <v>2174</v>
      </c>
      <c r="R3922">
        <v>189</v>
      </c>
      <c r="S3922" t="s">
        <v>16</v>
      </c>
      <c r="T3922" t="s">
        <v>26</v>
      </c>
      <c r="U3922" s="3">
        <v>39448</v>
      </c>
      <c r="V3922" s="2">
        <v>7.3</v>
      </c>
      <c r="W3922" t="str">
        <f>IF(V3922 &lt; 3,"Very Low", IF(V3922 &gt;= 3, IF(V3922 &lt; 4, "Low", IF(V3922 &gt;= 4, IF(V3922 &lt; 6, "Medium", IF(V3922 &gt;= 6, IF(V3922 &lt; 8, "High", "Very High")))))))</f>
        <v>High</v>
      </c>
    </row>
    <row r="3923" spans="1:23" x14ac:dyDescent="0.2">
      <c r="A3923" t="s">
        <v>1692</v>
      </c>
      <c r="B3923" s="2">
        <v>124</v>
      </c>
      <c r="C3923" s="4" t="str">
        <f>IF(B3923 &lt;= ($Z$9-$Z$11), "Short", IF(B3923 &gt;= ($Z$9+$Z$11), "Long", "Medium"))</f>
        <v>Medium</v>
      </c>
      <c r="D3923" t="s">
        <v>490</v>
      </c>
      <c r="E3923" t="s">
        <v>691</v>
      </c>
      <c r="F3923" t="s">
        <v>1302</v>
      </c>
      <c r="M3923">
        <f>COUNTA(Table1[[#This Row],[genre_1]:[genre_8]])</f>
        <v>2</v>
      </c>
      <c r="N3923" t="s">
        <v>64</v>
      </c>
      <c r="O3923" t="s">
        <v>11411</v>
      </c>
      <c r="P3923">
        <v>75306</v>
      </c>
      <c r="Q3923" t="s">
        <v>1927</v>
      </c>
      <c r="R3923">
        <v>266</v>
      </c>
      <c r="S3923" t="s">
        <v>16</v>
      </c>
      <c r="T3923" t="s">
        <v>26</v>
      </c>
      <c r="U3923" s="3">
        <v>40544</v>
      </c>
      <c r="V3923" s="2">
        <v>7.3</v>
      </c>
      <c r="W3923" t="str">
        <f>IF(V3923 &lt; 3,"Very Low", IF(V3923 &gt;= 3, IF(V3923 &lt; 4, "Low", IF(V3923 &gt;= 4, IF(V3923 &lt; 6, "Medium", IF(V3923 &gt;= 6, IF(V3923 &lt; 8, "High", "Very High")))))))</f>
        <v>High</v>
      </c>
    </row>
    <row r="3924" spans="1:23" x14ac:dyDescent="0.2">
      <c r="A3924" t="s">
        <v>181</v>
      </c>
      <c r="B3924" s="2">
        <v>117</v>
      </c>
      <c r="C3924" s="4" t="str">
        <f>IF(B3924 &lt;= ($Z$9-$Z$11), "Short", IF(B3924 &gt;= ($Z$9+$Z$11), "Long", "Medium"))</f>
        <v>Medium</v>
      </c>
      <c r="D3924" t="s">
        <v>490</v>
      </c>
      <c r="E3924" t="s">
        <v>426</v>
      </c>
      <c r="F3924" t="s">
        <v>5982</v>
      </c>
      <c r="G3924" t="s">
        <v>539</v>
      </c>
      <c r="M3924">
        <f>COUNTA(Table1[[#This Row],[genre_1]:[genre_8]])</f>
        <v>3</v>
      </c>
      <c r="N3924" t="s">
        <v>491</v>
      </c>
      <c r="O3924" t="s">
        <v>8612</v>
      </c>
      <c r="P3924">
        <v>12572</v>
      </c>
      <c r="Q3924" t="s">
        <v>492</v>
      </c>
      <c r="R3924">
        <v>106</v>
      </c>
      <c r="S3924" t="s">
        <v>16</v>
      </c>
      <c r="T3924" t="s">
        <v>26</v>
      </c>
      <c r="U3924" s="3">
        <v>42370</v>
      </c>
      <c r="V3924" s="2">
        <v>6.8</v>
      </c>
      <c r="W3924" t="str">
        <f>IF(V3924 &lt; 3,"Very Low", IF(V3924 &gt;= 3, IF(V3924 &lt; 4, "Low", IF(V3924 &gt;= 4, IF(V3924 &lt; 6, "Medium", IF(V3924 &gt;= 6, IF(V3924 &lt; 8, "High", "Very High")))))))</f>
        <v>High</v>
      </c>
    </row>
    <row r="3925" spans="1:23" x14ac:dyDescent="0.2">
      <c r="A3925" t="s">
        <v>7916</v>
      </c>
      <c r="B3925" s="2">
        <v>114</v>
      </c>
      <c r="C3925" s="4" t="str">
        <f>IF(B3925 &lt;= ($Z$9-$Z$11), "Short", IF(B3925 &gt;= ($Z$9+$Z$11), "Long", "Medium"))</f>
        <v>Medium</v>
      </c>
      <c r="D3925" t="s">
        <v>7917</v>
      </c>
      <c r="E3925" t="s">
        <v>1302</v>
      </c>
      <c r="M3925">
        <f>COUNTA(Table1[[#This Row],[genre_1]:[genre_8]])</f>
        <v>1</v>
      </c>
      <c r="N3925" t="s">
        <v>7918</v>
      </c>
      <c r="O3925" t="s">
        <v>13010</v>
      </c>
      <c r="P3925">
        <v>270</v>
      </c>
      <c r="Q3925" t="s">
        <v>7919</v>
      </c>
      <c r="R3925">
        <v>7</v>
      </c>
      <c r="S3925" t="s">
        <v>16</v>
      </c>
      <c r="T3925" t="s">
        <v>26</v>
      </c>
      <c r="U3925" s="3">
        <v>35796</v>
      </c>
      <c r="V3925" s="2">
        <v>5.6</v>
      </c>
      <c r="W3925" t="str">
        <f>IF(V3925 &lt; 3,"Very Low", IF(V3925 &gt;= 3, IF(V3925 &lt; 4, "Low", IF(V3925 &gt;= 4, IF(V3925 &lt; 6, "Medium", IF(V3925 &gt;= 6, IF(V3925 &lt; 8, "High", "Very High")))))))</f>
        <v>Medium</v>
      </c>
    </row>
    <row r="3926" spans="1:23" x14ac:dyDescent="0.2">
      <c r="A3926" t="s">
        <v>3193</v>
      </c>
      <c r="B3926" s="2">
        <v>86</v>
      </c>
      <c r="C3926" s="4" t="str">
        <f>IF(B3926 &lt;= ($Z$9-$Z$11), "Short", IF(B3926 &gt;= ($Z$9+$Z$11), "Long", "Medium"))</f>
        <v>Medium</v>
      </c>
      <c r="D3926" t="s">
        <v>1240</v>
      </c>
      <c r="E3926" t="s">
        <v>691</v>
      </c>
      <c r="M3926">
        <f>COUNTA(Table1[[#This Row],[genre_1]:[genre_8]])</f>
        <v>1</v>
      </c>
      <c r="N3926" t="s">
        <v>295</v>
      </c>
      <c r="O3926" t="s">
        <v>12194</v>
      </c>
      <c r="P3926">
        <v>2133</v>
      </c>
      <c r="Q3926" t="s">
        <v>3101</v>
      </c>
      <c r="R3926">
        <v>31</v>
      </c>
      <c r="S3926" t="s">
        <v>16</v>
      </c>
      <c r="T3926" t="s">
        <v>26</v>
      </c>
      <c r="U3926" s="3">
        <v>36161</v>
      </c>
      <c r="V3926" s="2">
        <v>6.3</v>
      </c>
      <c r="W3926" t="str">
        <f>IF(V3926 &lt; 3,"Very Low", IF(V3926 &gt;= 3, IF(V3926 &lt; 4, "Low", IF(V3926 &gt;= 4, IF(V3926 &lt; 6, "Medium", IF(V3926 &gt;= 6, IF(V3926 &lt; 8, "High", "Very High")))))))</f>
        <v>High</v>
      </c>
    </row>
    <row r="3927" spans="1:23" x14ac:dyDescent="0.2">
      <c r="A3927" t="s">
        <v>1869</v>
      </c>
      <c r="B3927" s="2">
        <v>89</v>
      </c>
      <c r="C3927" s="4" t="str">
        <f>IF(B3927 &lt;= ($Z$9-$Z$11), "Short", IF(B3927 &gt;= ($Z$9+$Z$11), "Long", "Medium"))</f>
        <v>Medium</v>
      </c>
      <c r="D3927" t="s">
        <v>3041</v>
      </c>
      <c r="E3927" t="s">
        <v>426</v>
      </c>
      <c r="F3927" t="s">
        <v>691</v>
      </c>
      <c r="G3927" t="s">
        <v>5982</v>
      </c>
      <c r="H3927" t="s">
        <v>539</v>
      </c>
      <c r="M3927">
        <f>COUNTA(Table1[[#This Row],[genre_1]:[genre_8]])</f>
        <v>4</v>
      </c>
      <c r="N3927" t="s">
        <v>184</v>
      </c>
      <c r="O3927" t="s">
        <v>10113</v>
      </c>
      <c r="P3927">
        <v>16222</v>
      </c>
      <c r="Q3927" t="s">
        <v>3042</v>
      </c>
      <c r="R3927">
        <v>39</v>
      </c>
      <c r="S3927" t="s">
        <v>16</v>
      </c>
      <c r="T3927" t="s">
        <v>26</v>
      </c>
      <c r="U3927" s="3">
        <v>35431</v>
      </c>
      <c r="V3927" s="2">
        <v>5.8</v>
      </c>
      <c r="W3927" t="str">
        <f>IF(V3927 &lt; 3,"Very Low", IF(V3927 &gt;= 3, IF(V3927 &lt; 4, "Low", IF(V3927 &gt;= 4, IF(V3927 &lt; 6, "Medium", IF(V3927 &gt;= 6, IF(V3927 &lt; 8, "High", "Very High")))))))</f>
        <v>Medium</v>
      </c>
    </row>
    <row r="3928" spans="1:23" x14ac:dyDescent="0.2">
      <c r="A3928" t="s">
        <v>624</v>
      </c>
      <c r="B3928" s="2">
        <v>132</v>
      </c>
      <c r="C3928" s="4" t="str">
        <f>IF(B3928 &lt;= ($Z$9-$Z$11), "Short", IF(B3928 &gt;= ($Z$9+$Z$11), "Long", "Medium"))</f>
        <v>Long</v>
      </c>
      <c r="D3928" t="s">
        <v>346</v>
      </c>
      <c r="E3928" t="s">
        <v>562</v>
      </c>
      <c r="F3928" t="s">
        <v>426</v>
      </c>
      <c r="G3928" t="s">
        <v>1302</v>
      </c>
      <c r="H3928" t="s">
        <v>7772</v>
      </c>
      <c r="I3928" t="s">
        <v>6549</v>
      </c>
      <c r="M3928">
        <f>COUNTA(Table1[[#This Row],[genre_1]:[genre_8]])</f>
        <v>5</v>
      </c>
      <c r="N3928" t="s">
        <v>105</v>
      </c>
      <c r="O3928" t="s">
        <v>10723</v>
      </c>
      <c r="P3928">
        <v>17982</v>
      </c>
      <c r="Q3928" t="s">
        <v>1339</v>
      </c>
      <c r="R3928">
        <v>95</v>
      </c>
      <c r="S3928" t="s">
        <v>16</v>
      </c>
      <c r="T3928" t="s">
        <v>26</v>
      </c>
      <c r="U3928" s="3">
        <v>30682</v>
      </c>
      <c r="V3928" s="2">
        <v>7</v>
      </c>
      <c r="W3928" t="str">
        <f>IF(V3928 &lt; 3,"Very Low", IF(V3928 &gt;= 3, IF(V3928 &lt; 4, "Low", IF(V3928 &gt;= 4, IF(V3928 &lt; 6, "Medium", IF(V3928 &gt;= 6, IF(V3928 &lt; 8, "High", "Very High")))))))</f>
        <v>High</v>
      </c>
    </row>
    <row r="3929" spans="1:23" x14ac:dyDescent="0.2">
      <c r="A3929" t="s">
        <v>4618</v>
      </c>
      <c r="B3929" s="2">
        <v>94</v>
      </c>
      <c r="C3929" s="4" t="str">
        <f>IF(B3929 &lt;= ($Z$9-$Z$11), "Short", IF(B3929 &gt;= ($Z$9+$Z$11), "Long", "Medium"))</f>
        <v>Medium</v>
      </c>
      <c r="D3929" t="s">
        <v>4619</v>
      </c>
      <c r="E3929" t="s">
        <v>1302</v>
      </c>
      <c r="F3929" t="s">
        <v>10321</v>
      </c>
      <c r="M3929">
        <f>COUNTA(Table1[[#This Row],[genre_1]:[genre_8]])</f>
        <v>2</v>
      </c>
      <c r="N3929" t="s">
        <v>4620</v>
      </c>
      <c r="O3929" t="s">
        <v>11219</v>
      </c>
      <c r="P3929">
        <v>132386</v>
      </c>
      <c r="Q3929" t="s">
        <v>4621</v>
      </c>
      <c r="R3929">
        <v>398</v>
      </c>
      <c r="S3929" t="s">
        <v>16</v>
      </c>
      <c r="T3929" t="s">
        <v>26</v>
      </c>
      <c r="U3929" s="3">
        <v>39448</v>
      </c>
      <c r="V3929" s="2">
        <v>7.8</v>
      </c>
      <c r="W3929" t="str">
        <f>IF(V3929 &lt; 3,"Very Low", IF(V3929 &gt;= 3, IF(V3929 &lt; 4, "Low", IF(V3929 &gt;= 4, IF(V3929 &lt; 6, "Medium", IF(V3929 &gt;= 6, IF(V3929 &lt; 8, "High", "Very High")))))))</f>
        <v>High</v>
      </c>
    </row>
    <row r="3930" spans="1:23" x14ac:dyDescent="0.2">
      <c r="A3930" t="s">
        <v>4658</v>
      </c>
      <c r="B3930" s="2">
        <v>125</v>
      </c>
      <c r="C3930" s="4" t="str">
        <f>IF(B3930 &lt;= ($Z$9-$Z$11), "Short", IF(B3930 &gt;= ($Z$9+$Z$11), "Long", "Medium"))</f>
        <v>Medium</v>
      </c>
      <c r="D3930" t="s">
        <v>2873</v>
      </c>
      <c r="E3930" t="s">
        <v>1302</v>
      </c>
      <c r="F3930" t="s">
        <v>3538</v>
      </c>
      <c r="M3930">
        <f>COUNTA(Table1[[#This Row],[genre_1]:[genre_8]])</f>
        <v>2</v>
      </c>
      <c r="N3930" t="s">
        <v>1339</v>
      </c>
      <c r="O3930" t="s">
        <v>11266</v>
      </c>
      <c r="P3930">
        <v>20660</v>
      </c>
      <c r="Q3930" t="s">
        <v>3732</v>
      </c>
      <c r="R3930">
        <v>123</v>
      </c>
      <c r="S3930" t="s">
        <v>16</v>
      </c>
      <c r="T3930" t="s">
        <v>26</v>
      </c>
      <c r="U3930" s="3">
        <v>28491</v>
      </c>
      <c r="V3930" s="2">
        <v>7</v>
      </c>
      <c r="W3930" t="str">
        <f>IF(V3930 &lt; 3,"Very Low", IF(V3930 &gt;= 3, IF(V3930 &lt; 4, "Low", IF(V3930 &gt;= 4, IF(V3930 &lt; 6, "Medium", IF(V3930 &gt;= 6, IF(V3930 &lt; 8, "High", "Very High")))))))</f>
        <v>High</v>
      </c>
    </row>
    <row r="3931" spans="1:23" x14ac:dyDescent="0.2">
      <c r="A3931" t="s">
        <v>3467</v>
      </c>
      <c r="B3931" s="2">
        <v>120</v>
      </c>
      <c r="C3931" s="4" t="str">
        <f>IF(B3931 &lt;= ($Z$9-$Z$11), "Short", IF(B3931 &gt;= ($Z$9+$Z$11), "Long", "Medium"))</f>
        <v>Medium</v>
      </c>
      <c r="D3931" t="s">
        <v>960</v>
      </c>
      <c r="E3931" t="s">
        <v>1302</v>
      </c>
      <c r="F3931" t="s">
        <v>6549</v>
      </c>
      <c r="M3931">
        <f>COUNTA(Table1[[#This Row],[genre_1]:[genre_8]])</f>
        <v>2</v>
      </c>
      <c r="N3931" t="s">
        <v>718</v>
      </c>
      <c r="O3931" t="s">
        <v>10412</v>
      </c>
      <c r="P3931">
        <v>2919</v>
      </c>
      <c r="Q3931" t="s">
        <v>2396</v>
      </c>
      <c r="R3931">
        <v>50</v>
      </c>
      <c r="S3931" t="s">
        <v>16</v>
      </c>
      <c r="T3931" t="s">
        <v>26</v>
      </c>
      <c r="U3931" s="3">
        <v>37987</v>
      </c>
      <c r="V3931" s="2">
        <v>5.0999999999999996</v>
      </c>
      <c r="W3931" t="str">
        <f>IF(V3931 &lt; 3,"Very Low", IF(V3931 &gt;= 3, IF(V3931 &lt; 4, "Low", IF(V3931 &gt;= 4, IF(V3931 &lt; 6, "Medium", IF(V3931 &gt;= 6, IF(V3931 &lt; 8, "High", "Very High")))))))</f>
        <v>Medium</v>
      </c>
    </row>
    <row r="3932" spans="1:23" x14ac:dyDescent="0.2">
      <c r="A3932" t="s">
        <v>3126</v>
      </c>
      <c r="B3932" s="2">
        <v>161</v>
      </c>
      <c r="C3932" s="4" t="str">
        <f>IF(B3932 &lt;= ($Z$9-$Z$11), "Short", IF(B3932 &gt;= ($Z$9+$Z$11), "Long", "Medium"))</f>
        <v>Long</v>
      </c>
      <c r="D3932" t="s">
        <v>6382</v>
      </c>
      <c r="E3932" t="s">
        <v>426</v>
      </c>
      <c r="F3932" t="s">
        <v>1302</v>
      </c>
      <c r="G3932" t="s">
        <v>10321</v>
      </c>
      <c r="M3932">
        <f>COUNTA(Table1[[#This Row],[genre_1]:[genre_8]])</f>
        <v>3</v>
      </c>
      <c r="N3932" t="s">
        <v>5660</v>
      </c>
      <c r="O3932" t="s">
        <v>12307</v>
      </c>
      <c r="P3932">
        <v>149444</v>
      </c>
      <c r="Q3932" t="s">
        <v>3439</v>
      </c>
      <c r="R3932">
        <v>273</v>
      </c>
      <c r="S3932" t="s">
        <v>16</v>
      </c>
      <c r="T3932" t="s">
        <v>26</v>
      </c>
      <c r="U3932" s="3">
        <v>20821</v>
      </c>
      <c r="V3932" s="2">
        <v>8.1999999999999993</v>
      </c>
      <c r="W3932" t="str">
        <f>IF(V3932 &lt; 3,"Very Low", IF(V3932 &gt;= 3, IF(V3932 &lt; 4, "Low", IF(V3932 &gt;= 4, IF(V3932 &lt; 6, "Medium", IF(V3932 &gt;= 6, IF(V3932 &lt; 8, "High", "Very High")))))))</f>
        <v>Very High</v>
      </c>
    </row>
    <row r="3933" spans="1:23" x14ac:dyDescent="0.2">
      <c r="A3933" t="s">
        <v>5481</v>
      </c>
      <c r="B3933" s="2">
        <v>100</v>
      </c>
      <c r="C3933" s="4" t="str">
        <f>IF(B3933 &lt;= ($Z$9-$Z$11), "Short", IF(B3933 &gt;= ($Z$9+$Z$11), "Long", "Medium"))</f>
        <v>Medium</v>
      </c>
      <c r="D3933" t="s">
        <v>4416</v>
      </c>
      <c r="E3933" t="s">
        <v>1302</v>
      </c>
      <c r="F3933" t="s">
        <v>5982</v>
      </c>
      <c r="M3933">
        <f>COUNTA(Table1[[#This Row],[genre_1]:[genre_8]])</f>
        <v>2</v>
      </c>
      <c r="N3933" t="s">
        <v>5482</v>
      </c>
      <c r="O3933" t="s">
        <v>11796</v>
      </c>
      <c r="P3933">
        <v>844</v>
      </c>
      <c r="Q3933" t="s">
        <v>3809</v>
      </c>
      <c r="R3933">
        <v>34</v>
      </c>
      <c r="S3933" t="s">
        <v>16</v>
      </c>
      <c r="T3933" t="s">
        <v>26</v>
      </c>
      <c r="U3933" s="3">
        <v>41275</v>
      </c>
      <c r="V3933" s="2">
        <v>5.8</v>
      </c>
      <c r="W3933" t="str">
        <f>IF(V3933 &lt; 3,"Very Low", IF(V3933 &gt;= 3, IF(V3933 &lt; 4, "Low", IF(V3933 &gt;= 4, IF(V3933 &lt; 6, "Medium", IF(V3933 &gt;= 6, IF(V3933 &lt; 8, "High", "Very High")))))))</f>
        <v>Medium</v>
      </c>
    </row>
    <row r="3934" spans="1:23" x14ac:dyDescent="0.2">
      <c r="A3934" t="s">
        <v>3230</v>
      </c>
      <c r="B3934" s="2">
        <v>115</v>
      </c>
      <c r="C3934" s="4" t="str">
        <f>IF(B3934 &lt;= ($Z$9-$Z$11), "Short", IF(B3934 &gt;= ($Z$9+$Z$11), "Long", "Medium"))</f>
        <v>Medium</v>
      </c>
      <c r="D3934" t="s">
        <v>2960</v>
      </c>
      <c r="E3934" t="s">
        <v>1302</v>
      </c>
      <c r="F3934" t="s">
        <v>6549</v>
      </c>
      <c r="G3934" t="s">
        <v>4934</v>
      </c>
      <c r="M3934">
        <f>COUNTA(Table1[[#This Row],[genre_1]:[genre_8]])</f>
        <v>3</v>
      </c>
      <c r="N3934" t="s">
        <v>805</v>
      </c>
      <c r="O3934" t="s">
        <v>11201</v>
      </c>
      <c r="P3934">
        <v>5254</v>
      </c>
      <c r="Q3934" t="s">
        <v>921</v>
      </c>
      <c r="R3934">
        <v>92</v>
      </c>
      <c r="S3934" t="s">
        <v>16</v>
      </c>
      <c r="T3934" t="s">
        <v>26</v>
      </c>
      <c r="U3934" s="3">
        <v>36526</v>
      </c>
      <c r="V3934" s="2">
        <v>6.5</v>
      </c>
      <c r="W3934" t="str">
        <f>IF(V3934 &lt; 3,"Very Low", IF(V3934 &gt;= 3, IF(V3934 &lt; 4, "Low", IF(V3934 &gt;= 4, IF(V3934 &lt; 6, "Medium", IF(V3934 &gt;= 6, IF(V3934 &lt; 8, "High", "Very High")))))))</f>
        <v>High</v>
      </c>
    </row>
    <row r="3935" spans="1:23" x14ac:dyDescent="0.2">
      <c r="A3935" t="s">
        <v>3210</v>
      </c>
      <c r="B3935" s="2">
        <v>129</v>
      </c>
      <c r="C3935" s="4" t="str">
        <f>IF(B3935 &lt;= ($Z$9-$Z$11), "Short", IF(B3935 &gt;= ($Z$9+$Z$11), "Long", "Medium"))</f>
        <v>Medium</v>
      </c>
      <c r="D3935" t="s">
        <v>1171</v>
      </c>
      <c r="E3935" t="s">
        <v>1302</v>
      </c>
      <c r="F3935" t="s">
        <v>13204</v>
      </c>
      <c r="G3935" t="s">
        <v>6549</v>
      </c>
      <c r="H3935" t="s">
        <v>3538</v>
      </c>
      <c r="M3935">
        <f>COUNTA(Table1[[#This Row],[genre_1]:[genre_8]])</f>
        <v>4</v>
      </c>
      <c r="N3935" t="s">
        <v>634</v>
      </c>
      <c r="O3935" t="s">
        <v>10236</v>
      </c>
      <c r="P3935">
        <v>111351</v>
      </c>
      <c r="Q3935" t="s">
        <v>3211</v>
      </c>
      <c r="R3935">
        <v>568</v>
      </c>
      <c r="S3935" t="s">
        <v>16</v>
      </c>
      <c r="T3935" t="s">
        <v>26</v>
      </c>
      <c r="U3935" s="3">
        <v>38353</v>
      </c>
      <c r="V3935" s="2">
        <v>7.5</v>
      </c>
      <c r="W3935" t="str">
        <f>IF(V3935 &lt; 3,"Very Low", IF(V3935 &gt;= 3, IF(V3935 &lt; 4, "Low", IF(V3935 &gt;= 4, IF(V3935 &lt; 6, "Medium", IF(V3935 &gt;= 6, IF(V3935 &lt; 8, "High", "Very High")))))))</f>
        <v>High</v>
      </c>
    </row>
    <row r="3936" spans="1:23" x14ac:dyDescent="0.2">
      <c r="A3936" t="s">
        <v>5963</v>
      </c>
      <c r="B3936" s="2">
        <v>92</v>
      </c>
      <c r="C3936" s="4" t="str">
        <f>IF(B3936 &lt;= ($Z$9-$Z$11), "Short", IF(B3936 &gt;= ($Z$9+$Z$11), "Long", "Medium"))</f>
        <v>Medium</v>
      </c>
      <c r="D3936" t="s">
        <v>5964</v>
      </c>
      <c r="E3936" t="s">
        <v>691</v>
      </c>
      <c r="F3936" t="s">
        <v>13206</v>
      </c>
      <c r="G3936" t="s">
        <v>2287</v>
      </c>
      <c r="H3936" t="s">
        <v>3538</v>
      </c>
      <c r="M3936">
        <f>COUNTA(Table1[[#This Row],[genre_1]:[genre_8]])</f>
        <v>4</v>
      </c>
      <c r="N3936" t="s">
        <v>531</v>
      </c>
      <c r="O3936" t="s">
        <v>12070</v>
      </c>
      <c r="P3936">
        <v>10056</v>
      </c>
      <c r="Q3936" t="s">
        <v>5965</v>
      </c>
      <c r="R3936">
        <v>82</v>
      </c>
      <c r="S3936" t="s">
        <v>16</v>
      </c>
      <c r="T3936" t="s">
        <v>26</v>
      </c>
      <c r="U3936" s="3">
        <v>39448</v>
      </c>
      <c r="V3936" s="2">
        <v>6.2</v>
      </c>
      <c r="W3936" t="str">
        <f>IF(V3936 &lt; 3,"Very Low", IF(V3936 &gt;= 3, IF(V3936 &lt; 4, "Low", IF(V3936 &gt;= 4, IF(V3936 &lt; 6, "Medium", IF(V3936 &gt;= 6, IF(V3936 &lt; 8, "High", "Very High")))))))</f>
        <v>High</v>
      </c>
    </row>
    <row r="3937" spans="1:23" x14ac:dyDescent="0.2">
      <c r="A3937" t="s">
        <v>243</v>
      </c>
      <c r="B3937" s="2">
        <v>131</v>
      </c>
      <c r="C3937" s="4" t="str">
        <f>IF(B3937 &lt;= ($Z$9-$Z$11), "Short", IF(B3937 &gt;= ($Z$9+$Z$11), "Long", "Medium"))</f>
        <v>Long</v>
      </c>
      <c r="D3937" t="s">
        <v>139</v>
      </c>
      <c r="E3937" t="s">
        <v>562</v>
      </c>
      <c r="F3937" t="s">
        <v>426</v>
      </c>
      <c r="G3937" t="s">
        <v>1302</v>
      </c>
      <c r="H3937" t="s">
        <v>6549</v>
      </c>
      <c r="I3937" t="s">
        <v>3538</v>
      </c>
      <c r="M3937">
        <f>COUNTA(Table1[[#This Row],[genre_1]:[genre_8]])</f>
        <v>5</v>
      </c>
      <c r="N3937" t="s">
        <v>54</v>
      </c>
      <c r="O3937" t="s">
        <v>9625</v>
      </c>
      <c r="P3937">
        <v>104991</v>
      </c>
      <c r="Q3937" t="s">
        <v>765</v>
      </c>
      <c r="R3937">
        <v>544</v>
      </c>
      <c r="S3937" t="s">
        <v>16</v>
      </c>
      <c r="T3937" t="s">
        <v>26</v>
      </c>
      <c r="U3937" s="3">
        <v>37257</v>
      </c>
      <c r="V3937" s="2">
        <v>7.7</v>
      </c>
      <c r="W3937" t="str">
        <f>IF(V3937 &lt; 3,"Very Low", IF(V3937 &gt;= 3, IF(V3937 &lt; 4, "Low", IF(V3937 &gt;= 4, IF(V3937 &lt; 6, "Medium", IF(V3937 &gt;= 6, IF(V3937 &lt; 8, "High", "Very High")))))))</f>
        <v>High</v>
      </c>
    </row>
    <row r="3938" spans="1:23" x14ac:dyDescent="0.2">
      <c r="A3938" t="s">
        <v>4774</v>
      </c>
      <c r="B3938" s="2">
        <v>100</v>
      </c>
      <c r="C3938" s="4" t="str">
        <f>IF(B3938 &lt;= ($Z$9-$Z$11), "Short", IF(B3938 &gt;= ($Z$9+$Z$11), "Long", "Medium"))</f>
        <v>Medium</v>
      </c>
      <c r="D3938" t="s">
        <v>940</v>
      </c>
      <c r="E3938" t="s">
        <v>1302</v>
      </c>
      <c r="F3938" t="s">
        <v>3538</v>
      </c>
      <c r="M3938">
        <f>COUNTA(Table1[[#This Row],[genre_1]:[genre_8]])</f>
        <v>2</v>
      </c>
      <c r="N3938" t="s">
        <v>918</v>
      </c>
      <c r="O3938" t="s">
        <v>11328</v>
      </c>
      <c r="P3938">
        <v>3737</v>
      </c>
      <c r="Q3938" t="s">
        <v>4544</v>
      </c>
      <c r="R3938">
        <v>27</v>
      </c>
      <c r="S3938" t="s">
        <v>16</v>
      </c>
      <c r="T3938" t="s">
        <v>26</v>
      </c>
      <c r="U3938" s="3">
        <v>39814</v>
      </c>
      <c r="V3938" s="2">
        <v>6</v>
      </c>
      <c r="W3938" t="str">
        <f>IF(V3938 &lt; 3,"Very Low", IF(V3938 &gt;= 3, IF(V3938 &lt; 4, "Low", IF(V3938 &gt;= 4, IF(V3938 &lt; 6, "Medium", IF(V3938 &gt;= 6, IF(V3938 &lt; 8, "High", "Very High")))))))</f>
        <v>High</v>
      </c>
    </row>
    <row r="3939" spans="1:23" x14ac:dyDescent="0.2">
      <c r="A3939" t="s">
        <v>1853</v>
      </c>
      <c r="B3939" s="2">
        <v>112</v>
      </c>
      <c r="C3939" s="4" t="str">
        <f>IF(B3939 &lt;= ($Z$9-$Z$11), "Short", IF(B3939 &gt;= ($Z$9+$Z$11), "Long", "Medium"))</f>
        <v>Medium</v>
      </c>
      <c r="D3939" t="s">
        <v>1767</v>
      </c>
      <c r="E3939" t="s">
        <v>13206</v>
      </c>
      <c r="F3939" t="s">
        <v>1302</v>
      </c>
      <c r="G3939" t="s">
        <v>6549</v>
      </c>
      <c r="H3939" t="s">
        <v>3538</v>
      </c>
      <c r="M3939">
        <f>COUNTA(Table1[[#This Row],[genre_1]:[genre_8]])</f>
        <v>4</v>
      </c>
      <c r="N3939" t="s">
        <v>184</v>
      </c>
      <c r="O3939" t="s">
        <v>12142</v>
      </c>
      <c r="P3939">
        <v>41361</v>
      </c>
      <c r="Q3939" t="s">
        <v>1319</v>
      </c>
      <c r="R3939">
        <v>148</v>
      </c>
      <c r="S3939" t="s">
        <v>16</v>
      </c>
      <c r="T3939" t="s">
        <v>26</v>
      </c>
      <c r="U3939" s="3">
        <v>33604</v>
      </c>
      <c r="V3939" s="2">
        <v>7.3</v>
      </c>
      <c r="W3939" t="str">
        <f>IF(V3939 &lt; 3,"Very Low", IF(V3939 &gt;= 3, IF(V3939 &lt; 4, "Low", IF(V3939 &gt;= 4, IF(V3939 &lt; 6, "Medium", IF(V3939 &gt;= 6, IF(V3939 &lt; 8, "High", "Very High")))))))</f>
        <v>High</v>
      </c>
    </row>
    <row r="3940" spans="1:23" x14ac:dyDescent="0.2">
      <c r="A3940" t="s">
        <v>2877</v>
      </c>
      <c r="B3940" s="2">
        <v>85</v>
      </c>
      <c r="C3940" s="4" t="str">
        <f>IF(B3940 &lt;= ($Z$9-$Z$11), "Short", IF(B3940 &gt;= ($Z$9+$Z$11), "Long", "Medium"))</f>
        <v>Short</v>
      </c>
      <c r="D3940" t="s">
        <v>2878</v>
      </c>
      <c r="E3940" t="s">
        <v>3871</v>
      </c>
      <c r="F3940" t="s">
        <v>691</v>
      </c>
      <c r="G3940" t="s">
        <v>5982</v>
      </c>
      <c r="H3940" t="s">
        <v>13204</v>
      </c>
      <c r="I3940" t="s">
        <v>4130</v>
      </c>
      <c r="M3940">
        <f>COUNTA(Table1[[#This Row],[genre_1]:[genre_8]])</f>
        <v>5</v>
      </c>
      <c r="N3940" t="s">
        <v>2879</v>
      </c>
      <c r="O3940" t="s">
        <v>10016</v>
      </c>
      <c r="P3940">
        <v>98160</v>
      </c>
      <c r="Q3940" t="s">
        <v>2880</v>
      </c>
      <c r="R3940">
        <v>307</v>
      </c>
      <c r="S3940" t="s">
        <v>16</v>
      </c>
      <c r="T3940" t="s">
        <v>26</v>
      </c>
      <c r="U3940" s="3">
        <v>38353</v>
      </c>
      <c r="V3940" s="2">
        <v>7.5</v>
      </c>
      <c r="W3940" t="str">
        <f>IF(V3940 &lt; 3,"Very Low", IF(V3940 &gt;= 3, IF(V3940 &lt; 4, "Low", IF(V3940 &gt;= 4, IF(V3940 &lt; 6, "Medium", IF(V3940 &gt;= 6, IF(V3940 &lt; 8, "High", "Very High")))))))</f>
        <v>High</v>
      </c>
    </row>
    <row r="3941" spans="1:23" x14ac:dyDescent="0.2">
      <c r="A3941" t="s">
        <v>1391</v>
      </c>
      <c r="B3941" s="2">
        <v>98</v>
      </c>
      <c r="C3941" s="4" t="str">
        <f>IF(B3941 &lt;= ($Z$9-$Z$11), "Short", IF(B3941 &gt;= ($Z$9+$Z$11), "Long", "Medium"))</f>
        <v>Medium</v>
      </c>
      <c r="D3941" t="s">
        <v>5581</v>
      </c>
      <c r="E3941" t="s">
        <v>4426</v>
      </c>
      <c r="F3941" t="s">
        <v>1302</v>
      </c>
      <c r="G3941" t="s">
        <v>13205</v>
      </c>
      <c r="M3941">
        <f>COUNTA(Table1[[#This Row],[genre_1]:[genre_8]])</f>
        <v>3</v>
      </c>
      <c r="N3941" t="s">
        <v>73</v>
      </c>
      <c r="O3941" t="s">
        <v>11855</v>
      </c>
      <c r="P3941">
        <v>32307</v>
      </c>
      <c r="Q3941" t="s">
        <v>5582</v>
      </c>
      <c r="R3941">
        <v>75</v>
      </c>
      <c r="S3941" t="s">
        <v>16</v>
      </c>
      <c r="T3941" t="s">
        <v>26</v>
      </c>
      <c r="U3941" s="3">
        <v>39814</v>
      </c>
      <c r="V3941" s="2">
        <v>7.6</v>
      </c>
      <c r="W3941" t="str">
        <f>IF(V3941 &lt; 3,"Very Low", IF(V3941 &gt;= 3, IF(V3941 &lt; 4, "Low", IF(V3941 &gt;= 4, IF(V3941 &lt; 6, "Medium", IF(V3941 &gt;= 6, IF(V3941 &lt; 8, "High", "Very High")))))))</f>
        <v>High</v>
      </c>
    </row>
    <row r="3942" spans="1:23" x14ac:dyDescent="0.2">
      <c r="A3942" t="s">
        <v>2171</v>
      </c>
      <c r="B3942" s="2">
        <v>183</v>
      </c>
      <c r="C3942" s="4" t="str">
        <f>IF(B3942 &lt;= ($Z$9-$Z$11), "Short", IF(B3942 &gt;= ($Z$9+$Z$11), "Long", "Medium"))</f>
        <v>Long</v>
      </c>
      <c r="D3942" t="s">
        <v>948</v>
      </c>
      <c r="E3942" t="s">
        <v>1302</v>
      </c>
      <c r="F3942" t="s">
        <v>10321</v>
      </c>
      <c r="M3942">
        <f>COUNTA(Table1[[#This Row],[genre_1]:[genre_8]])</f>
        <v>2</v>
      </c>
      <c r="N3942" t="s">
        <v>718</v>
      </c>
      <c r="O3942" t="s">
        <v>10961</v>
      </c>
      <c r="P3942">
        <v>232577</v>
      </c>
      <c r="Q3942" t="s">
        <v>2869</v>
      </c>
      <c r="R3942">
        <v>1026</v>
      </c>
      <c r="S3942" t="s">
        <v>16</v>
      </c>
      <c r="T3942" t="s">
        <v>26</v>
      </c>
      <c r="U3942" s="3">
        <v>28491</v>
      </c>
      <c r="V3942" s="2">
        <v>8.1999999999999993</v>
      </c>
      <c r="W3942" t="str">
        <f>IF(V3942 &lt; 3,"Very Low", IF(V3942 &gt;= 3, IF(V3942 &lt; 4, "Low", IF(V3942 &gt;= 4, IF(V3942 &lt; 6, "Medium", IF(V3942 &gt;= 6, IF(V3942 &lt; 8, "High", "Very High")))))))</f>
        <v>Very High</v>
      </c>
    </row>
    <row r="3943" spans="1:23" x14ac:dyDescent="0.2">
      <c r="A3943" t="s">
        <v>2769</v>
      </c>
      <c r="B3943" s="2">
        <v>100</v>
      </c>
      <c r="C3943" s="4" t="str">
        <f>IF(B3943 &lt;= ($Z$9-$Z$11), "Short", IF(B3943 &gt;= ($Z$9+$Z$11), "Long", "Medium"))</f>
        <v>Medium</v>
      </c>
      <c r="D3943" t="s">
        <v>5439</v>
      </c>
      <c r="E3943" t="s">
        <v>426</v>
      </c>
      <c r="F3943" t="s">
        <v>2287</v>
      </c>
      <c r="G3943" t="s">
        <v>3538</v>
      </c>
      <c r="M3943">
        <f>COUNTA(Table1[[#This Row],[genre_1]:[genre_8]])</f>
        <v>3</v>
      </c>
      <c r="N3943" t="s">
        <v>5440</v>
      </c>
      <c r="O3943" t="s">
        <v>11768</v>
      </c>
      <c r="P3943">
        <v>154938</v>
      </c>
      <c r="Q3943" t="s">
        <v>5441</v>
      </c>
      <c r="R3943">
        <v>1100</v>
      </c>
      <c r="S3943" t="s">
        <v>16</v>
      </c>
      <c r="T3943" t="s">
        <v>26</v>
      </c>
      <c r="U3943" s="3">
        <v>38353</v>
      </c>
      <c r="V3943" s="2">
        <v>7.2</v>
      </c>
      <c r="W3943" t="str">
        <f>IF(V3943 &lt; 3,"Very Low", IF(V3943 &gt;= 3, IF(V3943 &lt; 4, "Low", IF(V3943 &gt;= 4, IF(V3943 &lt; 6, "Medium", IF(V3943 &gt;= 6, IF(V3943 &lt; 8, "High", "Very High")))))))</f>
        <v>High</v>
      </c>
    </row>
    <row r="3944" spans="1:23" x14ac:dyDescent="0.2">
      <c r="A3944" t="s">
        <v>3149</v>
      </c>
      <c r="B3944" s="2">
        <v>110</v>
      </c>
      <c r="C3944" s="4" t="str">
        <f>IF(B3944 &lt;= ($Z$9-$Z$11), "Short", IF(B3944 &gt;= ($Z$9+$Z$11), "Long", "Medium"))</f>
        <v>Medium</v>
      </c>
      <c r="D3944" t="s">
        <v>271</v>
      </c>
      <c r="E3944" t="s">
        <v>4426</v>
      </c>
      <c r="F3944" t="s">
        <v>1302</v>
      </c>
      <c r="G3944" t="s">
        <v>7772</v>
      </c>
      <c r="H3944" t="s">
        <v>6549</v>
      </c>
      <c r="M3944">
        <f>COUNTA(Table1[[#This Row],[genre_1]:[genre_8]])</f>
        <v>4</v>
      </c>
      <c r="N3944" t="s">
        <v>332</v>
      </c>
      <c r="O3944" t="s">
        <v>10190</v>
      </c>
      <c r="P3944">
        <v>61777</v>
      </c>
      <c r="Q3944" t="s">
        <v>1342</v>
      </c>
      <c r="R3944">
        <v>140</v>
      </c>
      <c r="S3944" t="s">
        <v>16</v>
      </c>
      <c r="T3944" t="s">
        <v>26</v>
      </c>
      <c r="U3944" s="3">
        <v>39448</v>
      </c>
      <c r="V3944" s="2">
        <v>6.9</v>
      </c>
      <c r="W3944" t="str">
        <f>IF(V3944 &lt; 3,"Very Low", IF(V3944 &gt;= 3, IF(V3944 &lt; 4, "Low", IF(V3944 &gt;= 4, IF(V3944 &lt; 6, "Medium", IF(V3944 &gt;= 6, IF(V3944 &lt; 8, "High", "Very High")))))))</f>
        <v>High</v>
      </c>
    </row>
    <row r="3945" spans="1:23" x14ac:dyDescent="0.2">
      <c r="A3945" t="s">
        <v>5572</v>
      </c>
      <c r="B3945" s="2">
        <v>116</v>
      </c>
      <c r="C3945" s="4" t="str">
        <f>IF(B3945 &lt;= ($Z$9-$Z$11), "Short", IF(B3945 &gt;= ($Z$9+$Z$11), "Long", "Medium"))</f>
        <v>Medium</v>
      </c>
      <c r="D3945" t="s">
        <v>313</v>
      </c>
      <c r="E3945" t="s">
        <v>1302</v>
      </c>
      <c r="F3945" t="s">
        <v>3538</v>
      </c>
      <c r="M3945">
        <f>COUNTA(Table1[[#This Row],[genre_1]:[genre_8]])</f>
        <v>2</v>
      </c>
      <c r="N3945" t="s">
        <v>104</v>
      </c>
      <c r="O3945" t="s">
        <v>11847</v>
      </c>
      <c r="P3945">
        <v>41856</v>
      </c>
      <c r="Q3945" t="s">
        <v>3228</v>
      </c>
      <c r="R3945">
        <v>119</v>
      </c>
      <c r="S3945" t="s">
        <v>16</v>
      </c>
      <c r="T3945" t="s">
        <v>26</v>
      </c>
      <c r="U3945" s="3">
        <v>41275</v>
      </c>
      <c r="V3945" s="2">
        <v>6.9</v>
      </c>
      <c r="W3945" t="str">
        <f>IF(V3945 &lt; 3,"Very Low", IF(V3945 &gt;= 3, IF(V3945 &lt; 4, "Low", IF(V3945 &gt;= 4, IF(V3945 &lt; 6, "Medium", IF(V3945 &gt;= 6, IF(V3945 &lt; 8, "High", "Very High")))))))</f>
        <v>High</v>
      </c>
    </row>
    <row r="3946" spans="1:23" x14ac:dyDescent="0.2">
      <c r="A3946" t="s">
        <v>1853</v>
      </c>
      <c r="B3946" s="2">
        <v>102</v>
      </c>
      <c r="C3946" s="4" t="str">
        <f>IF(B3946 &lt;= ($Z$9-$Z$11), "Short", IF(B3946 &gt;= ($Z$9+$Z$11), "Long", "Medium"))</f>
        <v>Medium</v>
      </c>
      <c r="D3946" t="s">
        <v>3492</v>
      </c>
      <c r="E3946" t="s">
        <v>1302</v>
      </c>
      <c r="F3946" t="s">
        <v>6549</v>
      </c>
      <c r="M3946">
        <f>COUNTA(Table1[[#This Row],[genre_1]:[genre_8]])</f>
        <v>2</v>
      </c>
      <c r="N3946" t="s">
        <v>1319</v>
      </c>
      <c r="O3946" t="s">
        <v>10433</v>
      </c>
      <c r="P3946">
        <v>17740</v>
      </c>
      <c r="Q3946" t="s">
        <v>3493</v>
      </c>
      <c r="R3946">
        <v>165</v>
      </c>
      <c r="S3946" t="s">
        <v>16</v>
      </c>
      <c r="T3946" t="s">
        <v>26</v>
      </c>
      <c r="U3946" s="3">
        <v>36161</v>
      </c>
      <c r="V3946" s="2">
        <v>7.2</v>
      </c>
      <c r="W3946" t="str">
        <f>IF(V3946 &lt; 3,"Very Low", IF(V3946 &gt;= 3, IF(V3946 &lt; 4, "Low", IF(V3946 &gt;= 4, IF(V3946 &lt; 6, "Medium", IF(V3946 &gt;= 6, IF(V3946 &lt; 8, "High", "Very High")))))))</f>
        <v>High</v>
      </c>
    </row>
    <row r="3947" spans="1:23" x14ac:dyDescent="0.2">
      <c r="A3947" t="s">
        <v>3230</v>
      </c>
      <c r="B3947" s="2">
        <v>101</v>
      </c>
      <c r="C3947" s="4" t="str">
        <f>IF(B3947 &lt;= ($Z$9-$Z$11), "Short", IF(B3947 &gt;= ($Z$9+$Z$11), "Long", "Medium"))</f>
        <v>Medium</v>
      </c>
      <c r="D3947" t="s">
        <v>3231</v>
      </c>
      <c r="E3947" t="s">
        <v>1302</v>
      </c>
      <c r="M3947">
        <f>COUNTA(Table1[[#This Row],[genre_1]:[genre_8]])</f>
        <v>1</v>
      </c>
      <c r="N3947" t="s">
        <v>420</v>
      </c>
      <c r="O3947" t="s">
        <v>10251</v>
      </c>
      <c r="P3947">
        <v>2863</v>
      </c>
      <c r="Q3947" t="s">
        <v>3232</v>
      </c>
      <c r="R3947">
        <v>25</v>
      </c>
      <c r="S3947" t="s">
        <v>16</v>
      </c>
      <c r="T3947" t="s">
        <v>26</v>
      </c>
      <c r="U3947" s="3">
        <v>41640</v>
      </c>
      <c r="V3947" s="2">
        <v>4.7</v>
      </c>
      <c r="W3947" t="str">
        <f>IF(V3947 &lt; 3,"Very Low", IF(V3947 &gt;= 3, IF(V3947 &lt; 4, "Low", IF(V3947 &gt;= 4, IF(V3947 &lt; 6, "Medium", IF(V3947 &gt;= 6, IF(V3947 &lt; 8, "High", "Very High")))))))</f>
        <v>Medium</v>
      </c>
    </row>
    <row r="3948" spans="1:23" x14ac:dyDescent="0.2">
      <c r="A3948" t="s">
        <v>1768</v>
      </c>
      <c r="B3948" s="2">
        <v>125</v>
      </c>
      <c r="C3948" s="4" t="str">
        <f>IF(B3948 &lt;= ($Z$9-$Z$11), "Short", IF(B3948 &gt;= ($Z$9+$Z$11), "Long", "Medium"))</f>
        <v>Medium</v>
      </c>
      <c r="D3948" t="s">
        <v>2673</v>
      </c>
      <c r="E3948" t="s">
        <v>426</v>
      </c>
      <c r="F3948" t="s">
        <v>1302</v>
      </c>
      <c r="G3948" t="s">
        <v>6549</v>
      </c>
      <c r="H3948" t="s">
        <v>10321</v>
      </c>
      <c r="M3948">
        <f>COUNTA(Table1[[#This Row],[genre_1]:[genre_8]])</f>
        <v>4</v>
      </c>
      <c r="N3948" t="s">
        <v>301</v>
      </c>
      <c r="O3948" t="s">
        <v>9864</v>
      </c>
      <c r="P3948">
        <v>28130</v>
      </c>
      <c r="Q3948" t="s">
        <v>2674</v>
      </c>
      <c r="R3948">
        <v>215</v>
      </c>
      <c r="S3948" t="s">
        <v>16</v>
      </c>
      <c r="T3948" t="s">
        <v>26</v>
      </c>
      <c r="U3948" s="3">
        <v>37257</v>
      </c>
      <c r="V3948" s="2">
        <v>6.5</v>
      </c>
      <c r="W3948" t="str">
        <f>IF(V3948 &lt; 3,"Very Low", IF(V3948 &gt;= 3, IF(V3948 &lt; 4, "Low", IF(V3948 &gt;= 4, IF(V3948 &lt; 6, "Medium", IF(V3948 &gt;= 6, IF(V3948 &lt; 8, "High", "Very High")))))))</f>
        <v>High</v>
      </c>
    </row>
    <row r="3949" spans="1:23" x14ac:dyDescent="0.2">
      <c r="A3949" t="s">
        <v>4366</v>
      </c>
      <c r="B3949" s="2">
        <v>91</v>
      </c>
      <c r="C3949" s="4" t="str">
        <f>IF(B3949 &lt;= ($Z$9-$Z$11), "Short", IF(B3949 &gt;= ($Z$9+$Z$11), "Long", "Medium"))</f>
        <v>Medium</v>
      </c>
      <c r="D3949" t="s">
        <v>89</v>
      </c>
      <c r="E3949" t="s">
        <v>691</v>
      </c>
      <c r="F3949" t="s">
        <v>1302</v>
      </c>
      <c r="G3949" t="s">
        <v>4034</v>
      </c>
      <c r="M3949">
        <f>COUNTA(Table1[[#This Row],[genre_1]:[genre_8]])</f>
        <v>3</v>
      </c>
      <c r="N3949" t="s">
        <v>64</v>
      </c>
      <c r="O3949" t="s">
        <v>12231</v>
      </c>
      <c r="P3949">
        <v>82232</v>
      </c>
      <c r="Q3949" t="s">
        <v>6248</v>
      </c>
      <c r="R3949">
        <v>174</v>
      </c>
      <c r="S3949" t="s">
        <v>16</v>
      </c>
      <c r="T3949" t="s">
        <v>26</v>
      </c>
      <c r="U3949" s="3">
        <v>35431</v>
      </c>
      <c r="V3949" s="2">
        <v>7.2</v>
      </c>
      <c r="W3949" t="str">
        <f>IF(V3949 &lt; 3,"Very Low", IF(V3949 &gt;= 3, IF(V3949 &lt; 4, "Low", IF(V3949 &gt;= 4, IF(V3949 &lt; 6, "Medium", IF(V3949 &gt;= 6, IF(V3949 &lt; 8, "High", "Very High")))))))</f>
        <v>High</v>
      </c>
    </row>
    <row r="3950" spans="1:23" x14ac:dyDescent="0.2">
      <c r="A3950" t="s">
        <v>5662</v>
      </c>
      <c r="B3950" s="2">
        <v>110</v>
      </c>
      <c r="C3950" s="4" t="str">
        <f>IF(B3950 &lt;= ($Z$9-$Z$11), "Short", IF(B3950 &gt;= ($Z$9+$Z$11), "Long", "Medium"))</f>
        <v>Medium</v>
      </c>
      <c r="D3950" t="s">
        <v>5663</v>
      </c>
      <c r="E3950" t="s">
        <v>426</v>
      </c>
      <c r="F3950" t="s">
        <v>13206</v>
      </c>
      <c r="G3950" t="s">
        <v>1302</v>
      </c>
      <c r="H3950" t="s">
        <v>3538</v>
      </c>
      <c r="M3950">
        <f>COUNTA(Table1[[#This Row],[genre_1]:[genre_8]])</f>
        <v>4</v>
      </c>
      <c r="N3950" t="s">
        <v>5664</v>
      </c>
      <c r="O3950" t="s">
        <v>11906</v>
      </c>
      <c r="P3950">
        <v>11623</v>
      </c>
      <c r="Q3950" t="s">
        <v>5665</v>
      </c>
      <c r="R3950">
        <v>50</v>
      </c>
      <c r="S3950" t="s">
        <v>16</v>
      </c>
      <c r="T3950" t="s">
        <v>26</v>
      </c>
      <c r="U3950" s="3">
        <v>28856</v>
      </c>
      <c r="V3950" s="2">
        <v>7</v>
      </c>
      <c r="W3950" t="str">
        <f>IF(V3950 &lt; 3,"Very Low", IF(V3950 &gt;= 3, IF(V3950 &lt; 4, "Low", IF(V3950 &gt;= 4, IF(V3950 &lt; 6, "Medium", IF(V3950 &gt;= 6, IF(V3950 &lt; 8, "High", "Very High")))))))</f>
        <v>High</v>
      </c>
    </row>
    <row r="3951" spans="1:23" x14ac:dyDescent="0.2">
      <c r="A3951" t="s">
        <v>4565</v>
      </c>
      <c r="B3951" s="2">
        <v>94</v>
      </c>
      <c r="C3951" s="4" t="str">
        <f>IF(B3951 &lt;= ($Z$9-$Z$11), "Short", IF(B3951 &gt;= ($Z$9+$Z$11), "Long", "Medium"))</f>
        <v>Medium</v>
      </c>
      <c r="D3951" t="s">
        <v>1821</v>
      </c>
      <c r="E3951" t="s">
        <v>691</v>
      </c>
      <c r="F3951" t="s">
        <v>4034</v>
      </c>
      <c r="G3951" t="s">
        <v>6549</v>
      </c>
      <c r="M3951">
        <f>COUNTA(Table1[[#This Row],[genre_1]:[genre_8]])</f>
        <v>3</v>
      </c>
      <c r="N3951" t="s">
        <v>1094</v>
      </c>
      <c r="O3951" t="s">
        <v>11368</v>
      </c>
      <c r="P3951">
        <v>13622</v>
      </c>
      <c r="Q3951" t="s">
        <v>4824</v>
      </c>
      <c r="R3951">
        <v>128</v>
      </c>
      <c r="S3951" t="s">
        <v>16</v>
      </c>
      <c r="T3951" t="s">
        <v>26</v>
      </c>
      <c r="U3951" s="3">
        <v>37257</v>
      </c>
      <c r="V3951" s="2">
        <v>5.4</v>
      </c>
      <c r="W3951" t="str">
        <f>IF(V3951 &lt; 3,"Very Low", IF(V3951 &gt;= 3, IF(V3951 &lt; 4, "Low", IF(V3951 &gt;= 4, IF(V3951 &lt; 6, "Medium", IF(V3951 &gt;= 6, IF(V3951 &lt; 8, "High", "Very High")))))))</f>
        <v>Medium</v>
      </c>
    </row>
    <row r="3952" spans="1:23" x14ac:dyDescent="0.2">
      <c r="A3952" t="s">
        <v>5499</v>
      </c>
      <c r="B3952" s="2">
        <v>96</v>
      </c>
      <c r="C3952" s="4" t="str">
        <f>IF(B3952 &lt;= ($Z$9-$Z$11), "Short", IF(B3952 &gt;= ($Z$9+$Z$11), "Long", "Medium"))</f>
        <v>Medium</v>
      </c>
      <c r="D3952" t="s">
        <v>1347</v>
      </c>
      <c r="E3952" t="s">
        <v>1302</v>
      </c>
      <c r="F3952" t="s">
        <v>6549</v>
      </c>
      <c r="M3952">
        <f>COUNTA(Table1[[#This Row],[genre_1]:[genre_8]])</f>
        <v>2</v>
      </c>
      <c r="N3952" t="s">
        <v>821</v>
      </c>
      <c r="O3952" t="s">
        <v>11808</v>
      </c>
      <c r="P3952">
        <v>1966</v>
      </c>
      <c r="Q3952" t="s">
        <v>5500</v>
      </c>
      <c r="R3952">
        <v>25</v>
      </c>
      <c r="S3952" t="s">
        <v>16</v>
      </c>
      <c r="T3952" t="s">
        <v>26</v>
      </c>
      <c r="U3952" s="3">
        <v>37257</v>
      </c>
      <c r="V3952" s="2">
        <v>6.7</v>
      </c>
      <c r="W3952" t="str">
        <f>IF(V3952 &lt; 3,"Very Low", IF(V3952 &gt;= 3, IF(V3952 &lt; 4, "Low", IF(V3952 &gt;= 4, IF(V3952 &lt; 6, "Medium", IF(V3952 &gt;= 6, IF(V3952 &lt; 8, "High", "Very High")))))))</f>
        <v>High</v>
      </c>
    </row>
    <row r="3953" spans="1:23" x14ac:dyDescent="0.2">
      <c r="A3953" t="s">
        <v>3977</v>
      </c>
      <c r="B3953" s="2">
        <v>109</v>
      </c>
      <c r="C3953" s="4" t="str">
        <f>IF(B3953 &lt;= ($Z$9-$Z$11), "Short", IF(B3953 &gt;= ($Z$9+$Z$11), "Long", "Medium"))</f>
        <v>Medium</v>
      </c>
      <c r="D3953" t="s">
        <v>1765</v>
      </c>
      <c r="E3953" t="s">
        <v>691</v>
      </c>
      <c r="F3953" t="s">
        <v>1302</v>
      </c>
      <c r="M3953">
        <f>COUNTA(Table1[[#This Row],[genre_1]:[genre_8]])</f>
        <v>2</v>
      </c>
      <c r="N3953" t="s">
        <v>332</v>
      </c>
      <c r="O3953" t="s">
        <v>12229</v>
      </c>
      <c r="P3953">
        <v>17770</v>
      </c>
      <c r="Q3953" t="s">
        <v>648</v>
      </c>
      <c r="R3953">
        <v>172</v>
      </c>
      <c r="S3953" t="s">
        <v>16</v>
      </c>
      <c r="T3953" t="s">
        <v>26</v>
      </c>
      <c r="U3953" s="3">
        <v>38718</v>
      </c>
      <c r="V3953" s="2">
        <v>6.9</v>
      </c>
      <c r="W3953" t="str">
        <f>IF(V3953 &lt; 3,"Very Low", IF(V3953 &gt;= 3, IF(V3953 &lt; 4, "Low", IF(V3953 &gt;= 4, IF(V3953 &lt; 6, "Medium", IF(V3953 &gt;= 6, IF(V3953 &lt; 8, "High", "Very High")))))))</f>
        <v>High</v>
      </c>
    </row>
    <row r="3954" spans="1:23" x14ac:dyDescent="0.2">
      <c r="A3954" t="s">
        <v>5388</v>
      </c>
      <c r="B3954" s="2">
        <v>109</v>
      </c>
      <c r="C3954" s="4" t="str">
        <f>IF(B3954 &lt;= ($Z$9-$Z$11), "Short", IF(B3954 &gt;= ($Z$9+$Z$11), "Long", "Medium"))</f>
        <v>Medium</v>
      </c>
      <c r="D3954" t="s">
        <v>2607</v>
      </c>
      <c r="E3954" t="s">
        <v>691</v>
      </c>
      <c r="F3954" t="s">
        <v>1302</v>
      </c>
      <c r="G3954" t="s">
        <v>6549</v>
      </c>
      <c r="M3954">
        <f>COUNTA(Table1[[#This Row],[genre_1]:[genre_8]])</f>
        <v>3</v>
      </c>
      <c r="N3954" t="s">
        <v>865</v>
      </c>
      <c r="O3954" t="s">
        <v>11730</v>
      </c>
      <c r="P3954">
        <v>6595</v>
      </c>
      <c r="Q3954" t="s">
        <v>5389</v>
      </c>
      <c r="R3954">
        <v>61</v>
      </c>
      <c r="S3954" t="s">
        <v>16</v>
      </c>
      <c r="T3954" t="s">
        <v>26</v>
      </c>
      <c r="U3954" s="3">
        <v>30682</v>
      </c>
      <c r="V3954" s="2">
        <v>6</v>
      </c>
      <c r="W3954" t="str">
        <f>IF(V3954 &lt; 3,"Very Low", IF(V3954 &gt;= 3, IF(V3954 &lt; 4, "Low", IF(V3954 &gt;= 4, IF(V3954 &lt; 6, "Medium", IF(V3954 &gt;= 6, IF(V3954 &lt; 8, "High", "Very High")))))))</f>
        <v>High</v>
      </c>
    </row>
    <row r="3955" spans="1:23" x14ac:dyDescent="0.2">
      <c r="A3955" t="s">
        <v>4984</v>
      </c>
      <c r="B3955" s="2">
        <v>135</v>
      </c>
      <c r="C3955" s="4" t="str">
        <f>IF(B3955 &lt;= ($Z$9-$Z$11), "Short", IF(B3955 &gt;= ($Z$9+$Z$11), "Long", "Medium"))</f>
        <v>Long</v>
      </c>
      <c r="D3955" t="s">
        <v>760</v>
      </c>
      <c r="E3955" t="s">
        <v>1302</v>
      </c>
      <c r="F3955" t="s">
        <v>6549</v>
      </c>
      <c r="M3955">
        <f>COUNTA(Table1[[#This Row],[genre_1]:[genre_8]])</f>
        <v>2</v>
      </c>
      <c r="N3955" t="s">
        <v>2087</v>
      </c>
      <c r="O3955" t="s">
        <v>11493</v>
      </c>
      <c r="P3955">
        <v>6377</v>
      </c>
      <c r="Q3955" t="s">
        <v>3084</v>
      </c>
      <c r="R3955">
        <v>181</v>
      </c>
      <c r="S3955" t="s">
        <v>16</v>
      </c>
      <c r="T3955" t="s">
        <v>26</v>
      </c>
      <c r="U3955" s="3">
        <v>36526</v>
      </c>
      <c r="V3955" s="2">
        <v>7.1</v>
      </c>
      <c r="W3955" t="str">
        <f>IF(V3955 &lt; 3,"Very Low", IF(V3955 &gt;= 3, IF(V3955 &lt; 4, "Low", IF(V3955 &gt;= 4, IF(V3955 &lt; 6, "Medium", IF(V3955 &gt;= 6, IF(V3955 &lt; 8, "High", "Very High")))))))</f>
        <v>High</v>
      </c>
    </row>
    <row r="3956" spans="1:23" x14ac:dyDescent="0.2">
      <c r="A3956" t="s">
        <v>1597</v>
      </c>
      <c r="B3956" s="2">
        <v>111</v>
      </c>
      <c r="C3956" s="4" t="str">
        <f>IF(B3956 &lt;= ($Z$9-$Z$11), "Short", IF(B3956 &gt;= ($Z$9+$Z$11), "Long", "Medium"))</f>
        <v>Medium</v>
      </c>
      <c r="D3956" t="s">
        <v>1450</v>
      </c>
      <c r="E3956" t="s">
        <v>691</v>
      </c>
      <c r="F3956" t="s">
        <v>539</v>
      </c>
      <c r="M3956">
        <f>COUNTA(Table1[[#This Row],[genre_1]:[genre_8]])</f>
        <v>2</v>
      </c>
      <c r="N3956" t="s">
        <v>1034</v>
      </c>
      <c r="O3956" t="s">
        <v>9715</v>
      </c>
      <c r="P3956">
        <v>65474</v>
      </c>
      <c r="Q3956" t="s">
        <v>2441</v>
      </c>
      <c r="R3956">
        <v>211</v>
      </c>
      <c r="S3956" t="s">
        <v>16</v>
      </c>
      <c r="T3956" t="s">
        <v>26</v>
      </c>
      <c r="U3956" s="3">
        <v>34335</v>
      </c>
      <c r="V3956" s="2">
        <v>7.3</v>
      </c>
      <c r="W3956" t="str">
        <f>IF(V3956 &lt; 3,"Very Low", IF(V3956 &gt;= 3, IF(V3956 &lt; 4, "Low", IF(V3956 &gt;= 4, IF(V3956 &lt; 6, "Medium", IF(V3956 &gt;= 6, IF(V3956 &lt; 8, "High", "Very High")))))))</f>
        <v>High</v>
      </c>
    </row>
    <row r="3957" spans="1:23" x14ac:dyDescent="0.2">
      <c r="A3957" t="s">
        <v>5196</v>
      </c>
      <c r="B3957" s="2">
        <v>90</v>
      </c>
      <c r="C3957" s="4" t="str">
        <f>IF(B3957 &lt;= ($Z$9-$Z$11), "Short", IF(B3957 &gt;= ($Z$9+$Z$11), "Long", "Medium"))</f>
        <v>Medium</v>
      </c>
      <c r="D3957" t="s">
        <v>2960</v>
      </c>
      <c r="E3957" t="s">
        <v>13204</v>
      </c>
      <c r="F3957" t="s">
        <v>4130</v>
      </c>
      <c r="G3957" t="s">
        <v>3538</v>
      </c>
      <c r="M3957">
        <f>COUNTA(Table1[[#This Row],[genre_1]:[genre_8]])</f>
        <v>3</v>
      </c>
      <c r="N3957" t="s">
        <v>73</v>
      </c>
      <c r="O3957" t="s">
        <v>11621</v>
      </c>
      <c r="P3957">
        <v>9296</v>
      </c>
      <c r="Q3957" t="s">
        <v>1319</v>
      </c>
      <c r="R3957">
        <v>57</v>
      </c>
      <c r="S3957" t="s">
        <v>16</v>
      </c>
      <c r="T3957" t="s">
        <v>26</v>
      </c>
      <c r="U3957" s="3">
        <v>37987</v>
      </c>
      <c r="V3957" s="2">
        <v>6.1</v>
      </c>
      <c r="W3957" t="str">
        <f>IF(V3957 &lt; 3,"Very Low", IF(V3957 &gt;= 3, IF(V3957 &lt; 4, "Low", IF(V3957 &gt;= 4, IF(V3957 &lt; 6, "Medium", IF(V3957 &gt;= 6, IF(V3957 &lt; 8, "High", "Very High")))))))</f>
        <v>High</v>
      </c>
    </row>
    <row r="3958" spans="1:23" x14ac:dyDescent="0.2">
      <c r="A3958" t="s">
        <v>1095</v>
      </c>
      <c r="B3958" s="2">
        <v>123</v>
      </c>
      <c r="C3958" s="4" t="str">
        <f>IF(B3958 &lt;= ($Z$9-$Z$11), "Short", IF(B3958 &gt;= ($Z$9+$Z$11), "Long", "Medium"))</f>
        <v>Medium</v>
      </c>
      <c r="D3958" t="s">
        <v>2564</v>
      </c>
      <c r="E3958" t="s">
        <v>426</v>
      </c>
      <c r="F3958" t="s">
        <v>539</v>
      </c>
      <c r="G3958" t="s">
        <v>13204</v>
      </c>
      <c r="M3958">
        <f>COUNTA(Table1[[#This Row],[genre_1]:[genre_8]])</f>
        <v>3</v>
      </c>
      <c r="N3958" t="s">
        <v>84</v>
      </c>
      <c r="O3958" t="s">
        <v>10086</v>
      </c>
      <c r="P3958">
        <v>126307</v>
      </c>
      <c r="Q3958" t="s">
        <v>536</v>
      </c>
      <c r="R3958">
        <v>210</v>
      </c>
      <c r="S3958" t="s">
        <v>16</v>
      </c>
      <c r="T3958" t="s">
        <v>26</v>
      </c>
      <c r="U3958" s="3">
        <v>39814</v>
      </c>
      <c r="V3958" s="2">
        <v>6.8</v>
      </c>
      <c r="W3958" t="str">
        <f>IF(V3958 &lt; 3,"Very Low", IF(V3958 &gt;= 3, IF(V3958 &lt; 4, "Low", IF(V3958 &gt;= 4, IF(V3958 &lt; 6, "Medium", IF(V3958 &gt;= 6, IF(V3958 &lt; 8, "High", "Very High")))))))</f>
        <v>High</v>
      </c>
    </row>
    <row r="3959" spans="1:23" x14ac:dyDescent="0.2">
      <c r="A3959" t="s">
        <v>4244</v>
      </c>
      <c r="B3959" s="2">
        <v>114</v>
      </c>
      <c r="C3959" s="4" t="str">
        <f>IF(B3959 &lt;= ($Z$9-$Z$11), "Short", IF(B3959 &gt;= ($Z$9+$Z$11), "Long", "Medium"))</f>
        <v>Medium</v>
      </c>
      <c r="D3959" t="s">
        <v>23</v>
      </c>
      <c r="E3959" t="s">
        <v>4426</v>
      </c>
      <c r="F3959" t="s">
        <v>1302</v>
      </c>
      <c r="G3959" t="s">
        <v>3538</v>
      </c>
      <c r="H3959" t="s">
        <v>10321</v>
      </c>
      <c r="M3959">
        <f>COUNTA(Table1[[#This Row],[genre_1]:[genre_8]])</f>
        <v>4</v>
      </c>
      <c r="N3959" t="s">
        <v>163</v>
      </c>
      <c r="O3959" t="s">
        <v>10947</v>
      </c>
      <c r="P3959">
        <v>467613</v>
      </c>
      <c r="Q3959" t="s">
        <v>4245</v>
      </c>
      <c r="R3959">
        <v>608</v>
      </c>
      <c r="S3959" t="s">
        <v>16</v>
      </c>
      <c r="T3959" t="s">
        <v>26</v>
      </c>
      <c r="U3959" s="3">
        <v>41640</v>
      </c>
      <c r="V3959" s="2">
        <v>8.1</v>
      </c>
      <c r="W3959" t="str">
        <f>IF(V3959 &lt; 3,"Very Low", IF(V3959 &gt;= 3, IF(V3959 &lt; 4, "Low", IF(V3959 &gt;= 4, IF(V3959 &lt; 6, "Medium", IF(V3959 &gt;= 6, IF(V3959 &lt; 8, "High", "Very High")))))))</f>
        <v>Very High</v>
      </c>
    </row>
    <row r="3960" spans="1:23" x14ac:dyDescent="0.2">
      <c r="A3960" t="s">
        <v>2156</v>
      </c>
      <c r="B3960" s="2">
        <v>97</v>
      </c>
      <c r="C3960" s="4" t="str">
        <f>IF(B3960 &lt;= ($Z$9-$Z$11), "Short", IF(B3960 &gt;= ($Z$9+$Z$11), "Long", "Medium"))</f>
        <v>Medium</v>
      </c>
      <c r="D3960" t="s">
        <v>64</v>
      </c>
      <c r="E3960" t="s">
        <v>691</v>
      </c>
      <c r="F3960" t="s">
        <v>1302</v>
      </c>
      <c r="G3960" t="s">
        <v>6549</v>
      </c>
      <c r="M3960">
        <f>COUNTA(Table1[[#This Row],[genre_1]:[genre_8]])</f>
        <v>3</v>
      </c>
      <c r="N3960" t="s">
        <v>205</v>
      </c>
      <c r="O3960" t="s">
        <v>11037</v>
      </c>
      <c r="P3960">
        <v>18966</v>
      </c>
      <c r="Q3960" t="s">
        <v>329</v>
      </c>
      <c r="R3960">
        <v>141</v>
      </c>
      <c r="S3960" t="s">
        <v>16</v>
      </c>
      <c r="T3960" t="s">
        <v>26</v>
      </c>
      <c r="U3960" s="3">
        <v>37257</v>
      </c>
      <c r="V3960" s="2">
        <v>6.9</v>
      </c>
      <c r="W3960" t="str">
        <f>IF(V3960 &lt; 3,"Very Low", IF(V3960 &gt;= 3, IF(V3960 &lt; 4, "Low", IF(V3960 &gt;= 4, IF(V3960 &lt; 6, "Medium", IF(V3960 &gt;= 6, IF(V3960 &lt; 8, "High", "Very High")))))))</f>
        <v>High</v>
      </c>
    </row>
    <row r="3961" spans="1:23" x14ac:dyDescent="0.2">
      <c r="A3961" t="s">
        <v>2056</v>
      </c>
      <c r="B3961" s="2">
        <v>127</v>
      </c>
      <c r="C3961" s="4" t="str">
        <f>IF(B3961 &lt;= ($Z$9-$Z$11), "Short", IF(B3961 &gt;= ($Z$9+$Z$11), "Long", "Medium"))</f>
        <v>Medium</v>
      </c>
      <c r="D3961" t="s">
        <v>2057</v>
      </c>
      <c r="E3961" t="s">
        <v>4426</v>
      </c>
      <c r="F3961" t="s">
        <v>13206</v>
      </c>
      <c r="G3961" t="s">
        <v>1302</v>
      </c>
      <c r="H3961" t="s">
        <v>3538</v>
      </c>
      <c r="M3961">
        <f>COUNTA(Table1[[#This Row],[genre_1]:[genre_8]])</f>
        <v>4</v>
      </c>
      <c r="N3961" t="s">
        <v>1126</v>
      </c>
      <c r="O3961" t="s">
        <v>9472</v>
      </c>
      <c r="P3961">
        <v>2581</v>
      </c>
      <c r="Q3961" t="s">
        <v>2058</v>
      </c>
      <c r="R3961">
        <v>29</v>
      </c>
      <c r="S3961" t="s">
        <v>16</v>
      </c>
      <c r="T3961" t="s">
        <v>26</v>
      </c>
      <c r="U3961" s="3">
        <v>42370</v>
      </c>
      <c r="V3961" s="2">
        <v>7.3</v>
      </c>
      <c r="W3961" t="str">
        <f>IF(V3961 &lt; 3,"Very Low", IF(V3961 &gt;= 3, IF(V3961 &lt; 4, "Low", IF(V3961 &gt;= 4, IF(V3961 &lt; 6, "Medium", IF(V3961 &gt;= 6, IF(V3961 &lt; 8, "High", "Very High")))))))</f>
        <v>High</v>
      </c>
    </row>
    <row r="3962" spans="1:23" x14ac:dyDescent="0.2">
      <c r="A3962" t="s">
        <v>889</v>
      </c>
      <c r="B3962" s="2">
        <v>128</v>
      </c>
      <c r="C3962" s="4" t="str">
        <f>IF(B3962 &lt;= ($Z$9-$Z$11), "Short", IF(B3962 &gt;= ($Z$9+$Z$11), "Long", "Medium"))</f>
        <v>Medium</v>
      </c>
      <c r="D3962" t="s">
        <v>890</v>
      </c>
      <c r="E3962" t="s">
        <v>13206</v>
      </c>
      <c r="F3962" t="s">
        <v>13204</v>
      </c>
      <c r="G3962" t="s">
        <v>3538</v>
      </c>
      <c r="M3962">
        <f>COUNTA(Table1[[#This Row],[genre_1]:[genre_8]])</f>
        <v>3</v>
      </c>
      <c r="N3962" t="s">
        <v>891</v>
      </c>
      <c r="O3962" t="s">
        <v>8803</v>
      </c>
      <c r="P3962">
        <v>86152</v>
      </c>
      <c r="Q3962" t="s">
        <v>892</v>
      </c>
      <c r="R3962">
        <v>411</v>
      </c>
      <c r="S3962" t="s">
        <v>893</v>
      </c>
      <c r="T3962" t="s">
        <v>26</v>
      </c>
      <c r="U3962" s="3">
        <v>38353</v>
      </c>
      <c r="V3962" s="2">
        <v>6.4</v>
      </c>
      <c r="W3962" t="str">
        <f>IF(V3962 &lt; 3,"Very Low", IF(V3962 &gt;= 3, IF(V3962 &lt; 4, "Low", IF(V3962 &gt;= 4, IF(V3962 &lt; 6, "Medium", IF(V3962 &gt;= 6, IF(V3962 &lt; 8, "High", "Very High")))))))</f>
        <v>High</v>
      </c>
    </row>
    <row r="3963" spans="1:23" x14ac:dyDescent="0.2">
      <c r="A3963" t="s">
        <v>1816</v>
      </c>
      <c r="B3963" s="2">
        <v>105</v>
      </c>
      <c r="C3963" s="4" t="str">
        <f>IF(B3963 &lt;= ($Z$9-$Z$11), "Short", IF(B3963 &gt;= ($Z$9+$Z$11), "Long", "Medium"))</f>
        <v>Medium</v>
      </c>
      <c r="D3963" t="s">
        <v>184</v>
      </c>
      <c r="E3963" t="s">
        <v>4426</v>
      </c>
      <c r="F3963" t="s">
        <v>1302</v>
      </c>
      <c r="G3963" t="s">
        <v>7772</v>
      </c>
      <c r="M3963">
        <f>COUNTA(Table1[[#This Row],[genre_1]:[genre_8]])</f>
        <v>3</v>
      </c>
      <c r="N3963" t="s">
        <v>948</v>
      </c>
      <c r="O3963" t="s">
        <v>11103</v>
      </c>
      <c r="P3963">
        <v>82327</v>
      </c>
      <c r="Q3963" t="s">
        <v>4458</v>
      </c>
      <c r="R3963">
        <v>350</v>
      </c>
      <c r="S3963" t="s">
        <v>16</v>
      </c>
      <c r="T3963" t="s">
        <v>26</v>
      </c>
      <c r="U3963" s="3">
        <v>40544</v>
      </c>
      <c r="V3963" s="2">
        <v>6.4</v>
      </c>
      <c r="W3963" t="str">
        <f>IF(V3963 &lt; 3,"Very Low", IF(V3963 &gt;= 3, IF(V3963 &lt; 4, "Low", IF(V3963 &gt;= 4, IF(V3963 &lt; 6, "Medium", IF(V3963 &gt;= 6, IF(V3963 &lt; 8, "High", "Very High")))))))</f>
        <v>High</v>
      </c>
    </row>
    <row r="3964" spans="1:23" x14ac:dyDescent="0.2">
      <c r="A3964" t="s">
        <v>114</v>
      </c>
      <c r="B3964" s="2">
        <v>106</v>
      </c>
      <c r="C3964" s="4" t="str">
        <f>IF(B3964 &lt;= ($Z$9-$Z$11), "Short", IF(B3964 &gt;= ($Z$9+$Z$11), "Long", "Medium"))</f>
        <v>Medium</v>
      </c>
      <c r="D3964" t="s">
        <v>252</v>
      </c>
      <c r="E3964" t="s">
        <v>426</v>
      </c>
      <c r="F3964" t="s">
        <v>1302</v>
      </c>
      <c r="G3964" t="s">
        <v>5982</v>
      </c>
      <c r="H3964" t="s">
        <v>539</v>
      </c>
      <c r="M3964">
        <f>COUNTA(Table1[[#This Row],[genre_1]:[genre_8]])</f>
        <v>4</v>
      </c>
      <c r="N3964" t="s">
        <v>47</v>
      </c>
      <c r="O3964" t="s">
        <v>8515</v>
      </c>
      <c r="P3964">
        <v>106072</v>
      </c>
      <c r="Q3964" t="s">
        <v>253</v>
      </c>
      <c r="R3964">
        <v>398</v>
      </c>
      <c r="S3964" t="s">
        <v>16</v>
      </c>
      <c r="T3964" t="s">
        <v>26</v>
      </c>
      <c r="U3964" s="3">
        <v>42370</v>
      </c>
      <c r="V3964" s="2">
        <v>7.8</v>
      </c>
      <c r="W3964" t="str">
        <f>IF(V3964 &lt; 3,"Very Low", IF(V3964 &gt;= 3, IF(V3964 &lt; 4, "Low", IF(V3964 &gt;= 4, IF(V3964 &lt; 6, "Medium", IF(V3964 &gt;= 6, IF(V3964 &lt; 8, "High", "Very High")))))))</f>
        <v>High</v>
      </c>
    </row>
    <row r="3965" spans="1:23" x14ac:dyDescent="0.2">
      <c r="A3965" t="s">
        <v>1391</v>
      </c>
      <c r="B3965" s="2">
        <v>118</v>
      </c>
      <c r="C3965" s="4" t="str">
        <f>IF(B3965 &lt;= ($Z$9-$Z$11), "Short", IF(B3965 &gt;= ($Z$9+$Z$11), "Long", "Medium"))</f>
        <v>Medium</v>
      </c>
      <c r="D3965" t="s">
        <v>591</v>
      </c>
      <c r="E3965" t="s">
        <v>4426</v>
      </c>
      <c r="F3965" t="s">
        <v>1302</v>
      </c>
      <c r="G3965" t="s">
        <v>7772</v>
      </c>
      <c r="H3965" t="s">
        <v>6549</v>
      </c>
      <c r="M3965">
        <f>COUNTA(Table1[[#This Row],[genre_1]:[genre_8]])</f>
        <v>4</v>
      </c>
      <c r="N3965" t="s">
        <v>205</v>
      </c>
      <c r="O3965" t="s">
        <v>10942</v>
      </c>
      <c r="P3965">
        <v>503631</v>
      </c>
      <c r="Q3965" t="s">
        <v>815</v>
      </c>
      <c r="R3965">
        <v>636</v>
      </c>
      <c r="S3965" t="s">
        <v>16</v>
      </c>
      <c r="T3965" t="s">
        <v>26</v>
      </c>
      <c r="U3965" s="3">
        <v>40179</v>
      </c>
      <c r="V3965" s="2">
        <v>8</v>
      </c>
      <c r="W3965" t="str">
        <f>IF(V3965 &lt; 3,"Very Low", IF(V3965 &gt;= 3, IF(V3965 &lt; 4, "Low", IF(V3965 &gt;= 4, IF(V3965 &lt; 6, "Medium", IF(V3965 &gt;= 6, IF(V3965 &lt; 8, "High", "Very High")))))))</f>
        <v>Very High</v>
      </c>
    </row>
    <row r="3966" spans="1:23" x14ac:dyDescent="0.2">
      <c r="A3966" t="s">
        <v>2512</v>
      </c>
      <c r="B3966" s="2">
        <v>111</v>
      </c>
      <c r="C3966" s="4" t="str">
        <f>IF(B3966 &lt;= ($Z$9-$Z$11), "Short", IF(B3966 &gt;= ($Z$9+$Z$11), "Long", "Medium"))</f>
        <v>Medium</v>
      </c>
      <c r="D3966" t="s">
        <v>901</v>
      </c>
      <c r="E3966" t="s">
        <v>1302</v>
      </c>
      <c r="F3966" t="s">
        <v>6549</v>
      </c>
      <c r="G3966" t="s">
        <v>10321</v>
      </c>
      <c r="M3966">
        <f>COUNTA(Table1[[#This Row],[genre_1]:[genre_8]])</f>
        <v>3</v>
      </c>
      <c r="N3966" t="s">
        <v>767</v>
      </c>
      <c r="O3966" t="s">
        <v>11703</v>
      </c>
      <c r="P3966">
        <v>1591</v>
      </c>
      <c r="Q3966" t="s">
        <v>2599</v>
      </c>
      <c r="R3966">
        <v>27</v>
      </c>
      <c r="S3966" t="s">
        <v>16</v>
      </c>
      <c r="T3966" t="s">
        <v>26</v>
      </c>
      <c r="U3966" s="3">
        <v>35796</v>
      </c>
      <c r="V3966" s="2">
        <v>6.3</v>
      </c>
      <c r="W3966" t="str">
        <f>IF(V3966 &lt; 3,"Very Low", IF(V3966 &gt;= 3, IF(V3966 &lt; 4, "Low", IF(V3966 &gt;= 4, IF(V3966 &lt; 6, "Medium", IF(V3966 &gt;= 6, IF(V3966 &lt; 8, "High", "Very High")))))))</f>
        <v>High</v>
      </c>
    </row>
    <row r="3967" spans="1:23" x14ac:dyDescent="0.2">
      <c r="A3967" t="s">
        <v>4853</v>
      </c>
      <c r="B3967" s="2">
        <v>98</v>
      </c>
      <c r="C3967" s="4" t="str">
        <f>IF(B3967 &lt;= ($Z$9-$Z$11), "Short", IF(B3967 &gt;= ($Z$9+$Z$11), "Long", "Medium"))</f>
        <v>Medium</v>
      </c>
      <c r="D3967" t="s">
        <v>821</v>
      </c>
      <c r="E3967" t="s">
        <v>2287</v>
      </c>
      <c r="F3967" t="s">
        <v>4130</v>
      </c>
      <c r="G3967" t="s">
        <v>3538</v>
      </c>
      <c r="M3967">
        <f>COUNTA(Table1[[#This Row],[genre_1]:[genre_8]])</f>
        <v>3</v>
      </c>
      <c r="N3967" t="s">
        <v>3504</v>
      </c>
      <c r="O3967" t="s">
        <v>11383</v>
      </c>
      <c r="P3967">
        <v>28570</v>
      </c>
      <c r="Q3967" t="s">
        <v>4854</v>
      </c>
      <c r="R3967">
        <v>160</v>
      </c>
      <c r="S3967" t="s">
        <v>16</v>
      </c>
      <c r="T3967" t="s">
        <v>26</v>
      </c>
      <c r="U3967" s="3">
        <v>41275</v>
      </c>
      <c r="V3967" s="2">
        <v>5.5</v>
      </c>
      <c r="W3967" t="str">
        <f>IF(V3967 &lt; 3,"Very Low", IF(V3967 &gt;= 3, IF(V3967 &lt; 4, "Low", IF(V3967 &gt;= 4, IF(V3967 &lt; 6, "Medium", IF(V3967 &gt;= 6, IF(V3967 &lt; 8, "High", "Very High")))))))</f>
        <v>Medium</v>
      </c>
    </row>
    <row r="3968" spans="1:23" x14ac:dyDescent="0.2">
      <c r="A3968" t="s">
        <v>1585</v>
      </c>
      <c r="B3968" s="2">
        <v>121</v>
      </c>
      <c r="C3968" s="4" t="str">
        <f>IF(B3968 &lt;= ($Z$9-$Z$11), "Short", IF(B3968 &gt;= ($Z$9+$Z$11), "Long", "Medium"))</f>
        <v>Medium</v>
      </c>
      <c r="D3968" t="s">
        <v>1369</v>
      </c>
      <c r="E3968" t="s">
        <v>4426</v>
      </c>
      <c r="F3968" t="s">
        <v>1302</v>
      </c>
      <c r="G3968" t="s">
        <v>7772</v>
      </c>
      <c r="H3968" t="s">
        <v>3538</v>
      </c>
      <c r="M3968">
        <f>COUNTA(Table1[[#This Row],[genre_1]:[genre_8]])</f>
        <v>4</v>
      </c>
      <c r="N3968" t="s">
        <v>828</v>
      </c>
      <c r="O3968" t="s">
        <v>11882</v>
      </c>
      <c r="P3968">
        <v>145580</v>
      </c>
      <c r="Q3968" t="s">
        <v>5620</v>
      </c>
      <c r="R3968">
        <v>351</v>
      </c>
      <c r="S3968" t="s">
        <v>16</v>
      </c>
      <c r="T3968" t="s">
        <v>26</v>
      </c>
      <c r="U3968" s="3">
        <v>38718</v>
      </c>
      <c r="V3968" s="2">
        <v>7.7</v>
      </c>
      <c r="W3968" t="str">
        <f>IF(V3968 &lt; 3,"Very Low", IF(V3968 &gt;= 3, IF(V3968 &lt; 4, "Low", IF(V3968 &gt;= 4, IF(V3968 &lt; 6, "Medium", IF(V3968 &gt;= 6, IF(V3968 &lt; 8, "High", "Very High")))))))</f>
        <v>High</v>
      </c>
    </row>
    <row r="3969" spans="1:23" x14ac:dyDescent="0.2">
      <c r="A3969" t="s">
        <v>1377</v>
      </c>
      <c r="B3969" s="2">
        <v>102</v>
      </c>
      <c r="C3969" s="4" t="str">
        <f>IF(B3969 &lt;= ($Z$9-$Z$11), "Short", IF(B3969 &gt;= ($Z$9+$Z$11), "Long", "Medium"))</f>
        <v>Medium</v>
      </c>
      <c r="D3969" t="s">
        <v>421</v>
      </c>
      <c r="E3969" t="s">
        <v>562</v>
      </c>
      <c r="F3969" t="s">
        <v>426</v>
      </c>
      <c r="G3969" t="s">
        <v>539</v>
      </c>
      <c r="H3969" t="s">
        <v>10321</v>
      </c>
      <c r="M3969">
        <f>COUNTA(Table1[[#This Row],[genre_1]:[genre_8]])</f>
        <v>4</v>
      </c>
      <c r="N3969" t="s">
        <v>205</v>
      </c>
      <c r="O3969" t="s">
        <v>9062</v>
      </c>
      <c r="P3969">
        <v>29285</v>
      </c>
      <c r="Q3969" t="s">
        <v>1378</v>
      </c>
      <c r="R3969">
        <v>174</v>
      </c>
      <c r="S3969" t="s">
        <v>16</v>
      </c>
      <c r="T3969" t="s">
        <v>26</v>
      </c>
      <c r="U3969" s="3">
        <v>39083</v>
      </c>
      <c r="V3969" s="2">
        <v>5.4</v>
      </c>
      <c r="W3969" t="str">
        <f>IF(V3969 &lt; 3,"Very Low", IF(V3969 &gt;= 3, IF(V3969 &lt; 4, "Low", IF(V3969 &gt;= 4, IF(V3969 &lt; 6, "Medium", IF(V3969 &gt;= 6, IF(V3969 &lt; 8, "High", "Very High")))))))</f>
        <v>Medium</v>
      </c>
    </row>
    <row r="3970" spans="1:23" x14ac:dyDescent="0.2">
      <c r="A3970" t="s">
        <v>2938</v>
      </c>
      <c r="B3970" s="2">
        <v>140</v>
      </c>
      <c r="C3970" s="4" t="str">
        <f>IF(B3970 &lt;= ($Z$9-$Z$11), "Short", IF(B3970 &gt;= ($Z$9+$Z$11), "Long", "Medium"))</f>
        <v>Long</v>
      </c>
      <c r="D3970" t="s">
        <v>4903</v>
      </c>
      <c r="E3970" t="s">
        <v>2287</v>
      </c>
      <c r="F3970" t="s">
        <v>4130</v>
      </c>
      <c r="M3970">
        <f>COUNTA(Table1[[#This Row],[genre_1]:[genre_8]])</f>
        <v>2</v>
      </c>
      <c r="N3970" t="s">
        <v>4904</v>
      </c>
      <c r="O3970" t="s">
        <v>11420</v>
      </c>
      <c r="P3970">
        <v>27800</v>
      </c>
      <c r="Q3970" t="s">
        <v>746</v>
      </c>
      <c r="R3970">
        <v>96</v>
      </c>
      <c r="S3970" t="s">
        <v>16</v>
      </c>
      <c r="T3970" t="s">
        <v>26</v>
      </c>
      <c r="U3970" s="3">
        <v>33604</v>
      </c>
      <c r="V3970" s="2">
        <v>5.4</v>
      </c>
      <c r="W3970" t="str">
        <f>IF(V3970 &lt; 3,"Very Low", IF(V3970 &gt;= 3, IF(V3970 &lt; 4, "Low", IF(V3970 &gt;= 4, IF(V3970 &lt; 6, "Medium", IF(V3970 &gt;= 6, IF(V3970 &lt; 8, "High", "Very High")))))))</f>
        <v>Medium</v>
      </c>
    </row>
    <row r="3971" spans="1:23" x14ac:dyDescent="0.2">
      <c r="A3971" t="s">
        <v>3557</v>
      </c>
      <c r="B3971" s="2">
        <v>114</v>
      </c>
      <c r="C3971" s="4" t="str">
        <f>IF(B3971 &lt;= ($Z$9-$Z$11), "Short", IF(B3971 &gt;= ($Z$9+$Z$11), "Long", "Medium"))</f>
        <v>Medium</v>
      </c>
      <c r="D3971" t="s">
        <v>21</v>
      </c>
      <c r="E3971" t="s">
        <v>1302</v>
      </c>
      <c r="F3971" t="s">
        <v>6549</v>
      </c>
      <c r="M3971">
        <f>COUNTA(Table1[[#This Row],[genre_1]:[genre_8]])</f>
        <v>2</v>
      </c>
      <c r="N3971" t="s">
        <v>20</v>
      </c>
      <c r="O3971" t="s">
        <v>10477</v>
      </c>
      <c r="P3971">
        <v>31433</v>
      </c>
      <c r="Q3971" t="s">
        <v>173</v>
      </c>
      <c r="R3971">
        <v>260</v>
      </c>
      <c r="S3971" t="s">
        <v>16</v>
      </c>
      <c r="T3971" t="s">
        <v>26</v>
      </c>
      <c r="U3971" s="3">
        <v>37987</v>
      </c>
      <c r="V3971" s="2">
        <v>6.4</v>
      </c>
      <c r="W3971" t="str">
        <f>IF(V3971 &lt; 3,"Very Low", IF(V3971 &gt;= 3, IF(V3971 &lt; 4, "Low", IF(V3971 &gt;= 4, IF(V3971 &lt; 6, "Medium", IF(V3971 &gt;= 6, IF(V3971 &lt; 8, "High", "Very High")))))))</f>
        <v>High</v>
      </c>
    </row>
    <row r="3972" spans="1:23" x14ac:dyDescent="0.2">
      <c r="A3972" t="s">
        <v>2207</v>
      </c>
      <c r="B3972" s="2">
        <v>130</v>
      </c>
      <c r="C3972" s="4" t="str">
        <f>IF(B3972 &lt;= ($Z$9-$Z$11), "Short", IF(B3972 &gt;= ($Z$9+$Z$11), "Long", "Medium"))</f>
        <v>Medium</v>
      </c>
      <c r="D3972" t="s">
        <v>480</v>
      </c>
      <c r="E3972" t="s">
        <v>562</v>
      </c>
      <c r="F3972" t="s">
        <v>426</v>
      </c>
      <c r="G3972" t="s">
        <v>3538</v>
      </c>
      <c r="M3972">
        <f>COUNTA(Table1[[#This Row],[genre_1]:[genre_8]])</f>
        <v>3</v>
      </c>
      <c r="N3972" t="s">
        <v>637</v>
      </c>
      <c r="O3972" t="s">
        <v>9632</v>
      </c>
      <c r="P3972">
        <v>69457</v>
      </c>
      <c r="Q3972" t="s">
        <v>400</v>
      </c>
      <c r="R3972">
        <v>271</v>
      </c>
      <c r="S3972" t="s">
        <v>16</v>
      </c>
      <c r="T3972" t="s">
        <v>26</v>
      </c>
      <c r="U3972" s="3">
        <v>31778</v>
      </c>
      <c r="V3972" s="2">
        <v>6.7</v>
      </c>
      <c r="W3972" t="str">
        <f>IF(V3972 &lt; 3,"Very Low", IF(V3972 &gt;= 3, IF(V3972 &lt; 4, "Low", IF(V3972 &gt;= 4, IF(V3972 &lt; 6, "Medium", IF(V3972 &gt;= 6, IF(V3972 &lt; 8, "High", "Very High")))))))</f>
        <v>High</v>
      </c>
    </row>
    <row r="3973" spans="1:23" x14ac:dyDescent="0.2">
      <c r="A3973" t="s">
        <v>5422</v>
      </c>
      <c r="B3973" s="2">
        <v>125</v>
      </c>
      <c r="C3973" s="4" t="str">
        <f>IF(B3973 &lt;= ($Z$9-$Z$11), "Short", IF(B3973 &gt;= ($Z$9+$Z$11), "Long", "Medium"))</f>
        <v>Medium</v>
      </c>
      <c r="D3973" t="s">
        <v>5438</v>
      </c>
      <c r="E3973" t="s">
        <v>562</v>
      </c>
      <c r="F3973" t="s">
        <v>426</v>
      </c>
      <c r="G3973" t="s">
        <v>3538</v>
      </c>
      <c r="M3973">
        <f>COUNTA(Table1[[#This Row],[genre_1]:[genre_8]])</f>
        <v>3</v>
      </c>
      <c r="N3973" t="s">
        <v>93</v>
      </c>
      <c r="O3973" t="s">
        <v>11766</v>
      </c>
      <c r="P3973">
        <v>73950</v>
      </c>
      <c r="Q3973" t="s">
        <v>480</v>
      </c>
      <c r="R3973">
        <v>258</v>
      </c>
      <c r="S3973" t="s">
        <v>16</v>
      </c>
      <c r="T3973" t="s">
        <v>26</v>
      </c>
      <c r="U3973" s="3">
        <v>27030</v>
      </c>
      <c r="V3973" s="2">
        <v>6.8</v>
      </c>
      <c r="W3973" t="str">
        <f>IF(V3973 &lt; 3,"Very Low", IF(V3973 &gt;= 3, IF(V3973 &lt; 4, "Low", IF(V3973 &gt;= 4, IF(V3973 &lt; 6, "Medium", IF(V3973 &gt;= 6, IF(V3973 &lt; 8, "High", "Very High")))))))</f>
        <v>High</v>
      </c>
    </row>
    <row r="3974" spans="1:23" x14ac:dyDescent="0.2">
      <c r="A3974" t="s">
        <v>5251</v>
      </c>
      <c r="B3974" s="2">
        <v>95</v>
      </c>
      <c r="C3974" s="4" t="str">
        <f>IF(B3974 &lt;= ($Z$9-$Z$11), "Short", IF(B3974 &gt;= ($Z$9+$Z$11), "Long", "Medium"))</f>
        <v>Medium</v>
      </c>
      <c r="D3974" t="s">
        <v>5252</v>
      </c>
      <c r="E3974" t="s">
        <v>426</v>
      </c>
      <c r="F3974" t="s">
        <v>691</v>
      </c>
      <c r="G3974" t="s">
        <v>5982</v>
      </c>
      <c r="H3974" t="s">
        <v>5727</v>
      </c>
      <c r="M3974">
        <f>COUNTA(Table1[[#This Row],[genre_1]:[genre_8]])</f>
        <v>4</v>
      </c>
      <c r="N3974" t="s">
        <v>2092</v>
      </c>
      <c r="O3974" t="s">
        <v>11649</v>
      </c>
      <c r="P3974">
        <v>25498</v>
      </c>
      <c r="Q3974" t="s">
        <v>3598</v>
      </c>
      <c r="R3974">
        <v>92</v>
      </c>
      <c r="S3974" t="s">
        <v>16</v>
      </c>
      <c r="T3974" t="s">
        <v>26</v>
      </c>
      <c r="U3974" s="3">
        <v>28856</v>
      </c>
      <c r="V3974" s="2">
        <v>7.7</v>
      </c>
      <c r="W3974" t="str">
        <f>IF(V3974 &lt; 3,"Very Low", IF(V3974 &gt;= 3, IF(V3974 &lt; 4, "Low", IF(V3974 &gt;= 4, IF(V3974 &lt; 6, "Medium", IF(V3974 &gt;= 6, IF(V3974 &lt; 8, "High", "Very High")))))))</f>
        <v>High</v>
      </c>
    </row>
    <row r="3975" spans="1:23" x14ac:dyDescent="0.2">
      <c r="A3975" t="s">
        <v>920</v>
      </c>
      <c r="B3975" s="2">
        <v>110</v>
      </c>
      <c r="C3975" s="4" t="str">
        <f>IF(B3975 &lt;= ($Z$9-$Z$11), "Short", IF(B3975 &gt;= ($Z$9+$Z$11), "Long", "Medium"))</f>
        <v>Medium</v>
      </c>
      <c r="D3975" t="s">
        <v>584</v>
      </c>
      <c r="E3975" t="s">
        <v>562</v>
      </c>
      <c r="F3975" t="s">
        <v>5982</v>
      </c>
      <c r="G3975" t="s">
        <v>539</v>
      </c>
      <c r="H3975" t="s">
        <v>5727</v>
      </c>
      <c r="M3975">
        <f>COUNTA(Table1[[#This Row],[genre_1]:[genre_8]])</f>
        <v>4</v>
      </c>
      <c r="N3975" t="s">
        <v>921</v>
      </c>
      <c r="O3975" t="s">
        <v>8817</v>
      </c>
      <c r="P3975">
        <v>2508</v>
      </c>
      <c r="Q3975" t="s">
        <v>922</v>
      </c>
      <c r="R3975">
        <v>24</v>
      </c>
      <c r="S3975" t="s">
        <v>16</v>
      </c>
      <c r="T3975" t="s">
        <v>26</v>
      </c>
      <c r="U3975" s="3">
        <v>40179</v>
      </c>
      <c r="V3975" s="2">
        <v>4.4000000000000004</v>
      </c>
      <c r="W3975" t="str">
        <f>IF(V3975 &lt; 3,"Very Low", IF(V3975 &gt;= 3, IF(V3975 &lt; 4, "Low", IF(V3975 &gt;= 4, IF(V3975 &lt; 6, "Medium", IF(V3975 &gt;= 6, IF(V3975 &lt; 8, "High", "Very High")))))))</f>
        <v>Medium</v>
      </c>
    </row>
    <row r="3976" spans="1:23" x14ac:dyDescent="0.2">
      <c r="A3976" t="s">
        <v>466</v>
      </c>
      <c r="B3976" s="2">
        <v>107</v>
      </c>
      <c r="C3976" s="4" t="str">
        <f>IF(B3976 &lt;= ($Z$9-$Z$11), "Short", IF(B3976 &gt;= ($Z$9+$Z$11), "Long", "Medium"))</f>
        <v>Medium</v>
      </c>
      <c r="D3976" t="s">
        <v>3249</v>
      </c>
      <c r="E3976" t="s">
        <v>539</v>
      </c>
      <c r="F3976" t="s">
        <v>2287</v>
      </c>
      <c r="G3976" t="s">
        <v>13204</v>
      </c>
      <c r="M3976">
        <f>COUNTA(Table1[[#This Row],[genre_1]:[genre_8]])</f>
        <v>3</v>
      </c>
      <c r="N3976" t="s">
        <v>3250</v>
      </c>
      <c r="O3976" t="s">
        <v>10265</v>
      </c>
      <c r="P3976">
        <v>80958</v>
      </c>
      <c r="Q3976" t="s">
        <v>3251</v>
      </c>
      <c r="R3976">
        <v>310</v>
      </c>
      <c r="S3976" t="s">
        <v>16</v>
      </c>
      <c r="T3976" t="s">
        <v>26</v>
      </c>
      <c r="U3976" s="3">
        <v>27760</v>
      </c>
      <c r="V3976" s="2">
        <v>7.6</v>
      </c>
      <c r="W3976" t="str">
        <f>IF(V3976 &lt; 3,"Very Low", IF(V3976 &gt;= 3, IF(V3976 &lt; 4, "Low", IF(V3976 &gt;= 4, IF(V3976 &lt; 6, "Medium", IF(V3976 &gt;= 6, IF(V3976 &lt; 8, "High", "Very High")))))))</f>
        <v>High</v>
      </c>
    </row>
    <row r="3977" spans="1:23" x14ac:dyDescent="0.2">
      <c r="A3977" t="s">
        <v>2373</v>
      </c>
      <c r="B3977" s="2">
        <v>115</v>
      </c>
      <c r="C3977" s="4" t="str">
        <f>IF(B3977 &lt;= ($Z$9-$Z$11), "Short", IF(B3977 &gt;= ($Z$9+$Z$11), "Long", "Medium"))</f>
        <v>Medium</v>
      </c>
      <c r="D3977" t="s">
        <v>47</v>
      </c>
      <c r="E3977" t="s">
        <v>4426</v>
      </c>
      <c r="F3977" t="s">
        <v>1302</v>
      </c>
      <c r="G3977" t="s">
        <v>7772</v>
      </c>
      <c r="H3977" t="s">
        <v>6549</v>
      </c>
      <c r="M3977">
        <f>COUNTA(Table1[[#This Row],[genre_1]:[genre_8]])</f>
        <v>4</v>
      </c>
      <c r="N3977" t="s">
        <v>377</v>
      </c>
      <c r="O3977" t="s">
        <v>9672</v>
      </c>
      <c r="P3977">
        <v>84357</v>
      </c>
      <c r="Q3977" t="s">
        <v>163</v>
      </c>
      <c r="R3977">
        <v>252</v>
      </c>
      <c r="S3977" t="s">
        <v>16</v>
      </c>
      <c r="T3977" t="s">
        <v>26</v>
      </c>
      <c r="U3977" s="3">
        <v>39448</v>
      </c>
      <c r="V3977" s="2">
        <v>6.7</v>
      </c>
      <c r="W3977" t="str">
        <f>IF(V3977 &lt; 3,"Very Low", IF(V3977 &gt;= 3, IF(V3977 &lt; 4, "Low", IF(V3977 &gt;= 4, IF(V3977 &lt; 6, "Medium", IF(V3977 &gt;= 6, IF(V3977 &lt; 8, "High", "Very High")))))))</f>
        <v>High</v>
      </c>
    </row>
    <row r="3978" spans="1:23" x14ac:dyDescent="0.2">
      <c r="A3978" t="s">
        <v>6635</v>
      </c>
      <c r="B3978" s="2">
        <v>106</v>
      </c>
      <c r="C3978" s="4" t="str">
        <f>IF(B3978 &lt;= ($Z$9-$Z$11), "Short", IF(B3978 &gt;= ($Z$9+$Z$11), "Long", "Medium"))</f>
        <v>Medium</v>
      </c>
      <c r="D3978" t="s">
        <v>5465</v>
      </c>
      <c r="E3978" t="s">
        <v>691</v>
      </c>
      <c r="F3978" t="s">
        <v>1302</v>
      </c>
      <c r="G3978" t="s">
        <v>6549</v>
      </c>
      <c r="M3978">
        <f>COUNTA(Table1[[#This Row],[genre_1]:[genre_8]])</f>
        <v>3</v>
      </c>
      <c r="N3978" t="s">
        <v>988</v>
      </c>
      <c r="O3978" t="s">
        <v>12433</v>
      </c>
      <c r="P3978">
        <v>4820</v>
      </c>
      <c r="Q3978" t="s">
        <v>6636</v>
      </c>
      <c r="R3978">
        <v>26</v>
      </c>
      <c r="S3978" t="s">
        <v>16</v>
      </c>
      <c r="T3978" t="s">
        <v>26</v>
      </c>
      <c r="U3978" s="3">
        <v>39448</v>
      </c>
      <c r="V3978" s="2">
        <v>6.2</v>
      </c>
      <c r="W3978" t="str">
        <f>IF(V3978 &lt; 3,"Very Low", IF(V3978 &gt;= 3, IF(V3978 &lt; 4, "Low", IF(V3978 &gt;= 4, IF(V3978 &lt; 6, "Medium", IF(V3978 &gt;= 6, IF(V3978 &lt; 8, "High", "Very High")))))))</f>
        <v>High</v>
      </c>
    </row>
    <row r="3979" spans="1:23" x14ac:dyDescent="0.2">
      <c r="A3979" t="s">
        <v>5422</v>
      </c>
      <c r="B3979" s="2">
        <v>94</v>
      </c>
      <c r="C3979" s="4" t="str">
        <f>IF(B3979 &lt;= ($Z$9-$Z$11), "Short", IF(B3979 &gt;= ($Z$9+$Z$11), "Long", "Medium"))</f>
        <v>Medium</v>
      </c>
      <c r="D3979" t="s">
        <v>4884</v>
      </c>
      <c r="E3979" t="s">
        <v>1302</v>
      </c>
      <c r="M3979">
        <f>COUNTA(Table1[[#This Row],[genre_1]:[genre_8]])</f>
        <v>1</v>
      </c>
      <c r="N3979" t="s">
        <v>699</v>
      </c>
      <c r="O3979" t="s">
        <v>12810</v>
      </c>
      <c r="P3979">
        <v>340</v>
      </c>
      <c r="Q3979" t="s">
        <v>7434</v>
      </c>
      <c r="R3979">
        <v>7</v>
      </c>
      <c r="S3979" t="s">
        <v>16</v>
      </c>
      <c r="T3979" t="s">
        <v>26</v>
      </c>
      <c r="U3979" s="3">
        <v>23743</v>
      </c>
      <c r="V3979" s="2">
        <v>7.3</v>
      </c>
      <c r="W3979" t="str">
        <f>IF(V3979 &lt; 3,"Very Low", IF(V3979 &gt;= 3, IF(V3979 &lt; 4, "Low", IF(V3979 &gt;= 4, IF(V3979 &lt; 6, "Medium", IF(V3979 &gt;= 6, IF(V3979 &lt; 8, "High", "Very High")))))))</f>
        <v>High</v>
      </c>
    </row>
    <row r="3980" spans="1:23" x14ac:dyDescent="0.2">
      <c r="A3980" t="s">
        <v>561</v>
      </c>
      <c r="B3980" s="2">
        <v>143</v>
      </c>
      <c r="C3980" s="4" t="str">
        <f>IF(B3980 &lt;= ($Z$9-$Z$11), "Short", IF(B3980 &gt;= ($Z$9+$Z$11), "Long", "Medium"))</f>
        <v>Long</v>
      </c>
      <c r="D3980" t="s">
        <v>1331</v>
      </c>
      <c r="E3980" t="s">
        <v>1302</v>
      </c>
      <c r="F3980" t="s">
        <v>5727</v>
      </c>
      <c r="G3980" t="s">
        <v>6549</v>
      </c>
      <c r="H3980" t="s">
        <v>3538</v>
      </c>
      <c r="M3980">
        <f>COUNTA(Table1[[#This Row],[genre_1]:[genre_8]])</f>
        <v>4</v>
      </c>
      <c r="N3980" t="s">
        <v>294</v>
      </c>
      <c r="O3980" t="s">
        <v>9286</v>
      </c>
      <c r="P3980">
        <v>96654</v>
      </c>
      <c r="Q3980" t="s">
        <v>1767</v>
      </c>
      <c r="R3980">
        <v>2047</v>
      </c>
      <c r="S3980" t="s">
        <v>16</v>
      </c>
      <c r="T3980" t="s">
        <v>26</v>
      </c>
      <c r="U3980" s="3">
        <v>37987</v>
      </c>
      <c r="V3980" s="2">
        <v>7.4</v>
      </c>
      <c r="W3980" t="str">
        <f>IF(V3980 &lt; 3,"Very Low", IF(V3980 &gt;= 3, IF(V3980 &lt; 4, "Low", IF(V3980 &gt;= 4, IF(V3980 &lt; 6, "Medium", IF(V3980 &gt;= 6, IF(V3980 &lt; 8, "High", "Very High")))))))</f>
        <v>High</v>
      </c>
    </row>
    <row r="3981" spans="1:23" x14ac:dyDescent="0.2">
      <c r="A3981" t="s">
        <v>1764</v>
      </c>
      <c r="B3981" s="2">
        <v>88</v>
      </c>
      <c r="C3981" s="4" t="str">
        <f>IF(B3981 &lt;= ($Z$9-$Z$11), "Short", IF(B3981 &gt;= ($Z$9+$Z$11), "Long", "Medium"))</f>
        <v>Medium</v>
      </c>
      <c r="D3981" t="s">
        <v>1765</v>
      </c>
      <c r="E3981" t="s">
        <v>426</v>
      </c>
      <c r="F3981" t="s">
        <v>3871</v>
      </c>
      <c r="G3981" t="s">
        <v>691</v>
      </c>
      <c r="H3981" t="s">
        <v>5982</v>
      </c>
      <c r="M3981">
        <f>COUNTA(Table1[[#This Row],[genre_1]:[genre_8]])</f>
        <v>4</v>
      </c>
      <c r="N3981" t="s">
        <v>227</v>
      </c>
      <c r="O3981" t="s">
        <v>9282</v>
      </c>
      <c r="P3981">
        <v>36877</v>
      </c>
      <c r="Q3981" t="s">
        <v>347</v>
      </c>
      <c r="R3981">
        <v>101</v>
      </c>
      <c r="S3981" t="s">
        <v>16</v>
      </c>
      <c r="T3981" t="s">
        <v>26</v>
      </c>
      <c r="U3981" s="3">
        <v>40909</v>
      </c>
      <c r="V3981" s="2">
        <v>6.7</v>
      </c>
      <c r="W3981" t="str">
        <f>IF(V3981 &lt; 3,"Very Low", IF(V3981 &gt;= 3, IF(V3981 &lt; 4, "Low", IF(V3981 &gt;= 4, IF(V3981 &lt; 6, "Medium", IF(V3981 &gt;= 6, IF(V3981 &lt; 8, "High", "Very High")))))))</f>
        <v>High</v>
      </c>
    </row>
    <row r="3982" spans="1:23" x14ac:dyDescent="0.2">
      <c r="A3982" t="s">
        <v>3463</v>
      </c>
      <c r="B3982" s="2">
        <v>80</v>
      </c>
      <c r="C3982" s="4" t="str">
        <f>IF(B3982 &lt;= ($Z$9-$Z$11), "Short", IF(B3982 &gt;= ($Z$9+$Z$11), "Long", "Medium"))</f>
        <v>Short</v>
      </c>
      <c r="D3982" t="s">
        <v>3464</v>
      </c>
      <c r="E3982" t="s">
        <v>562</v>
      </c>
      <c r="F3982" t="s">
        <v>426</v>
      </c>
      <c r="G3982" t="s">
        <v>3871</v>
      </c>
      <c r="H3982" t="s">
        <v>691</v>
      </c>
      <c r="I3982" t="s">
        <v>539</v>
      </c>
      <c r="M3982">
        <f>COUNTA(Table1[[#This Row],[genre_1]:[genre_8]])</f>
        <v>5</v>
      </c>
      <c r="N3982" t="s">
        <v>3465</v>
      </c>
      <c r="O3982" t="s">
        <v>10411</v>
      </c>
      <c r="P3982">
        <v>2541</v>
      </c>
      <c r="Q3982" t="s">
        <v>3466</v>
      </c>
      <c r="R3982">
        <v>47</v>
      </c>
      <c r="S3982" t="s">
        <v>16</v>
      </c>
      <c r="T3982" t="s">
        <v>26</v>
      </c>
      <c r="U3982" s="3">
        <v>33970</v>
      </c>
      <c r="V3982" s="2">
        <v>7.2</v>
      </c>
      <c r="W3982" t="str">
        <f>IF(V3982 &lt; 3,"Very Low", IF(V3982 &gt;= 3, IF(V3982 &lt; 4, "Low", IF(V3982 &gt;= 4, IF(V3982 &lt; 6, "Medium", IF(V3982 &gt;= 6, IF(V3982 &lt; 8, "High", "Very High")))))))</f>
        <v>High</v>
      </c>
    </row>
    <row r="3983" spans="1:23" x14ac:dyDescent="0.2">
      <c r="A3983" t="s">
        <v>2047</v>
      </c>
      <c r="B3983" s="2">
        <v>94</v>
      </c>
      <c r="C3983" s="4" t="str">
        <f>IF(B3983 &lt;= ($Z$9-$Z$11), "Short", IF(B3983 &gt;= ($Z$9+$Z$11), "Long", "Medium"))</f>
        <v>Medium</v>
      </c>
      <c r="D3983" t="s">
        <v>4253</v>
      </c>
      <c r="E3983" t="s">
        <v>4426</v>
      </c>
      <c r="F3983" t="s">
        <v>1302</v>
      </c>
      <c r="M3983">
        <f>COUNTA(Table1[[#This Row],[genre_1]:[genre_8]])</f>
        <v>2</v>
      </c>
      <c r="N3983" t="s">
        <v>3907</v>
      </c>
      <c r="O3983" t="s">
        <v>10954</v>
      </c>
      <c r="P3983">
        <v>85333</v>
      </c>
      <c r="Q3983" t="s">
        <v>2674</v>
      </c>
      <c r="R3983">
        <v>421</v>
      </c>
      <c r="S3983" t="s">
        <v>16</v>
      </c>
      <c r="T3983" t="s">
        <v>26</v>
      </c>
      <c r="U3983" s="3">
        <v>38718</v>
      </c>
      <c r="V3983" s="2">
        <v>7.3</v>
      </c>
      <c r="W3983" t="str">
        <f>IF(V3983 &lt; 3,"Very Low", IF(V3983 &gt;= 3, IF(V3983 &lt; 4, "Low", IF(V3983 &gt;= 4, IF(V3983 &lt; 6, "Medium", IF(V3983 &gt;= 6, IF(V3983 &lt; 8, "High", "Very High")))))))</f>
        <v>High</v>
      </c>
    </row>
    <row r="3984" spans="1:23" x14ac:dyDescent="0.2">
      <c r="A3984" t="s">
        <v>517</v>
      </c>
      <c r="B3984" s="2">
        <v>101</v>
      </c>
      <c r="C3984" s="4" t="str">
        <f>IF(B3984 &lt;= ($Z$9-$Z$11), "Short", IF(B3984 &gt;= ($Z$9+$Z$11), "Long", "Medium"))</f>
        <v>Medium</v>
      </c>
      <c r="D3984" t="s">
        <v>198</v>
      </c>
      <c r="E3984" t="s">
        <v>1302</v>
      </c>
      <c r="F3984" t="s">
        <v>13204</v>
      </c>
      <c r="G3984" t="s">
        <v>6549</v>
      </c>
      <c r="H3984" t="s">
        <v>3538</v>
      </c>
      <c r="I3984" t="s">
        <v>10321</v>
      </c>
      <c r="M3984">
        <f>COUNTA(Table1[[#This Row],[genre_1]:[genre_8]])</f>
        <v>5</v>
      </c>
      <c r="N3984" t="s">
        <v>230</v>
      </c>
      <c r="O3984" t="s">
        <v>10629</v>
      </c>
      <c r="P3984">
        <v>24019</v>
      </c>
      <c r="Q3984" t="s">
        <v>2793</v>
      </c>
      <c r="R3984">
        <v>199</v>
      </c>
      <c r="S3984" t="s">
        <v>16</v>
      </c>
      <c r="T3984" t="s">
        <v>26</v>
      </c>
      <c r="U3984" s="3">
        <v>37257</v>
      </c>
      <c r="V3984" s="2">
        <v>7.1</v>
      </c>
      <c r="W3984" t="str">
        <f>IF(V3984 &lt; 3,"Very Low", IF(V3984 &gt;= 3, IF(V3984 &lt; 4, "Low", IF(V3984 &gt;= 4, IF(V3984 &lt; 6, "Medium", IF(V3984 &gt;= 6, IF(V3984 &lt; 8, "High", "Very High")))))))</f>
        <v>High</v>
      </c>
    </row>
    <row r="3985" spans="1:23" x14ac:dyDescent="0.2">
      <c r="A3985" t="s">
        <v>749</v>
      </c>
      <c r="B3985" s="2">
        <v>110</v>
      </c>
      <c r="C3985" s="4" t="str">
        <f>IF(B3985 &lt;= ($Z$9-$Z$11), "Short", IF(B3985 &gt;= ($Z$9+$Z$11), "Long", "Medium"))</f>
        <v>Medium</v>
      </c>
      <c r="D3985" t="s">
        <v>1603</v>
      </c>
      <c r="E3985" t="s">
        <v>2287</v>
      </c>
      <c r="F3985" t="s">
        <v>13204</v>
      </c>
      <c r="G3985" t="s">
        <v>4130</v>
      </c>
      <c r="H3985" t="s">
        <v>3538</v>
      </c>
      <c r="M3985">
        <f>COUNTA(Table1[[#This Row],[genre_1]:[genre_8]])</f>
        <v>4</v>
      </c>
      <c r="N3985" t="s">
        <v>1604</v>
      </c>
      <c r="O3985" t="s">
        <v>9193</v>
      </c>
      <c r="P3985">
        <v>19176</v>
      </c>
      <c r="Q3985" t="s">
        <v>1605</v>
      </c>
      <c r="R3985">
        <v>165</v>
      </c>
      <c r="S3985" t="s">
        <v>16</v>
      </c>
      <c r="T3985" t="s">
        <v>26</v>
      </c>
      <c r="U3985" s="3">
        <v>35431</v>
      </c>
      <c r="V3985" s="2">
        <v>5.7</v>
      </c>
      <c r="W3985" t="str">
        <f>IF(V3985 &lt; 3,"Very Low", IF(V3985 &gt;= 3, IF(V3985 &lt; 4, "Low", IF(V3985 &gt;= 4, IF(V3985 &lt; 6, "Medium", IF(V3985 &gt;= 6, IF(V3985 &lt; 8, "High", "Very High")))))))</f>
        <v>Medium</v>
      </c>
    </row>
    <row r="3986" spans="1:23" x14ac:dyDescent="0.2">
      <c r="A3986" t="s">
        <v>4201</v>
      </c>
      <c r="B3986" s="2">
        <v>134</v>
      </c>
      <c r="C3986" s="4" t="str">
        <f>IF(B3986 &lt;= ($Z$9-$Z$11), "Short", IF(B3986 &gt;= ($Z$9+$Z$11), "Long", "Medium"))</f>
        <v>Long</v>
      </c>
      <c r="D3986" t="s">
        <v>3854</v>
      </c>
      <c r="E3986" t="s">
        <v>1302</v>
      </c>
      <c r="F3986" t="s">
        <v>6549</v>
      </c>
      <c r="M3986">
        <f>COUNTA(Table1[[#This Row],[genre_1]:[genre_8]])</f>
        <v>2</v>
      </c>
      <c r="N3986" t="s">
        <v>346</v>
      </c>
      <c r="O3986" t="s">
        <v>10996</v>
      </c>
      <c r="P3986">
        <v>45703</v>
      </c>
      <c r="Q3986" t="s">
        <v>3098</v>
      </c>
      <c r="R3986">
        <v>156</v>
      </c>
      <c r="S3986" t="s">
        <v>16</v>
      </c>
      <c r="T3986" t="s">
        <v>26</v>
      </c>
      <c r="U3986" s="3">
        <v>33970</v>
      </c>
      <c r="V3986" s="2">
        <v>7.9</v>
      </c>
      <c r="W3986" t="str">
        <f>IF(V3986 &lt; 3,"Very Low", IF(V3986 &gt;= 3, IF(V3986 &lt; 4, "Low", IF(V3986 &gt;= 4, IF(V3986 &lt; 6, "Medium", IF(V3986 &gt;= 6, IF(V3986 &lt; 8, "High", "Very High")))))))</f>
        <v>High</v>
      </c>
    </row>
    <row r="3987" spans="1:23" x14ac:dyDescent="0.2">
      <c r="A3987" t="s">
        <v>3553</v>
      </c>
      <c r="B3987" s="2">
        <v>113</v>
      </c>
      <c r="C3987" s="4" t="str">
        <f>IF(B3987 &lt;= ($Z$9-$Z$11), "Short", IF(B3987 &gt;= ($Z$9+$Z$11), "Long", "Medium"))</f>
        <v>Medium</v>
      </c>
      <c r="D3987" t="s">
        <v>4913</v>
      </c>
      <c r="E3987" t="s">
        <v>691</v>
      </c>
      <c r="F3987" t="s">
        <v>13206</v>
      </c>
      <c r="G3987" t="s">
        <v>13204</v>
      </c>
      <c r="M3987">
        <f>COUNTA(Table1[[#This Row],[genre_1]:[genre_8]])</f>
        <v>3</v>
      </c>
      <c r="N3987" t="s">
        <v>5097</v>
      </c>
      <c r="O3987" t="s">
        <v>11977</v>
      </c>
      <c r="P3987">
        <v>19596</v>
      </c>
      <c r="Q3987" t="s">
        <v>5799</v>
      </c>
      <c r="R3987">
        <v>73</v>
      </c>
      <c r="S3987" t="s">
        <v>16</v>
      </c>
      <c r="T3987" t="s">
        <v>26</v>
      </c>
      <c r="U3987" s="3">
        <v>27395</v>
      </c>
      <c r="V3987" s="2">
        <v>7.1</v>
      </c>
      <c r="W3987" t="str">
        <f>IF(V3987 &lt; 3,"Very Low", IF(V3987 &gt;= 3, IF(V3987 &lt; 4, "Low", IF(V3987 &gt;= 4, IF(V3987 &lt; 6, "Medium", IF(V3987 &gt;= 6, IF(V3987 &lt; 8, "High", "Very High")))))))</f>
        <v>High</v>
      </c>
    </row>
    <row r="3988" spans="1:23" x14ac:dyDescent="0.2">
      <c r="A3988" t="s">
        <v>6650</v>
      </c>
      <c r="B3988" s="2">
        <v>110</v>
      </c>
      <c r="C3988" s="4" t="str">
        <f>IF(B3988 &lt;= ($Z$9-$Z$11), "Short", IF(B3988 &gt;= ($Z$9+$Z$11), "Long", "Medium"))</f>
        <v>Medium</v>
      </c>
      <c r="D3988" t="s">
        <v>6651</v>
      </c>
      <c r="E3988" t="s">
        <v>13206</v>
      </c>
      <c r="F3988" t="s">
        <v>1302</v>
      </c>
      <c r="M3988">
        <f>COUNTA(Table1[[#This Row],[genre_1]:[genre_8]])</f>
        <v>2</v>
      </c>
      <c r="N3988" t="s">
        <v>399</v>
      </c>
      <c r="O3988" t="s">
        <v>12443</v>
      </c>
      <c r="P3988">
        <v>1510</v>
      </c>
      <c r="Q3988" t="s">
        <v>6652</v>
      </c>
      <c r="R3988">
        <v>26</v>
      </c>
      <c r="S3988" t="s">
        <v>16</v>
      </c>
      <c r="T3988" t="s">
        <v>26</v>
      </c>
      <c r="U3988" s="3">
        <v>42005</v>
      </c>
      <c r="V3988" s="2">
        <v>5</v>
      </c>
      <c r="W3988" t="str">
        <f>IF(V3988 &lt; 3,"Very Low", IF(V3988 &gt;= 3, IF(V3988 &lt; 4, "Low", IF(V3988 &gt;= 4, IF(V3988 &lt; 6, "Medium", IF(V3988 &gt;= 6, IF(V3988 &lt; 8, "High", "Very High")))))))</f>
        <v>Medium</v>
      </c>
    </row>
    <row r="3989" spans="1:23" x14ac:dyDescent="0.2">
      <c r="A3989" t="s">
        <v>1692</v>
      </c>
      <c r="B3989" s="2">
        <v>122</v>
      </c>
      <c r="C3989" s="4" t="str">
        <f>IF(B3989 &lt;= ($Z$9-$Z$11), "Short", IF(B3989 &gt;= ($Z$9+$Z$11), "Long", "Medium"))</f>
        <v>Medium</v>
      </c>
      <c r="D3989" t="s">
        <v>1927</v>
      </c>
      <c r="E3989" t="s">
        <v>691</v>
      </c>
      <c r="F3989" t="s">
        <v>1302</v>
      </c>
      <c r="M3989">
        <f>COUNTA(Table1[[#This Row],[genre_1]:[genre_8]])</f>
        <v>2</v>
      </c>
      <c r="N3989" t="s">
        <v>4924</v>
      </c>
      <c r="O3989" t="s">
        <v>11442</v>
      </c>
      <c r="P3989">
        <v>22369</v>
      </c>
      <c r="Q3989" t="s">
        <v>4925</v>
      </c>
      <c r="R3989">
        <v>100</v>
      </c>
      <c r="S3989" t="s">
        <v>16</v>
      </c>
      <c r="T3989" t="s">
        <v>26</v>
      </c>
      <c r="U3989" s="3">
        <v>42005</v>
      </c>
      <c r="V3989" s="2">
        <v>6.6</v>
      </c>
      <c r="W3989" t="str">
        <f>IF(V3989 &lt; 3,"Very Low", IF(V3989 &gt;= 3, IF(V3989 &lt; 4, "Low", IF(V3989 &gt;= 4, IF(V3989 &lt; 6, "Medium", IF(V3989 &gt;= 6, IF(V3989 &lt; 8, "High", "Very High")))))))</f>
        <v>High</v>
      </c>
    </row>
    <row r="3990" spans="1:23" x14ac:dyDescent="0.2">
      <c r="A3990" t="s">
        <v>419</v>
      </c>
      <c r="B3990" s="2">
        <v>117</v>
      </c>
      <c r="C3990" s="4" t="str">
        <f>IF(B3990 &lt;= ($Z$9-$Z$11), "Short", IF(B3990 &gt;= ($Z$9+$Z$11), "Long", "Medium"))</f>
        <v>Medium</v>
      </c>
      <c r="D3990" t="s">
        <v>498</v>
      </c>
      <c r="E3990" t="s">
        <v>4426</v>
      </c>
      <c r="F3990" t="s">
        <v>1302</v>
      </c>
      <c r="G3990" t="s">
        <v>4034</v>
      </c>
      <c r="M3990">
        <f>COUNTA(Table1[[#This Row],[genre_1]:[genre_8]])</f>
        <v>3</v>
      </c>
      <c r="N3990" t="s">
        <v>45</v>
      </c>
      <c r="O3990" t="s">
        <v>9197</v>
      </c>
      <c r="P3990">
        <v>44099</v>
      </c>
      <c r="Q3990" t="s">
        <v>882</v>
      </c>
      <c r="R3990">
        <v>143</v>
      </c>
      <c r="S3990" t="s">
        <v>16</v>
      </c>
      <c r="T3990" t="s">
        <v>26</v>
      </c>
      <c r="U3990" s="3">
        <v>39814</v>
      </c>
      <c r="V3990" s="2">
        <v>6.7</v>
      </c>
      <c r="W3990" t="str">
        <f>IF(V3990 &lt; 3,"Very Low", IF(V3990 &gt;= 3, IF(V3990 &lt; 4, "Low", IF(V3990 &gt;= 4, IF(V3990 &lt; 6, "Medium", IF(V3990 &gt;= 6, IF(V3990 &lt; 8, "High", "Very High")))))))</f>
        <v>High</v>
      </c>
    </row>
    <row r="3991" spans="1:23" x14ac:dyDescent="0.2">
      <c r="A3991" t="s">
        <v>2815</v>
      </c>
      <c r="B3991" s="2">
        <v>123</v>
      </c>
      <c r="C3991" s="4" t="str">
        <f>IF(B3991 &lt;= ($Z$9-$Z$11), "Short", IF(B3991 &gt;= ($Z$9+$Z$11), "Long", "Medium"))</f>
        <v>Medium</v>
      </c>
      <c r="D3991" t="s">
        <v>480</v>
      </c>
      <c r="E3991" t="s">
        <v>562</v>
      </c>
      <c r="F3991" t="s">
        <v>426</v>
      </c>
      <c r="G3991" t="s">
        <v>4130</v>
      </c>
      <c r="H3991" t="s">
        <v>3538</v>
      </c>
      <c r="M3991">
        <f>COUNTA(Table1[[#This Row],[genre_1]:[genre_8]])</f>
        <v>4</v>
      </c>
      <c r="N3991" t="s">
        <v>4453</v>
      </c>
      <c r="O3991" t="s">
        <v>11098</v>
      </c>
      <c r="P3991">
        <v>76477</v>
      </c>
      <c r="Q3991" t="s">
        <v>4454</v>
      </c>
      <c r="R3991">
        <v>275</v>
      </c>
      <c r="S3991" t="s">
        <v>16</v>
      </c>
      <c r="T3991" t="s">
        <v>26</v>
      </c>
      <c r="U3991" s="3">
        <v>28126</v>
      </c>
      <c r="V3991" s="2">
        <v>7.1</v>
      </c>
      <c r="W3991" t="str">
        <f>IF(V3991 &lt; 3,"Very Low", IF(V3991 &gt;= 3, IF(V3991 &lt; 4, "Low", IF(V3991 &gt;= 4, IF(V3991 &lt; 6, "Medium", IF(V3991 &gt;= 6, IF(V3991 &lt; 8, "High", "Very High")))))))</f>
        <v>High</v>
      </c>
    </row>
    <row r="3992" spans="1:23" x14ac:dyDescent="0.2">
      <c r="A3992" t="s">
        <v>6081</v>
      </c>
      <c r="B3992" s="2">
        <v>112</v>
      </c>
      <c r="C3992" s="4" t="str">
        <f>IF(B3992 &lt;= ($Z$9-$Z$11), "Short", IF(B3992 &gt;= ($Z$9+$Z$11), "Long", "Medium"))</f>
        <v>Medium</v>
      </c>
      <c r="D3992" t="s">
        <v>182</v>
      </c>
      <c r="E3992" t="s">
        <v>562</v>
      </c>
      <c r="F3992" t="s">
        <v>13206</v>
      </c>
      <c r="G3992" t="s">
        <v>1302</v>
      </c>
      <c r="M3992">
        <f>COUNTA(Table1[[#This Row],[genre_1]:[genre_8]])</f>
        <v>3</v>
      </c>
      <c r="N3992" t="s">
        <v>271</v>
      </c>
      <c r="O3992" t="s">
        <v>12133</v>
      </c>
      <c r="P3992">
        <v>16445</v>
      </c>
      <c r="Q3992" t="s">
        <v>1183</v>
      </c>
      <c r="R3992">
        <v>99</v>
      </c>
      <c r="S3992" t="s">
        <v>16</v>
      </c>
      <c r="T3992" t="s">
        <v>26</v>
      </c>
      <c r="U3992" s="3">
        <v>40909</v>
      </c>
      <c r="V3992" s="2">
        <v>6.1</v>
      </c>
      <c r="W3992" t="str">
        <f>IF(V3992 &lt; 3,"Very Low", IF(V3992 &gt;= 3, IF(V3992 &lt; 4, "Low", IF(V3992 &gt;= 4, IF(V3992 &lt; 6, "Medium", IF(V3992 &gt;= 6, IF(V3992 &lt; 8, "High", "Very High")))))))</f>
        <v>High</v>
      </c>
    </row>
    <row r="3993" spans="1:23" x14ac:dyDescent="0.2">
      <c r="A3993" t="s">
        <v>1550</v>
      </c>
      <c r="B3993" s="2">
        <v>93</v>
      </c>
      <c r="C3993" s="4" t="str">
        <f>IF(B3993 &lt;= ($Z$9-$Z$11), "Short", IF(B3993 &gt;= ($Z$9+$Z$11), "Long", "Medium"))</f>
        <v>Medium</v>
      </c>
      <c r="D3993" t="s">
        <v>403</v>
      </c>
      <c r="E3993" t="s">
        <v>426</v>
      </c>
      <c r="F3993" t="s">
        <v>3871</v>
      </c>
      <c r="G3993" t="s">
        <v>691</v>
      </c>
      <c r="H3993" t="s">
        <v>5982</v>
      </c>
      <c r="I3993" t="s">
        <v>539</v>
      </c>
      <c r="M3993">
        <f>COUNTA(Table1[[#This Row],[genre_1]:[genre_8]])</f>
        <v>5</v>
      </c>
      <c r="N3993" t="s">
        <v>520</v>
      </c>
      <c r="O3993" t="s">
        <v>9168</v>
      </c>
      <c r="P3993">
        <v>31209</v>
      </c>
      <c r="Q3993" t="s">
        <v>59</v>
      </c>
      <c r="R3993">
        <v>106</v>
      </c>
      <c r="S3993" t="s">
        <v>16</v>
      </c>
      <c r="T3993" t="s">
        <v>26</v>
      </c>
      <c r="U3993" s="3">
        <v>39448</v>
      </c>
      <c r="V3993" s="2">
        <v>6.1</v>
      </c>
      <c r="W3993" t="str">
        <f>IF(V3993 &lt; 3,"Very Low", IF(V3993 &gt;= 3, IF(V3993 &lt; 4, "Low", IF(V3993 &gt;= 4, IF(V3993 &lt; 6, "Medium", IF(V3993 &gt;= 6, IF(V3993 &lt; 8, "High", "Very High")))))))</f>
        <v>High</v>
      </c>
    </row>
    <row r="3994" spans="1:23" x14ac:dyDescent="0.2">
      <c r="A3994" t="s">
        <v>12</v>
      </c>
      <c r="B3994" s="2">
        <v>107</v>
      </c>
      <c r="C3994" s="4" t="str">
        <f>IF(B3994 &lt;= ($Z$9-$Z$11), "Short", IF(B3994 &gt;= ($Z$9+$Z$11), "Long", "Medium"))</f>
        <v>Medium</v>
      </c>
      <c r="D3994" t="s">
        <v>1686</v>
      </c>
      <c r="E3994" t="s">
        <v>562</v>
      </c>
      <c r="F3994" t="s">
        <v>4130</v>
      </c>
      <c r="M3994">
        <f>COUNTA(Table1[[#This Row],[genre_1]:[genre_8]])</f>
        <v>2</v>
      </c>
      <c r="N3994" t="s">
        <v>1174</v>
      </c>
      <c r="O3994" t="s">
        <v>11853</v>
      </c>
      <c r="P3994">
        <v>600266</v>
      </c>
      <c r="Q3994" t="s">
        <v>4131</v>
      </c>
      <c r="R3994">
        <v>692</v>
      </c>
      <c r="S3994" t="s">
        <v>16</v>
      </c>
      <c r="T3994" t="s">
        <v>26</v>
      </c>
      <c r="U3994" s="3">
        <v>30682</v>
      </c>
      <c r="V3994" s="2">
        <v>8.1</v>
      </c>
      <c r="W3994" t="str">
        <f>IF(V3994 &lt; 3,"Very Low", IF(V3994 &gt;= 3, IF(V3994 &lt; 4, "Low", IF(V3994 &gt;= 4, IF(V3994 &lt; 6, "Medium", IF(V3994 &gt;= 6, IF(V3994 &lt; 8, "High", "Very High")))))))</f>
        <v>Very High</v>
      </c>
    </row>
    <row r="3995" spans="1:23" x14ac:dyDescent="0.2">
      <c r="A3995" t="s">
        <v>4272</v>
      </c>
      <c r="B3995" s="2">
        <v>123</v>
      </c>
      <c r="C3995" s="4" t="str">
        <f>IF(B3995 &lt;= ($Z$9-$Z$11), "Short", IF(B3995 &gt;= ($Z$9+$Z$11), "Long", "Medium"))</f>
        <v>Medium</v>
      </c>
      <c r="D3995" t="s">
        <v>1151</v>
      </c>
      <c r="E3995" t="s">
        <v>4426</v>
      </c>
      <c r="F3995" t="s">
        <v>1302</v>
      </c>
      <c r="G3995" t="s">
        <v>6549</v>
      </c>
      <c r="M3995">
        <f>COUNTA(Table1[[#This Row],[genre_1]:[genre_8]])</f>
        <v>3</v>
      </c>
      <c r="N3995" t="s">
        <v>210</v>
      </c>
      <c r="O3995" t="s">
        <v>10972</v>
      </c>
      <c r="P3995">
        <v>265507</v>
      </c>
      <c r="Q3995" t="s">
        <v>1369</v>
      </c>
      <c r="R3995">
        <v>388</v>
      </c>
      <c r="S3995" t="s">
        <v>16</v>
      </c>
      <c r="T3995" t="s">
        <v>26</v>
      </c>
      <c r="U3995" s="3">
        <v>41640</v>
      </c>
      <c r="V3995" s="2">
        <v>7.7</v>
      </c>
      <c r="W3995" t="str">
        <f>IF(V3995 &lt; 3,"Very Low", IF(V3995 &gt;= 3, IF(V3995 &lt; 4, "Low", IF(V3995 &gt;= 4, IF(V3995 &lt; 6, "Medium", IF(V3995 &gt;= 6, IF(V3995 &lt; 8, "High", "Very High")))))))</f>
        <v>High</v>
      </c>
    </row>
    <row r="3996" spans="1:23" x14ac:dyDescent="0.2">
      <c r="A3996" t="s">
        <v>4201</v>
      </c>
      <c r="B3996" s="2">
        <v>135</v>
      </c>
      <c r="C3996" s="4" t="str">
        <f>IF(B3996 &lt;= ($Z$9-$Z$11), "Short", IF(B3996 &gt;= ($Z$9+$Z$11), "Long", "Medium"))</f>
        <v>Long</v>
      </c>
      <c r="D3996" t="s">
        <v>1718</v>
      </c>
      <c r="E3996" t="s">
        <v>1302</v>
      </c>
      <c r="F3996" t="s">
        <v>7772</v>
      </c>
      <c r="G3996" t="s">
        <v>6549</v>
      </c>
      <c r="H3996" t="s">
        <v>10321</v>
      </c>
      <c r="M3996">
        <f>COUNTA(Table1[[#This Row],[genre_1]:[genre_8]])</f>
        <v>4</v>
      </c>
      <c r="N3996" t="s">
        <v>1010</v>
      </c>
      <c r="O3996" t="s">
        <v>10920</v>
      </c>
      <c r="P3996">
        <v>5321</v>
      </c>
      <c r="Q3996" t="s">
        <v>4202</v>
      </c>
      <c r="R3996">
        <v>78</v>
      </c>
      <c r="S3996" t="s">
        <v>16</v>
      </c>
      <c r="T3996" t="s">
        <v>26</v>
      </c>
      <c r="U3996" s="3">
        <v>38353</v>
      </c>
      <c r="V3996" s="2">
        <v>6.7</v>
      </c>
      <c r="W3996" t="str">
        <f>IF(V3996 &lt; 3,"Very Low", IF(V3996 &gt;= 3, IF(V3996 &lt; 4, "Low", IF(V3996 &gt;= 4, IF(V3996 &lt; 6, "Medium", IF(V3996 &gt;= 6, IF(V3996 &lt; 8, "High", "Very High")))))))</f>
        <v>High</v>
      </c>
    </row>
    <row r="3997" spans="1:23" x14ac:dyDescent="0.2">
      <c r="A3997" t="s">
        <v>5322</v>
      </c>
      <c r="B3997" s="2">
        <v>98</v>
      </c>
      <c r="C3997" s="4" t="str">
        <f>IF(B3997 &lt;= ($Z$9-$Z$11), "Short", IF(B3997 &gt;= ($Z$9+$Z$11), "Long", "Medium"))</f>
        <v>Medium</v>
      </c>
      <c r="D3997" t="s">
        <v>5323</v>
      </c>
      <c r="E3997" t="s">
        <v>426</v>
      </c>
      <c r="F3997" t="s">
        <v>1302</v>
      </c>
      <c r="M3997">
        <f>COUNTA(Table1[[#This Row],[genre_1]:[genre_8]])</f>
        <v>2</v>
      </c>
      <c r="N3997" t="s">
        <v>2035</v>
      </c>
      <c r="O3997" t="s">
        <v>11696</v>
      </c>
      <c r="P3997">
        <v>802</v>
      </c>
      <c r="Q3997" t="s">
        <v>1211</v>
      </c>
      <c r="R3997">
        <v>15</v>
      </c>
      <c r="S3997" t="s">
        <v>16</v>
      </c>
      <c r="T3997" t="s">
        <v>26</v>
      </c>
      <c r="U3997" s="3">
        <v>30317</v>
      </c>
      <c r="V3997" s="2">
        <v>4</v>
      </c>
      <c r="W3997" t="str">
        <f>IF(V3997 &lt; 3,"Very Low", IF(V3997 &gt;= 3, IF(V3997 &lt; 4, "Low", IF(V3997 &gt;= 4, IF(V3997 &lt; 6, "Medium", IF(V3997 &gt;= 6, IF(V3997 &lt; 8, "High", "Very High")))))))</f>
        <v>Medium</v>
      </c>
    </row>
    <row r="3998" spans="1:23" x14ac:dyDescent="0.2">
      <c r="A3998" t="s">
        <v>4256</v>
      </c>
      <c r="B3998" s="2">
        <v>95</v>
      </c>
      <c r="C3998" s="4" t="str">
        <f>IF(B3998 &lt;= ($Z$9-$Z$11), "Short", IF(B3998 &gt;= ($Z$9+$Z$11), "Long", "Medium"))</f>
        <v>Medium</v>
      </c>
      <c r="D3998" t="s">
        <v>3907</v>
      </c>
      <c r="E3998" t="s">
        <v>1302</v>
      </c>
      <c r="F3998" t="s">
        <v>539</v>
      </c>
      <c r="G3998" t="s">
        <v>2287</v>
      </c>
      <c r="H3998" t="s">
        <v>3538</v>
      </c>
      <c r="M3998">
        <f>COUNTA(Table1[[#This Row],[genre_1]:[genre_8]])</f>
        <v>4</v>
      </c>
      <c r="N3998" t="s">
        <v>49</v>
      </c>
      <c r="O3998" t="s">
        <v>10958</v>
      </c>
      <c r="P3998">
        <v>139749</v>
      </c>
      <c r="Q3998" t="s">
        <v>4257</v>
      </c>
      <c r="R3998">
        <v>509</v>
      </c>
      <c r="S3998" t="s">
        <v>16</v>
      </c>
      <c r="T3998" t="s">
        <v>26</v>
      </c>
      <c r="U3998" s="3">
        <v>40909</v>
      </c>
      <c r="V3998" s="2">
        <v>6.4</v>
      </c>
      <c r="W3998" t="str">
        <f>IF(V3998 &lt; 3,"Very Low", IF(V3998 &gt;= 3, IF(V3998 &lt; 4, "Low", IF(V3998 &gt;= 4, IF(V3998 &lt; 6, "Medium", IF(V3998 &gt;= 6, IF(V3998 &lt; 8, "High", "Very High")))))))</f>
        <v>High</v>
      </c>
    </row>
    <row r="3999" spans="1:23" x14ac:dyDescent="0.2">
      <c r="A3999" t="s">
        <v>337</v>
      </c>
      <c r="B3999" s="2">
        <v>128</v>
      </c>
      <c r="C3999" s="4" t="str">
        <f>IF(B3999 &lt;= ($Z$9-$Z$11), "Short", IF(B3999 &gt;= ($Z$9+$Z$11), "Long", "Medium"))</f>
        <v>Medium</v>
      </c>
      <c r="D3999" t="s">
        <v>479</v>
      </c>
      <c r="E3999" t="s">
        <v>562</v>
      </c>
      <c r="F3999" t="s">
        <v>426</v>
      </c>
      <c r="G3999" t="s">
        <v>3538</v>
      </c>
      <c r="M3999">
        <f>COUNTA(Table1[[#This Row],[genre_1]:[genre_8]])</f>
        <v>3</v>
      </c>
      <c r="N3999" t="s">
        <v>430</v>
      </c>
      <c r="O3999" t="s">
        <v>8607</v>
      </c>
      <c r="P3999">
        <v>157519</v>
      </c>
      <c r="Q3999" t="s">
        <v>480</v>
      </c>
      <c r="R3999">
        <v>683</v>
      </c>
      <c r="S3999" t="s">
        <v>16</v>
      </c>
      <c r="T3999" t="s">
        <v>26</v>
      </c>
      <c r="U3999" s="3">
        <v>36161</v>
      </c>
      <c r="V3999" s="2">
        <v>6.4</v>
      </c>
      <c r="W3999" t="str">
        <f>IF(V3999 &lt; 3,"Very Low", IF(V3999 &gt;= 3, IF(V3999 &lt; 4, "Low", IF(V3999 &gt;= 4, IF(V3999 &lt; 6, "Medium", IF(V3999 &gt;= 6, IF(V3999 &lt; 8, "High", "Very High")))))))</f>
        <v>High</v>
      </c>
    </row>
    <row r="4000" spans="1:23" x14ac:dyDescent="0.2">
      <c r="A4000" t="s">
        <v>979</v>
      </c>
      <c r="B4000" s="2">
        <v>109</v>
      </c>
      <c r="C4000" s="4" t="str">
        <f>IF(B4000 &lt;= ($Z$9-$Z$11), "Short", IF(B4000 &gt;= ($Z$9+$Z$11), "Long", "Medium"))</f>
        <v>Medium</v>
      </c>
      <c r="D4000" t="s">
        <v>3693</v>
      </c>
      <c r="E4000" t="s">
        <v>562</v>
      </c>
      <c r="F4000" t="s">
        <v>691</v>
      </c>
      <c r="G4000" t="s">
        <v>4130</v>
      </c>
      <c r="M4000">
        <f>COUNTA(Table1[[#This Row],[genre_1]:[genre_8]])</f>
        <v>3</v>
      </c>
      <c r="N4000" t="s">
        <v>1455</v>
      </c>
      <c r="O4000" t="s">
        <v>10581</v>
      </c>
      <c r="P4000">
        <v>185587</v>
      </c>
      <c r="Q4000" t="s">
        <v>3694</v>
      </c>
      <c r="R4000">
        <v>401</v>
      </c>
      <c r="S4000" t="s">
        <v>16</v>
      </c>
      <c r="T4000" t="s">
        <v>26</v>
      </c>
      <c r="U4000" s="3">
        <v>41275</v>
      </c>
      <c r="V4000" s="2">
        <v>7</v>
      </c>
      <c r="W4000" t="str">
        <f>IF(V4000 &lt; 3,"Very Low", IF(V4000 &gt;= 3, IF(V4000 &lt; 4, "Low", IF(V4000 &gt;= 4, IF(V4000 &lt; 6, "Medium", IF(V4000 &gt;= 6, IF(V4000 &lt; 8, "High", "Very High")))))))</f>
        <v>High</v>
      </c>
    </row>
    <row r="4001" spans="1:23" x14ac:dyDescent="0.2">
      <c r="A4001" t="s">
        <v>2689</v>
      </c>
      <c r="B4001" s="2">
        <v>100</v>
      </c>
      <c r="C4001" s="4" t="str">
        <f>IF(B4001 &lt;= ($Z$9-$Z$11), "Short", IF(B4001 &gt;= ($Z$9+$Z$11), "Long", "Medium"))</f>
        <v>Medium</v>
      </c>
      <c r="D4001" t="s">
        <v>184</v>
      </c>
      <c r="E4001" t="s">
        <v>4426</v>
      </c>
      <c r="F4001" t="s">
        <v>1302</v>
      </c>
      <c r="G4001" t="s">
        <v>7772</v>
      </c>
      <c r="H4001" t="s">
        <v>6549</v>
      </c>
      <c r="M4001">
        <f>COUNTA(Table1[[#This Row],[genre_1]:[genre_8]])</f>
        <v>4</v>
      </c>
      <c r="N4001" t="s">
        <v>2690</v>
      </c>
      <c r="O4001" t="s">
        <v>9875</v>
      </c>
      <c r="P4001">
        <v>44931</v>
      </c>
      <c r="Q4001" t="s">
        <v>95</v>
      </c>
      <c r="R4001">
        <v>100</v>
      </c>
      <c r="S4001" t="s">
        <v>16</v>
      </c>
      <c r="T4001" t="s">
        <v>26</v>
      </c>
      <c r="U4001" s="3">
        <v>39814</v>
      </c>
      <c r="V4001" s="2">
        <v>7.3</v>
      </c>
      <c r="W4001" t="str">
        <f>IF(V4001 &lt; 3,"Very Low", IF(V4001 &gt;= 3, IF(V4001 &lt; 4, "Low", IF(V4001 &gt;= 4, IF(V4001 &lt; 6, "Medium", IF(V4001 &gt;= 6, IF(V4001 &lt; 8, "High", "Very High")))))))</f>
        <v>High</v>
      </c>
    </row>
    <row r="4002" spans="1:23" x14ac:dyDescent="0.2">
      <c r="A4002" t="s">
        <v>7648</v>
      </c>
      <c r="B4002" s="2">
        <v>105</v>
      </c>
      <c r="C4002" s="4" t="str">
        <f>IF(B4002 &lt;= ($Z$9-$Z$11), "Short", IF(B4002 &gt;= ($Z$9+$Z$11), "Long", "Medium"))</f>
        <v>Medium</v>
      </c>
      <c r="D4002" t="s">
        <v>7649</v>
      </c>
      <c r="E4002" t="s">
        <v>31</v>
      </c>
      <c r="M4002">
        <f>COUNTA(Table1[[#This Row],[genre_1]:[genre_8]])</f>
        <v>1</v>
      </c>
      <c r="N4002" t="s">
        <v>7650</v>
      </c>
      <c r="O4002" t="s">
        <v>12901</v>
      </c>
      <c r="P4002">
        <v>74</v>
      </c>
      <c r="Q4002" t="s">
        <v>7651</v>
      </c>
      <c r="R4002">
        <v>2</v>
      </c>
      <c r="S4002" t="s">
        <v>613</v>
      </c>
      <c r="T4002" t="s">
        <v>26</v>
      </c>
      <c r="U4002" s="3">
        <v>42005</v>
      </c>
      <c r="V4002" s="2">
        <v>7.7</v>
      </c>
      <c r="W4002" t="str">
        <f>IF(V4002 &lt; 3,"Very Low", IF(V4002 &gt;= 3, IF(V4002 &lt; 4, "Low", IF(V4002 &gt;= 4, IF(V4002 &lt; 6, "Medium", IF(V4002 &gt;= 6, IF(V4002 &lt; 8, "High", "Very High")))))))</f>
        <v>High</v>
      </c>
    </row>
    <row r="4003" spans="1:23" x14ac:dyDescent="0.2">
      <c r="A4003" t="s">
        <v>5765</v>
      </c>
      <c r="B4003" s="2">
        <v>101</v>
      </c>
      <c r="C4003" s="4" t="str">
        <f>IF(B4003 &lt;= ($Z$9-$Z$11), "Short", IF(B4003 &gt;= ($Z$9+$Z$11), "Long", "Medium"))</f>
        <v>Medium</v>
      </c>
      <c r="D4003" t="s">
        <v>1126</v>
      </c>
      <c r="E4003" t="s">
        <v>13206</v>
      </c>
      <c r="F4003" t="s">
        <v>1302</v>
      </c>
      <c r="M4003">
        <f>COUNTA(Table1[[#This Row],[genre_1]:[genre_8]])</f>
        <v>2</v>
      </c>
      <c r="N4003" t="s">
        <v>73</v>
      </c>
      <c r="O4003" t="s">
        <v>12444</v>
      </c>
      <c r="P4003">
        <v>99177</v>
      </c>
      <c r="Q4003" t="s">
        <v>1398</v>
      </c>
      <c r="R4003">
        <v>192</v>
      </c>
      <c r="S4003" t="s">
        <v>16</v>
      </c>
      <c r="T4003" t="s">
        <v>26</v>
      </c>
      <c r="U4003" s="3">
        <v>38718</v>
      </c>
      <c r="V4003" s="2">
        <v>7.7</v>
      </c>
      <c r="W4003" t="str">
        <f>IF(V4003 &lt; 3,"Very Low", IF(V4003 &gt;= 3, IF(V4003 &lt; 4, "Low", IF(V4003 &gt;= 4, IF(V4003 &lt; 6, "Medium", IF(V4003 &gt;= 6, IF(V4003 &lt; 8, "High", "Very High")))))))</f>
        <v>High</v>
      </c>
    </row>
    <row r="4004" spans="1:23" x14ac:dyDescent="0.2">
      <c r="A4004" t="s">
        <v>3898</v>
      </c>
      <c r="B4004" s="2">
        <v>85</v>
      </c>
      <c r="C4004" s="4" t="str">
        <f>IF(B4004 &lt;= ($Z$9-$Z$11), "Short", IF(B4004 &gt;= ($Z$9+$Z$11), "Long", "Medium"))</f>
        <v>Short</v>
      </c>
      <c r="D4004" t="s">
        <v>1560</v>
      </c>
      <c r="E4004" t="s">
        <v>426</v>
      </c>
      <c r="F4004" t="s">
        <v>691</v>
      </c>
      <c r="G4004" t="s">
        <v>1302</v>
      </c>
      <c r="H4004" t="s">
        <v>5982</v>
      </c>
      <c r="I4004" t="s">
        <v>539</v>
      </c>
      <c r="M4004">
        <f>COUNTA(Table1[[#This Row],[genre_1]:[genre_8]])</f>
        <v>5</v>
      </c>
      <c r="N4004" t="s">
        <v>3105</v>
      </c>
      <c r="O4004" t="s">
        <v>10719</v>
      </c>
      <c r="P4004">
        <v>2855</v>
      </c>
      <c r="Q4004" t="s">
        <v>579</v>
      </c>
      <c r="R4004">
        <v>119</v>
      </c>
      <c r="S4004" t="s">
        <v>16</v>
      </c>
      <c r="T4004" t="s">
        <v>26</v>
      </c>
      <c r="U4004" s="3">
        <v>36526</v>
      </c>
      <c r="V4004" s="2">
        <v>3.6</v>
      </c>
      <c r="W4004" t="str">
        <f>IF(V4004 &lt; 3,"Very Low", IF(V4004 &gt;= 3, IF(V4004 &lt; 4, "Low", IF(V4004 &gt;= 4, IF(V4004 &lt; 6, "Medium", IF(V4004 &gt;= 6, IF(V4004 &lt; 8, "High", "Very High")))))))</f>
        <v>Low</v>
      </c>
    </row>
    <row r="4005" spans="1:23" x14ac:dyDescent="0.2">
      <c r="A4005" t="s">
        <v>2059</v>
      </c>
      <c r="B4005" s="2">
        <v>130</v>
      </c>
      <c r="C4005" s="4" t="str">
        <f>IF(B4005 &lt;= ($Z$9-$Z$11), "Short", IF(B4005 &gt;= ($Z$9+$Z$11), "Long", "Medium"))</f>
        <v>Medium</v>
      </c>
      <c r="D4005" t="s">
        <v>5128</v>
      </c>
      <c r="E4005" t="s">
        <v>562</v>
      </c>
      <c r="F4005" t="s">
        <v>426</v>
      </c>
      <c r="G4005" t="s">
        <v>3538</v>
      </c>
      <c r="M4005">
        <f>COUNTA(Table1[[#This Row],[genre_1]:[genre_8]])</f>
        <v>3</v>
      </c>
      <c r="N4005" t="s">
        <v>480</v>
      </c>
      <c r="O4005" t="s">
        <v>11579</v>
      </c>
      <c r="P4005">
        <v>82073</v>
      </c>
      <c r="Q4005" t="s">
        <v>1789</v>
      </c>
      <c r="R4005">
        <v>275</v>
      </c>
      <c r="S4005" t="s">
        <v>16</v>
      </c>
      <c r="T4005" t="s">
        <v>26</v>
      </c>
      <c r="U4005" s="3">
        <v>23743</v>
      </c>
      <c r="V4005" s="2">
        <v>7</v>
      </c>
      <c r="W4005" t="str">
        <f>IF(V4005 &lt; 3,"Very Low", IF(V4005 &gt;= 3, IF(V4005 &lt; 4, "Low", IF(V4005 &gt;= 4, IF(V4005 &lt; 6, "Medium", IF(V4005 &gt;= 6, IF(V4005 &lt; 8, "High", "Very High")))))))</f>
        <v>High</v>
      </c>
    </row>
    <row r="4006" spans="1:23" x14ac:dyDescent="0.2">
      <c r="A4006" t="s">
        <v>1292</v>
      </c>
      <c r="B4006" s="2">
        <v>95</v>
      </c>
      <c r="C4006" s="4" t="str">
        <f>IF(B4006 &lt;= ($Z$9-$Z$11), "Short", IF(B4006 &gt;= ($Z$9+$Z$11), "Long", "Medium"))</f>
        <v>Medium</v>
      </c>
      <c r="D4006" t="s">
        <v>1623</v>
      </c>
      <c r="E4006" t="s">
        <v>562</v>
      </c>
      <c r="F4006" t="s">
        <v>426</v>
      </c>
      <c r="G4006" t="s">
        <v>691</v>
      </c>
      <c r="H4006" t="s">
        <v>5982</v>
      </c>
      <c r="I4006" t="s">
        <v>4130</v>
      </c>
      <c r="M4006">
        <f>COUNTA(Table1[[#This Row],[genre_1]:[genre_8]])</f>
        <v>5</v>
      </c>
      <c r="N4006" t="s">
        <v>131</v>
      </c>
      <c r="O4006" t="s">
        <v>9293</v>
      </c>
      <c r="P4006">
        <v>11148</v>
      </c>
      <c r="Q4006" t="s">
        <v>1780</v>
      </c>
      <c r="R4006">
        <v>229</v>
      </c>
      <c r="S4006" t="s">
        <v>16</v>
      </c>
      <c r="T4006" t="s">
        <v>26</v>
      </c>
      <c r="U4006" s="3">
        <v>37987</v>
      </c>
      <c r="V4006" s="2">
        <v>4.2</v>
      </c>
      <c r="W4006" t="str">
        <f>IF(V4006 &lt; 3,"Very Low", IF(V4006 &gt;= 3, IF(V4006 &lt; 4, "Low", IF(V4006 &gt;= 4, IF(V4006 &lt; 6, "Medium", IF(V4006 &gt;= 6, IF(V4006 &lt; 8, "High", "Very High")))))))</f>
        <v>Medium</v>
      </c>
    </row>
    <row r="4007" spans="1:23" x14ac:dyDescent="0.2">
      <c r="A4007" t="s">
        <v>1095</v>
      </c>
      <c r="B4007" s="2">
        <v>103</v>
      </c>
      <c r="C4007" s="4" t="str">
        <f>IF(B4007 &lt;= ($Z$9-$Z$11), "Short", IF(B4007 &gt;= ($Z$9+$Z$11), "Long", "Medium"))</f>
        <v>Medium</v>
      </c>
      <c r="D4007" t="s">
        <v>968</v>
      </c>
      <c r="E4007" t="s">
        <v>426</v>
      </c>
      <c r="F4007" t="s">
        <v>691</v>
      </c>
      <c r="G4007" t="s">
        <v>539</v>
      </c>
      <c r="H4007" t="s">
        <v>4130</v>
      </c>
      <c r="M4007">
        <f>COUNTA(Table1[[#This Row],[genre_1]:[genre_8]])</f>
        <v>4</v>
      </c>
      <c r="N4007" t="s">
        <v>3883</v>
      </c>
      <c r="O4007" t="s">
        <v>11247</v>
      </c>
      <c r="P4007">
        <v>45890</v>
      </c>
      <c r="Q4007" t="s">
        <v>2768</v>
      </c>
      <c r="R4007">
        <v>177</v>
      </c>
      <c r="S4007" t="s">
        <v>16</v>
      </c>
      <c r="T4007" t="s">
        <v>26</v>
      </c>
      <c r="U4007" s="3">
        <v>29587</v>
      </c>
      <c r="V4007" s="2">
        <v>7</v>
      </c>
      <c r="W4007" t="str">
        <f>IF(V4007 &lt; 3,"Very Low", IF(V4007 &gt;= 3, IF(V4007 &lt; 4, "Low", IF(V4007 &gt;= 4, IF(V4007 &lt; 6, "Medium", IF(V4007 &gt;= 6, IF(V4007 &lt; 8, "High", "Very High")))))))</f>
        <v>High</v>
      </c>
    </row>
    <row r="4008" spans="1:23" x14ac:dyDescent="0.2">
      <c r="A4008" t="s">
        <v>6859</v>
      </c>
      <c r="B4008" s="2">
        <v>81</v>
      </c>
      <c r="C4008" s="4" t="str">
        <f>IF(B4008 &lt;= ($Z$9-$Z$11), "Short", IF(B4008 &gt;= ($Z$9+$Z$11), "Long", "Medium"))</f>
        <v>Short</v>
      </c>
      <c r="D4008" t="s">
        <v>6860</v>
      </c>
      <c r="E4008" t="s">
        <v>31</v>
      </c>
      <c r="M4008">
        <f>COUNTA(Table1[[#This Row],[genre_1]:[genre_8]])</f>
        <v>1</v>
      </c>
      <c r="N4008" t="s">
        <v>6861</v>
      </c>
      <c r="O4008" t="s">
        <v>12542</v>
      </c>
      <c r="P4008">
        <v>7</v>
      </c>
      <c r="Q4008" t="s">
        <v>6862</v>
      </c>
      <c r="S4008" t="s">
        <v>16</v>
      </c>
      <c r="T4008" t="s">
        <v>26</v>
      </c>
      <c r="U4008" s="3">
        <v>42005</v>
      </c>
      <c r="V4008" s="2">
        <v>7.4</v>
      </c>
      <c r="W4008" t="str">
        <f>IF(V4008 &lt; 3,"Very Low", IF(V4008 &gt;= 3, IF(V4008 &lt; 4, "Low", IF(V4008 &gt;= 4, IF(V4008 &lt; 6, "Medium", IF(V4008 &gt;= 6, IF(V4008 &lt; 8, "High", "Very High")))))))</f>
        <v>High</v>
      </c>
    </row>
    <row r="4009" spans="1:23" x14ac:dyDescent="0.2">
      <c r="A4009" t="s">
        <v>5388</v>
      </c>
      <c r="B4009" s="2">
        <v>121</v>
      </c>
      <c r="C4009" s="4" t="str">
        <f>IF(B4009 &lt;= ($Z$9-$Z$11), "Short", IF(B4009 &gt;= ($Z$9+$Z$11), "Long", "Medium"))</f>
        <v>Medium</v>
      </c>
      <c r="D4009" t="s">
        <v>6219</v>
      </c>
      <c r="E4009" t="s">
        <v>426</v>
      </c>
      <c r="F4009" t="s">
        <v>691</v>
      </c>
      <c r="G4009" t="s">
        <v>7772</v>
      </c>
      <c r="M4009">
        <f>COUNTA(Table1[[#This Row],[genre_1]:[genre_8]])</f>
        <v>3</v>
      </c>
      <c r="N4009" t="s">
        <v>112</v>
      </c>
      <c r="O4009" t="s">
        <v>12735</v>
      </c>
      <c r="P4009">
        <v>8508</v>
      </c>
      <c r="Q4009" t="s">
        <v>7270</v>
      </c>
      <c r="R4009">
        <v>56</v>
      </c>
      <c r="S4009" t="s">
        <v>16</v>
      </c>
      <c r="T4009" t="s">
        <v>26</v>
      </c>
      <c r="U4009" s="3">
        <v>23012</v>
      </c>
      <c r="V4009" s="2">
        <v>6.8</v>
      </c>
      <c r="W4009" t="str">
        <f>IF(V4009 &lt; 3,"Very Low", IF(V4009 &gt;= 3, IF(V4009 &lt; 4, "Low", IF(V4009 &gt;= 4, IF(V4009 &lt; 6, "Medium", IF(V4009 &gt;= 6, IF(V4009 &lt; 8, "High", "Very High")))))))</f>
        <v>High</v>
      </c>
    </row>
    <row r="4010" spans="1:23" x14ac:dyDescent="0.2">
      <c r="A4010" t="s">
        <v>635</v>
      </c>
      <c r="B4010" s="2">
        <v>119</v>
      </c>
      <c r="C4010" s="4" t="str">
        <f>IF(B4010 &lt;= ($Z$9-$Z$11), "Short", IF(B4010 &gt;= ($Z$9+$Z$11), "Long", "Medium"))</f>
        <v>Medium</v>
      </c>
      <c r="D4010" t="s">
        <v>430</v>
      </c>
      <c r="E4010" t="s">
        <v>562</v>
      </c>
      <c r="F4010" t="s">
        <v>426</v>
      </c>
      <c r="G4010" t="s">
        <v>3538</v>
      </c>
      <c r="M4010">
        <f>COUNTA(Table1[[#This Row],[genre_1]:[genre_8]])</f>
        <v>3</v>
      </c>
      <c r="N4010" t="s">
        <v>636</v>
      </c>
      <c r="O4010" t="s">
        <v>8681</v>
      </c>
      <c r="P4010">
        <v>149680</v>
      </c>
      <c r="Q4010" t="s">
        <v>637</v>
      </c>
      <c r="R4010">
        <v>328</v>
      </c>
      <c r="S4010" t="s">
        <v>16</v>
      </c>
      <c r="T4010" t="s">
        <v>26</v>
      </c>
      <c r="U4010" s="3">
        <v>35431</v>
      </c>
      <c r="V4010" s="2">
        <v>6.5</v>
      </c>
      <c r="W4010" t="str">
        <f>IF(V4010 &lt; 3,"Very Low", IF(V4010 &gt;= 3, IF(V4010 &lt; 4, "Low", IF(V4010 &gt;= 4, IF(V4010 &lt; 6, "Medium", IF(V4010 &gt;= 6, IF(V4010 &lt; 8, "High", "Very High")))))))</f>
        <v>High</v>
      </c>
    </row>
    <row r="4011" spans="1:23" x14ac:dyDescent="0.2">
      <c r="A4011" t="s">
        <v>3808</v>
      </c>
      <c r="B4011" s="2">
        <v>154</v>
      </c>
      <c r="C4011" s="4" t="str">
        <f>IF(B4011 &lt;= ($Z$9-$Z$11), "Short", IF(B4011 &gt;= ($Z$9+$Z$11), "Long", "Medium"))</f>
        <v>Long</v>
      </c>
      <c r="D4011" t="s">
        <v>1315</v>
      </c>
      <c r="E4011" t="s">
        <v>4426</v>
      </c>
      <c r="F4011" t="s">
        <v>691</v>
      </c>
      <c r="G4011" t="s">
        <v>1302</v>
      </c>
      <c r="H4011" t="s">
        <v>7772</v>
      </c>
      <c r="I4011" t="s">
        <v>4034</v>
      </c>
      <c r="J4011" t="s">
        <v>5727</v>
      </c>
      <c r="M4011">
        <f>COUNTA(Table1[[#This Row],[genre_1]:[genre_8]])</f>
        <v>6</v>
      </c>
      <c r="N4011" t="s">
        <v>184</v>
      </c>
      <c r="O4011" t="s">
        <v>10658</v>
      </c>
      <c r="P4011">
        <v>10037</v>
      </c>
      <c r="Q4011" t="s">
        <v>3809</v>
      </c>
      <c r="R4011">
        <v>202</v>
      </c>
      <c r="S4011" t="s">
        <v>16</v>
      </c>
      <c r="T4011" t="s">
        <v>26</v>
      </c>
      <c r="U4011" s="3">
        <v>36161</v>
      </c>
      <c r="V4011" s="2">
        <v>7.4</v>
      </c>
      <c r="W4011" t="str">
        <f>IF(V4011 &lt; 3,"Very Low", IF(V4011 &gt;= 3, IF(V4011 &lt; 4, "Low", IF(V4011 &gt;= 4, IF(V4011 &lt; 6, "Medium", IF(V4011 &gt;= 6, IF(V4011 &lt; 8, "High", "Very High")))))))</f>
        <v>High</v>
      </c>
    </row>
    <row r="4012" spans="1:23" x14ac:dyDescent="0.2">
      <c r="A4012" t="s">
        <v>1585</v>
      </c>
      <c r="B4012" s="2">
        <v>106</v>
      </c>
      <c r="C4012" s="4" t="str">
        <f>IF(B4012 &lt;= ($Z$9-$Z$11), "Short", IF(B4012 &gt;= ($Z$9+$Z$11), "Long", "Medium"))</f>
        <v>Medium</v>
      </c>
      <c r="D4012" t="s">
        <v>6764</v>
      </c>
      <c r="E4012" t="s">
        <v>426</v>
      </c>
      <c r="F4012" t="s">
        <v>31</v>
      </c>
      <c r="G4012" t="s">
        <v>1302</v>
      </c>
      <c r="H4012" t="s">
        <v>13205</v>
      </c>
      <c r="M4012">
        <f>COUNTA(Table1[[#This Row],[genre_1]:[genre_8]])</f>
        <v>4</v>
      </c>
      <c r="N4012" t="s">
        <v>6765</v>
      </c>
      <c r="O4012" t="s">
        <v>12496</v>
      </c>
      <c r="P4012">
        <v>26926</v>
      </c>
      <c r="Q4012" t="s">
        <v>6766</v>
      </c>
      <c r="R4012">
        <v>156</v>
      </c>
      <c r="S4012" t="s">
        <v>16</v>
      </c>
      <c r="T4012" t="s">
        <v>26</v>
      </c>
      <c r="U4012" s="3">
        <v>37622</v>
      </c>
      <c r="V4012" s="2">
        <v>8.1</v>
      </c>
      <c r="W4012" t="str">
        <f>IF(V4012 &lt; 3,"Very Low", IF(V4012 &gt;= 3, IF(V4012 &lt; 4, "Low", IF(V4012 &gt;= 4, IF(V4012 &lt; 6, "Medium", IF(V4012 &gt;= 6, IF(V4012 &lt; 8, "High", "Very High")))))))</f>
        <v>Very High</v>
      </c>
    </row>
    <row r="4013" spans="1:23" x14ac:dyDescent="0.2">
      <c r="A4013" t="s">
        <v>1934</v>
      </c>
      <c r="B4013" s="2">
        <v>94</v>
      </c>
      <c r="C4013" s="4" t="str">
        <f>IF(B4013 &lt;= ($Z$9-$Z$11), "Short", IF(B4013 &gt;= ($Z$9+$Z$11), "Long", "Medium"))</f>
        <v>Medium</v>
      </c>
      <c r="D4013" t="s">
        <v>921</v>
      </c>
      <c r="E4013" t="s">
        <v>1302</v>
      </c>
      <c r="M4013">
        <f>COUNTA(Table1[[#This Row],[genre_1]:[genre_8]])</f>
        <v>1</v>
      </c>
      <c r="N4013" t="s">
        <v>189</v>
      </c>
      <c r="O4013" t="s">
        <v>12291</v>
      </c>
      <c r="P4013">
        <v>469561</v>
      </c>
      <c r="Q4013" t="s">
        <v>165</v>
      </c>
      <c r="R4013">
        <v>514</v>
      </c>
      <c r="S4013" t="s">
        <v>16</v>
      </c>
      <c r="T4013" t="s">
        <v>26</v>
      </c>
      <c r="U4013" s="3">
        <v>35065</v>
      </c>
      <c r="V4013" s="2">
        <v>8.1999999999999993</v>
      </c>
      <c r="W4013" t="str">
        <f>IF(V4013 &lt; 3,"Very Low", IF(V4013 &gt;= 3, IF(V4013 &lt; 4, "Low", IF(V4013 &gt;= 4, IF(V4013 &lt; 6, "Medium", IF(V4013 &gt;= 6, IF(V4013 &lt; 8, "High", "Very High")))))))</f>
        <v>Very High</v>
      </c>
    </row>
    <row r="4014" spans="1:23" x14ac:dyDescent="0.2">
      <c r="A4014" t="s">
        <v>1934</v>
      </c>
      <c r="B4014" s="2">
        <v>101</v>
      </c>
      <c r="C4014" s="4" t="str">
        <f>IF(B4014 &lt;= ($Z$9-$Z$11), "Short", IF(B4014 &gt;= ($Z$9+$Z$11), "Long", "Medium"))</f>
        <v>Medium</v>
      </c>
      <c r="D4014" t="s">
        <v>1690</v>
      </c>
      <c r="E4014" t="s">
        <v>13206</v>
      </c>
      <c r="F4014" t="s">
        <v>1302</v>
      </c>
      <c r="G4014" t="s">
        <v>13204</v>
      </c>
      <c r="H4014" t="s">
        <v>3538</v>
      </c>
      <c r="M4014">
        <f>COUNTA(Table1[[#This Row],[genre_1]:[genre_8]])</f>
        <v>4</v>
      </c>
      <c r="N4014" t="s">
        <v>439</v>
      </c>
      <c r="O4014" t="s">
        <v>10921</v>
      </c>
      <c r="P4014">
        <v>92640</v>
      </c>
      <c r="Q4014" t="s">
        <v>4203</v>
      </c>
      <c r="R4014">
        <v>212</v>
      </c>
      <c r="S4014" t="s">
        <v>16</v>
      </c>
      <c r="T4014" t="s">
        <v>26</v>
      </c>
      <c r="U4014" s="3">
        <v>41275</v>
      </c>
      <c r="V4014" s="2">
        <v>7</v>
      </c>
      <c r="W4014" t="str">
        <f>IF(V4014 &lt; 3,"Very Low", IF(V4014 &gt;= 3, IF(V4014 &lt; 4, "Low", IF(V4014 &gt;= 4, IF(V4014 &lt; 6, "Medium", IF(V4014 &gt;= 6, IF(V4014 &lt; 8, "High", "Very High")))))))</f>
        <v>High</v>
      </c>
    </row>
    <row r="4015" spans="1:23" x14ac:dyDescent="0.2">
      <c r="A4015" t="s">
        <v>823</v>
      </c>
      <c r="B4015" s="2">
        <v>119</v>
      </c>
      <c r="C4015" s="4" t="str">
        <f>IF(B4015 &lt;= ($Z$9-$Z$11), "Short", IF(B4015 &gt;= ($Z$9+$Z$11), "Long", "Medium"))</f>
        <v>Medium</v>
      </c>
      <c r="D4015" t="s">
        <v>217</v>
      </c>
      <c r="E4015" t="s">
        <v>1302</v>
      </c>
      <c r="F4015" t="s">
        <v>13204</v>
      </c>
      <c r="G4015" t="s">
        <v>6549</v>
      </c>
      <c r="H4015" t="s">
        <v>4130</v>
      </c>
      <c r="I4015" t="s">
        <v>3538</v>
      </c>
      <c r="M4015">
        <f>COUNTA(Table1[[#This Row],[genre_1]:[genre_8]])</f>
        <v>5</v>
      </c>
      <c r="N4015" t="s">
        <v>20</v>
      </c>
      <c r="O4015" t="s">
        <v>8769</v>
      </c>
      <c r="P4015">
        <v>172707</v>
      </c>
      <c r="Q4015" t="s">
        <v>177</v>
      </c>
      <c r="R4015">
        <v>462</v>
      </c>
      <c r="S4015" t="s">
        <v>16</v>
      </c>
      <c r="T4015" t="s">
        <v>26</v>
      </c>
      <c r="U4015" s="3">
        <v>41640</v>
      </c>
      <c r="V4015" s="2">
        <v>6.3</v>
      </c>
      <c r="W4015" t="str">
        <f>IF(V4015 &lt; 3,"Very Low", IF(V4015 &gt;= 3, IF(V4015 &lt; 4, "Low", IF(V4015 &gt;= 4, IF(V4015 &lt; 6, "Medium", IF(V4015 &gt;= 6, IF(V4015 &lt; 8, "High", "Very High")))))))</f>
        <v>High</v>
      </c>
    </row>
    <row r="4016" spans="1:23" x14ac:dyDescent="0.2">
      <c r="A4016" t="s">
        <v>2356</v>
      </c>
      <c r="B4016" s="2">
        <v>114</v>
      </c>
      <c r="C4016" s="4" t="str">
        <f>IF(B4016 &lt;= ($Z$9-$Z$11), "Short", IF(B4016 &gt;= ($Z$9+$Z$11), "Long", "Medium"))</f>
        <v>Medium</v>
      </c>
      <c r="D4016" t="s">
        <v>4784</v>
      </c>
      <c r="E4016" t="s">
        <v>426</v>
      </c>
      <c r="F4016" t="s">
        <v>13206</v>
      </c>
      <c r="G4016" t="s">
        <v>1302</v>
      </c>
      <c r="H4016" t="s">
        <v>13204</v>
      </c>
      <c r="I4016" t="s">
        <v>3538</v>
      </c>
      <c r="M4016">
        <f>COUNTA(Table1[[#This Row],[genre_1]:[genre_8]])</f>
        <v>5</v>
      </c>
      <c r="N4016" t="s">
        <v>4785</v>
      </c>
      <c r="O4016" t="s">
        <v>11334</v>
      </c>
      <c r="P4016">
        <v>14437</v>
      </c>
      <c r="Q4016" t="s">
        <v>4786</v>
      </c>
      <c r="R4016">
        <v>26</v>
      </c>
      <c r="S4016" t="s">
        <v>4787</v>
      </c>
      <c r="T4016" t="s">
        <v>26</v>
      </c>
      <c r="U4016" s="3">
        <v>41640</v>
      </c>
      <c r="V4016" s="2">
        <v>7.2</v>
      </c>
      <c r="W4016" t="str">
        <f>IF(V4016 &lt; 3,"Very Low", IF(V4016 &gt;= 3, IF(V4016 &lt; 4, "Low", IF(V4016 &gt;= 4, IF(V4016 &lt; 6, "Medium", IF(V4016 &gt;= 6, IF(V4016 &lt; 8, "High", "Very High")))))))</f>
        <v>High</v>
      </c>
    </row>
    <row r="4017" spans="1:23" x14ac:dyDescent="0.2">
      <c r="A4017" t="s">
        <v>4757</v>
      </c>
      <c r="B4017" s="2">
        <v>99</v>
      </c>
      <c r="C4017" s="4" t="str">
        <f>IF(B4017 &lt;= ($Z$9-$Z$11), "Short", IF(B4017 &gt;= ($Z$9+$Z$11), "Long", "Medium"))</f>
        <v>Medium</v>
      </c>
      <c r="D4017" t="s">
        <v>4758</v>
      </c>
      <c r="E4017" t="s">
        <v>539</v>
      </c>
      <c r="F4017" t="s">
        <v>13204</v>
      </c>
      <c r="G4017" t="s">
        <v>3538</v>
      </c>
      <c r="M4017">
        <f>COUNTA(Table1[[#This Row],[genre_1]:[genre_8]])</f>
        <v>3</v>
      </c>
      <c r="N4017" t="s">
        <v>4759</v>
      </c>
      <c r="O4017" t="s">
        <v>11321</v>
      </c>
      <c r="P4017">
        <v>64423</v>
      </c>
      <c r="Q4017" t="s">
        <v>4760</v>
      </c>
      <c r="R4017">
        <v>293</v>
      </c>
      <c r="S4017" t="s">
        <v>16</v>
      </c>
      <c r="T4017" t="s">
        <v>26</v>
      </c>
      <c r="U4017" s="3">
        <v>39814</v>
      </c>
      <c r="V4017" s="2">
        <v>6.9</v>
      </c>
      <c r="W4017" t="str">
        <f>IF(V4017 &lt; 3,"Very Low", IF(V4017 &gt;= 3, IF(V4017 &lt; 4, "Low", IF(V4017 &gt;= 4, IF(V4017 &lt; 6, "Medium", IF(V4017 &gt;= 6, IF(V4017 &lt; 8, "High", "Very High")))))))</f>
        <v>High</v>
      </c>
    </row>
    <row r="4018" spans="1:23" x14ac:dyDescent="0.2">
      <c r="A4018" t="s">
        <v>3230</v>
      </c>
      <c r="B4018" s="2">
        <v>94</v>
      </c>
      <c r="C4018" s="4" t="str">
        <f>IF(B4018 &lt;= ($Z$9-$Z$11), "Short", IF(B4018 &gt;= ($Z$9+$Z$11), "Long", "Medium"))</f>
        <v>Medium</v>
      </c>
      <c r="D4018" t="s">
        <v>921</v>
      </c>
      <c r="E4018" t="s">
        <v>691</v>
      </c>
      <c r="F4018" t="s">
        <v>1302</v>
      </c>
      <c r="M4018">
        <f>COUNTA(Table1[[#This Row],[genre_1]:[genre_8]])</f>
        <v>2</v>
      </c>
      <c r="N4018" t="s">
        <v>364</v>
      </c>
      <c r="O4018" t="s">
        <v>12089</v>
      </c>
      <c r="P4018">
        <v>11202</v>
      </c>
      <c r="Q4018" t="s">
        <v>2189</v>
      </c>
      <c r="R4018">
        <v>123</v>
      </c>
      <c r="S4018" t="s">
        <v>16</v>
      </c>
      <c r="T4018" t="s">
        <v>26</v>
      </c>
      <c r="U4018" s="3">
        <v>38353</v>
      </c>
      <c r="V4018" s="2">
        <v>6.8</v>
      </c>
      <c r="W4018" t="str">
        <f>IF(V4018 &lt; 3,"Very Low", IF(V4018 &gt;= 3, IF(V4018 &lt; 4, "Low", IF(V4018 &gt;= 4, IF(V4018 &lt; 6, "Medium", IF(V4018 &gt;= 6, IF(V4018 &lt; 8, "High", "Very High")))))))</f>
        <v>High</v>
      </c>
    </row>
    <row r="4019" spans="1:23" x14ac:dyDescent="0.2">
      <c r="A4019" t="s">
        <v>7456</v>
      </c>
      <c r="B4019" s="2">
        <v>96</v>
      </c>
      <c r="C4019" s="4" t="str">
        <f>IF(B4019 &lt;= ($Z$9-$Z$11), "Short", IF(B4019 &gt;= ($Z$9+$Z$11), "Long", "Medium"))</f>
        <v>Medium</v>
      </c>
      <c r="D4019" t="s">
        <v>7457</v>
      </c>
      <c r="E4019" t="s">
        <v>2287</v>
      </c>
      <c r="F4019" t="s">
        <v>13204</v>
      </c>
      <c r="M4019">
        <f>COUNTA(Table1[[#This Row],[genre_1]:[genre_8]])</f>
        <v>2</v>
      </c>
      <c r="N4019" t="s">
        <v>7458</v>
      </c>
      <c r="O4019" t="s">
        <v>12821</v>
      </c>
      <c r="P4019">
        <v>6513</v>
      </c>
      <c r="Q4019" t="s">
        <v>7459</v>
      </c>
      <c r="R4019">
        <v>41</v>
      </c>
      <c r="S4019" t="s">
        <v>16</v>
      </c>
      <c r="T4019" t="s">
        <v>26</v>
      </c>
      <c r="U4019" s="3">
        <v>40909</v>
      </c>
      <c r="V4019" s="2">
        <v>5.6</v>
      </c>
      <c r="W4019" t="str">
        <f>IF(V4019 &lt; 3,"Very Low", IF(V4019 &gt;= 3, IF(V4019 &lt; 4, "Low", IF(V4019 &gt;= 4, IF(V4019 &lt; 6, "Medium", IF(V4019 &gt;= 6, IF(V4019 &lt; 8, "High", "Very High")))))))</f>
        <v>Medium</v>
      </c>
    </row>
    <row r="4020" spans="1:23" x14ac:dyDescent="0.2">
      <c r="A4020" t="s">
        <v>365</v>
      </c>
      <c r="B4020" s="2">
        <v>94</v>
      </c>
      <c r="C4020" s="4" t="str">
        <f>IF(B4020 &lt;= ($Z$9-$Z$11), "Short", IF(B4020 &gt;= ($Z$9+$Z$11), "Long", "Medium"))</f>
        <v>Medium</v>
      </c>
      <c r="D4020" t="s">
        <v>6437</v>
      </c>
      <c r="E4020" t="s">
        <v>13206</v>
      </c>
      <c r="F4020" t="s">
        <v>1302</v>
      </c>
      <c r="M4020">
        <f>COUNTA(Table1[[#This Row],[genre_1]:[genre_8]])</f>
        <v>2</v>
      </c>
      <c r="N4020" t="s">
        <v>2746</v>
      </c>
      <c r="O4020" t="s">
        <v>12340</v>
      </c>
      <c r="P4020">
        <v>25063</v>
      </c>
      <c r="Q4020" t="s">
        <v>6438</v>
      </c>
      <c r="R4020">
        <v>177</v>
      </c>
      <c r="S4020" t="s">
        <v>6439</v>
      </c>
      <c r="T4020" t="s">
        <v>26</v>
      </c>
      <c r="U4020" s="3">
        <v>38353</v>
      </c>
      <c r="V4020" s="2">
        <v>7.3</v>
      </c>
      <c r="W4020" t="str">
        <f>IF(V4020 &lt; 3,"Very Low", IF(V4020 &gt;= 3, IF(V4020 &lt; 4, "Low", IF(V4020 &gt;= 4, IF(V4020 &lt; 6, "Medium", IF(V4020 &gt;= 6, IF(V4020 &lt; 8, "High", "Very High")))))))</f>
        <v>High</v>
      </c>
    </row>
    <row r="4021" spans="1:23" x14ac:dyDescent="0.2">
      <c r="A4021" t="s">
        <v>5194</v>
      </c>
      <c r="B4021" s="2">
        <v>76</v>
      </c>
      <c r="C4021" s="4" t="str">
        <f>IF(B4021 &lt;= ($Z$9-$Z$11), "Short", IF(B4021 &gt;= ($Z$9+$Z$11), "Long", "Medium"))</f>
        <v>Short</v>
      </c>
      <c r="D4021" t="s">
        <v>5195</v>
      </c>
      <c r="E4021" t="s">
        <v>562</v>
      </c>
      <c r="F4021" t="s">
        <v>3871</v>
      </c>
      <c r="G4021" t="s">
        <v>539</v>
      </c>
      <c r="H4021" t="s">
        <v>2287</v>
      </c>
      <c r="I4021" t="s">
        <v>13204</v>
      </c>
      <c r="J4021" t="s">
        <v>4130</v>
      </c>
      <c r="K4021" t="s">
        <v>3538</v>
      </c>
      <c r="M4021">
        <f>COUNTA(Table1[[#This Row],[genre_1]:[genre_8]])</f>
        <v>7</v>
      </c>
      <c r="N4021" t="s">
        <v>1222</v>
      </c>
      <c r="O4021" t="s">
        <v>11620</v>
      </c>
      <c r="P4021">
        <v>4990</v>
      </c>
      <c r="Q4021" t="s">
        <v>3211</v>
      </c>
      <c r="R4021">
        <v>64</v>
      </c>
      <c r="S4021" t="s">
        <v>16</v>
      </c>
      <c r="T4021" t="s">
        <v>26</v>
      </c>
      <c r="U4021" s="3">
        <v>40179</v>
      </c>
      <c r="V4021" s="2">
        <v>5.7</v>
      </c>
      <c r="W4021" t="str">
        <f>IF(V4021 &lt; 3,"Very Low", IF(V4021 &gt;= 3, IF(V4021 &lt; 4, "Low", IF(V4021 &gt;= 4, IF(V4021 &lt; 6, "Medium", IF(V4021 &gt;= 6, IF(V4021 &lt; 8, "High", "Very High")))))))</f>
        <v>Medium</v>
      </c>
    </row>
    <row r="4022" spans="1:23" x14ac:dyDescent="0.2">
      <c r="A4022" t="s">
        <v>3816</v>
      </c>
      <c r="B4022" s="2">
        <v>108</v>
      </c>
      <c r="C4022" s="4" t="str">
        <f>IF(B4022 &lt;= ($Z$9-$Z$11), "Short", IF(B4022 &gt;= ($Z$9+$Z$11), "Long", "Medium"))</f>
        <v>Medium</v>
      </c>
      <c r="D4022" t="s">
        <v>4520</v>
      </c>
      <c r="E4022" t="s">
        <v>1302</v>
      </c>
      <c r="F4022" t="s">
        <v>2287</v>
      </c>
      <c r="G4022" t="s">
        <v>4130</v>
      </c>
      <c r="H4022" t="s">
        <v>3538</v>
      </c>
      <c r="M4022">
        <f>COUNTA(Table1[[#This Row],[genre_1]:[genre_8]])</f>
        <v>4</v>
      </c>
      <c r="N4022" t="s">
        <v>47</v>
      </c>
      <c r="O4022" t="s">
        <v>11149</v>
      </c>
      <c r="P4022">
        <v>85022</v>
      </c>
      <c r="Q4022" t="s">
        <v>4521</v>
      </c>
      <c r="R4022">
        <v>616</v>
      </c>
      <c r="S4022" t="s">
        <v>16</v>
      </c>
      <c r="T4022" t="s">
        <v>26</v>
      </c>
      <c r="U4022" s="3">
        <v>41275</v>
      </c>
      <c r="V4022" s="2">
        <v>6.3</v>
      </c>
      <c r="W4022" t="str">
        <f>IF(V4022 &lt; 3,"Very Low", IF(V4022 &gt;= 3, IF(V4022 &lt; 4, "Low", IF(V4022 &gt;= 4, IF(V4022 &lt; 6, "Medium", IF(V4022 &gt;= 6, IF(V4022 &lt; 8, "High", "Very High")))))))</f>
        <v>High</v>
      </c>
    </row>
    <row r="4023" spans="1:23" x14ac:dyDescent="0.2">
      <c r="A4023" t="s">
        <v>672</v>
      </c>
      <c r="B4023" s="2">
        <v>133</v>
      </c>
      <c r="C4023" s="4" t="str">
        <f>IF(B4023 &lt;= ($Z$9-$Z$11), "Short", IF(B4023 &gt;= ($Z$9+$Z$11), "Long", "Medium"))</f>
        <v>Long</v>
      </c>
      <c r="D4023" t="s">
        <v>1443</v>
      </c>
      <c r="E4023" t="s">
        <v>562</v>
      </c>
      <c r="F4023" t="s">
        <v>539</v>
      </c>
      <c r="G4023" t="s">
        <v>3538</v>
      </c>
      <c r="M4023">
        <f>COUNTA(Table1[[#This Row],[genre_1]:[genre_8]])</f>
        <v>3</v>
      </c>
      <c r="N4023" t="s">
        <v>131</v>
      </c>
      <c r="O4023" t="s">
        <v>10455</v>
      </c>
      <c r="P4023">
        <v>208092</v>
      </c>
      <c r="Q4023" t="s">
        <v>3530</v>
      </c>
      <c r="R4023">
        <v>806</v>
      </c>
      <c r="S4023" t="s">
        <v>16</v>
      </c>
      <c r="T4023" t="s">
        <v>26</v>
      </c>
      <c r="U4023" s="3">
        <v>37622</v>
      </c>
      <c r="V4023" s="2">
        <v>7</v>
      </c>
      <c r="W4023" t="str">
        <f>IF(V4023 &lt; 3,"Very Low", IF(V4023 &gt;= 3, IF(V4023 &lt; 4, "Low", IF(V4023 &gt;= 4, IF(V4023 &lt; 6, "Medium", IF(V4023 &gt;= 6, IF(V4023 &lt; 8, "High", "Very High")))))))</f>
        <v>High</v>
      </c>
    </row>
    <row r="4024" spans="1:23" x14ac:dyDescent="0.2">
      <c r="A4024" t="s">
        <v>1874</v>
      </c>
      <c r="B4024" s="2">
        <v>113</v>
      </c>
      <c r="C4024" s="4" t="str">
        <f>IF(B4024 &lt;= ($Z$9-$Z$11), "Short", IF(B4024 &gt;= ($Z$9+$Z$11), "Long", "Medium"))</f>
        <v>Medium</v>
      </c>
      <c r="D4024" t="s">
        <v>59</v>
      </c>
      <c r="E4024" t="s">
        <v>562</v>
      </c>
      <c r="F4024" t="s">
        <v>13204</v>
      </c>
      <c r="G4024" t="s">
        <v>3538</v>
      </c>
      <c r="M4024">
        <f>COUNTA(Table1[[#This Row],[genre_1]:[genre_8]])</f>
        <v>3</v>
      </c>
      <c r="N4024" t="s">
        <v>105</v>
      </c>
      <c r="O4024" t="s">
        <v>9627</v>
      </c>
      <c r="P4024">
        <v>210542</v>
      </c>
      <c r="Q4024" t="s">
        <v>2300</v>
      </c>
      <c r="R4024">
        <v>332</v>
      </c>
      <c r="S4024" t="s">
        <v>16</v>
      </c>
      <c r="T4024" t="s">
        <v>26</v>
      </c>
      <c r="U4024" s="3">
        <v>40544</v>
      </c>
      <c r="V4024" s="2">
        <v>6.9</v>
      </c>
      <c r="W4024" t="str">
        <f>IF(V4024 &lt; 3,"Very Low", IF(V4024 &gt;= 3, IF(V4024 &lt; 4, "Low", IF(V4024 &gt;= 4, IF(V4024 &lt; 6, "Medium", IF(V4024 &gt;= 6, IF(V4024 &lt; 8, "High", "Very High")))))))</f>
        <v>High</v>
      </c>
    </row>
    <row r="4025" spans="1:23" x14ac:dyDescent="0.2">
      <c r="A4025" t="s">
        <v>2659</v>
      </c>
      <c r="B4025" s="2">
        <v>76</v>
      </c>
      <c r="C4025" s="4" t="str">
        <f>IF(B4025 &lt;= ($Z$9-$Z$11), "Short", IF(B4025 &gt;= ($Z$9+$Z$11), "Long", "Medium"))</f>
        <v>Short</v>
      </c>
      <c r="D4025" t="s">
        <v>821</v>
      </c>
      <c r="E4025" t="s">
        <v>426</v>
      </c>
      <c r="F4025" t="s">
        <v>3871</v>
      </c>
      <c r="G4025" t="s">
        <v>691</v>
      </c>
      <c r="H4025" t="s">
        <v>5982</v>
      </c>
      <c r="I4025" t="s">
        <v>10321</v>
      </c>
      <c r="M4025">
        <f>COUNTA(Table1[[#This Row],[genre_1]:[genre_8]])</f>
        <v>5</v>
      </c>
      <c r="N4025" t="s">
        <v>184</v>
      </c>
      <c r="O4025" t="s">
        <v>9857</v>
      </c>
      <c r="P4025">
        <v>15788</v>
      </c>
      <c r="Q4025" t="s">
        <v>2660</v>
      </c>
      <c r="R4025">
        <v>80</v>
      </c>
      <c r="S4025" t="s">
        <v>16</v>
      </c>
      <c r="T4025" t="s">
        <v>26</v>
      </c>
      <c r="U4025" s="3">
        <v>38353</v>
      </c>
      <c r="V4025" s="2">
        <v>5.6</v>
      </c>
      <c r="W4025" t="str">
        <f>IF(V4025 &lt; 3,"Very Low", IF(V4025 &gt;= 3, IF(V4025 &lt; 4, "Low", IF(V4025 &gt;= 4, IF(V4025 &lt; 6, "Medium", IF(V4025 &gt;= 6, IF(V4025 &lt; 8, "High", "Very High")))))))</f>
        <v>Medium</v>
      </c>
    </row>
    <row r="4026" spans="1:23" x14ac:dyDescent="0.2">
      <c r="A4026" t="s">
        <v>6843</v>
      </c>
      <c r="B4026" s="2">
        <v>88</v>
      </c>
      <c r="C4026" s="4" t="str">
        <f>IF(B4026 &lt;= ($Z$9-$Z$11), "Short", IF(B4026 &gt;= ($Z$9+$Z$11), "Long", "Medium"))</f>
        <v>Medium</v>
      </c>
      <c r="D4026" t="s">
        <v>648</v>
      </c>
      <c r="E4026" t="s">
        <v>562</v>
      </c>
      <c r="F4026" t="s">
        <v>691</v>
      </c>
      <c r="G4026" t="s">
        <v>539</v>
      </c>
      <c r="H4026" t="s">
        <v>2287</v>
      </c>
      <c r="M4026">
        <f>COUNTA(Table1[[#This Row],[genre_1]:[genre_8]])</f>
        <v>4</v>
      </c>
      <c r="N4026" t="s">
        <v>5440</v>
      </c>
      <c r="O4026" t="s">
        <v>12536</v>
      </c>
      <c r="P4026">
        <v>17296</v>
      </c>
      <c r="Q4026" t="s">
        <v>6844</v>
      </c>
      <c r="R4026">
        <v>91</v>
      </c>
      <c r="S4026" t="s">
        <v>16</v>
      </c>
      <c r="T4026" t="s">
        <v>26</v>
      </c>
      <c r="U4026" s="3">
        <v>39814</v>
      </c>
      <c r="V4026" s="2">
        <v>5.2</v>
      </c>
      <c r="W4026" t="str">
        <f>IF(V4026 &lt; 3,"Very Low", IF(V4026 &gt;= 3, IF(V4026 &lt; 4, "Low", IF(V4026 &gt;= 4, IF(V4026 &lt; 6, "Medium", IF(V4026 &gt;= 6, IF(V4026 &lt; 8, "High", "Very High")))))))</f>
        <v>Medium</v>
      </c>
    </row>
    <row r="4027" spans="1:23" x14ac:dyDescent="0.2">
      <c r="A4027" t="s">
        <v>3822</v>
      </c>
      <c r="B4027" s="2">
        <v>124</v>
      </c>
      <c r="C4027" s="4" t="str">
        <f>IF(B4027 &lt;= ($Z$9-$Z$11), "Short", IF(B4027 &gt;= ($Z$9+$Z$11), "Long", "Medium"))</f>
        <v>Medium</v>
      </c>
      <c r="D4027" t="s">
        <v>142</v>
      </c>
      <c r="E4027" t="s">
        <v>1302</v>
      </c>
      <c r="F4027" t="s">
        <v>4034</v>
      </c>
      <c r="M4027">
        <f>COUNTA(Table1[[#This Row],[genre_1]:[genre_8]])</f>
        <v>2</v>
      </c>
      <c r="N4027" t="s">
        <v>28</v>
      </c>
      <c r="O4027" t="s">
        <v>11605</v>
      </c>
      <c r="P4027">
        <v>27766</v>
      </c>
      <c r="Q4027" t="s">
        <v>5161</v>
      </c>
      <c r="R4027">
        <v>314</v>
      </c>
      <c r="S4027" t="s">
        <v>16</v>
      </c>
      <c r="T4027" t="s">
        <v>26</v>
      </c>
      <c r="U4027" s="3">
        <v>35796</v>
      </c>
      <c r="V4027" s="2">
        <v>7</v>
      </c>
      <c r="W4027" t="str">
        <f>IF(V4027 &lt; 3,"Very Low", IF(V4027 &gt;= 3, IF(V4027 &lt; 4, "Low", IF(V4027 &gt;= 4, IF(V4027 &lt; 6, "Medium", IF(V4027 &gt;= 6, IF(V4027 &lt; 8, "High", "Very High")))))))</f>
        <v>High</v>
      </c>
    </row>
    <row r="4028" spans="1:23" x14ac:dyDescent="0.2">
      <c r="A4028" t="s">
        <v>3808</v>
      </c>
      <c r="B4028" s="2">
        <v>125</v>
      </c>
      <c r="C4028" s="4" t="str">
        <f>IF(B4028 &lt;= ($Z$9-$Z$11), "Short", IF(B4028 &gt;= ($Z$9+$Z$11), "Long", "Medium"))</f>
        <v>Medium</v>
      </c>
      <c r="D4028" t="s">
        <v>1754</v>
      </c>
      <c r="E4028" t="s">
        <v>13206</v>
      </c>
      <c r="F4028" t="s">
        <v>1302</v>
      </c>
      <c r="M4028">
        <f>COUNTA(Table1[[#This Row],[genre_1]:[genre_8]])</f>
        <v>2</v>
      </c>
      <c r="N4028" t="s">
        <v>166</v>
      </c>
      <c r="O4028" t="s">
        <v>11367</v>
      </c>
      <c r="P4028">
        <v>20307</v>
      </c>
      <c r="Q4028" t="s">
        <v>967</v>
      </c>
      <c r="R4028">
        <v>165</v>
      </c>
      <c r="S4028" t="s">
        <v>16</v>
      </c>
      <c r="T4028" t="s">
        <v>26</v>
      </c>
      <c r="U4028" s="3">
        <v>37987</v>
      </c>
      <c r="V4028" s="2">
        <v>7.7</v>
      </c>
      <c r="W4028" t="str">
        <f>IF(V4028 &lt; 3,"Very Low", IF(V4028 &gt;= 3, IF(V4028 &lt; 4, "Low", IF(V4028 &gt;= 4, IF(V4028 &lt; 6, "Medium", IF(V4028 &gt;= 6, IF(V4028 &lt; 8, "High", "Very High")))))))</f>
        <v>High</v>
      </c>
    </row>
    <row r="4029" spans="1:23" x14ac:dyDescent="0.2">
      <c r="A4029" t="s">
        <v>922</v>
      </c>
      <c r="B4029" s="2">
        <v>97</v>
      </c>
      <c r="C4029" s="4" t="str">
        <f>IF(B4029 &lt;= ($Z$9-$Z$11), "Short", IF(B4029 &gt;= ($Z$9+$Z$11), "Long", "Medium"))</f>
        <v>Medium</v>
      </c>
      <c r="D4029" t="s">
        <v>190</v>
      </c>
      <c r="E4029" t="s">
        <v>1302</v>
      </c>
      <c r="M4029">
        <f>COUNTA(Table1[[#This Row],[genre_1]:[genre_8]])</f>
        <v>1</v>
      </c>
      <c r="N4029" t="s">
        <v>1151</v>
      </c>
      <c r="O4029" t="s">
        <v>11813</v>
      </c>
      <c r="P4029">
        <v>2670</v>
      </c>
      <c r="Q4029" t="s">
        <v>1767</v>
      </c>
      <c r="R4029">
        <v>50</v>
      </c>
      <c r="S4029" t="s">
        <v>16</v>
      </c>
      <c r="T4029" t="s">
        <v>26</v>
      </c>
      <c r="U4029" s="3">
        <v>38353</v>
      </c>
      <c r="V4029" s="2">
        <v>6.9</v>
      </c>
      <c r="W4029" t="str">
        <f>IF(V4029 &lt; 3,"Very Low", IF(V4029 &gt;= 3, IF(V4029 &lt; 4, "Low", IF(V4029 &gt;= 4, IF(V4029 &lt; 6, "Medium", IF(V4029 &gt;= 6, IF(V4029 &lt; 8, "High", "Very High")))))))</f>
        <v>High</v>
      </c>
    </row>
    <row r="4030" spans="1:23" x14ac:dyDescent="0.2">
      <c r="A4030" t="s">
        <v>2522</v>
      </c>
      <c r="B4030" s="2">
        <v>91</v>
      </c>
      <c r="C4030" s="4" t="str">
        <f>IF(B4030 &lt;= ($Z$9-$Z$11), "Short", IF(B4030 &gt;= ($Z$9+$Z$11), "Long", "Medium"))</f>
        <v>Medium</v>
      </c>
      <c r="D4030" t="s">
        <v>354</v>
      </c>
      <c r="E4030" t="s">
        <v>691</v>
      </c>
      <c r="M4030">
        <f>COUNTA(Table1[[#This Row],[genre_1]:[genre_8]])</f>
        <v>1</v>
      </c>
      <c r="N4030" t="s">
        <v>81</v>
      </c>
      <c r="O4030" t="s">
        <v>12294</v>
      </c>
      <c r="P4030">
        <v>21245</v>
      </c>
      <c r="Q4030" t="s">
        <v>2858</v>
      </c>
      <c r="R4030">
        <v>213</v>
      </c>
      <c r="S4030" t="s">
        <v>16</v>
      </c>
      <c r="T4030" t="s">
        <v>26</v>
      </c>
      <c r="U4030" s="3">
        <v>35796</v>
      </c>
      <c r="V4030" s="2">
        <v>7.4</v>
      </c>
      <c r="W4030" t="str">
        <f>IF(V4030 &lt; 3,"Very Low", IF(V4030 &gt;= 3, IF(V4030 &lt; 4, "Low", IF(V4030 &gt;= 4, IF(V4030 &lt; 6, "Medium", IF(V4030 &gt;= 6, IF(V4030 &lt; 8, "High", "Very High")))))))</f>
        <v>High</v>
      </c>
    </row>
    <row r="4031" spans="1:23" x14ac:dyDescent="0.2">
      <c r="A4031" t="s">
        <v>5303</v>
      </c>
      <c r="B4031" s="2">
        <v>86</v>
      </c>
      <c r="C4031" s="4" t="str">
        <f>IF(B4031 &lt;= ($Z$9-$Z$11), "Short", IF(B4031 &gt;= ($Z$9+$Z$11), "Long", "Medium"))</f>
        <v>Medium</v>
      </c>
      <c r="D4031" t="s">
        <v>907</v>
      </c>
      <c r="E4031" t="s">
        <v>691</v>
      </c>
      <c r="F4031" t="s">
        <v>1302</v>
      </c>
      <c r="G4031" t="s">
        <v>6549</v>
      </c>
      <c r="M4031">
        <f>COUNTA(Table1[[#This Row],[genre_1]:[genre_8]])</f>
        <v>3</v>
      </c>
      <c r="N4031" t="s">
        <v>1632</v>
      </c>
      <c r="O4031" t="s">
        <v>12765</v>
      </c>
      <c r="P4031">
        <v>2629</v>
      </c>
      <c r="Q4031" t="s">
        <v>1356</v>
      </c>
      <c r="R4031">
        <v>32</v>
      </c>
      <c r="S4031" t="s">
        <v>16</v>
      </c>
      <c r="T4031" t="s">
        <v>26</v>
      </c>
      <c r="U4031" s="3">
        <v>35065</v>
      </c>
      <c r="V4031" s="2">
        <v>6.8</v>
      </c>
      <c r="W4031" t="str">
        <f>IF(V4031 &lt; 3,"Very Low", IF(V4031 &gt;= 3, IF(V4031 &lt; 4, "Low", IF(V4031 &gt;= 4, IF(V4031 &lt; 6, "Medium", IF(V4031 &gt;= 6, IF(V4031 &lt; 8, "High", "Very High")))))))</f>
        <v>High</v>
      </c>
    </row>
    <row r="4032" spans="1:23" x14ac:dyDescent="0.2">
      <c r="A4032" t="s">
        <v>6772</v>
      </c>
      <c r="B4032" s="2">
        <v>96</v>
      </c>
      <c r="C4032" s="4" t="str">
        <f>IF(B4032 &lt;= ($Z$9-$Z$11), "Short", IF(B4032 &gt;= ($Z$9+$Z$11), "Long", "Medium"))</f>
        <v>Medium</v>
      </c>
      <c r="D4032" t="s">
        <v>1492</v>
      </c>
      <c r="E4032" t="s">
        <v>1302</v>
      </c>
      <c r="F4032" t="s">
        <v>4034</v>
      </c>
      <c r="G4032" t="s">
        <v>6549</v>
      </c>
      <c r="M4032">
        <f>COUNTA(Table1[[#This Row],[genre_1]:[genre_8]])</f>
        <v>3</v>
      </c>
      <c r="N4032" t="s">
        <v>3710</v>
      </c>
      <c r="O4032" t="s">
        <v>12500</v>
      </c>
      <c r="P4032">
        <v>20885</v>
      </c>
      <c r="Q4032" t="s">
        <v>4696</v>
      </c>
      <c r="R4032">
        <v>60</v>
      </c>
      <c r="S4032" t="s">
        <v>16</v>
      </c>
      <c r="T4032" t="s">
        <v>26</v>
      </c>
      <c r="U4032" s="3">
        <v>42005</v>
      </c>
      <c r="V4032" s="2">
        <v>6.1</v>
      </c>
      <c r="W4032" t="str">
        <f>IF(V4032 &lt; 3,"Very Low", IF(V4032 &gt;= 3, IF(V4032 &lt; 4, "Low", IF(V4032 &gt;= 4, IF(V4032 &lt; 6, "Medium", IF(V4032 &gt;= 6, IF(V4032 &lt; 8, "High", "Very High")))))))</f>
        <v>High</v>
      </c>
    </row>
    <row r="4033" spans="1:23" x14ac:dyDescent="0.2">
      <c r="A4033" t="s">
        <v>5479</v>
      </c>
      <c r="B4033" s="2">
        <v>112</v>
      </c>
      <c r="C4033" s="4" t="str">
        <f>IF(B4033 &lt;= ($Z$9-$Z$11), "Short", IF(B4033 &gt;= ($Z$9+$Z$11), "Long", "Medium"))</f>
        <v>Medium</v>
      </c>
      <c r="D4033" t="s">
        <v>1701</v>
      </c>
      <c r="E4033" t="s">
        <v>1302</v>
      </c>
      <c r="F4033" t="s">
        <v>3538</v>
      </c>
      <c r="M4033">
        <f>COUNTA(Table1[[#This Row],[genre_1]:[genre_8]])</f>
        <v>2</v>
      </c>
      <c r="N4033" t="s">
        <v>4586</v>
      </c>
      <c r="O4033" t="s">
        <v>11795</v>
      </c>
      <c r="P4033">
        <v>95529</v>
      </c>
      <c r="Q4033" t="s">
        <v>5480</v>
      </c>
      <c r="R4033">
        <v>301</v>
      </c>
      <c r="S4033" t="s">
        <v>16</v>
      </c>
      <c r="T4033" t="s">
        <v>26</v>
      </c>
      <c r="U4033" s="3">
        <v>40544</v>
      </c>
      <c r="V4033" s="2">
        <v>7.5</v>
      </c>
      <c r="W4033" t="str">
        <f>IF(V4033 &lt; 3,"Very Low", IF(V4033 &gt;= 3, IF(V4033 &lt; 4, "Low", IF(V4033 &gt;= 4, IF(V4033 &lt; 6, "Medium", IF(V4033 &gt;= 6, IF(V4033 &lt; 8, "High", "Very High")))))))</f>
        <v>High</v>
      </c>
    </row>
    <row r="4034" spans="1:23" x14ac:dyDescent="0.2">
      <c r="A4034" t="s">
        <v>8143</v>
      </c>
      <c r="B4034" s="2">
        <v>97</v>
      </c>
      <c r="C4034" s="4" t="str">
        <f>IF(B4034 &lt;= ($Z$9-$Z$11), "Short", IF(B4034 &gt;= ($Z$9+$Z$11), "Long", "Medium"))</f>
        <v>Medium</v>
      </c>
      <c r="D4034" t="s">
        <v>8144</v>
      </c>
      <c r="E4034" t="s">
        <v>1302</v>
      </c>
      <c r="F4034" t="s">
        <v>6549</v>
      </c>
      <c r="M4034">
        <f>COUNTA(Table1[[#This Row],[genre_1]:[genre_8]])</f>
        <v>2</v>
      </c>
      <c r="N4034" t="s">
        <v>4854</v>
      </c>
      <c r="O4034" t="s">
        <v>13094</v>
      </c>
      <c r="P4034">
        <v>19846</v>
      </c>
      <c r="Q4034" t="s">
        <v>8145</v>
      </c>
      <c r="R4034">
        <v>68</v>
      </c>
      <c r="S4034" t="s">
        <v>16</v>
      </c>
      <c r="T4034" t="s">
        <v>26</v>
      </c>
      <c r="U4034" s="3">
        <v>40544</v>
      </c>
      <c r="V4034" s="2">
        <v>7.7</v>
      </c>
      <c r="W4034" t="str">
        <f>IF(V4034 &lt; 3,"Very Low", IF(V4034 &gt;= 3, IF(V4034 &lt; 4, "Low", IF(V4034 &gt;= 4, IF(V4034 &lt; 6, "Medium", IF(V4034 &gt;= 6, IF(V4034 &lt; 8, "High", "Very High")))))))</f>
        <v>High</v>
      </c>
    </row>
    <row r="4035" spans="1:23" x14ac:dyDescent="0.2">
      <c r="A4035" t="s">
        <v>5036</v>
      </c>
      <c r="B4035" s="2">
        <v>110</v>
      </c>
      <c r="C4035" s="4" t="str">
        <f>IF(B4035 &lt;= ($Z$9-$Z$11), "Short", IF(B4035 &gt;= ($Z$9+$Z$11), "Long", "Medium"))</f>
        <v>Medium</v>
      </c>
      <c r="D4035" t="s">
        <v>4640</v>
      </c>
      <c r="E4035" t="s">
        <v>1302</v>
      </c>
      <c r="M4035">
        <f>COUNTA(Table1[[#This Row],[genre_1]:[genre_8]])</f>
        <v>1</v>
      </c>
      <c r="N4035" t="s">
        <v>255</v>
      </c>
      <c r="O4035" t="s">
        <v>11527</v>
      </c>
      <c r="P4035">
        <v>19979</v>
      </c>
      <c r="Q4035" t="s">
        <v>5037</v>
      </c>
      <c r="R4035">
        <v>56</v>
      </c>
      <c r="S4035" t="s">
        <v>16</v>
      </c>
      <c r="T4035" t="s">
        <v>26</v>
      </c>
      <c r="U4035" s="3">
        <v>40179</v>
      </c>
      <c r="V4035" s="2">
        <v>7</v>
      </c>
      <c r="W4035" t="str">
        <f>IF(V4035 &lt; 3,"Very Low", IF(V4035 &gt;= 3, IF(V4035 &lt; 4, "Low", IF(V4035 &gt;= 4, IF(V4035 &lt; 6, "Medium", IF(V4035 &gt;= 6, IF(V4035 &lt; 8, "High", "Very High")))))))</f>
        <v>High</v>
      </c>
    </row>
    <row r="4036" spans="1:23" x14ac:dyDescent="0.2">
      <c r="A4036" t="s">
        <v>3909</v>
      </c>
      <c r="B4036" s="2">
        <v>92</v>
      </c>
      <c r="C4036" s="4" t="str">
        <f>IF(B4036 &lt;= ($Z$9-$Z$11), "Short", IF(B4036 &gt;= ($Z$9+$Z$11), "Long", "Medium"))</f>
        <v>Medium</v>
      </c>
      <c r="D4036" t="s">
        <v>184</v>
      </c>
      <c r="E4036" t="s">
        <v>4426</v>
      </c>
      <c r="F4036" t="s">
        <v>1302</v>
      </c>
      <c r="M4036">
        <f>COUNTA(Table1[[#This Row],[genre_1]:[genre_8]])</f>
        <v>2</v>
      </c>
      <c r="N4036" t="s">
        <v>205</v>
      </c>
      <c r="O4036" t="s">
        <v>11694</v>
      </c>
      <c r="P4036">
        <v>3571</v>
      </c>
      <c r="Q4036" t="s">
        <v>5318</v>
      </c>
      <c r="R4036">
        <v>34</v>
      </c>
      <c r="S4036" t="s">
        <v>16</v>
      </c>
      <c r="T4036" t="s">
        <v>26</v>
      </c>
      <c r="U4036" s="3">
        <v>39083</v>
      </c>
      <c r="V4036" s="2">
        <v>6.9</v>
      </c>
      <c r="W4036" t="str">
        <f>IF(V4036 &lt; 3,"Very Low", IF(V4036 &gt;= 3, IF(V4036 &lt; 4, "Low", IF(V4036 &gt;= 4, IF(V4036 &lt; 6, "Medium", IF(V4036 &gt;= 6, IF(V4036 &lt; 8, "High", "Very High")))))))</f>
        <v>High</v>
      </c>
    </row>
    <row r="4037" spans="1:23" x14ac:dyDescent="0.2">
      <c r="A4037" t="s">
        <v>8174</v>
      </c>
      <c r="B4037" s="2">
        <v>86</v>
      </c>
      <c r="C4037" s="4" t="str">
        <f>IF(B4037 &lt;= ($Z$9-$Z$11), "Short", IF(B4037 &gt;= ($Z$9+$Z$11), "Long", "Medium"))</f>
        <v>Medium</v>
      </c>
      <c r="D4037" t="s">
        <v>8175</v>
      </c>
      <c r="E4037" t="s">
        <v>2287</v>
      </c>
      <c r="M4037">
        <f>COUNTA(Table1[[#This Row],[genre_1]:[genre_8]])</f>
        <v>1</v>
      </c>
      <c r="N4037" t="s">
        <v>8176</v>
      </c>
      <c r="O4037" t="s">
        <v>13105</v>
      </c>
      <c r="P4037">
        <v>3813</v>
      </c>
      <c r="Q4037" t="s">
        <v>8177</v>
      </c>
      <c r="R4037">
        <v>27</v>
      </c>
      <c r="S4037" t="s">
        <v>16</v>
      </c>
      <c r="T4037" t="s">
        <v>26</v>
      </c>
      <c r="U4037" s="3">
        <v>40909</v>
      </c>
      <c r="V4037" s="2">
        <v>5.4</v>
      </c>
      <c r="W4037" t="str">
        <f>IF(V4037 &lt; 3,"Very Low", IF(V4037 &gt;= 3, IF(V4037 &lt; 4, "Low", IF(V4037 &gt;= 4, IF(V4037 &lt; 6, "Medium", IF(V4037 &gt;= 6, IF(V4037 &lt; 8, "High", "Very High")))))))</f>
        <v>Medium</v>
      </c>
    </row>
    <row r="4038" spans="1:23" x14ac:dyDescent="0.2">
      <c r="A4038" t="s">
        <v>2433</v>
      </c>
      <c r="B4038" s="2">
        <v>101</v>
      </c>
      <c r="C4038" s="4" t="str">
        <f>IF(B4038 &lt;= ($Z$9-$Z$11), "Short", IF(B4038 &gt;= ($Z$9+$Z$11), "Long", "Medium"))</f>
        <v>Medium</v>
      </c>
      <c r="D4038" t="s">
        <v>3186</v>
      </c>
      <c r="E4038" t="s">
        <v>1302</v>
      </c>
      <c r="F4038" t="s">
        <v>2287</v>
      </c>
      <c r="G4038" t="s">
        <v>13204</v>
      </c>
      <c r="H4038" t="s">
        <v>3538</v>
      </c>
      <c r="M4038">
        <f>COUNTA(Table1[[#This Row],[genre_1]:[genre_8]])</f>
        <v>4</v>
      </c>
      <c r="N4038" t="s">
        <v>1862</v>
      </c>
      <c r="O4038" t="s">
        <v>11401</v>
      </c>
      <c r="P4038">
        <v>41763</v>
      </c>
      <c r="Q4038" t="s">
        <v>1647</v>
      </c>
      <c r="R4038">
        <v>403</v>
      </c>
      <c r="S4038" t="s">
        <v>16</v>
      </c>
      <c r="T4038" t="s">
        <v>26</v>
      </c>
      <c r="U4038" s="3">
        <v>38353</v>
      </c>
      <c r="V4038" s="2">
        <v>5.5</v>
      </c>
      <c r="W4038" t="str">
        <f>IF(V4038 &lt; 3,"Very Low", IF(V4038 &gt;= 3, IF(V4038 &lt; 4, "Low", IF(V4038 &gt;= 4, IF(V4038 &lt; 6, "Medium", IF(V4038 &gt;= 6, IF(V4038 &lt; 8, "High", "Very High")))))))</f>
        <v>Medium</v>
      </c>
    </row>
    <row r="4039" spans="1:23" x14ac:dyDescent="0.2">
      <c r="A4039" t="s">
        <v>2468</v>
      </c>
      <c r="B4039" s="2">
        <v>98</v>
      </c>
      <c r="C4039" s="4" t="str">
        <f>IF(B4039 &lt;= ($Z$9-$Z$11), "Short", IF(B4039 &gt;= ($Z$9+$Z$11), "Long", "Medium"))</f>
        <v>Medium</v>
      </c>
      <c r="D4039" t="s">
        <v>329</v>
      </c>
      <c r="E4039" t="s">
        <v>562</v>
      </c>
      <c r="F4039" t="s">
        <v>691</v>
      </c>
      <c r="G4039" t="s">
        <v>13206</v>
      </c>
      <c r="M4039">
        <f>COUNTA(Table1[[#This Row],[genre_1]:[genre_8]])</f>
        <v>3</v>
      </c>
      <c r="N4039" t="s">
        <v>51</v>
      </c>
      <c r="O4039" t="s">
        <v>11706</v>
      </c>
      <c r="P4039">
        <v>29994</v>
      </c>
      <c r="Q4039" t="s">
        <v>4836</v>
      </c>
      <c r="R4039">
        <v>86</v>
      </c>
      <c r="S4039" t="s">
        <v>16</v>
      </c>
      <c r="T4039" t="s">
        <v>26</v>
      </c>
      <c r="U4039" s="3">
        <v>40179</v>
      </c>
      <c r="V4039" s="2">
        <v>6.9</v>
      </c>
      <c r="W4039" t="str">
        <f>IF(V4039 &lt; 3,"Very Low", IF(V4039 &gt;= 3, IF(V4039 &lt; 4, "Low", IF(V4039 &gt;= 4, IF(V4039 &lt; 6, "Medium", IF(V4039 &gt;= 6, IF(V4039 &lt; 8, "High", "Very High")))))))</f>
        <v>High</v>
      </c>
    </row>
    <row r="4040" spans="1:23" x14ac:dyDescent="0.2">
      <c r="A4040" t="s">
        <v>1905</v>
      </c>
      <c r="B4040" s="2">
        <v>98</v>
      </c>
      <c r="C4040" s="4" t="str">
        <f>IF(B4040 &lt;= ($Z$9-$Z$11), "Short", IF(B4040 &gt;= ($Z$9+$Z$11), "Long", "Medium"))</f>
        <v>Medium</v>
      </c>
      <c r="D4040" t="s">
        <v>114</v>
      </c>
      <c r="E4040" t="s">
        <v>691</v>
      </c>
      <c r="F4040" t="s">
        <v>6549</v>
      </c>
      <c r="G4040" t="s">
        <v>13205</v>
      </c>
      <c r="M4040">
        <f>COUNTA(Table1[[#This Row],[genre_1]:[genre_8]])</f>
        <v>3</v>
      </c>
      <c r="N4040" t="s">
        <v>39</v>
      </c>
      <c r="O4040" t="s">
        <v>9866</v>
      </c>
      <c r="P4040">
        <v>51842</v>
      </c>
      <c r="Q4040" t="s">
        <v>2676</v>
      </c>
      <c r="R4040">
        <v>173</v>
      </c>
      <c r="S4040" t="s">
        <v>16</v>
      </c>
      <c r="T4040" t="s">
        <v>26</v>
      </c>
      <c r="U4040" s="3">
        <v>37987</v>
      </c>
      <c r="V4040" s="2">
        <v>6.3</v>
      </c>
      <c r="W4040" t="str">
        <f>IF(V4040 &lt; 3,"Very Low", IF(V4040 &gt;= 3, IF(V4040 &lt; 4, "Low", IF(V4040 &gt;= 4, IF(V4040 &lt; 6, "Medium", IF(V4040 &gt;= 6, IF(V4040 &lt; 8, "High", "Very High")))))))</f>
        <v>High</v>
      </c>
    </row>
    <row r="4041" spans="1:23" x14ac:dyDescent="0.2">
      <c r="A4041" t="s">
        <v>6777</v>
      </c>
      <c r="B4041" s="2">
        <v>98</v>
      </c>
      <c r="C4041" s="4" t="str">
        <f>IF(B4041 &lt;= ($Z$9-$Z$11), "Short", IF(B4041 &gt;= ($Z$9+$Z$11), "Long", "Medium"))</f>
        <v>Medium</v>
      </c>
      <c r="D4041" t="s">
        <v>6778</v>
      </c>
      <c r="E4041" t="s">
        <v>2287</v>
      </c>
      <c r="F4041" t="s">
        <v>13204</v>
      </c>
      <c r="G4041" t="s">
        <v>3538</v>
      </c>
      <c r="M4041">
        <f>COUNTA(Table1[[#This Row],[genre_1]:[genre_8]])</f>
        <v>3</v>
      </c>
      <c r="N4041" t="s">
        <v>3451</v>
      </c>
      <c r="O4041" t="s">
        <v>12505</v>
      </c>
      <c r="P4041">
        <v>4288</v>
      </c>
      <c r="Q4041" t="s">
        <v>6779</v>
      </c>
      <c r="R4041">
        <v>74</v>
      </c>
      <c r="S4041" t="s">
        <v>16</v>
      </c>
      <c r="T4041" t="s">
        <v>26</v>
      </c>
      <c r="U4041" s="3">
        <v>31413</v>
      </c>
      <c r="V4041" s="2">
        <v>5.7</v>
      </c>
      <c r="W4041" t="str">
        <f>IF(V4041 &lt; 3,"Very Low", IF(V4041 &gt;= 3, IF(V4041 &lt; 4, "Low", IF(V4041 &gt;= 4, IF(V4041 &lt; 6, "Medium", IF(V4041 &gt;= 6, IF(V4041 &lt; 8, "High", "Very High")))))))</f>
        <v>Medium</v>
      </c>
    </row>
    <row r="4042" spans="1:23" x14ac:dyDescent="0.2">
      <c r="A4042" t="s">
        <v>4816</v>
      </c>
      <c r="B4042" s="2">
        <v>109</v>
      </c>
      <c r="C4042" s="4" t="str">
        <f>IF(B4042 &lt;= ($Z$9-$Z$11), "Short", IF(B4042 &gt;= ($Z$9+$Z$11), "Long", "Medium"))</f>
        <v>Medium</v>
      </c>
      <c r="D4042" t="s">
        <v>1240</v>
      </c>
      <c r="E4042" t="s">
        <v>4426</v>
      </c>
      <c r="F4042" t="s">
        <v>1302</v>
      </c>
      <c r="G4042" t="s">
        <v>7772</v>
      </c>
      <c r="M4042">
        <f>COUNTA(Table1[[#This Row],[genre_1]:[genre_8]])</f>
        <v>3</v>
      </c>
      <c r="N4042" t="s">
        <v>145</v>
      </c>
      <c r="O4042" t="s">
        <v>11361</v>
      </c>
      <c r="P4042">
        <v>33856</v>
      </c>
      <c r="Q4042" t="s">
        <v>3084</v>
      </c>
      <c r="R4042">
        <v>147</v>
      </c>
      <c r="S4042" t="s">
        <v>16</v>
      </c>
      <c r="T4042" t="s">
        <v>26</v>
      </c>
      <c r="U4042" s="3">
        <v>42005</v>
      </c>
      <c r="V4042" s="2">
        <v>7.3</v>
      </c>
      <c r="W4042" t="str">
        <f>IF(V4042 &lt; 3,"Very Low", IF(V4042 &gt;= 3, IF(V4042 &lt; 4, "Low", IF(V4042 &gt;= 4, IF(V4042 &lt; 6, "Medium", IF(V4042 &gt;= 6, IF(V4042 &lt; 8, "High", "Very High")))))))</f>
        <v>High</v>
      </c>
    </row>
    <row r="4043" spans="1:23" x14ac:dyDescent="0.2">
      <c r="A4043" t="s">
        <v>2201</v>
      </c>
      <c r="B4043" s="2">
        <v>132</v>
      </c>
      <c r="C4043" s="4" t="str">
        <f>IF(B4043 &lt;= ($Z$9-$Z$11), "Short", IF(B4043 &gt;= ($Z$9+$Z$11), "Long", "Medium"))</f>
        <v>Long</v>
      </c>
      <c r="D4043" t="s">
        <v>4649</v>
      </c>
      <c r="E4043" t="s">
        <v>1302</v>
      </c>
      <c r="F4043" t="s">
        <v>5727</v>
      </c>
      <c r="G4043" t="s">
        <v>6549</v>
      </c>
      <c r="M4043">
        <f>COUNTA(Table1[[#This Row],[genre_1]:[genre_8]])</f>
        <v>3</v>
      </c>
      <c r="N4043" t="s">
        <v>1505</v>
      </c>
      <c r="O4043" t="s">
        <v>11246</v>
      </c>
      <c r="P4043">
        <v>9503</v>
      </c>
      <c r="Q4043" t="s">
        <v>4650</v>
      </c>
      <c r="R4043">
        <v>68</v>
      </c>
      <c r="S4043" t="s">
        <v>16</v>
      </c>
      <c r="T4043" t="s">
        <v>26</v>
      </c>
      <c r="U4043" s="3">
        <v>30317</v>
      </c>
      <c r="V4043" s="2">
        <v>6.6</v>
      </c>
      <c r="W4043" t="str">
        <f>IF(V4043 &lt; 3,"Very Low", IF(V4043 &gt;= 3, IF(V4043 &lt; 4, "Low", IF(V4043 &gt;= 4, IF(V4043 &lt; 6, "Medium", IF(V4043 &gt;= 6, IF(V4043 &lt; 8, "High", "Very High")))))))</f>
        <v>High</v>
      </c>
    </row>
    <row r="4044" spans="1:23" x14ac:dyDescent="0.2">
      <c r="A4044" t="s">
        <v>6985</v>
      </c>
      <c r="B4044" s="2">
        <v>100</v>
      </c>
      <c r="C4044" s="4" t="str">
        <f>IF(B4044 &lt;= ($Z$9-$Z$11), "Short", IF(B4044 &gt;= ($Z$9+$Z$11), "Long", "Medium"))</f>
        <v>Medium</v>
      </c>
      <c r="D4044" t="s">
        <v>930</v>
      </c>
      <c r="E4044" t="s">
        <v>1302</v>
      </c>
      <c r="F4044" t="s">
        <v>6549</v>
      </c>
      <c r="M4044">
        <f>COUNTA(Table1[[#This Row],[genre_1]:[genre_8]])</f>
        <v>2</v>
      </c>
      <c r="N4044" t="s">
        <v>921</v>
      </c>
      <c r="O4044" t="s">
        <v>12602</v>
      </c>
      <c r="P4044">
        <v>2725</v>
      </c>
      <c r="Q4044" t="s">
        <v>6154</v>
      </c>
      <c r="R4044">
        <v>48</v>
      </c>
      <c r="S4044" t="s">
        <v>16</v>
      </c>
      <c r="T4044" t="s">
        <v>26</v>
      </c>
      <c r="U4044" s="3">
        <v>37987</v>
      </c>
      <c r="V4044" s="2">
        <v>6.9</v>
      </c>
      <c r="W4044" t="str">
        <f>IF(V4044 &lt; 3,"Very Low", IF(V4044 &gt;= 3, IF(V4044 &lt; 4, "Low", IF(V4044 &gt;= 4, IF(V4044 &lt; 6, "Medium", IF(V4044 &gt;= 6, IF(V4044 &lt; 8, "High", "Very High")))))))</f>
        <v>High</v>
      </c>
    </row>
    <row r="4045" spans="1:23" x14ac:dyDescent="0.2">
      <c r="A4045" t="s">
        <v>2815</v>
      </c>
      <c r="B4045" s="2">
        <v>117</v>
      </c>
      <c r="C4045" s="4" t="str">
        <f>IF(B4045 &lt;= ($Z$9-$Z$11), "Short", IF(B4045 &gt;= ($Z$9+$Z$11), "Long", "Medium"))</f>
        <v>Medium</v>
      </c>
      <c r="D4045" t="s">
        <v>5097</v>
      </c>
      <c r="E4045" t="s">
        <v>562</v>
      </c>
      <c r="F4045" t="s">
        <v>426</v>
      </c>
      <c r="G4045" t="s">
        <v>3538</v>
      </c>
      <c r="M4045">
        <f>COUNTA(Table1[[#This Row],[genre_1]:[genre_8]])</f>
        <v>3</v>
      </c>
      <c r="N4045" t="s">
        <v>3465</v>
      </c>
      <c r="O4045" t="s">
        <v>11560</v>
      </c>
      <c r="P4045">
        <v>75280</v>
      </c>
      <c r="Q4045" t="s">
        <v>480</v>
      </c>
      <c r="R4045">
        <v>267</v>
      </c>
      <c r="S4045" t="s">
        <v>16</v>
      </c>
      <c r="T4045" t="s">
        <v>26</v>
      </c>
      <c r="U4045" s="3">
        <v>24473</v>
      </c>
      <c r="V4045" s="2">
        <v>6.9</v>
      </c>
      <c r="W4045" t="str">
        <f>IF(V4045 &lt; 3,"Very Low", IF(V4045 &gt;= 3, IF(V4045 &lt; 4, "Low", IF(V4045 &gt;= 4, IF(V4045 &lt; 6, "Medium", IF(V4045 &gt;= 6, IF(V4045 &lt; 8, "High", "Very High")))))))</f>
        <v>High</v>
      </c>
    </row>
    <row r="4046" spans="1:23" x14ac:dyDescent="0.2">
      <c r="A4046" t="s">
        <v>5245</v>
      </c>
      <c r="B4046" s="2">
        <v>122</v>
      </c>
      <c r="C4046" s="4" t="str">
        <f>IF(B4046 &lt;= ($Z$9-$Z$11), "Short", IF(B4046 &gt;= ($Z$9+$Z$11), "Long", "Medium"))</f>
        <v>Medium</v>
      </c>
      <c r="D4046" t="s">
        <v>5246</v>
      </c>
      <c r="E4046" t="s">
        <v>562</v>
      </c>
      <c r="F4046" t="s">
        <v>426</v>
      </c>
      <c r="M4046">
        <f>COUNTA(Table1[[#This Row],[genre_1]:[genre_8]])</f>
        <v>2</v>
      </c>
      <c r="N4046" t="s">
        <v>5247</v>
      </c>
      <c r="O4046" t="s">
        <v>11647</v>
      </c>
      <c r="P4046">
        <v>14486</v>
      </c>
      <c r="Q4046" t="s">
        <v>5248</v>
      </c>
      <c r="R4046">
        <v>159</v>
      </c>
      <c r="S4046" t="s">
        <v>5249</v>
      </c>
      <c r="T4046" t="s">
        <v>5250</v>
      </c>
      <c r="U4046" s="3">
        <v>38718</v>
      </c>
      <c r="V4046" s="2">
        <v>6</v>
      </c>
      <c r="W4046" t="str">
        <f>IF(V4046 &lt; 3,"Very Low", IF(V4046 &gt;= 3, IF(V4046 &lt; 4, "Low", IF(V4046 &gt;= 4, IF(V4046 &lt; 6, "Medium", IF(V4046 &gt;= 6, IF(V4046 &lt; 8, "High", "Very High")))))))</f>
        <v>High</v>
      </c>
    </row>
    <row r="4047" spans="1:23" x14ac:dyDescent="0.2">
      <c r="A4047" t="s">
        <v>4398</v>
      </c>
      <c r="B4047" s="2">
        <v>110</v>
      </c>
      <c r="C4047" s="4" t="str">
        <f>IF(B4047 &lt;= ($Z$9-$Z$11), "Short", IF(B4047 &gt;= ($Z$9+$Z$11), "Long", "Medium"))</f>
        <v>Medium</v>
      </c>
      <c r="D4047" t="s">
        <v>4399</v>
      </c>
      <c r="E4047" t="s">
        <v>562</v>
      </c>
      <c r="M4047">
        <f>COUNTA(Table1[[#This Row],[genre_1]:[genre_8]])</f>
        <v>1</v>
      </c>
      <c r="N4047" t="s">
        <v>4400</v>
      </c>
      <c r="O4047" t="s">
        <v>11067</v>
      </c>
      <c r="P4047">
        <v>24570</v>
      </c>
      <c r="Q4047" t="s">
        <v>4401</v>
      </c>
      <c r="R4047">
        <v>72</v>
      </c>
      <c r="S4047" t="s">
        <v>4402</v>
      </c>
      <c r="T4047" t="s">
        <v>4403</v>
      </c>
      <c r="U4047" s="3">
        <v>39448</v>
      </c>
      <c r="V4047" s="2">
        <v>6.2</v>
      </c>
      <c r="W4047" t="str">
        <f>IF(V4047 &lt; 3,"Very Low", IF(V4047 &gt;= 3, IF(V4047 &lt; 4, "Low", IF(V4047 &gt;= 4, IF(V4047 &lt; 6, "Medium", IF(V4047 &gt;= 6, IF(V4047 &lt; 8, "High", "Very High")))))))</f>
        <v>High</v>
      </c>
    </row>
    <row r="4048" spans="1:23" x14ac:dyDescent="0.2">
      <c r="A4048" t="s">
        <v>5202</v>
      </c>
      <c r="B4048" s="2">
        <v>96</v>
      </c>
      <c r="C4048" s="4" t="str">
        <f>IF(B4048 &lt;= ($Z$9-$Z$11), "Short", IF(B4048 &gt;= ($Z$9+$Z$11), "Long", "Medium"))</f>
        <v>Medium</v>
      </c>
      <c r="D4048" t="s">
        <v>1647</v>
      </c>
      <c r="E4048" t="s">
        <v>562</v>
      </c>
      <c r="F4048" t="s">
        <v>13206</v>
      </c>
      <c r="G4048" t="s">
        <v>3538</v>
      </c>
      <c r="M4048">
        <f>COUNTA(Table1[[#This Row],[genre_1]:[genre_8]])</f>
        <v>3</v>
      </c>
      <c r="N4048" t="s">
        <v>2298</v>
      </c>
      <c r="O4048" t="s">
        <v>11625</v>
      </c>
      <c r="P4048">
        <v>5228</v>
      </c>
      <c r="Q4048" t="s">
        <v>5203</v>
      </c>
      <c r="R4048">
        <v>38</v>
      </c>
      <c r="S4048" t="s">
        <v>16</v>
      </c>
      <c r="T4048" t="s">
        <v>4403</v>
      </c>
      <c r="U4048" s="3">
        <v>41640</v>
      </c>
      <c r="V4048" s="2">
        <v>5.7</v>
      </c>
      <c r="W4048" t="str">
        <f>IF(V4048 &lt; 3,"Very Low", IF(V4048 &gt;= 3, IF(V4048 &lt; 4, "Low", IF(V4048 &gt;= 4, IF(V4048 &lt; 6, "Medium", IF(V4048 &gt;= 6, IF(V4048 &lt; 8, "High", "Very High")))))))</f>
        <v>Medium</v>
      </c>
    </row>
    <row r="4049" spans="1:23" x14ac:dyDescent="0.2">
      <c r="A4049" t="s">
        <v>5168</v>
      </c>
      <c r="B4049" s="2">
        <v>300</v>
      </c>
      <c r="C4049" s="4" t="str">
        <f>IF(B4049 &lt;= ($Z$9-$Z$11), "Short", IF(B4049 &gt;= ($Z$9+$Z$11), "Long", "Medium"))</f>
        <v>Long</v>
      </c>
      <c r="D4049" t="s">
        <v>5169</v>
      </c>
      <c r="E4049" t="s">
        <v>562</v>
      </c>
      <c r="F4049" t="s">
        <v>426</v>
      </c>
      <c r="G4049" t="s">
        <v>1302</v>
      </c>
      <c r="H4049" t="s">
        <v>7772</v>
      </c>
      <c r="I4049" t="s">
        <v>10321</v>
      </c>
      <c r="M4049">
        <f>COUNTA(Table1[[#This Row],[genre_1]:[genre_8]])</f>
        <v>5</v>
      </c>
      <c r="N4049" t="s">
        <v>4401</v>
      </c>
      <c r="O4049" t="s">
        <v>11608</v>
      </c>
      <c r="P4049">
        <v>1666</v>
      </c>
      <c r="Q4049" t="s">
        <v>5170</v>
      </c>
      <c r="R4049">
        <v>47</v>
      </c>
      <c r="S4049" t="s">
        <v>4402</v>
      </c>
      <c r="T4049" t="s">
        <v>4403</v>
      </c>
      <c r="U4049" s="3">
        <v>36892</v>
      </c>
      <c r="V4049" s="2">
        <v>6.6</v>
      </c>
      <c r="W4049" t="str">
        <f>IF(V4049 &lt; 3,"Very Low", IF(V4049 &gt;= 3, IF(V4049 &lt; 4, "Low", IF(V4049 &gt;= 4, IF(V4049 &lt; 6, "Medium", IF(V4049 &gt;= 6, IF(V4049 &lt; 8, "High", "Very High")))))))</f>
        <v>High</v>
      </c>
    </row>
    <row r="4050" spans="1:23" x14ac:dyDescent="0.2">
      <c r="A4050" t="s">
        <v>6827</v>
      </c>
      <c r="B4050" s="2">
        <v>97</v>
      </c>
      <c r="C4050" s="4" t="str">
        <f>IF(B4050 &lt;= ($Z$9-$Z$11), "Short", IF(B4050 &gt;= ($Z$9+$Z$11), "Long", "Medium"))</f>
        <v>Medium</v>
      </c>
      <c r="D4050" t="s">
        <v>6828</v>
      </c>
      <c r="E4050" t="s">
        <v>426</v>
      </c>
      <c r="F4050" t="s">
        <v>5982</v>
      </c>
      <c r="G4050" t="s">
        <v>539</v>
      </c>
      <c r="M4050">
        <f>COUNTA(Table1[[#This Row],[genre_1]:[genre_8]])</f>
        <v>3</v>
      </c>
      <c r="N4050" t="s">
        <v>6043</v>
      </c>
      <c r="O4050" t="s">
        <v>12527</v>
      </c>
      <c r="P4050">
        <v>1278</v>
      </c>
      <c r="Q4050" t="s">
        <v>1109</v>
      </c>
      <c r="R4050">
        <v>16</v>
      </c>
      <c r="S4050" t="s">
        <v>16</v>
      </c>
      <c r="T4050" t="s">
        <v>4403</v>
      </c>
      <c r="U4050" s="3">
        <v>41275</v>
      </c>
      <c r="V4050" s="2">
        <v>4.8</v>
      </c>
      <c r="W4050" t="str">
        <f>IF(V4050 &lt; 3,"Very Low", IF(V4050 &gt;= 3, IF(V4050 &lt; 4, "Low", IF(V4050 &gt;= 4, IF(V4050 &lt; 6, "Medium", IF(V4050 &gt;= 6, IF(V4050 &lt; 8, "High", "Very High")))))))</f>
        <v>Medium</v>
      </c>
    </row>
    <row r="4051" spans="1:23" x14ac:dyDescent="0.2">
      <c r="A4051" t="s">
        <v>5710</v>
      </c>
      <c r="B4051" s="2">
        <v>111</v>
      </c>
      <c r="C4051" s="4" t="str">
        <f>IF(B4051 &lt;= ($Z$9-$Z$11), "Short", IF(B4051 &gt;= ($Z$9+$Z$11), "Long", "Medium"))</f>
        <v>Medium</v>
      </c>
      <c r="D4051" t="s">
        <v>5711</v>
      </c>
      <c r="E4051" t="s">
        <v>562</v>
      </c>
      <c r="F4051" t="s">
        <v>13206</v>
      </c>
      <c r="G4051" t="s">
        <v>1302</v>
      </c>
      <c r="H4051" t="s">
        <v>3538</v>
      </c>
      <c r="M4051">
        <f>COUNTA(Table1[[#This Row],[genre_1]:[genre_8]])</f>
        <v>4</v>
      </c>
      <c r="N4051" t="s">
        <v>2568</v>
      </c>
      <c r="O4051" t="s">
        <v>11930</v>
      </c>
      <c r="P4051">
        <v>30210</v>
      </c>
      <c r="Q4051" t="s">
        <v>5712</v>
      </c>
      <c r="R4051">
        <v>214</v>
      </c>
      <c r="S4051" t="s">
        <v>4402</v>
      </c>
      <c r="T4051" t="s">
        <v>4403</v>
      </c>
      <c r="U4051" s="3">
        <v>38353</v>
      </c>
      <c r="V4051" s="2">
        <v>7.1</v>
      </c>
      <c r="W4051" t="str">
        <f>IF(V4051 &lt; 3,"Very Low", IF(V4051 &gt;= 3, IF(V4051 &lt; 4, "Low", IF(V4051 &gt;= 4, IF(V4051 &lt; 6, "Medium", IF(V4051 &gt;= 6, IF(V4051 &lt; 8, "High", "Very High")))))))</f>
        <v>High</v>
      </c>
    </row>
    <row r="4052" spans="1:23" x14ac:dyDescent="0.2">
      <c r="A4052" t="s">
        <v>469</v>
      </c>
      <c r="B4052" s="2">
        <v>120</v>
      </c>
      <c r="C4052" s="4" t="str">
        <f>IF(B4052 &lt;= ($Z$9-$Z$11), "Short", IF(B4052 &gt;= ($Z$9+$Z$11), "Long", "Medium"))</f>
        <v>Medium</v>
      </c>
      <c r="D4052" t="s">
        <v>4231</v>
      </c>
      <c r="E4052" t="s">
        <v>562</v>
      </c>
      <c r="F4052" t="s">
        <v>1302</v>
      </c>
      <c r="G4052" t="s">
        <v>6549</v>
      </c>
      <c r="M4052">
        <f>COUNTA(Table1[[#This Row],[genre_1]:[genre_8]])</f>
        <v>3</v>
      </c>
      <c r="N4052" t="s">
        <v>4232</v>
      </c>
      <c r="O4052" t="s">
        <v>10940</v>
      </c>
      <c r="P4052">
        <v>217740</v>
      </c>
      <c r="Q4052" t="s">
        <v>4233</v>
      </c>
      <c r="R4052">
        <v>1641</v>
      </c>
      <c r="S4052" t="s">
        <v>794</v>
      </c>
      <c r="T4052" t="s">
        <v>4234</v>
      </c>
      <c r="U4052" s="3">
        <v>36526</v>
      </c>
      <c r="V4052" s="2">
        <v>7.9</v>
      </c>
      <c r="W4052" t="str">
        <f>IF(V4052 &lt; 3,"Very Low", IF(V4052 &gt;= 3, IF(V4052 &lt; 4, "Low", IF(V4052 &gt;= 4, IF(V4052 &lt; 6, "Medium", IF(V4052 &gt;= 6, IF(V4052 &lt; 8, "High", "Very High")))))))</f>
        <v>High</v>
      </c>
    </row>
    <row r="4053" spans="1:23" x14ac:dyDescent="0.2">
      <c r="A4053" t="s">
        <v>4392</v>
      </c>
      <c r="B4053" s="2">
        <v>105</v>
      </c>
      <c r="C4053" s="4" t="str">
        <f>IF(B4053 &lt;= ($Z$9-$Z$11), "Short", IF(B4053 &gt;= ($Z$9+$Z$11), "Long", "Medium"))</f>
        <v>Medium</v>
      </c>
      <c r="D4053" t="s">
        <v>4232</v>
      </c>
      <c r="E4053" t="s">
        <v>562</v>
      </c>
      <c r="F4053" t="s">
        <v>1302</v>
      </c>
      <c r="M4053">
        <f>COUNTA(Table1[[#This Row],[genre_1]:[genre_8]])</f>
        <v>2</v>
      </c>
      <c r="N4053" t="s">
        <v>3586</v>
      </c>
      <c r="O4053" t="s">
        <v>11064</v>
      </c>
      <c r="P4053">
        <v>9427</v>
      </c>
      <c r="Q4053" t="s">
        <v>4393</v>
      </c>
      <c r="R4053">
        <v>87</v>
      </c>
      <c r="S4053" t="s">
        <v>794</v>
      </c>
      <c r="T4053" t="s">
        <v>4234</v>
      </c>
      <c r="U4053" s="3">
        <v>42005</v>
      </c>
      <c r="V4053" s="2">
        <v>6.4</v>
      </c>
      <c r="W4053" t="str">
        <f>IF(V4053 &lt; 3,"Very Low", IF(V4053 &gt;= 3, IF(V4053 &lt; 4, "Low", IF(V4053 &gt;= 4, IF(V4053 &lt; 6, "Medium", IF(V4053 &gt;= 6, IF(V4053 &lt; 8, "High", "Very High")))))))</f>
        <v>High</v>
      </c>
    </row>
    <row r="4054" spans="1:23" x14ac:dyDescent="0.2">
      <c r="A4054" t="s">
        <v>6091</v>
      </c>
      <c r="B4054" s="2">
        <v>112</v>
      </c>
      <c r="C4054" s="4" t="str">
        <f>IF(B4054 &lt;= ($Z$9-$Z$11), "Short", IF(B4054 &gt;= ($Z$9+$Z$11), "Long", "Medium"))</f>
        <v>Medium</v>
      </c>
      <c r="D4054" t="s">
        <v>6092</v>
      </c>
      <c r="E4054" t="s">
        <v>13204</v>
      </c>
      <c r="F4054" t="s">
        <v>4130</v>
      </c>
      <c r="G4054" t="s">
        <v>3538</v>
      </c>
      <c r="M4054">
        <f>COUNTA(Table1[[#This Row],[genre_1]:[genre_8]])</f>
        <v>3</v>
      </c>
      <c r="N4054" t="s">
        <v>6093</v>
      </c>
      <c r="O4054" t="s">
        <v>12138</v>
      </c>
      <c r="P4054">
        <v>15780</v>
      </c>
      <c r="Q4054" t="s">
        <v>6094</v>
      </c>
      <c r="R4054">
        <v>62</v>
      </c>
      <c r="S4054" t="s">
        <v>3021</v>
      </c>
      <c r="T4054" t="s">
        <v>3027</v>
      </c>
      <c r="U4054" s="3">
        <v>39814</v>
      </c>
      <c r="V4054" s="2">
        <v>6.2</v>
      </c>
      <c r="W4054" t="str">
        <f>IF(V4054 &lt; 3,"Very Low", IF(V4054 &gt;= 3, IF(V4054 &lt; 4, "Low", IF(V4054 &gt;= 4, IF(V4054 &lt; 6, "Medium", IF(V4054 &gt;= 6, IF(V4054 &lt; 8, "High", "Very High")))))))</f>
        <v>High</v>
      </c>
    </row>
    <row r="4055" spans="1:23" x14ac:dyDescent="0.2">
      <c r="A4055" t="s">
        <v>3026</v>
      </c>
      <c r="B4055" s="2">
        <v>103</v>
      </c>
      <c r="C4055" s="4" t="str">
        <f>IF(B4055 &lt;= ($Z$9-$Z$11), "Short", IF(B4055 &gt;= ($Z$9+$Z$11), "Long", "Medium"))</f>
        <v>Medium</v>
      </c>
      <c r="D4055" t="s">
        <v>59</v>
      </c>
      <c r="E4055" t="s">
        <v>4426</v>
      </c>
      <c r="F4055" t="s">
        <v>1302</v>
      </c>
      <c r="G4055" t="s">
        <v>6549</v>
      </c>
      <c r="M4055">
        <f>COUNTA(Table1[[#This Row],[genre_1]:[genre_8]])</f>
        <v>3</v>
      </c>
      <c r="N4055" t="s">
        <v>1203</v>
      </c>
      <c r="O4055" t="s">
        <v>10106</v>
      </c>
      <c r="P4055">
        <v>12410</v>
      </c>
      <c r="Q4055" t="s">
        <v>815</v>
      </c>
      <c r="R4055">
        <v>62</v>
      </c>
      <c r="S4055" t="s">
        <v>16</v>
      </c>
      <c r="T4055" t="s">
        <v>3027</v>
      </c>
      <c r="U4055" s="3">
        <v>41640</v>
      </c>
      <c r="V4055" s="2">
        <v>5.7</v>
      </c>
      <c r="W4055" t="str">
        <f>IF(V4055 &lt; 3,"Very Low", IF(V4055 &gt;= 3, IF(V4055 &lt; 4, "Low", IF(V4055 &gt;= 4, IF(V4055 &lt; 6, "Medium", IF(V4055 &gt;= 6, IF(V4055 &lt; 8, "High", "Very High")))))))</f>
        <v>Medium</v>
      </c>
    </row>
    <row r="4056" spans="1:23" x14ac:dyDescent="0.2">
      <c r="A4056" t="s">
        <v>7735</v>
      </c>
      <c r="B4056" s="2">
        <v>97</v>
      </c>
      <c r="C4056" s="4" t="str">
        <f>IF(B4056 &lt;= ($Z$9-$Z$11), "Short", IF(B4056 &gt;= ($Z$9+$Z$11), "Long", "Medium"))</f>
        <v>Medium</v>
      </c>
      <c r="D4056" t="s">
        <v>7736</v>
      </c>
      <c r="E4056" t="s">
        <v>691</v>
      </c>
      <c r="F4056" t="s">
        <v>4034</v>
      </c>
      <c r="G4056" t="s">
        <v>6549</v>
      </c>
      <c r="M4056">
        <f>COUNTA(Table1[[#This Row],[genre_1]:[genre_8]])</f>
        <v>3</v>
      </c>
      <c r="N4056" t="s">
        <v>157</v>
      </c>
      <c r="O4056" t="s">
        <v>12936</v>
      </c>
      <c r="P4056">
        <v>3013</v>
      </c>
      <c r="Q4056" t="s">
        <v>7737</v>
      </c>
      <c r="R4056">
        <v>24</v>
      </c>
      <c r="S4056" t="s">
        <v>16</v>
      </c>
      <c r="T4056" t="s">
        <v>3027</v>
      </c>
      <c r="U4056" s="3">
        <v>33239</v>
      </c>
      <c r="V4056" s="2">
        <v>5.8</v>
      </c>
      <c r="W4056" t="str">
        <f>IF(V4056 &lt; 3,"Very Low", IF(V4056 &gt;= 3, IF(V4056 &lt; 4, "Low", IF(V4056 &gt;= 4, IF(V4056 &lt; 6, "Medium", IF(V4056 &gt;= 6, IF(V4056 &lt; 8, "High", "Very High")))))))</f>
        <v>Medium</v>
      </c>
    </row>
    <row r="4057" spans="1:23" x14ac:dyDescent="0.2">
      <c r="A4057" t="s">
        <v>4170</v>
      </c>
      <c r="B4057" s="2">
        <v>270</v>
      </c>
      <c r="C4057" s="4" t="str">
        <f>IF(B4057 &lt;= ($Z$9-$Z$11), "Short", IF(B4057 &gt;= ($Z$9+$Z$11), "Long", "Medium"))</f>
        <v>Long</v>
      </c>
      <c r="D4057" t="s">
        <v>443</v>
      </c>
      <c r="E4057" t="s">
        <v>562</v>
      </c>
      <c r="F4057" t="s">
        <v>426</v>
      </c>
      <c r="G4057" t="s">
        <v>1302</v>
      </c>
      <c r="H4057" t="s">
        <v>6549</v>
      </c>
      <c r="I4057" t="s">
        <v>10321</v>
      </c>
      <c r="M4057">
        <f>COUNTA(Table1[[#This Row],[genre_1]:[genre_8]])</f>
        <v>5</v>
      </c>
      <c r="N4057" t="s">
        <v>4171</v>
      </c>
      <c r="O4057" t="s">
        <v>10900</v>
      </c>
      <c r="P4057">
        <v>18041</v>
      </c>
      <c r="Q4057" t="s">
        <v>2744</v>
      </c>
      <c r="R4057">
        <v>54</v>
      </c>
      <c r="S4057" t="s">
        <v>4172</v>
      </c>
      <c r="T4057" t="s">
        <v>4173</v>
      </c>
      <c r="U4057" s="3">
        <v>39083</v>
      </c>
      <c r="V4057" s="2">
        <v>6.6</v>
      </c>
      <c r="W4057" t="str">
        <f>IF(V4057 &lt; 3,"Very Low", IF(V4057 &gt;= 3, IF(V4057 &lt; 4, "Low", IF(V4057 &gt;= 4, IF(V4057 &lt; 6, "Medium", IF(V4057 &gt;= 6, IF(V4057 &lt; 8, "High", "Very High")))))))</f>
        <v>High</v>
      </c>
    </row>
    <row r="4058" spans="1:23" x14ac:dyDescent="0.2">
      <c r="A4058" t="s">
        <v>7826</v>
      </c>
      <c r="B4058" s="2">
        <v>133</v>
      </c>
      <c r="C4058" s="4" t="str">
        <f>IF(B4058 &lt;= ($Z$9-$Z$11), "Short", IF(B4058 &gt;= ($Z$9+$Z$11), "Long", "Medium"))</f>
        <v>Long</v>
      </c>
      <c r="D4058" t="s">
        <v>7827</v>
      </c>
      <c r="E4058" t="s">
        <v>691</v>
      </c>
      <c r="F4058" t="s">
        <v>1302</v>
      </c>
      <c r="G4058" t="s">
        <v>4034</v>
      </c>
      <c r="H4058" t="s">
        <v>6549</v>
      </c>
      <c r="M4058">
        <f>COUNTA(Table1[[#This Row],[genre_1]:[genre_8]])</f>
        <v>4</v>
      </c>
      <c r="N4058" t="s">
        <v>443</v>
      </c>
      <c r="O4058" t="s">
        <v>12973</v>
      </c>
      <c r="P4058">
        <v>13543</v>
      </c>
      <c r="Q4058" t="s">
        <v>7828</v>
      </c>
      <c r="R4058">
        <v>94</v>
      </c>
      <c r="S4058" t="s">
        <v>4172</v>
      </c>
      <c r="T4058" t="s">
        <v>4173</v>
      </c>
      <c r="U4058" s="3">
        <v>37987</v>
      </c>
      <c r="V4058" s="2">
        <v>7.6</v>
      </c>
      <c r="W4058" t="str">
        <f>IF(V4058 &lt; 3,"Very Low", IF(V4058 &gt;= 3, IF(V4058 &lt; 4, "Low", IF(V4058 &gt;= 4, IF(V4058 &lt; 6, "Medium", IF(V4058 &gt;= 6, IF(V4058 &lt; 8, "High", "Very High")))))))</f>
        <v>High</v>
      </c>
    </row>
    <row r="4059" spans="1:23" x14ac:dyDescent="0.2">
      <c r="A4059" t="s">
        <v>7871</v>
      </c>
      <c r="B4059" s="2">
        <v>91</v>
      </c>
      <c r="C4059" s="4" t="str">
        <f>IF(B4059 &lt;= ($Z$9-$Z$11), "Short", IF(B4059 &gt;= ($Z$9+$Z$11), "Long", "Medium"))</f>
        <v>Medium</v>
      </c>
      <c r="D4059" t="s">
        <v>7872</v>
      </c>
      <c r="E4059" t="s">
        <v>1302</v>
      </c>
      <c r="M4059">
        <f>COUNTA(Table1[[#This Row],[genre_1]:[genre_8]])</f>
        <v>1</v>
      </c>
      <c r="N4059" t="s">
        <v>5773</v>
      </c>
      <c r="O4059" t="s">
        <v>12991</v>
      </c>
      <c r="P4059">
        <v>19964</v>
      </c>
      <c r="Q4059" t="s">
        <v>7873</v>
      </c>
      <c r="R4059">
        <v>197</v>
      </c>
      <c r="S4059" t="s">
        <v>4172</v>
      </c>
      <c r="T4059" t="s">
        <v>4173</v>
      </c>
      <c r="U4059" s="3">
        <v>26299</v>
      </c>
      <c r="V4059" s="2">
        <v>8.1999999999999993</v>
      </c>
      <c r="W4059" t="str">
        <f>IF(V4059 &lt; 3,"Very Low", IF(V4059 &gt;= 3, IF(V4059 &lt; 4, "Low", IF(V4059 &gt;= 4, IF(V4059 &lt; 6, "Medium", IF(V4059 &gt;= 6, IF(V4059 &lt; 8, "High", "Very High")))))))</f>
        <v>Very High</v>
      </c>
    </row>
    <row r="4060" spans="1:23" x14ac:dyDescent="0.2">
      <c r="A4060" t="s">
        <v>941</v>
      </c>
      <c r="B4060" s="2">
        <v>124</v>
      </c>
      <c r="C4060" s="4" t="str">
        <f>IF(B4060 &lt;= ($Z$9-$Z$11), "Short", IF(B4060 &gt;= ($Z$9+$Z$11), "Long", "Medium"))</f>
        <v>Medium</v>
      </c>
      <c r="D4060" t="s">
        <v>2014</v>
      </c>
      <c r="E4060" t="s">
        <v>562</v>
      </c>
      <c r="F4060" t="s">
        <v>13206</v>
      </c>
      <c r="G4060" t="s">
        <v>1302</v>
      </c>
      <c r="H4060" t="s">
        <v>3538</v>
      </c>
      <c r="M4060">
        <f>COUNTA(Table1[[#This Row],[genre_1]:[genre_8]])</f>
        <v>4</v>
      </c>
      <c r="N4060" t="s">
        <v>6084</v>
      </c>
      <c r="O4060" t="s">
        <v>12135</v>
      </c>
      <c r="P4060">
        <v>13443</v>
      </c>
      <c r="Q4060" t="s">
        <v>6085</v>
      </c>
      <c r="R4060">
        <v>25</v>
      </c>
      <c r="S4060" t="s">
        <v>4172</v>
      </c>
      <c r="T4060" t="s">
        <v>4173</v>
      </c>
      <c r="U4060" s="3">
        <v>40179</v>
      </c>
      <c r="V4060" s="2">
        <v>6.7</v>
      </c>
      <c r="W4060" t="str">
        <f>IF(V4060 &lt; 3,"Very Low", IF(V4060 &gt;= 3, IF(V4060 &lt; 4, "Low", IF(V4060 &gt;= 4, IF(V4060 &lt; 6, "Medium", IF(V4060 &gt;= 6, IF(V4060 &lt; 8, "High", "Very High")))))))</f>
        <v>High</v>
      </c>
    </row>
    <row r="4061" spans="1:23" x14ac:dyDescent="0.2">
      <c r="A4061" t="s">
        <v>6065</v>
      </c>
      <c r="B4061" s="2">
        <v>109</v>
      </c>
      <c r="C4061" s="4" t="str">
        <f>IF(B4061 &lt;= ($Z$9-$Z$11), "Short", IF(B4061 &gt;= ($Z$9+$Z$11), "Long", "Medium"))</f>
        <v>Medium</v>
      </c>
      <c r="D4061" t="s">
        <v>6066</v>
      </c>
      <c r="E4061" t="s">
        <v>13206</v>
      </c>
      <c r="F4061" t="s">
        <v>1302</v>
      </c>
      <c r="M4061">
        <f>COUNTA(Table1[[#This Row],[genre_1]:[genre_8]])</f>
        <v>2</v>
      </c>
      <c r="N4061" t="s">
        <v>931</v>
      </c>
      <c r="O4061" t="s">
        <v>12126</v>
      </c>
      <c r="P4061">
        <v>35464</v>
      </c>
      <c r="Q4061" t="s">
        <v>6067</v>
      </c>
      <c r="R4061">
        <v>206</v>
      </c>
      <c r="S4061" t="s">
        <v>2044</v>
      </c>
      <c r="T4061" t="s">
        <v>4173</v>
      </c>
      <c r="U4061" s="3">
        <v>37257</v>
      </c>
      <c r="V4061" s="2">
        <v>7.9</v>
      </c>
      <c r="W4061" t="str">
        <f>IF(V4061 &lt; 3,"Very Low", IF(V4061 &gt;= 3, IF(V4061 &lt; 4, "Low", IF(V4061 &gt;= 4, IF(V4061 &lt; 6, "Medium", IF(V4061 &gt;= 6, IF(V4061 &lt; 8, "High", "Very High")))))))</f>
        <v>High</v>
      </c>
    </row>
    <row r="4062" spans="1:23" x14ac:dyDescent="0.2">
      <c r="A4062" t="s">
        <v>4855</v>
      </c>
      <c r="B4062" s="2">
        <v>78</v>
      </c>
      <c r="C4062" s="4" t="str">
        <f>IF(B4062 &lt;= ($Z$9-$Z$11), "Short", IF(B4062 &gt;= ($Z$9+$Z$11), "Long", "Medium"))</f>
        <v>Short</v>
      </c>
      <c r="D4062" t="s">
        <v>5723</v>
      </c>
      <c r="E4062" t="s">
        <v>2287</v>
      </c>
      <c r="M4062">
        <f>COUNTA(Table1[[#This Row],[genre_1]:[genre_8]])</f>
        <v>1</v>
      </c>
      <c r="N4062" t="s">
        <v>6704</v>
      </c>
      <c r="O4062" t="s">
        <v>12469</v>
      </c>
      <c r="P4062">
        <v>131462</v>
      </c>
      <c r="Q4062" t="s">
        <v>6705</v>
      </c>
      <c r="R4062">
        <v>374</v>
      </c>
      <c r="S4062" t="s">
        <v>1089</v>
      </c>
      <c r="T4062" t="s">
        <v>1362</v>
      </c>
      <c r="U4062" s="3">
        <v>39083</v>
      </c>
      <c r="V4062" s="2">
        <v>7.5</v>
      </c>
      <c r="W4062" t="str">
        <f>IF(V4062 &lt; 3,"Very Low", IF(V4062 &gt;= 3, IF(V4062 &lt; 4, "Low", IF(V4062 &gt;= 4, IF(V4062 &lt; 6, "Medium", IF(V4062 &gt;= 6, IF(V4062 &lt; 8, "High", "Very High")))))))</f>
        <v>High</v>
      </c>
    </row>
    <row r="4063" spans="1:23" x14ac:dyDescent="0.2">
      <c r="A4063" t="s">
        <v>4855</v>
      </c>
      <c r="B4063" s="2">
        <v>85</v>
      </c>
      <c r="C4063" s="4" t="str">
        <f>IF(B4063 &lt;= ($Z$9-$Z$11), "Short", IF(B4063 &gt;= ($Z$9+$Z$11), "Long", "Medium"))</f>
        <v>Short</v>
      </c>
      <c r="D4063" t="s">
        <v>5723</v>
      </c>
      <c r="E4063" t="s">
        <v>2287</v>
      </c>
      <c r="M4063">
        <f>COUNTA(Table1[[#This Row],[genre_1]:[genre_8]])</f>
        <v>1</v>
      </c>
      <c r="N4063" t="s">
        <v>5724</v>
      </c>
      <c r="O4063" t="s">
        <v>11936</v>
      </c>
      <c r="P4063">
        <v>55597</v>
      </c>
      <c r="Q4063" t="s">
        <v>5725</v>
      </c>
      <c r="R4063">
        <v>148</v>
      </c>
      <c r="S4063" t="s">
        <v>1089</v>
      </c>
      <c r="T4063" t="s">
        <v>1362</v>
      </c>
      <c r="U4063" s="3">
        <v>39814</v>
      </c>
      <c r="V4063" s="2">
        <v>6.6</v>
      </c>
      <c r="W4063" t="str">
        <f>IF(V4063 &lt; 3,"Very Low", IF(V4063 &gt;= 3, IF(V4063 &lt; 4, "Low", IF(V4063 &gt;= 4, IF(V4063 &lt; 6, "Medium", IF(V4063 &gt;= 6, IF(V4063 &lt; 8, "High", "Very High")))))))</f>
        <v>High</v>
      </c>
    </row>
    <row r="4064" spans="1:23" x14ac:dyDescent="0.2">
      <c r="A4064" t="s">
        <v>1358</v>
      </c>
      <c r="B4064" s="2">
        <v>141</v>
      </c>
      <c r="C4064" s="4" t="str">
        <f>IF(B4064 &lt;= ($Z$9-$Z$11), "Short", IF(B4064 &gt;= ($Z$9+$Z$11), "Long", "Medium"))</f>
        <v>Long</v>
      </c>
      <c r="D4064" t="s">
        <v>1359</v>
      </c>
      <c r="E4064" t="s">
        <v>426</v>
      </c>
      <c r="F4064" t="s">
        <v>1302</v>
      </c>
      <c r="G4064" t="s">
        <v>7772</v>
      </c>
      <c r="H4064" t="s">
        <v>6549</v>
      </c>
      <c r="M4064">
        <f>COUNTA(Table1[[#This Row],[genre_1]:[genre_8]])</f>
        <v>4</v>
      </c>
      <c r="N4064" t="s">
        <v>1360</v>
      </c>
      <c r="O4064" t="s">
        <v>9052</v>
      </c>
      <c r="P4064">
        <v>52496</v>
      </c>
      <c r="Q4064" t="s">
        <v>1361</v>
      </c>
      <c r="R4064">
        <v>172</v>
      </c>
      <c r="S4064" t="s">
        <v>16</v>
      </c>
      <c r="T4064" t="s">
        <v>1362</v>
      </c>
      <c r="U4064" s="3">
        <v>39814</v>
      </c>
      <c r="V4064" s="2">
        <v>7.2</v>
      </c>
      <c r="W4064" t="str">
        <f>IF(V4064 &lt; 3,"Very Low", IF(V4064 &gt;= 3, IF(V4064 &lt; 4, "Low", IF(V4064 &gt;= 4, IF(V4064 &lt; 6, "Medium", IF(V4064 &gt;= 6, IF(V4064 &lt; 8, "High", "Very High")))))))</f>
        <v>High</v>
      </c>
    </row>
    <row r="4065" spans="1:23" x14ac:dyDescent="0.2">
      <c r="A4065" t="s">
        <v>5345</v>
      </c>
      <c r="B4065" s="2">
        <v>97</v>
      </c>
      <c r="C4065" s="4" t="str">
        <f>IF(B4065 &lt;= ($Z$9-$Z$11), "Short", IF(B4065 &gt;= ($Z$9+$Z$11), "Long", "Medium"))</f>
        <v>Medium</v>
      </c>
      <c r="D4065" t="s">
        <v>5346</v>
      </c>
      <c r="E4065" t="s">
        <v>1302</v>
      </c>
      <c r="M4065">
        <f>COUNTA(Table1[[#This Row],[genre_1]:[genre_8]])</f>
        <v>1</v>
      </c>
      <c r="N4065" t="s">
        <v>5347</v>
      </c>
      <c r="O4065" t="s">
        <v>11710</v>
      </c>
      <c r="P4065">
        <v>2103</v>
      </c>
      <c r="Q4065" t="s">
        <v>5348</v>
      </c>
      <c r="R4065">
        <v>11</v>
      </c>
      <c r="S4065" t="s">
        <v>16</v>
      </c>
      <c r="T4065" t="s">
        <v>1362</v>
      </c>
      <c r="U4065" s="3">
        <v>41640</v>
      </c>
      <c r="V4065" s="2">
        <v>5.3</v>
      </c>
      <c r="W4065" t="str">
        <f>IF(V4065 &lt; 3,"Very Low", IF(V4065 &gt;= 3, IF(V4065 &lt; 4, "Low", IF(V4065 &gt;= 4, IF(V4065 &lt; 6, "Medium", IF(V4065 &gt;= 6, IF(V4065 &lt; 8, "High", "Very High")))))))</f>
        <v>Medium</v>
      </c>
    </row>
    <row r="4066" spans="1:23" x14ac:dyDescent="0.2">
      <c r="A4066" t="s">
        <v>6064</v>
      </c>
      <c r="B4066" s="2">
        <v>102</v>
      </c>
      <c r="C4066" s="4" t="str">
        <f>IF(B4066 &lt;= ($Z$9-$Z$11), "Short", IF(B4066 &gt;= ($Z$9+$Z$11), "Long", "Medium"))</f>
        <v>Medium</v>
      </c>
      <c r="D4066" t="s">
        <v>3910</v>
      </c>
      <c r="E4066" t="s">
        <v>562</v>
      </c>
      <c r="F4066" t="s">
        <v>426</v>
      </c>
      <c r="G4066" t="s">
        <v>4934</v>
      </c>
      <c r="M4066">
        <f>COUNTA(Table1[[#This Row],[genre_1]:[genre_8]])</f>
        <v>3</v>
      </c>
      <c r="N4066" t="s">
        <v>461</v>
      </c>
      <c r="O4066" t="s">
        <v>12125</v>
      </c>
      <c r="P4066">
        <v>7390</v>
      </c>
      <c r="Q4066" t="s">
        <v>1319</v>
      </c>
      <c r="R4066">
        <v>40</v>
      </c>
      <c r="S4066" t="s">
        <v>16</v>
      </c>
      <c r="T4066" t="s">
        <v>1362</v>
      </c>
      <c r="U4066" s="3">
        <v>40544</v>
      </c>
      <c r="V4066" s="2">
        <v>6.6</v>
      </c>
      <c r="W4066" t="str">
        <f>IF(V4066 &lt; 3,"Very Low", IF(V4066 &gt;= 3, IF(V4066 &lt; 4, "Low", IF(V4066 &gt;= 4, IF(V4066 &lt; 6, "Medium", IF(V4066 &gt;= 6, IF(V4066 &lt; 8, "High", "Very High")))))))</f>
        <v>High</v>
      </c>
    </row>
    <row r="4067" spans="1:23" x14ac:dyDescent="0.2">
      <c r="A4067" t="s">
        <v>4050</v>
      </c>
      <c r="B4067" s="2">
        <v>95</v>
      </c>
      <c r="C4067" s="4" t="str">
        <f>IF(B4067 &lt;= ($Z$9-$Z$11), "Short", IF(B4067 &gt;= ($Z$9+$Z$11), "Long", "Medium"))</f>
        <v>Medium</v>
      </c>
      <c r="D4067" t="s">
        <v>1406</v>
      </c>
      <c r="E4067" t="s">
        <v>1302</v>
      </c>
      <c r="F4067" t="s">
        <v>13204</v>
      </c>
      <c r="G4067" t="s">
        <v>3538</v>
      </c>
      <c r="M4067">
        <f>COUNTA(Table1[[#This Row],[genre_1]:[genre_8]])</f>
        <v>3</v>
      </c>
      <c r="N4067" t="s">
        <v>145</v>
      </c>
      <c r="O4067" t="s">
        <v>12564</v>
      </c>
      <c r="P4067">
        <v>118684</v>
      </c>
      <c r="Q4067" t="s">
        <v>6906</v>
      </c>
      <c r="R4067">
        <v>447</v>
      </c>
      <c r="S4067" t="s">
        <v>16</v>
      </c>
      <c r="T4067" t="s">
        <v>1362</v>
      </c>
      <c r="U4067" s="3">
        <v>40179</v>
      </c>
      <c r="V4067" s="2">
        <v>7</v>
      </c>
      <c r="W4067" t="str">
        <f>IF(V4067 &lt; 3,"Very Low", IF(V4067 &gt;= 3, IF(V4067 &lt; 4, "Low", IF(V4067 &gt;= 4, IF(V4067 &lt; 6, "Medium", IF(V4067 &gt;= 6, IF(V4067 &lt; 8, "High", "Very High")))))))</f>
        <v>High</v>
      </c>
    </row>
    <row r="4068" spans="1:23" x14ac:dyDescent="0.2">
      <c r="A4068" t="s">
        <v>3116</v>
      </c>
      <c r="B4068" s="2">
        <v>145</v>
      </c>
      <c r="C4068" s="4" t="str">
        <f>IF(B4068 &lt;= ($Z$9-$Z$11), "Short", IF(B4068 &gt;= ($Z$9+$Z$11), "Long", "Medium"))</f>
        <v>Long</v>
      </c>
      <c r="D4068" t="s">
        <v>3117</v>
      </c>
      <c r="E4068" t="s">
        <v>426</v>
      </c>
      <c r="F4068" t="s">
        <v>1302</v>
      </c>
      <c r="G4068" t="s">
        <v>7772</v>
      </c>
      <c r="H4068" t="s">
        <v>6549</v>
      </c>
      <c r="I4068" t="s">
        <v>3538</v>
      </c>
      <c r="J4068" t="s">
        <v>10321</v>
      </c>
      <c r="M4068">
        <f>COUNTA(Table1[[#This Row],[genre_1]:[genre_8]])</f>
        <v>6</v>
      </c>
      <c r="N4068" t="s">
        <v>1106</v>
      </c>
      <c r="O4068" t="s">
        <v>10168</v>
      </c>
      <c r="P4068">
        <v>10266</v>
      </c>
      <c r="Q4068" t="s">
        <v>3118</v>
      </c>
      <c r="R4068">
        <v>84</v>
      </c>
      <c r="S4068" t="s">
        <v>1089</v>
      </c>
      <c r="T4068" t="s">
        <v>1362</v>
      </c>
      <c r="U4068" s="3">
        <v>38718</v>
      </c>
      <c r="V4068" s="2">
        <v>6.1</v>
      </c>
      <c r="W4068" t="str">
        <f>IF(V4068 &lt; 3,"Very Low", IF(V4068 &gt;= 3, IF(V4068 &lt; 4, "Low", IF(V4068 &gt;= 4, IF(V4068 &lt; 6, "Medium", IF(V4068 &gt;= 6, IF(V4068 &lt; 8, "High", "Very High")))))))</f>
        <v>High</v>
      </c>
    </row>
    <row r="4069" spans="1:23" x14ac:dyDescent="0.2">
      <c r="A4069" t="s">
        <v>6682</v>
      </c>
      <c r="B4069" s="2">
        <v>90</v>
      </c>
      <c r="C4069" s="4" t="str">
        <f>IF(B4069 &lt;= ($Z$9-$Z$11), "Short", IF(B4069 &gt;= ($Z$9+$Z$11), "Long", "Medium"))</f>
        <v>Medium</v>
      </c>
      <c r="D4069" t="s">
        <v>6683</v>
      </c>
      <c r="E4069" t="s">
        <v>1302</v>
      </c>
      <c r="F4069" t="s">
        <v>3538</v>
      </c>
      <c r="M4069">
        <f>COUNTA(Table1[[#This Row],[genre_1]:[genre_8]])</f>
        <v>2</v>
      </c>
      <c r="N4069" t="s">
        <v>4063</v>
      </c>
      <c r="O4069" t="s">
        <v>12461</v>
      </c>
      <c r="P4069">
        <v>1351</v>
      </c>
      <c r="Q4069" t="s">
        <v>6684</v>
      </c>
      <c r="R4069">
        <v>4</v>
      </c>
      <c r="S4069" t="s">
        <v>16</v>
      </c>
      <c r="T4069" t="s">
        <v>1362</v>
      </c>
      <c r="U4069" s="3">
        <v>42005</v>
      </c>
      <c r="V4069" s="2">
        <v>4.8</v>
      </c>
      <c r="W4069" t="str">
        <f>IF(V4069 &lt; 3,"Very Low", IF(V4069 &gt;= 3, IF(V4069 &lt; 4, "Low", IF(V4069 &gt;= 4, IF(V4069 &lt; 6, "Medium", IF(V4069 &gt;= 6, IF(V4069 &lt; 8, "High", "Very High")))))))</f>
        <v>Medium</v>
      </c>
    </row>
    <row r="4070" spans="1:23" x14ac:dyDescent="0.2">
      <c r="A4070" t="s">
        <v>7445</v>
      </c>
      <c r="B4070" s="2">
        <v>96</v>
      </c>
      <c r="C4070" s="4" t="str">
        <f>IF(B4070 &lt;= ($Z$9-$Z$11), "Short", IF(B4070 &gt;= ($Z$9+$Z$11), "Long", "Medium"))</f>
        <v>Medium</v>
      </c>
      <c r="D4070" t="s">
        <v>7446</v>
      </c>
      <c r="E4070" t="s">
        <v>1302</v>
      </c>
      <c r="F4070" t="s">
        <v>6549</v>
      </c>
      <c r="M4070">
        <f>COUNTA(Table1[[#This Row],[genre_1]:[genre_8]])</f>
        <v>2</v>
      </c>
      <c r="N4070" t="s">
        <v>7447</v>
      </c>
      <c r="O4070" t="s">
        <v>12816</v>
      </c>
      <c r="P4070">
        <v>955</v>
      </c>
      <c r="Q4070" t="s">
        <v>7448</v>
      </c>
      <c r="R4070">
        <v>7</v>
      </c>
      <c r="S4070" t="s">
        <v>1089</v>
      </c>
      <c r="T4070" t="s">
        <v>1362</v>
      </c>
      <c r="U4070" s="3">
        <v>41640</v>
      </c>
      <c r="V4070" s="2">
        <v>7.2</v>
      </c>
      <c r="W4070" t="str">
        <f>IF(V4070 &lt; 3,"Very Low", IF(V4070 &gt;= 3, IF(V4070 &lt; 4, "Low", IF(V4070 &gt;= 4, IF(V4070 &lt; 6, "Medium", IF(V4070 &gt;= 6, IF(V4070 &lt; 8, "High", "Very High")))))))</f>
        <v>High</v>
      </c>
    </row>
    <row r="4071" spans="1:23" x14ac:dyDescent="0.2">
      <c r="A4071" t="s">
        <v>4831</v>
      </c>
      <c r="B4071" s="2">
        <v>119</v>
      </c>
      <c r="C4071" s="4" t="str">
        <f>IF(B4071 &lt;= ($Z$9-$Z$11), "Short", IF(B4071 &gt;= ($Z$9+$Z$11), "Long", "Medium"))</f>
        <v>Medium</v>
      </c>
      <c r="D4071" t="s">
        <v>788</v>
      </c>
      <c r="E4071" t="s">
        <v>1302</v>
      </c>
      <c r="M4071">
        <f>COUNTA(Table1[[#This Row],[genre_1]:[genre_8]])</f>
        <v>1</v>
      </c>
      <c r="N4071" t="s">
        <v>2722</v>
      </c>
      <c r="O4071" t="s">
        <v>11513</v>
      </c>
      <c r="P4071">
        <v>1402</v>
      </c>
      <c r="Q4071" t="s">
        <v>5012</v>
      </c>
      <c r="R4071">
        <v>40</v>
      </c>
      <c r="S4071" t="s">
        <v>16</v>
      </c>
      <c r="T4071" t="s">
        <v>1362</v>
      </c>
      <c r="U4071" s="3">
        <v>35796</v>
      </c>
      <c r="V4071" s="2">
        <v>6.2</v>
      </c>
      <c r="W4071" t="str">
        <f>IF(V4071 &lt; 3,"Very Low", IF(V4071 &gt;= 3, IF(V4071 &lt; 4, "Low", IF(V4071 &gt;= 4, IF(V4071 &lt; 6, "Medium", IF(V4071 &gt;= 6, IF(V4071 &lt; 8, "High", "Very High")))))))</f>
        <v>High</v>
      </c>
    </row>
    <row r="4072" spans="1:23" x14ac:dyDescent="0.2">
      <c r="A4072" t="s">
        <v>1509</v>
      </c>
      <c r="B4072" s="2">
        <v>94</v>
      </c>
      <c r="C4072" s="4" t="str">
        <f>IF(B4072 &lt;= ($Z$9-$Z$11), "Short", IF(B4072 &gt;= ($Z$9+$Z$11), "Long", "Medium"))</f>
        <v>Medium</v>
      </c>
      <c r="D4072" t="s">
        <v>2865</v>
      </c>
      <c r="E4072" t="s">
        <v>691</v>
      </c>
      <c r="F4072" t="s">
        <v>539</v>
      </c>
      <c r="G4072" t="s">
        <v>6549</v>
      </c>
      <c r="M4072">
        <f>COUNTA(Table1[[#This Row],[genre_1]:[genre_8]])</f>
        <v>3</v>
      </c>
      <c r="N4072" t="s">
        <v>1721</v>
      </c>
      <c r="O4072" t="s">
        <v>10008</v>
      </c>
      <c r="P4072">
        <v>301149</v>
      </c>
      <c r="Q4072" t="s">
        <v>2866</v>
      </c>
      <c r="R4072">
        <v>509</v>
      </c>
      <c r="S4072" t="s">
        <v>16</v>
      </c>
      <c r="T4072" t="s">
        <v>1362</v>
      </c>
      <c r="U4072" s="3">
        <v>40544</v>
      </c>
      <c r="V4072" s="2">
        <v>7.7</v>
      </c>
      <c r="W4072" t="str">
        <f>IF(V4072 &lt; 3,"Very Low", IF(V4072 &gt;= 3, IF(V4072 &lt; 4, "Low", IF(V4072 &gt;= 4, IF(V4072 &lt; 6, "Medium", IF(V4072 &gt;= 6, IF(V4072 &lt; 8, "High", "Very High")))))))</f>
        <v>High</v>
      </c>
    </row>
    <row r="4073" spans="1:23" x14ac:dyDescent="0.2">
      <c r="A4073" t="s">
        <v>6180</v>
      </c>
      <c r="B4073" s="2">
        <v>113</v>
      </c>
      <c r="C4073" s="4" t="str">
        <f>IF(B4073 &lt;= ($Z$9-$Z$11), "Short", IF(B4073 &gt;= ($Z$9+$Z$11), "Long", "Medium"))</f>
        <v>Medium</v>
      </c>
      <c r="D4073" t="s">
        <v>6181</v>
      </c>
      <c r="E4073" t="s">
        <v>691</v>
      </c>
      <c r="F4073" t="s">
        <v>1302</v>
      </c>
      <c r="M4073">
        <f>COUNTA(Table1[[#This Row],[genre_1]:[genre_8]])</f>
        <v>2</v>
      </c>
      <c r="N4073" t="s">
        <v>5961</v>
      </c>
      <c r="O4073" t="s">
        <v>12201</v>
      </c>
      <c r="P4073">
        <v>9913</v>
      </c>
      <c r="Q4073" t="s">
        <v>6182</v>
      </c>
      <c r="R4073">
        <v>38</v>
      </c>
      <c r="S4073" t="s">
        <v>1089</v>
      </c>
      <c r="T4073" t="s">
        <v>1362</v>
      </c>
      <c r="U4073" s="3">
        <v>37257</v>
      </c>
      <c r="V4073" s="2">
        <v>7.7</v>
      </c>
      <c r="W4073" t="str">
        <f>IF(V4073 &lt; 3,"Very Low", IF(V4073 &gt;= 3, IF(V4073 &lt; 4, "Low", IF(V4073 &gt;= 4, IF(V4073 &lt; 6, "Medium", IF(V4073 &gt;= 6, IF(V4073 &lt; 8, "High", "Very High")))))))</f>
        <v>High</v>
      </c>
    </row>
    <row r="4074" spans="1:23" x14ac:dyDescent="0.2">
      <c r="A4074" t="s">
        <v>6618</v>
      </c>
      <c r="B4074" s="2">
        <v>106</v>
      </c>
      <c r="C4074" s="4" t="str">
        <f>IF(B4074 &lt;= ($Z$9-$Z$11), "Short", IF(B4074 &gt;= ($Z$9+$Z$11), "Long", "Medium"))</f>
        <v>Medium</v>
      </c>
      <c r="D4074" t="s">
        <v>2789</v>
      </c>
      <c r="E4074" t="s">
        <v>1302</v>
      </c>
      <c r="F4074" t="s">
        <v>6549</v>
      </c>
      <c r="M4074">
        <f>COUNTA(Table1[[#This Row],[genre_1]:[genre_8]])</f>
        <v>2</v>
      </c>
      <c r="N4074" t="s">
        <v>2960</v>
      </c>
      <c r="O4074" t="s">
        <v>12425</v>
      </c>
      <c r="P4074">
        <v>21202</v>
      </c>
      <c r="Q4074" t="s">
        <v>6619</v>
      </c>
      <c r="R4074">
        <v>134</v>
      </c>
      <c r="S4074" t="s">
        <v>16</v>
      </c>
      <c r="T4074" t="s">
        <v>1362</v>
      </c>
      <c r="U4074" s="3">
        <v>37622</v>
      </c>
      <c r="V4074" s="2">
        <v>7.6</v>
      </c>
      <c r="W4074" t="str">
        <f>IF(V4074 &lt; 3,"Very Low", IF(V4074 &gt;= 3, IF(V4074 &lt; 4, "Low", IF(V4074 &gt;= 4, IF(V4074 &lt; 6, "Medium", IF(V4074 &gt;= 6, IF(V4074 &lt; 8, "High", "Very High")))))))</f>
        <v>High</v>
      </c>
    </row>
    <row r="4075" spans="1:23" x14ac:dyDescent="0.2">
      <c r="A4075" t="s">
        <v>4042</v>
      </c>
      <c r="B4075" s="2">
        <v>121</v>
      </c>
      <c r="C4075" s="4" t="str">
        <f>IF(B4075 &lt;= ($Z$9-$Z$11), "Short", IF(B4075 &gt;= ($Z$9+$Z$11), "Long", "Medium"))</f>
        <v>Medium</v>
      </c>
      <c r="D4075" t="s">
        <v>2290</v>
      </c>
      <c r="E4075" t="s">
        <v>562</v>
      </c>
      <c r="F4075" t="s">
        <v>1302</v>
      </c>
      <c r="G4075" t="s">
        <v>7772</v>
      </c>
      <c r="H4075" t="s">
        <v>6549</v>
      </c>
      <c r="I4075" t="s">
        <v>10321</v>
      </c>
      <c r="J4075" t="s">
        <v>4934</v>
      </c>
      <c r="M4075">
        <f>COUNTA(Table1[[#This Row],[genre_1]:[genre_8]])</f>
        <v>6</v>
      </c>
      <c r="N4075" t="s">
        <v>1791</v>
      </c>
      <c r="O4075" t="s">
        <v>10812</v>
      </c>
      <c r="P4075">
        <v>899</v>
      </c>
      <c r="Q4075" t="s">
        <v>4043</v>
      </c>
      <c r="R4075">
        <v>42</v>
      </c>
      <c r="S4075" t="s">
        <v>16</v>
      </c>
      <c r="T4075" t="s">
        <v>1362</v>
      </c>
      <c r="U4075" s="3">
        <v>36161</v>
      </c>
      <c r="V4075" s="2">
        <v>6.2</v>
      </c>
      <c r="W4075" t="str">
        <f>IF(V4075 &lt; 3,"Very Low", IF(V4075 &gt;= 3, IF(V4075 &lt; 4, "Low", IF(V4075 &gt;= 4, IF(V4075 &lt; 6, "Medium", IF(V4075 &gt;= 6, IF(V4075 &lt; 8, "High", "Very High")))))))</f>
        <v>High</v>
      </c>
    </row>
    <row r="4076" spans="1:23" x14ac:dyDescent="0.2">
      <c r="A4076" t="s">
        <v>176</v>
      </c>
      <c r="B4076" s="2">
        <v>112</v>
      </c>
      <c r="C4076" s="4" t="str">
        <f>IF(B4076 &lt;= ($Z$9-$Z$11), "Short", IF(B4076 &gt;= ($Z$9+$Z$11), "Long", "Medium"))</f>
        <v>Medium</v>
      </c>
      <c r="D4076" t="s">
        <v>4159</v>
      </c>
      <c r="E4076" t="s">
        <v>1302</v>
      </c>
      <c r="F4076" t="s">
        <v>539</v>
      </c>
      <c r="G4076" t="s">
        <v>10321</v>
      </c>
      <c r="M4076">
        <f>COUNTA(Table1[[#This Row],[genre_1]:[genre_8]])</f>
        <v>3</v>
      </c>
      <c r="N4076" t="s">
        <v>4160</v>
      </c>
      <c r="O4076" t="s">
        <v>10891</v>
      </c>
      <c r="P4076">
        <v>467234</v>
      </c>
      <c r="Q4076" t="s">
        <v>4161</v>
      </c>
      <c r="R4076">
        <v>1083</v>
      </c>
      <c r="S4076" t="s">
        <v>1089</v>
      </c>
      <c r="T4076" t="s">
        <v>1362</v>
      </c>
      <c r="U4076" s="3">
        <v>38718</v>
      </c>
      <c r="V4076" s="2">
        <v>8.1999999999999993</v>
      </c>
      <c r="W4076" t="str">
        <f>IF(V4076 &lt; 3,"Very Low", IF(V4076 &gt;= 3, IF(V4076 &lt; 4, "Low", IF(V4076 &gt;= 4, IF(V4076 &lt; 6, "Medium", IF(V4076 &gt;= 6, IF(V4076 &lt; 8, "High", "Very High")))))))</f>
        <v>Very High</v>
      </c>
    </row>
    <row r="4077" spans="1:23" x14ac:dyDescent="0.2">
      <c r="A4077" t="s">
        <v>1595</v>
      </c>
      <c r="B4077" s="2">
        <v>91</v>
      </c>
      <c r="C4077" s="4" t="str">
        <f>IF(B4077 &lt;= ($Z$9-$Z$11), "Short", IF(B4077 &gt;= ($Z$9+$Z$11), "Long", "Medium"))</f>
        <v>Medium</v>
      </c>
      <c r="D4077" t="s">
        <v>207</v>
      </c>
      <c r="E4077" t="s">
        <v>426</v>
      </c>
      <c r="F4077" t="s">
        <v>3871</v>
      </c>
      <c r="G4077" t="s">
        <v>691</v>
      </c>
      <c r="H4077" t="s">
        <v>5982</v>
      </c>
      <c r="I4077" t="s">
        <v>4130</v>
      </c>
      <c r="M4077">
        <f>COUNTA(Table1[[#This Row],[genre_1]:[genre_8]])</f>
        <v>5</v>
      </c>
      <c r="N4077" t="s">
        <v>474</v>
      </c>
      <c r="O4077" t="s">
        <v>9188</v>
      </c>
      <c r="P4077">
        <v>41259</v>
      </c>
      <c r="Q4077" t="s">
        <v>648</v>
      </c>
      <c r="R4077">
        <v>72</v>
      </c>
      <c r="S4077" t="s">
        <v>16</v>
      </c>
      <c r="T4077" t="s">
        <v>1362</v>
      </c>
      <c r="U4077" s="3">
        <v>39814</v>
      </c>
      <c r="V4077" s="2">
        <v>6.1</v>
      </c>
      <c r="W4077" t="str">
        <f>IF(V4077 &lt; 3,"Very Low", IF(V4077 &gt;= 3, IF(V4077 &lt; 4, "Low", IF(V4077 &gt;= 4, IF(V4077 &lt; 6, "Medium", IF(V4077 &gt;= 6, IF(V4077 &lt; 8, "High", "Very High")))))))</f>
        <v>High</v>
      </c>
    </row>
    <row r="4078" spans="1:23" x14ac:dyDescent="0.2">
      <c r="A4078" t="s">
        <v>4050</v>
      </c>
      <c r="B4078" s="2">
        <v>114</v>
      </c>
      <c r="C4078" s="4" t="str">
        <f>IF(B4078 &lt;= ($Z$9-$Z$11), "Short", IF(B4078 &gt;= ($Z$9+$Z$11), "Long", "Medium"))</f>
        <v>Medium</v>
      </c>
      <c r="D4078" t="s">
        <v>523</v>
      </c>
      <c r="E4078" t="s">
        <v>1302</v>
      </c>
      <c r="F4078" t="s">
        <v>2287</v>
      </c>
      <c r="G4078" t="s">
        <v>13204</v>
      </c>
      <c r="H4078" t="s">
        <v>3538</v>
      </c>
      <c r="M4078">
        <f>COUNTA(Table1[[#This Row],[genre_1]:[genre_8]])</f>
        <v>4</v>
      </c>
      <c r="N4078" t="s">
        <v>718</v>
      </c>
      <c r="O4078" t="s">
        <v>10817</v>
      </c>
      <c r="P4078">
        <v>48162</v>
      </c>
      <c r="Q4078" t="s">
        <v>1852</v>
      </c>
      <c r="R4078">
        <v>140</v>
      </c>
      <c r="S4078" t="s">
        <v>16</v>
      </c>
      <c r="T4078" t="s">
        <v>1362</v>
      </c>
      <c r="U4078" s="3">
        <v>40909</v>
      </c>
      <c r="V4078" s="2">
        <v>6.2</v>
      </c>
      <c r="W4078" t="str">
        <f>IF(V4078 &lt; 3,"Very Low", IF(V4078 &gt;= 3, IF(V4078 &lt; 4, "Low", IF(V4078 &gt;= 4, IF(V4078 &lt; 6, "Medium", IF(V4078 &gt;= 6, IF(V4078 &lt; 8, "High", "Very High")))))))</f>
        <v>High</v>
      </c>
    </row>
    <row r="4079" spans="1:23" x14ac:dyDescent="0.2">
      <c r="A4079" t="s">
        <v>1358</v>
      </c>
      <c r="B4079" s="2">
        <v>106</v>
      </c>
      <c r="C4079" s="4" t="str">
        <f>IF(B4079 &lt;= ($Z$9-$Z$11), "Short", IF(B4079 &gt;= ($Z$9+$Z$11), "Long", "Medium"))</f>
        <v>Medium</v>
      </c>
      <c r="D4079" t="s">
        <v>3856</v>
      </c>
      <c r="E4079" t="s">
        <v>13206</v>
      </c>
      <c r="F4079" t="s">
        <v>1302</v>
      </c>
      <c r="G4079" t="s">
        <v>13204</v>
      </c>
      <c r="H4079" t="s">
        <v>3538</v>
      </c>
      <c r="M4079">
        <f>COUNTA(Table1[[#This Row],[genre_1]:[genre_8]])</f>
        <v>4</v>
      </c>
      <c r="N4079" t="s">
        <v>520</v>
      </c>
      <c r="O4079" t="s">
        <v>10693</v>
      </c>
      <c r="P4079">
        <v>20821</v>
      </c>
      <c r="Q4079" t="s">
        <v>2789</v>
      </c>
      <c r="R4079">
        <v>62</v>
      </c>
      <c r="S4079" t="s">
        <v>16</v>
      </c>
      <c r="T4079" t="s">
        <v>1362</v>
      </c>
      <c r="U4079" s="3">
        <v>42005</v>
      </c>
      <c r="V4079" s="2">
        <v>5.7</v>
      </c>
      <c r="W4079" t="str">
        <f>IF(V4079 &lt; 3,"Very Low", IF(V4079 &gt;= 3, IF(V4079 &lt; 4, "Low", IF(V4079 &gt;= 4, IF(V4079 &lt; 6, "Medium", IF(V4079 &gt;= 6, IF(V4079 &lt; 8, "High", "Very High")))))))</f>
        <v>Medium</v>
      </c>
    </row>
    <row r="4080" spans="1:23" x14ac:dyDescent="0.2">
      <c r="A4080" t="s">
        <v>6021</v>
      </c>
      <c r="B4080" s="2">
        <v>97</v>
      </c>
      <c r="C4080" s="4" t="str">
        <f>IF(B4080 &lt;= ($Z$9-$Z$11), "Short", IF(B4080 &gt;= ($Z$9+$Z$11), "Long", "Medium"))</f>
        <v>Medium</v>
      </c>
      <c r="D4080" t="s">
        <v>3117</v>
      </c>
      <c r="E4080" t="s">
        <v>1302</v>
      </c>
      <c r="M4080">
        <f>COUNTA(Table1[[#This Row],[genre_1]:[genre_8]])</f>
        <v>1</v>
      </c>
      <c r="N4080" t="s">
        <v>210</v>
      </c>
      <c r="O4080" t="s">
        <v>12103</v>
      </c>
      <c r="P4080">
        <v>8867</v>
      </c>
      <c r="Q4080" t="s">
        <v>900</v>
      </c>
      <c r="R4080">
        <v>65</v>
      </c>
      <c r="S4080" t="s">
        <v>16</v>
      </c>
      <c r="T4080" t="s">
        <v>1362</v>
      </c>
      <c r="U4080" s="3">
        <v>39083</v>
      </c>
      <c r="V4080" s="2">
        <v>5.9</v>
      </c>
      <c r="W4080" t="str">
        <f>IF(V4080 &lt; 3,"Very Low", IF(V4080 &gt;= 3, IF(V4080 &lt; 4, "Low", IF(V4080 &gt;= 4, IF(V4080 &lt; 6, "Medium", IF(V4080 &gt;= 6, IF(V4080 &lt; 8, "High", "Very High")))))))</f>
        <v>Medium</v>
      </c>
    </row>
    <row r="4081" spans="1:23" x14ac:dyDescent="0.2">
      <c r="A4081" t="s">
        <v>4855</v>
      </c>
      <c r="B4081" s="2">
        <v>102</v>
      </c>
      <c r="C4081" s="4" t="str">
        <f>IF(B4081 &lt;= ($Z$9-$Z$11), "Short", IF(B4081 &gt;= ($Z$9+$Z$11), "Long", "Medium"))</f>
        <v>Medium</v>
      </c>
      <c r="D4081" t="s">
        <v>5960</v>
      </c>
      <c r="E4081" t="s">
        <v>1302</v>
      </c>
      <c r="F4081" t="s">
        <v>2287</v>
      </c>
      <c r="G4081" t="s">
        <v>3538</v>
      </c>
      <c r="M4081">
        <f>COUNTA(Table1[[#This Row],[genre_1]:[genre_8]])</f>
        <v>3</v>
      </c>
      <c r="N4081" t="s">
        <v>5961</v>
      </c>
      <c r="O4081" t="s">
        <v>12069</v>
      </c>
      <c r="P4081">
        <v>23756</v>
      </c>
      <c r="Q4081" t="s">
        <v>5962</v>
      </c>
      <c r="R4081">
        <v>48</v>
      </c>
      <c r="S4081" t="s">
        <v>1089</v>
      </c>
      <c r="T4081" t="s">
        <v>1362</v>
      </c>
      <c r="U4081" s="3">
        <v>40544</v>
      </c>
      <c r="V4081" s="2">
        <v>7.2</v>
      </c>
      <c r="W4081" t="str">
        <f>IF(V4081 &lt; 3,"Very Low", IF(V4081 &gt;= 3, IF(V4081 &lt; 4, "Low", IF(V4081 &gt;= 4, IF(V4081 &lt; 6, "Medium", IF(V4081 &gt;= 6, IF(V4081 &lt; 8, "High", "Very High")))))))</f>
        <v>High</v>
      </c>
    </row>
    <row r="4082" spans="1:23" x14ac:dyDescent="0.2">
      <c r="A4082" t="s">
        <v>6036</v>
      </c>
      <c r="B4082" s="2">
        <v>115</v>
      </c>
      <c r="C4082" s="4" t="str">
        <f>IF(B4082 &lt;= ($Z$9-$Z$11), "Short", IF(B4082 &gt;= ($Z$9+$Z$11), "Long", "Medium"))</f>
        <v>Medium</v>
      </c>
      <c r="D4082" t="s">
        <v>6037</v>
      </c>
      <c r="E4082" t="s">
        <v>1302</v>
      </c>
      <c r="F4082" t="s">
        <v>5727</v>
      </c>
      <c r="M4082">
        <f>COUNTA(Table1[[#This Row],[genre_1]:[genre_8]])</f>
        <v>2</v>
      </c>
      <c r="N4082" t="s">
        <v>6038</v>
      </c>
      <c r="O4082" t="s">
        <v>12113</v>
      </c>
      <c r="P4082">
        <v>2412</v>
      </c>
      <c r="Q4082" t="s">
        <v>6039</v>
      </c>
      <c r="R4082">
        <v>40</v>
      </c>
      <c r="S4082" t="s">
        <v>1089</v>
      </c>
      <c r="T4082" t="s">
        <v>1362</v>
      </c>
      <c r="U4082" s="3">
        <v>35796</v>
      </c>
      <c r="V4082" s="2">
        <v>7.2</v>
      </c>
      <c r="W4082" t="str">
        <f>IF(V4082 &lt; 3,"Very Low", IF(V4082 &gt;= 3, IF(V4082 &lt; 4, "Low", IF(V4082 &gt;= 4, IF(V4082 &lt; 6, "Medium", IF(V4082 &gt;= 6, IF(V4082 &lt; 8, "High", "Very High")))))))</f>
        <v>High</v>
      </c>
    </row>
    <row r="4083" spans="1:23" x14ac:dyDescent="0.2">
      <c r="A4083" t="s">
        <v>2395</v>
      </c>
      <c r="B4083" s="2">
        <v>114</v>
      </c>
      <c r="C4083" s="4" t="str">
        <f>IF(B4083 &lt;= ($Z$9-$Z$11), "Short", IF(B4083 &gt;= ($Z$9+$Z$11), "Long", "Medium"))</f>
        <v>Medium</v>
      </c>
      <c r="D4083" t="s">
        <v>2396</v>
      </c>
      <c r="E4083" t="s">
        <v>1302</v>
      </c>
      <c r="F4083" t="s">
        <v>3538</v>
      </c>
      <c r="M4083">
        <f>COUNTA(Table1[[#This Row],[genre_1]:[genre_8]])</f>
        <v>2</v>
      </c>
      <c r="N4083" t="s">
        <v>96</v>
      </c>
      <c r="O4083" t="s">
        <v>9687</v>
      </c>
      <c r="P4083">
        <v>145270</v>
      </c>
      <c r="Q4083" t="s">
        <v>2397</v>
      </c>
      <c r="R4083">
        <v>322</v>
      </c>
      <c r="S4083" t="s">
        <v>16</v>
      </c>
      <c r="T4083" t="s">
        <v>1362</v>
      </c>
      <c r="U4083" s="3">
        <v>40909</v>
      </c>
      <c r="V4083" s="2">
        <v>7.6</v>
      </c>
      <c r="W4083" t="str">
        <f>IF(V4083 &lt; 3,"Very Low", IF(V4083 &gt;= 3, IF(V4083 &lt; 4, "Low", IF(V4083 &gt;= 4, IF(V4083 &lt; 6, "Medium", IF(V4083 &gt;= 6, IF(V4083 &lt; 8, "High", "Very High")))))))</f>
        <v>High</v>
      </c>
    </row>
    <row r="4084" spans="1:23" x14ac:dyDescent="0.2">
      <c r="A4084" t="s">
        <v>4377</v>
      </c>
      <c r="B4084" s="2">
        <v>94</v>
      </c>
      <c r="C4084" s="4" t="str">
        <f>IF(B4084 &lt;= ($Z$9-$Z$11), "Short", IF(B4084 &gt;= ($Z$9+$Z$11), "Long", "Medium"))</f>
        <v>Medium</v>
      </c>
      <c r="D4084" t="s">
        <v>1034</v>
      </c>
      <c r="E4084" t="s">
        <v>1302</v>
      </c>
      <c r="F4084" t="s">
        <v>3538</v>
      </c>
      <c r="M4084">
        <f>COUNTA(Table1[[#This Row],[genre_1]:[genre_8]])</f>
        <v>2</v>
      </c>
      <c r="N4084" t="s">
        <v>28</v>
      </c>
      <c r="O4084" t="s">
        <v>12047</v>
      </c>
      <c r="P4084">
        <v>281649</v>
      </c>
      <c r="Q4084" t="s">
        <v>630</v>
      </c>
      <c r="R4084">
        <v>458</v>
      </c>
      <c r="S4084" t="s">
        <v>16</v>
      </c>
      <c r="T4084" t="s">
        <v>1362</v>
      </c>
      <c r="U4084" s="3">
        <v>37987</v>
      </c>
      <c r="V4084" s="2">
        <v>7.7</v>
      </c>
      <c r="W4084" t="str">
        <f>IF(V4084 &lt; 3,"Very Low", IF(V4084 &gt;= 3, IF(V4084 &lt; 4, "Low", IF(V4084 &gt;= 4, IF(V4084 &lt; 6, "Medium", IF(V4084 &gt;= 6, IF(V4084 &lt; 8, "High", "Very High")))))))</f>
        <v>High</v>
      </c>
    </row>
    <row r="4085" spans="1:23" x14ac:dyDescent="0.2">
      <c r="A4085" t="s">
        <v>1445</v>
      </c>
      <c r="B4085" s="2">
        <v>133</v>
      </c>
      <c r="C4085" s="4" t="str">
        <f>IF(B4085 &lt;= ($Z$9-$Z$11), "Short", IF(B4085 &gt;= ($Z$9+$Z$11), "Long", "Medium"))</f>
        <v>Long</v>
      </c>
      <c r="D4085" t="s">
        <v>59</v>
      </c>
      <c r="E4085" t="s">
        <v>13204</v>
      </c>
      <c r="F4085" t="s">
        <v>3538</v>
      </c>
      <c r="M4085">
        <f>COUNTA(Table1[[#This Row],[genre_1]:[genre_8]])</f>
        <v>2</v>
      </c>
      <c r="N4085" t="s">
        <v>20</v>
      </c>
      <c r="O4085" t="s">
        <v>9745</v>
      </c>
      <c r="P4085">
        <v>137722</v>
      </c>
      <c r="Q4085" t="s">
        <v>1221</v>
      </c>
      <c r="R4085">
        <v>638</v>
      </c>
      <c r="S4085" t="s">
        <v>16</v>
      </c>
      <c r="T4085" t="s">
        <v>1362</v>
      </c>
      <c r="U4085" s="3">
        <v>36161</v>
      </c>
      <c r="V4085" s="2">
        <v>6.7</v>
      </c>
      <c r="W4085" t="str">
        <f>IF(V4085 &lt; 3,"Very Low", IF(V4085 &gt;= 3, IF(V4085 &lt; 4, "Low", IF(V4085 &gt;= 4, IF(V4085 &lt; 6, "Medium", IF(V4085 &gt;= 6, IF(V4085 &lt; 8, "High", "Very High")))))))</f>
        <v>High</v>
      </c>
    </row>
    <row r="4086" spans="1:23" x14ac:dyDescent="0.2">
      <c r="A4086" t="s">
        <v>2395</v>
      </c>
      <c r="B4086" s="2">
        <v>105</v>
      </c>
      <c r="C4086" s="4" t="str">
        <f>IF(B4086 &lt;= ($Z$9-$Z$11), "Short", IF(B4086 &gt;= ($Z$9+$Z$11), "Long", "Medium"))</f>
        <v>Medium</v>
      </c>
      <c r="D4086" t="s">
        <v>4518</v>
      </c>
      <c r="E4086" t="s">
        <v>1302</v>
      </c>
      <c r="F4086" t="s">
        <v>13204</v>
      </c>
      <c r="G4086" t="s">
        <v>3538</v>
      </c>
      <c r="M4086">
        <f>COUNTA(Table1[[#This Row],[genre_1]:[genre_8]])</f>
        <v>3</v>
      </c>
      <c r="N4086" t="s">
        <v>2396</v>
      </c>
      <c r="O4086" t="s">
        <v>12169</v>
      </c>
      <c r="P4086">
        <v>120189</v>
      </c>
      <c r="Q4086" t="s">
        <v>6140</v>
      </c>
      <c r="R4086">
        <v>308</v>
      </c>
      <c r="S4086" t="s">
        <v>1089</v>
      </c>
      <c r="T4086" t="s">
        <v>1362</v>
      </c>
      <c r="U4086" s="3">
        <v>39083</v>
      </c>
      <c r="V4086" s="2">
        <v>7.5</v>
      </c>
      <c r="W4086" t="str">
        <f>IF(V4086 &lt; 3,"Very Low", IF(V4086 &gt;= 3, IF(V4086 &lt; 4, "Low", IF(V4086 &gt;= 4, IF(V4086 &lt; 6, "Medium", IF(V4086 &gt;= 6, IF(V4086 &lt; 8, "High", "Very High")))))))</f>
        <v>High</v>
      </c>
    </row>
    <row r="4087" spans="1:23" x14ac:dyDescent="0.2">
      <c r="A4087" t="s">
        <v>5059</v>
      </c>
      <c r="B4087" s="2">
        <v>104</v>
      </c>
      <c r="C4087" s="4" t="str">
        <f>IF(B4087 &lt;= ($Z$9-$Z$11), "Short", IF(B4087 &gt;= ($Z$9+$Z$11), "Long", "Medium"))</f>
        <v>Medium</v>
      </c>
      <c r="D4087" t="s">
        <v>5060</v>
      </c>
      <c r="E4087" t="s">
        <v>13206</v>
      </c>
      <c r="F4087" t="s">
        <v>13204</v>
      </c>
      <c r="G4087" t="s">
        <v>3538</v>
      </c>
      <c r="M4087">
        <f>COUNTA(Table1[[#This Row],[genre_1]:[genre_8]])</f>
        <v>3</v>
      </c>
      <c r="N4087" t="s">
        <v>942</v>
      </c>
      <c r="O4087" t="s">
        <v>11540</v>
      </c>
      <c r="P4087">
        <v>22753</v>
      </c>
      <c r="Q4087" t="s">
        <v>5061</v>
      </c>
      <c r="R4087">
        <v>94</v>
      </c>
      <c r="S4087" t="s">
        <v>16</v>
      </c>
      <c r="T4087" t="s">
        <v>1362</v>
      </c>
      <c r="U4087" s="3">
        <v>39448</v>
      </c>
      <c r="V4087" s="2">
        <v>6.1</v>
      </c>
      <c r="W4087" t="str">
        <f>IF(V4087 &lt; 3,"Very Low", IF(V4087 &gt;= 3, IF(V4087 &lt; 4, "Low", IF(V4087 &gt;= 4, IF(V4087 &lt; 6, "Medium", IF(V4087 &gt;= 6, IF(V4087 &lt; 8, "High", "Very High")))))))</f>
        <v>High</v>
      </c>
    </row>
    <row r="4088" spans="1:23" x14ac:dyDescent="0.2">
      <c r="A4088" t="s">
        <v>1358</v>
      </c>
      <c r="B4088" s="2">
        <v>125</v>
      </c>
      <c r="C4088" s="4" t="str">
        <f>IF(B4088 &lt;= ($Z$9-$Z$11), "Short", IF(B4088 &gt;= ($Z$9+$Z$11), "Long", "Medium"))</f>
        <v>Medium</v>
      </c>
      <c r="D4088" t="s">
        <v>4517</v>
      </c>
      <c r="E4088" t="s">
        <v>4426</v>
      </c>
      <c r="F4088" t="s">
        <v>1302</v>
      </c>
      <c r="G4088" t="s">
        <v>6549</v>
      </c>
      <c r="M4088">
        <f>COUNTA(Table1[[#This Row],[genre_1]:[genre_8]])</f>
        <v>3</v>
      </c>
      <c r="N4088" t="s">
        <v>4518</v>
      </c>
      <c r="O4088" t="s">
        <v>11148</v>
      </c>
      <c r="P4088">
        <v>64556</v>
      </c>
      <c r="Q4088" t="s">
        <v>4519</v>
      </c>
      <c r="R4088">
        <v>140</v>
      </c>
      <c r="S4088" t="s">
        <v>1089</v>
      </c>
      <c r="T4088" t="s">
        <v>1362</v>
      </c>
      <c r="U4088" s="3">
        <v>37987</v>
      </c>
      <c r="V4088" s="2">
        <v>8.1</v>
      </c>
      <c r="W4088" t="str">
        <f>IF(V4088 &lt; 3,"Very Low", IF(V4088 &gt;= 3, IF(V4088 &lt; 4, "Low", IF(V4088 &gt;= 4, IF(V4088 &lt; 6, "Medium", IF(V4088 &gt;= 6, IF(V4088 &lt; 8, "High", "Very High")))))))</f>
        <v>Very High</v>
      </c>
    </row>
    <row r="4089" spans="1:23" x14ac:dyDescent="0.2">
      <c r="A4089" t="s">
        <v>262</v>
      </c>
      <c r="B4089" s="2">
        <v>102</v>
      </c>
      <c r="C4089" s="4" t="str">
        <f>IF(B4089 &lt;= ($Z$9-$Z$11), "Short", IF(B4089 &gt;= ($Z$9+$Z$11), "Long", "Medium"))</f>
        <v>Medium</v>
      </c>
      <c r="D4089" t="s">
        <v>569</v>
      </c>
      <c r="E4089" t="s">
        <v>4426</v>
      </c>
      <c r="F4089" t="s">
        <v>1302</v>
      </c>
      <c r="G4089" t="s">
        <v>10321</v>
      </c>
      <c r="M4089">
        <f>COUNTA(Table1[[#This Row],[genre_1]:[genre_8]])</f>
        <v>3</v>
      </c>
      <c r="N4089" t="s">
        <v>514</v>
      </c>
      <c r="O4089" t="s">
        <v>9792</v>
      </c>
      <c r="P4089">
        <v>3865</v>
      </c>
      <c r="Q4089" t="s">
        <v>2564</v>
      </c>
      <c r="R4089">
        <v>53</v>
      </c>
      <c r="S4089" t="s">
        <v>16</v>
      </c>
      <c r="T4089" t="s">
        <v>1362</v>
      </c>
      <c r="U4089" s="3">
        <v>40544</v>
      </c>
      <c r="V4089" s="2">
        <v>5.9</v>
      </c>
      <c r="W4089" t="str">
        <f>IF(V4089 &lt; 3,"Very Low", IF(V4089 &gt;= 3, IF(V4089 &lt; 4, "Low", IF(V4089 &gt;= 4, IF(V4089 &lt; 6, "Medium", IF(V4089 &gt;= 6, IF(V4089 &lt; 8, "High", "Very High")))))))</f>
        <v>Medium</v>
      </c>
    </row>
    <row r="4090" spans="1:23" x14ac:dyDescent="0.2">
      <c r="A4090" t="s">
        <v>6576</v>
      </c>
      <c r="B4090" s="2">
        <v>66</v>
      </c>
      <c r="C4090" s="4" t="str">
        <f>IF(B4090 &lt;= ($Z$9-$Z$11), "Short", IF(B4090 &gt;= ($Z$9+$Z$11), "Long", "Medium"))</f>
        <v>Short</v>
      </c>
      <c r="D4090" t="s">
        <v>6576</v>
      </c>
      <c r="E4090" t="s">
        <v>2287</v>
      </c>
      <c r="F4090" t="s">
        <v>13204</v>
      </c>
      <c r="G4090" t="s">
        <v>4130</v>
      </c>
      <c r="H4090" t="s">
        <v>3538</v>
      </c>
      <c r="M4090">
        <f>COUNTA(Table1[[#This Row],[genre_1]:[genre_8]])</f>
        <v>4</v>
      </c>
      <c r="N4090" t="s">
        <v>6577</v>
      </c>
      <c r="O4090" t="s">
        <v>12405</v>
      </c>
      <c r="P4090">
        <v>40878</v>
      </c>
      <c r="Q4090" t="s">
        <v>6578</v>
      </c>
      <c r="R4090">
        <v>124</v>
      </c>
      <c r="S4090" t="s">
        <v>1089</v>
      </c>
      <c r="T4090" t="s">
        <v>1362</v>
      </c>
      <c r="U4090" s="3">
        <v>39083</v>
      </c>
      <c r="V4090" s="2">
        <v>7.2</v>
      </c>
      <c r="W4090" t="str">
        <f>IF(V4090 &lt; 3,"Very Low", IF(V4090 &gt;= 3, IF(V4090 &lt; 4, "Low", IF(V4090 &gt;= 4, IF(V4090 &lt; 6, "Medium", IF(V4090 &gt;= 6, IF(V4090 &lt; 8, "High", "Very High")))))))</f>
        <v>High</v>
      </c>
    </row>
    <row r="4091" spans="1:23" x14ac:dyDescent="0.2">
      <c r="A4091" t="s">
        <v>4377</v>
      </c>
      <c r="B4091" s="2">
        <v>111</v>
      </c>
      <c r="C4091" s="4" t="str">
        <f>IF(B4091 &lt;= ($Z$9-$Z$11), "Short", IF(B4091 &gt;= ($Z$9+$Z$11), "Long", "Medium"))</f>
        <v>Medium</v>
      </c>
      <c r="D4091" t="s">
        <v>3118</v>
      </c>
      <c r="E4091" t="s">
        <v>13206</v>
      </c>
      <c r="F4091" t="s">
        <v>1302</v>
      </c>
      <c r="G4091" t="s">
        <v>13204</v>
      </c>
      <c r="H4091" t="s">
        <v>3538</v>
      </c>
      <c r="M4091">
        <f>COUNTA(Table1[[#This Row],[genre_1]:[genre_8]])</f>
        <v>4</v>
      </c>
      <c r="N4091" t="s">
        <v>95</v>
      </c>
      <c r="O4091" t="s">
        <v>11055</v>
      </c>
      <c r="P4091">
        <v>42792</v>
      </c>
      <c r="Q4091" t="s">
        <v>4378</v>
      </c>
      <c r="R4091">
        <v>162</v>
      </c>
      <c r="S4091" t="s">
        <v>16</v>
      </c>
      <c r="T4091" t="s">
        <v>1362</v>
      </c>
      <c r="U4091" s="3">
        <v>39448</v>
      </c>
      <c r="V4091" s="2">
        <v>6.7</v>
      </c>
      <c r="W4091" t="str">
        <f>IF(V4091 &lt; 3,"Very Low", IF(V4091 &gt;= 3, IF(V4091 &lt; 4, "Low", IF(V4091 &gt;= 4, IF(V4091 &lt; 6, "Medium", IF(V4091 &gt;= 6, IF(V4091 &lt; 8, "High", "Very High")))))))</f>
        <v>High</v>
      </c>
    </row>
    <row r="4092" spans="1:23" x14ac:dyDescent="0.2">
      <c r="A4092" t="s">
        <v>3574</v>
      </c>
      <c r="B4092" s="2">
        <v>106</v>
      </c>
      <c r="C4092" s="4" t="str">
        <f>IF(B4092 &lt;= ($Z$9-$Z$11), "Short", IF(B4092 &gt;= ($Z$9+$Z$11), "Long", "Medium"))</f>
        <v>Medium</v>
      </c>
      <c r="D4092" t="s">
        <v>3575</v>
      </c>
      <c r="E4092" t="s">
        <v>426</v>
      </c>
      <c r="F4092" t="s">
        <v>3871</v>
      </c>
      <c r="G4092" t="s">
        <v>5982</v>
      </c>
      <c r="H4092" t="s">
        <v>13205</v>
      </c>
      <c r="M4092">
        <f>COUNTA(Table1[[#This Row],[genre_1]:[genre_8]])</f>
        <v>4</v>
      </c>
      <c r="N4092" t="s">
        <v>3576</v>
      </c>
      <c r="O4092" t="s">
        <v>10490</v>
      </c>
      <c r="P4092">
        <v>6920</v>
      </c>
      <c r="Q4092" t="s">
        <v>3577</v>
      </c>
      <c r="R4092">
        <v>22</v>
      </c>
      <c r="S4092" t="s">
        <v>1089</v>
      </c>
      <c r="T4092" t="s">
        <v>1362</v>
      </c>
      <c r="U4092" s="3">
        <v>41275</v>
      </c>
      <c r="V4092" s="2">
        <v>6.7</v>
      </c>
      <c r="W4092" t="str">
        <f>IF(V4092 &lt; 3,"Very Low", IF(V4092 &gt;= 3, IF(V4092 &lt; 4, "Low", IF(V4092 &gt;= 4, IF(V4092 &lt; 6, "Medium", IF(V4092 &gt;= 6, IF(V4092 &lt; 8, "High", "Very High")))))))</f>
        <v>High</v>
      </c>
    </row>
    <row r="4093" spans="1:23" x14ac:dyDescent="0.2">
      <c r="A4093" t="s">
        <v>1509</v>
      </c>
      <c r="B4093" s="2">
        <v>96</v>
      </c>
      <c r="C4093" s="4" t="str">
        <f>IF(B4093 &lt;= ($Z$9-$Z$11), "Short", IF(B4093 &gt;= ($Z$9+$Z$11), "Long", "Medium"))</f>
        <v>Medium</v>
      </c>
      <c r="D4093" t="s">
        <v>128</v>
      </c>
      <c r="E4093" t="s">
        <v>1302</v>
      </c>
      <c r="F4093" t="s">
        <v>6549</v>
      </c>
      <c r="M4093">
        <f>COUNTA(Table1[[#This Row],[genre_1]:[genre_8]])</f>
        <v>2</v>
      </c>
      <c r="N4093" t="s">
        <v>47</v>
      </c>
      <c r="O4093" t="s">
        <v>10899</v>
      </c>
      <c r="P4093">
        <v>198111</v>
      </c>
      <c r="Q4093" t="s">
        <v>3394</v>
      </c>
      <c r="R4093">
        <v>365</v>
      </c>
      <c r="S4093" t="s">
        <v>16</v>
      </c>
      <c r="T4093" t="s">
        <v>1362</v>
      </c>
      <c r="U4093" s="3">
        <v>39448</v>
      </c>
      <c r="V4093" s="2">
        <v>7.2</v>
      </c>
      <c r="W4093" t="str">
        <f>IF(V4093 &lt; 3,"Very Low", IF(V4093 &gt;= 3, IF(V4093 &lt; 4, "Low", IF(V4093 &gt;= 4, IF(V4093 &lt; 6, "Medium", IF(V4093 &gt;= 6, IF(V4093 &lt; 8, "High", "Very High")))))))</f>
        <v>High</v>
      </c>
    </row>
    <row r="4094" spans="1:23" x14ac:dyDescent="0.2">
      <c r="A4094" t="s">
        <v>5106</v>
      </c>
      <c r="B4094" s="2">
        <v>121</v>
      </c>
      <c r="C4094" s="4" t="str">
        <f>IF(B4094 &lt;= ($Z$9-$Z$11), "Short", IF(B4094 &gt;= ($Z$9+$Z$11), "Long", "Medium"))</f>
        <v>Medium</v>
      </c>
      <c r="D4094" t="s">
        <v>4517</v>
      </c>
      <c r="E4094" t="s">
        <v>691</v>
      </c>
      <c r="F4094" t="s">
        <v>13206</v>
      </c>
      <c r="G4094" t="s">
        <v>1302</v>
      </c>
      <c r="H4094" t="s">
        <v>13204</v>
      </c>
      <c r="M4094">
        <f>COUNTA(Table1[[#This Row],[genre_1]:[genre_8]])</f>
        <v>4</v>
      </c>
      <c r="N4094" t="s">
        <v>5107</v>
      </c>
      <c r="O4094" t="s">
        <v>11566</v>
      </c>
      <c r="P4094">
        <v>76681</v>
      </c>
      <c r="Q4094" t="s">
        <v>5108</v>
      </c>
      <c r="R4094">
        <v>228</v>
      </c>
      <c r="S4094" t="s">
        <v>1089</v>
      </c>
      <c r="T4094" t="s">
        <v>1362</v>
      </c>
      <c r="U4094" s="3">
        <v>38718</v>
      </c>
      <c r="V4094" s="2">
        <v>7.6</v>
      </c>
      <c r="W4094" t="str">
        <f>IF(V4094 &lt; 3,"Very Low", IF(V4094 &gt;= 3, IF(V4094 &lt; 4, "Low", IF(V4094 &gt;= 4, IF(V4094 &lt; 6, "Medium", IF(V4094 &gt;= 6, IF(V4094 &lt; 8, "High", "Very High")))))))</f>
        <v>High</v>
      </c>
    </row>
    <row r="4095" spans="1:23" x14ac:dyDescent="0.2">
      <c r="A4095" t="s">
        <v>2040</v>
      </c>
      <c r="B4095" s="2">
        <v>115</v>
      </c>
      <c r="C4095" s="4" t="str">
        <f>IF(B4095 &lt;= ($Z$9-$Z$11), "Short", IF(B4095 &gt;= ($Z$9+$Z$11), "Long", "Medium"))</f>
        <v>Medium</v>
      </c>
      <c r="D4095" t="s">
        <v>2041</v>
      </c>
      <c r="E4095" t="s">
        <v>1302</v>
      </c>
      <c r="F4095" t="s">
        <v>13204</v>
      </c>
      <c r="G4095" t="s">
        <v>4130</v>
      </c>
      <c r="M4095">
        <f>COUNTA(Table1[[#This Row],[genre_1]:[genre_8]])</f>
        <v>3</v>
      </c>
      <c r="N4095" t="s">
        <v>2042</v>
      </c>
      <c r="O4095" t="s">
        <v>9462</v>
      </c>
      <c r="P4095">
        <v>54057</v>
      </c>
      <c r="Q4095" t="s">
        <v>2043</v>
      </c>
      <c r="R4095">
        <v>236</v>
      </c>
      <c r="S4095" t="s">
        <v>2044</v>
      </c>
      <c r="T4095" t="s">
        <v>2045</v>
      </c>
      <c r="U4095" s="3">
        <v>26299</v>
      </c>
      <c r="V4095" s="2">
        <v>8.1</v>
      </c>
      <c r="W4095" t="str">
        <f>IF(V4095 &lt; 3,"Very Low", IF(V4095 &gt;= 3, IF(V4095 &lt; 4, "Low", IF(V4095 &gt;= 4, IF(V4095 &lt; 6, "Medium", IF(V4095 &gt;= 6, IF(V4095 &lt; 8, "High", "Very High")))))))</f>
        <v>Very High</v>
      </c>
    </row>
    <row r="4096" spans="1:23" x14ac:dyDescent="0.2">
      <c r="A4096" t="s">
        <v>2803</v>
      </c>
      <c r="B4096" s="2">
        <v>107</v>
      </c>
      <c r="C4096" s="4" t="str">
        <f>IF(B4096 &lt;= ($Z$9-$Z$11), "Short", IF(B4096 &gt;= ($Z$9+$Z$11), "Long", "Medium"))</f>
        <v>Medium</v>
      </c>
      <c r="D4096" t="s">
        <v>2567</v>
      </c>
      <c r="E4096" t="s">
        <v>562</v>
      </c>
      <c r="F4096" t="s">
        <v>1302</v>
      </c>
      <c r="G4096" t="s">
        <v>539</v>
      </c>
      <c r="H4096" t="s">
        <v>2287</v>
      </c>
      <c r="I4096" t="s">
        <v>3538</v>
      </c>
      <c r="M4096">
        <f>COUNTA(Table1[[#This Row],[genre_1]:[genre_8]])</f>
        <v>5</v>
      </c>
      <c r="N4096" t="s">
        <v>1628</v>
      </c>
      <c r="O4096" t="s">
        <v>9947</v>
      </c>
      <c r="P4096">
        <v>21506</v>
      </c>
      <c r="Q4096" t="s">
        <v>1713</v>
      </c>
      <c r="R4096">
        <v>364</v>
      </c>
      <c r="S4096" t="s">
        <v>16</v>
      </c>
      <c r="T4096" t="s">
        <v>2061</v>
      </c>
      <c r="U4096" s="3">
        <v>39083</v>
      </c>
      <c r="V4096" s="2">
        <v>3.6</v>
      </c>
      <c r="W4096" t="str">
        <f>IF(V4096 &lt; 3,"Very Low", IF(V4096 &gt;= 3, IF(V4096 &lt; 4, "Low", IF(V4096 &gt;= 4, IF(V4096 &lt; 6, "Medium", IF(V4096 &gt;= 6, IF(V4096 &lt; 8, "High", "Very High")))))))</f>
        <v>Low</v>
      </c>
    </row>
    <row r="4097" spans="1:23" x14ac:dyDescent="0.2">
      <c r="A4097" t="s">
        <v>2059</v>
      </c>
      <c r="B4097" s="2">
        <v>140</v>
      </c>
      <c r="C4097" s="4" t="str">
        <f>IF(B4097 &lt;= ($Z$9-$Z$11), "Short", IF(B4097 &gt;= ($Z$9+$Z$11), "Long", "Medium"))</f>
        <v>Long</v>
      </c>
      <c r="D4097" t="s">
        <v>788</v>
      </c>
      <c r="E4097" t="s">
        <v>1302</v>
      </c>
      <c r="F4097" t="s">
        <v>7772</v>
      </c>
      <c r="G4097" t="s">
        <v>10321</v>
      </c>
      <c r="M4097">
        <f>COUNTA(Table1[[#This Row],[genre_1]:[genre_8]])</f>
        <v>3</v>
      </c>
      <c r="N4097" t="s">
        <v>1339</v>
      </c>
      <c r="O4097" t="s">
        <v>9473</v>
      </c>
      <c r="P4097">
        <v>491</v>
      </c>
      <c r="Q4097" t="s">
        <v>2060</v>
      </c>
      <c r="R4097">
        <v>16</v>
      </c>
      <c r="S4097" t="s">
        <v>16</v>
      </c>
      <c r="T4097" t="s">
        <v>2061</v>
      </c>
      <c r="U4097" s="3">
        <v>29587</v>
      </c>
      <c r="V4097" s="2">
        <v>2.7</v>
      </c>
      <c r="W4097" t="str">
        <f>IF(V4097 &lt; 3,"Very Low", IF(V4097 &gt;= 3, IF(V4097 &lt; 4, "Low", IF(V4097 &gt;= 4, IF(V4097 &lt; 6, "Medium", IF(V4097 &gt;= 6, IF(V4097 &lt; 8, "High", "Very High")))))))</f>
        <v>Very Low</v>
      </c>
    </row>
    <row r="4098" spans="1:23" x14ac:dyDescent="0.2">
      <c r="A4098" t="s">
        <v>5076</v>
      </c>
      <c r="B4098" s="2">
        <v>85</v>
      </c>
      <c r="C4098" s="4" t="str">
        <f>IF(B4098 &lt;= ($Z$9-$Z$11), "Short", IF(B4098 &gt;= ($Z$9+$Z$11), "Long", "Medium"))</f>
        <v>Short</v>
      </c>
      <c r="D4098" t="s">
        <v>713</v>
      </c>
      <c r="E4098" t="s">
        <v>426</v>
      </c>
      <c r="F4098" t="s">
        <v>3871</v>
      </c>
      <c r="M4098">
        <f>COUNTA(Table1[[#This Row],[genre_1]:[genre_8]])</f>
        <v>2</v>
      </c>
      <c r="N4098" t="s">
        <v>2663</v>
      </c>
      <c r="O4098" t="s">
        <v>11546</v>
      </c>
      <c r="P4098">
        <v>162</v>
      </c>
      <c r="Q4098" t="s">
        <v>5077</v>
      </c>
      <c r="R4098">
        <v>2</v>
      </c>
      <c r="S4098" t="s">
        <v>16</v>
      </c>
      <c r="T4098" t="s">
        <v>2061</v>
      </c>
      <c r="U4098" s="3">
        <v>41640</v>
      </c>
      <c r="V4098" s="2">
        <v>4.8</v>
      </c>
      <c r="W4098" t="str">
        <f>IF(V4098 &lt; 3,"Very Low", IF(V4098 &gt;= 3, IF(V4098 &lt; 4, "Low", IF(V4098 &gt;= 4, IF(V4098 &lt; 6, "Medium", IF(V4098 &gt;= 6, IF(V4098 &lt; 8, "High", "Very High")))))))</f>
        <v>Medium</v>
      </c>
    </row>
    <row r="4099" spans="1:23" x14ac:dyDescent="0.2">
      <c r="A4099" t="s">
        <v>4724</v>
      </c>
      <c r="B4099" s="2">
        <v>112</v>
      </c>
      <c r="C4099" s="4" t="str">
        <f>IF(B4099 &lt;= ($Z$9-$Z$11), "Short", IF(B4099 &gt;= ($Z$9+$Z$11), "Long", "Medium"))</f>
        <v>Medium</v>
      </c>
      <c r="D4099" t="s">
        <v>6056</v>
      </c>
      <c r="E4099" t="s">
        <v>13206</v>
      </c>
      <c r="F4099" t="s">
        <v>1302</v>
      </c>
      <c r="M4099">
        <f>COUNTA(Table1[[#This Row],[genre_1]:[genre_8]])</f>
        <v>2</v>
      </c>
      <c r="N4099" t="s">
        <v>4632</v>
      </c>
      <c r="O4099" t="s">
        <v>12121</v>
      </c>
      <c r="P4099">
        <v>53508</v>
      </c>
      <c r="Q4099" t="s">
        <v>6057</v>
      </c>
      <c r="R4099">
        <v>131</v>
      </c>
      <c r="S4099" t="s">
        <v>4243</v>
      </c>
      <c r="T4099" t="s">
        <v>2061</v>
      </c>
      <c r="U4099" s="3">
        <v>38353</v>
      </c>
      <c r="V4099" s="2">
        <v>7.7</v>
      </c>
      <c r="W4099" t="str">
        <f>IF(V4099 &lt; 3,"Very Low", IF(V4099 &gt;= 3, IF(V4099 &lt; 4, "Low", IF(V4099 &gt;= 4, IF(V4099 &lt; 6, "Medium", IF(V4099 &gt;= 6, IF(V4099 &lt; 8, "High", "Very High")))))))</f>
        <v>High</v>
      </c>
    </row>
    <row r="4100" spans="1:23" x14ac:dyDescent="0.2">
      <c r="A4100" t="s">
        <v>4724</v>
      </c>
      <c r="B4100" s="2">
        <v>120</v>
      </c>
      <c r="C4100" s="4" t="str">
        <f>IF(B4100 &lt;= ($Z$9-$Z$11), "Short", IF(B4100 &gt;= ($Z$9+$Z$11), "Long", "Medium"))</f>
        <v>Medium</v>
      </c>
      <c r="D4100" t="s">
        <v>6442</v>
      </c>
      <c r="E4100" t="s">
        <v>1302</v>
      </c>
      <c r="F4100" t="s">
        <v>13204</v>
      </c>
      <c r="G4100" t="s">
        <v>3538</v>
      </c>
      <c r="M4100">
        <f>COUNTA(Table1[[#This Row],[genre_1]:[genre_8]])</f>
        <v>3</v>
      </c>
      <c r="N4100" t="s">
        <v>4632</v>
      </c>
      <c r="O4100" t="s">
        <v>12344</v>
      </c>
      <c r="P4100">
        <v>356181</v>
      </c>
      <c r="Q4100" t="s">
        <v>6057</v>
      </c>
      <c r="R4100">
        <v>809</v>
      </c>
      <c r="S4100" t="s">
        <v>4243</v>
      </c>
      <c r="T4100" t="s">
        <v>2061</v>
      </c>
      <c r="U4100" s="3">
        <v>37622</v>
      </c>
      <c r="V4100" s="2">
        <v>8.4</v>
      </c>
      <c r="W4100" t="str">
        <f>IF(V4100 &lt; 3,"Very Low", IF(V4100 &gt;= 3, IF(V4100 &lt; 4, "Low", IF(V4100 &gt;= 4, IF(V4100 &lt; 6, "Medium", IF(V4100 &gt;= 6, IF(V4100 &lt; 8, "High", "Very High")))))))</f>
        <v>Very High</v>
      </c>
    </row>
    <row r="4101" spans="1:23" x14ac:dyDescent="0.2">
      <c r="A4101" t="s">
        <v>4597</v>
      </c>
      <c r="B4101" s="2">
        <v>115</v>
      </c>
      <c r="C4101" s="4" t="str">
        <f>IF(B4101 &lt;= ($Z$9-$Z$11), "Short", IF(B4101 &gt;= ($Z$9+$Z$11), "Long", "Medium"))</f>
        <v>Medium</v>
      </c>
      <c r="D4101" t="s">
        <v>4598</v>
      </c>
      <c r="E4101" t="s">
        <v>562</v>
      </c>
      <c r="F4101" t="s">
        <v>1302</v>
      </c>
      <c r="G4101" t="s">
        <v>7772</v>
      </c>
      <c r="H4101" t="s">
        <v>10321</v>
      </c>
      <c r="M4101">
        <f>COUNTA(Table1[[#This Row],[genre_1]:[genre_8]])</f>
        <v>4</v>
      </c>
      <c r="N4101" t="s">
        <v>105</v>
      </c>
      <c r="O4101" t="s">
        <v>11206</v>
      </c>
      <c r="P4101">
        <v>90</v>
      </c>
      <c r="Q4101" t="s">
        <v>4599</v>
      </c>
      <c r="R4101">
        <v>1</v>
      </c>
      <c r="S4101" t="s">
        <v>16</v>
      </c>
      <c r="T4101" t="s">
        <v>2061</v>
      </c>
      <c r="U4101" s="3">
        <v>42370</v>
      </c>
      <c r="V4101" s="2">
        <v>6.8</v>
      </c>
      <c r="W4101" t="str">
        <f>IF(V4101 &lt; 3,"Very Low", IF(V4101 &gt;= 3, IF(V4101 &lt; 4, "Low", IF(V4101 &gt;= 4, IF(V4101 &lt; 6, "Medium", IF(V4101 &gt;= 6, IF(V4101 &lt; 8, "High", "Very High")))))))</f>
        <v>High</v>
      </c>
    </row>
    <row r="4102" spans="1:23" x14ac:dyDescent="0.2">
      <c r="A4102" t="s">
        <v>5222</v>
      </c>
      <c r="B4102" s="2">
        <v>135</v>
      </c>
      <c r="C4102" s="4" t="str">
        <f>IF(B4102 &lt;= ($Z$9-$Z$11), "Short", IF(B4102 &gt;= ($Z$9+$Z$11), "Long", "Medium"))</f>
        <v>Long</v>
      </c>
      <c r="D4102" t="s">
        <v>5223</v>
      </c>
      <c r="E4102" t="s">
        <v>562</v>
      </c>
      <c r="F4102" t="s">
        <v>1302</v>
      </c>
      <c r="M4102">
        <f>COUNTA(Table1[[#This Row],[genre_1]:[genre_8]])</f>
        <v>2</v>
      </c>
      <c r="N4102" t="s">
        <v>5224</v>
      </c>
      <c r="O4102" t="s">
        <v>11637</v>
      </c>
      <c r="P4102">
        <v>3290</v>
      </c>
      <c r="Q4102" t="s">
        <v>4242</v>
      </c>
      <c r="R4102">
        <v>17</v>
      </c>
      <c r="S4102" t="s">
        <v>4243</v>
      </c>
      <c r="T4102" t="s">
        <v>2061</v>
      </c>
      <c r="U4102" s="3">
        <v>37622</v>
      </c>
      <c r="V4102" s="2">
        <v>7.2</v>
      </c>
      <c r="W4102" t="str">
        <f>IF(V4102 &lt; 3,"Very Low", IF(V4102 &gt;= 3, IF(V4102 &lt; 4, "Low", IF(V4102 &gt;= 4, IF(V4102 &lt; 6, "Medium", IF(V4102 &gt;= 6, IF(V4102 &lt; 8, "High", "Very High")))))))</f>
        <v>High</v>
      </c>
    </row>
    <row r="4103" spans="1:23" x14ac:dyDescent="0.2">
      <c r="A4103" t="s">
        <v>2447</v>
      </c>
      <c r="B4103" s="2">
        <v>126</v>
      </c>
      <c r="C4103" s="4" t="str">
        <f>IF(B4103 &lt;= ($Z$9-$Z$11), "Short", IF(B4103 &gt;= ($Z$9+$Z$11), "Long", "Medium"))</f>
        <v>Medium</v>
      </c>
      <c r="D4103" t="s">
        <v>165</v>
      </c>
      <c r="E4103" t="s">
        <v>562</v>
      </c>
      <c r="F4103" t="s">
        <v>1302</v>
      </c>
      <c r="G4103" t="s">
        <v>4130</v>
      </c>
      <c r="H4103" t="s">
        <v>3538</v>
      </c>
      <c r="M4103">
        <f>COUNTA(Table1[[#This Row],[genre_1]:[genre_8]])</f>
        <v>4</v>
      </c>
      <c r="N4103" t="s">
        <v>102</v>
      </c>
      <c r="O4103" t="s">
        <v>9718</v>
      </c>
      <c r="P4103">
        <v>181472</v>
      </c>
      <c r="Q4103" t="s">
        <v>2448</v>
      </c>
      <c r="R4103">
        <v>514</v>
      </c>
      <c r="S4103" t="s">
        <v>16</v>
      </c>
      <c r="T4103" t="s">
        <v>2061</v>
      </c>
      <c r="U4103" s="3">
        <v>41275</v>
      </c>
      <c r="V4103" s="2">
        <v>7</v>
      </c>
      <c r="W4103" t="str">
        <f>IF(V4103 &lt; 3,"Very Low", IF(V4103 &gt;= 3, IF(V4103 &lt; 4, "Low", IF(V4103 &gt;= 4, IF(V4103 &lt; 6, "Medium", IF(V4103 &gt;= 6, IF(V4103 &lt; 8, "High", "Very High")))))))</f>
        <v>High</v>
      </c>
    </row>
    <row r="4104" spans="1:23" x14ac:dyDescent="0.2">
      <c r="A4104" t="s">
        <v>4630</v>
      </c>
      <c r="B4104" s="2">
        <v>148</v>
      </c>
      <c r="C4104" s="4" t="str">
        <f>IF(B4104 &lt;= ($Z$9-$Z$11), "Short", IF(B4104 &gt;= ($Z$9+$Z$11), "Long", "Medium"))</f>
        <v>Long</v>
      </c>
      <c r="D4104" t="s">
        <v>4631</v>
      </c>
      <c r="E4104" t="s">
        <v>562</v>
      </c>
      <c r="F4104" t="s">
        <v>1302</v>
      </c>
      <c r="G4104" t="s">
        <v>10321</v>
      </c>
      <c r="M4104">
        <f>COUNTA(Table1[[#This Row],[genre_1]:[genre_8]])</f>
        <v>3</v>
      </c>
      <c r="N4104" t="s">
        <v>4632</v>
      </c>
      <c r="O4104" t="s">
        <v>11227</v>
      </c>
      <c r="P4104">
        <v>31943</v>
      </c>
      <c r="Q4104" t="s">
        <v>2224</v>
      </c>
      <c r="R4104">
        <v>224</v>
      </c>
      <c r="S4104" t="s">
        <v>4243</v>
      </c>
      <c r="T4104" t="s">
        <v>2061</v>
      </c>
      <c r="U4104" s="3">
        <v>37987</v>
      </c>
      <c r="V4104" s="2">
        <v>8.1</v>
      </c>
      <c r="W4104" t="str">
        <f>IF(V4104 &lt; 3,"Very Low", IF(V4104 &gt;= 3, IF(V4104 &lt; 4, "Low", IF(V4104 &gt;= 4, IF(V4104 &lt; 6, "Medium", IF(V4104 &gt;= 6, IF(V4104 &lt; 8, "High", "Very High")))))))</f>
        <v>Very High</v>
      </c>
    </row>
    <row r="4105" spans="1:23" x14ac:dyDescent="0.2">
      <c r="A4105" t="s">
        <v>2978</v>
      </c>
      <c r="B4105" s="2">
        <v>135</v>
      </c>
      <c r="C4105" s="4" t="str">
        <f>IF(B4105 &lt;= ($Z$9-$Z$11), "Short", IF(B4105 &gt;= ($Z$9+$Z$11), "Long", "Medium"))</f>
        <v>Long</v>
      </c>
      <c r="D4105" t="s">
        <v>4505</v>
      </c>
      <c r="E4105" t="s">
        <v>562</v>
      </c>
      <c r="F4105" t="s">
        <v>426</v>
      </c>
      <c r="G4105" t="s">
        <v>691</v>
      </c>
      <c r="H4105" t="s">
        <v>4934</v>
      </c>
      <c r="M4105">
        <f>COUNTA(Table1[[#This Row],[genre_1]:[genre_8]])</f>
        <v>4</v>
      </c>
      <c r="N4105" t="s">
        <v>2448</v>
      </c>
      <c r="O4105" t="s">
        <v>11553</v>
      </c>
      <c r="P4105">
        <v>26156</v>
      </c>
      <c r="Q4105" t="s">
        <v>5090</v>
      </c>
      <c r="R4105">
        <v>74</v>
      </c>
      <c r="S4105" t="s">
        <v>4243</v>
      </c>
      <c r="T4105" t="s">
        <v>2061</v>
      </c>
      <c r="U4105" s="3">
        <v>39448</v>
      </c>
      <c r="V4105" s="2">
        <v>7.3</v>
      </c>
      <c r="W4105" t="str">
        <f>IF(V4105 &lt; 3,"Very Low", IF(V4105 &gt;= 3, IF(V4105 &lt; 4, "Low", IF(V4105 &gt;= 4, IF(V4105 &lt; 6, "Medium", IF(V4105 &gt;= 6, IF(V4105 &lt; 8, "High", "Very High")))))))</f>
        <v>High</v>
      </c>
    </row>
    <row r="4106" spans="1:23" x14ac:dyDescent="0.2">
      <c r="A4106" t="s">
        <v>2803</v>
      </c>
      <c r="B4106" s="2">
        <v>100</v>
      </c>
      <c r="C4106" s="4" t="str">
        <f>IF(B4106 &lt;= ($Z$9-$Z$11), "Short", IF(B4106 &gt;= ($Z$9+$Z$11), "Long", "Medium"))</f>
        <v>Medium</v>
      </c>
      <c r="D4106" t="s">
        <v>4522</v>
      </c>
      <c r="E4106" t="s">
        <v>691</v>
      </c>
      <c r="M4106">
        <f>COUNTA(Table1[[#This Row],[genre_1]:[genre_8]])</f>
        <v>1</v>
      </c>
      <c r="N4106" t="s">
        <v>3544</v>
      </c>
      <c r="O4106" t="s">
        <v>11151</v>
      </c>
      <c r="P4106">
        <v>912</v>
      </c>
      <c r="Q4106" t="s">
        <v>715</v>
      </c>
      <c r="R4106">
        <v>17</v>
      </c>
      <c r="S4106" t="s">
        <v>16</v>
      </c>
      <c r="T4106" t="s">
        <v>2061</v>
      </c>
      <c r="U4106" s="3">
        <v>40179</v>
      </c>
      <c r="V4106" s="2">
        <v>3.6</v>
      </c>
      <c r="W4106" t="str">
        <f>IF(V4106 &lt; 3,"Very Low", IF(V4106 &gt;= 3, IF(V4106 &lt; 4, "Low", IF(V4106 &gt;= 4, IF(V4106 &lt; 6, "Medium", IF(V4106 &gt;= 6, IF(V4106 &lt; 8, "High", "Very High")))))))</f>
        <v>Low</v>
      </c>
    </row>
    <row r="4107" spans="1:23" x14ac:dyDescent="0.2">
      <c r="A4107" t="s">
        <v>5162</v>
      </c>
      <c r="B4107" s="2">
        <v>156</v>
      </c>
      <c r="C4107" s="4" t="str">
        <f>IF(B4107 &lt;= ($Z$9-$Z$11), "Short", IF(B4107 &gt;= ($Z$9+$Z$11), "Long", "Medium"))</f>
        <v>Long</v>
      </c>
      <c r="D4107" t="s">
        <v>5163</v>
      </c>
      <c r="E4107" t="s">
        <v>539</v>
      </c>
      <c r="F4107" t="s">
        <v>2287</v>
      </c>
      <c r="G4107" t="s">
        <v>13204</v>
      </c>
      <c r="H4107" t="s">
        <v>3538</v>
      </c>
      <c r="M4107">
        <f>COUNTA(Table1[[#This Row],[genre_1]:[genre_8]])</f>
        <v>4</v>
      </c>
      <c r="N4107" t="s">
        <v>5164</v>
      </c>
      <c r="O4107" t="s">
        <v>11606</v>
      </c>
      <c r="P4107">
        <v>2379</v>
      </c>
      <c r="Q4107" t="s">
        <v>5165</v>
      </c>
      <c r="R4107">
        <v>24</v>
      </c>
      <c r="S4107" t="s">
        <v>4243</v>
      </c>
      <c r="T4107" t="s">
        <v>2061</v>
      </c>
      <c r="U4107" s="3">
        <v>42370</v>
      </c>
      <c r="V4107" s="2">
        <v>7.7</v>
      </c>
      <c r="W4107" t="str">
        <f>IF(V4107 &lt; 3,"Very Low", IF(V4107 &gt;= 3, IF(V4107 &lt; 4, "Low", IF(V4107 &gt;= 4, IF(V4107 &lt; 6, "Medium", IF(V4107 &gt;= 6, IF(V4107 &lt; 8, "High", "Very High")))))))</f>
        <v>High</v>
      </c>
    </row>
    <row r="4108" spans="1:23" x14ac:dyDescent="0.2">
      <c r="A4108" t="s">
        <v>4239</v>
      </c>
      <c r="B4108" s="2">
        <v>103</v>
      </c>
      <c r="C4108" s="4" t="str">
        <f>IF(B4108 &lt;= ($Z$9-$Z$11), "Short", IF(B4108 &gt;= ($Z$9+$Z$11), "Long", "Medium"))</f>
        <v>Medium</v>
      </c>
      <c r="D4108" t="s">
        <v>4240</v>
      </c>
      <c r="E4108" t="s">
        <v>562</v>
      </c>
      <c r="F4108" t="s">
        <v>691</v>
      </c>
      <c r="G4108" t="s">
        <v>1302</v>
      </c>
      <c r="H4108" t="s">
        <v>3538</v>
      </c>
      <c r="M4108">
        <f>COUNTA(Table1[[#This Row],[genre_1]:[genre_8]])</f>
        <v>4</v>
      </c>
      <c r="N4108" t="s">
        <v>4241</v>
      </c>
      <c r="O4108" t="s">
        <v>10946</v>
      </c>
      <c r="P4108">
        <v>2659</v>
      </c>
      <c r="Q4108" t="s">
        <v>4242</v>
      </c>
      <c r="R4108">
        <v>25</v>
      </c>
      <c r="S4108" t="s">
        <v>4243</v>
      </c>
      <c r="T4108" t="s">
        <v>2061</v>
      </c>
      <c r="U4108" s="3">
        <v>39814</v>
      </c>
      <c r="V4108" s="2">
        <v>5.7</v>
      </c>
      <c r="W4108" t="str">
        <f>IF(V4108 &lt; 3,"Very Low", IF(V4108 &gt;= 3, IF(V4108 &lt; 4, "Low", IF(V4108 &gt;= 4, IF(V4108 &lt; 6, "Medium", IF(V4108 &gt;= 6, IF(V4108 &lt; 8, "High", "Very High")))))))</f>
        <v>Medium</v>
      </c>
    </row>
    <row r="4109" spans="1:23" x14ac:dyDescent="0.2">
      <c r="A4109" t="s">
        <v>586</v>
      </c>
      <c r="B4109" s="2">
        <v>112</v>
      </c>
      <c r="C4109" s="4" t="str">
        <f>IF(B4109 &lt;= ($Z$9-$Z$11), "Short", IF(B4109 &gt;= ($Z$9+$Z$11), "Long", "Medium"))</f>
        <v>Medium</v>
      </c>
      <c r="D4109" t="s">
        <v>2225</v>
      </c>
      <c r="E4109" t="s">
        <v>562</v>
      </c>
      <c r="F4109" t="s">
        <v>4130</v>
      </c>
      <c r="G4109" t="s">
        <v>3538</v>
      </c>
      <c r="M4109">
        <f>COUNTA(Table1[[#This Row],[genre_1]:[genre_8]])</f>
        <v>3</v>
      </c>
      <c r="N4109" t="s">
        <v>257</v>
      </c>
      <c r="O4109" t="s">
        <v>9983</v>
      </c>
      <c r="P4109">
        <v>531737</v>
      </c>
      <c r="Q4109" t="s">
        <v>994</v>
      </c>
      <c r="R4109">
        <v>1262</v>
      </c>
      <c r="S4109" t="s">
        <v>16</v>
      </c>
      <c r="T4109" t="s">
        <v>2830</v>
      </c>
      <c r="U4109" s="3">
        <v>39814</v>
      </c>
      <c r="V4109" s="2">
        <v>8</v>
      </c>
      <c r="W4109" t="str">
        <f>IF(V4109 &lt; 3,"Very Low", IF(V4109 &gt;= 3, IF(V4109 &lt; 4, "Low", IF(V4109 &gt;= 4, IF(V4109 &lt; 6, "Medium", IF(V4109 &gt;= 6, IF(V4109 &lt; 8, "High", "Very High")))))))</f>
        <v>Very High</v>
      </c>
    </row>
    <row r="4110" spans="1:23" x14ac:dyDescent="0.2">
      <c r="A4110" t="s">
        <v>7240</v>
      </c>
      <c r="B4110" s="2">
        <v>116</v>
      </c>
      <c r="C4110" s="4" t="str">
        <f>IF(B4110 &lt;= ($Z$9-$Z$11), "Short", IF(B4110 &gt;= ($Z$9+$Z$11), "Long", "Medium"))</f>
        <v>Medium</v>
      </c>
      <c r="D4110" t="s">
        <v>7241</v>
      </c>
      <c r="E4110" t="s">
        <v>1302</v>
      </c>
      <c r="M4110">
        <f>COUNTA(Table1[[#This Row],[genre_1]:[genre_8]])</f>
        <v>1</v>
      </c>
      <c r="N4110" t="s">
        <v>7242</v>
      </c>
      <c r="O4110" t="s">
        <v>12724</v>
      </c>
      <c r="P4110">
        <v>2050</v>
      </c>
      <c r="Q4110" t="s">
        <v>7243</v>
      </c>
      <c r="R4110">
        <v>36</v>
      </c>
      <c r="S4110" t="s">
        <v>6439</v>
      </c>
      <c r="T4110" t="s">
        <v>2830</v>
      </c>
      <c r="U4110" s="3">
        <v>38718</v>
      </c>
      <c r="V4110" s="2">
        <v>6.9</v>
      </c>
      <c r="W4110" t="str">
        <f>IF(V4110 &lt; 3,"Very Low", IF(V4110 &gt;= 3, IF(V4110 &lt; 4, "Low", IF(V4110 &gt;= 4, IF(V4110 &lt; 6, "Medium", IF(V4110 &gt;= 6, IF(V4110 &lt; 8, "High", "Very High")))))))</f>
        <v>High</v>
      </c>
    </row>
    <row r="4111" spans="1:23" x14ac:dyDescent="0.2">
      <c r="A4111" t="s">
        <v>6845</v>
      </c>
      <c r="B4111" s="2">
        <v>119</v>
      </c>
      <c r="C4111" s="4" t="str">
        <f>IF(B4111 &lt;= ($Z$9-$Z$11), "Short", IF(B4111 &gt;= ($Z$9+$Z$11), "Long", "Medium"))</f>
        <v>Medium</v>
      </c>
      <c r="D4111" t="s">
        <v>6846</v>
      </c>
      <c r="E4111" t="s">
        <v>562</v>
      </c>
      <c r="F4111" t="s">
        <v>13206</v>
      </c>
      <c r="G4111" t="s">
        <v>1302</v>
      </c>
      <c r="M4111">
        <f>COUNTA(Table1[[#This Row],[genre_1]:[genre_8]])</f>
        <v>3</v>
      </c>
      <c r="N4111" t="s">
        <v>6438</v>
      </c>
      <c r="O4111" t="s">
        <v>12537</v>
      </c>
      <c r="P4111">
        <v>9689</v>
      </c>
      <c r="Q4111" t="s">
        <v>6847</v>
      </c>
      <c r="R4111">
        <v>23</v>
      </c>
      <c r="S4111" t="s">
        <v>16</v>
      </c>
      <c r="T4111" t="s">
        <v>2830</v>
      </c>
      <c r="U4111" s="3">
        <v>39448</v>
      </c>
      <c r="V4111" s="2">
        <v>7.8</v>
      </c>
      <c r="W4111" t="str">
        <f>IF(V4111 &lt; 3,"Very Low", IF(V4111 &gt;= 3, IF(V4111 &lt; 4, "Low", IF(V4111 &gt;= 4, IF(V4111 &lt; 6, "Medium", IF(V4111 &gt;= 6, IF(V4111 &lt; 8, "High", "Very High")))))))</f>
        <v>High</v>
      </c>
    </row>
    <row r="4112" spans="1:23" x14ac:dyDescent="0.2">
      <c r="A4112" t="s">
        <v>4418</v>
      </c>
      <c r="B4112" s="2">
        <v>85</v>
      </c>
      <c r="C4112" s="4" t="str">
        <f>IF(B4112 &lt;= ($Z$9-$Z$11), "Short", IF(B4112 &gt;= ($Z$9+$Z$11), "Long", "Medium"))</f>
        <v>Short</v>
      </c>
      <c r="D4112" t="s">
        <v>125</v>
      </c>
      <c r="E4112" t="s">
        <v>426</v>
      </c>
      <c r="F4112" t="s">
        <v>3871</v>
      </c>
      <c r="G4112" t="s">
        <v>5982</v>
      </c>
      <c r="M4112">
        <f>COUNTA(Table1[[#This Row],[genre_1]:[genre_8]])</f>
        <v>3</v>
      </c>
      <c r="N4112" t="s">
        <v>105</v>
      </c>
      <c r="O4112" t="s">
        <v>11076</v>
      </c>
      <c r="P4112">
        <v>4006</v>
      </c>
      <c r="Q4112" t="s">
        <v>1194</v>
      </c>
      <c r="R4112">
        <v>12</v>
      </c>
      <c r="S4112" t="s">
        <v>16</v>
      </c>
      <c r="T4112" t="s">
        <v>2830</v>
      </c>
      <c r="U4112" s="3">
        <v>41275</v>
      </c>
      <c r="V4112" s="2">
        <v>5.8</v>
      </c>
      <c r="W4112" t="str">
        <f>IF(V4112 &lt; 3,"Very Low", IF(V4112 &gt;= 3, IF(V4112 &lt; 4, "Low", IF(V4112 &gt;= 4, IF(V4112 &lt; 6, "Medium", IF(V4112 &gt;= 6, IF(V4112 &lt; 8, "High", "Very High")))))))</f>
        <v>Medium</v>
      </c>
    </row>
    <row r="4113" spans="1:23" x14ac:dyDescent="0.2">
      <c r="A4113" t="s">
        <v>517</v>
      </c>
      <c r="B4113" s="2">
        <v>97</v>
      </c>
      <c r="C4113" s="4" t="str">
        <f>IF(B4113 &lt;= ($Z$9-$Z$11), "Short", IF(B4113 &gt;= ($Z$9+$Z$11), "Long", "Medium"))</f>
        <v>Medium</v>
      </c>
      <c r="D4113" t="s">
        <v>948</v>
      </c>
      <c r="E4113" t="s">
        <v>1302</v>
      </c>
      <c r="F4113" t="s">
        <v>6549</v>
      </c>
      <c r="G4113" t="s">
        <v>4130</v>
      </c>
      <c r="M4113">
        <f>COUNTA(Table1[[#This Row],[genre_1]:[genre_8]])</f>
        <v>3</v>
      </c>
      <c r="N4113" t="s">
        <v>138</v>
      </c>
      <c r="O4113" t="s">
        <v>10291</v>
      </c>
      <c r="P4113">
        <v>86251</v>
      </c>
      <c r="Q4113" t="s">
        <v>104</v>
      </c>
      <c r="R4113">
        <v>260</v>
      </c>
      <c r="S4113" t="s">
        <v>16</v>
      </c>
      <c r="T4113" t="s">
        <v>2830</v>
      </c>
      <c r="U4113" s="3">
        <v>41640</v>
      </c>
      <c r="V4113" s="2">
        <v>6.5</v>
      </c>
      <c r="W4113" t="str">
        <f>IF(V4113 &lt; 3,"Very Low", IF(V4113 &gt;= 3, IF(V4113 &lt; 4, "Low", IF(V4113 &gt;= 4, IF(V4113 &lt; 6, "Medium", IF(V4113 &gt;= 6, IF(V4113 &lt; 8, "High", "Very High")))))))</f>
        <v>High</v>
      </c>
    </row>
    <row r="4114" spans="1:23" x14ac:dyDescent="0.2">
      <c r="A4114" t="s">
        <v>6216</v>
      </c>
      <c r="B4114" s="2">
        <v>94</v>
      </c>
      <c r="C4114" s="4" t="str">
        <f>IF(B4114 &lt;= ($Z$9-$Z$11), "Short", IF(B4114 &gt;= ($Z$9+$Z$11), "Long", "Medium"))</f>
        <v>Medium</v>
      </c>
      <c r="D4114" t="s">
        <v>5478</v>
      </c>
      <c r="E4114" t="s">
        <v>426</v>
      </c>
      <c r="F4114" t="s">
        <v>4426</v>
      </c>
      <c r="G4114" t="s">
        <v>1302</v>
      </c>
      <c r="H4114" t="s">
        <v>6549</v>
      </c>
      <c r="M4114">
        <f>COUNTA(Table1[[#This Row],[genre_1]:[genre_8]])</f>
        <v>4</v>
      </c>
      <c r="N4114" t="s">
        <v>6217</v>
      </c>
      <c r="O4114" t="s">
        <v>12216</v>
      </c>
      <c r="P4114">
        <v>724</v>
      </c>
      <c r="Q4114" t="s">
        <v>6218</v>
      </c>
      <c r="R4114">
        <v>15</v>
      </c>
      <c r="S4114" t="s">
        <v>16</v>
      </c>
      <c r="T4114" t="s">
        <v>2830</v>
      </c>
      <c r="U4114" s="3">
        <v>41640</v>
      </c>
      <c r="V4114" s="2">
        <v>4.7</v>
      </c>
      <c r="W4114" t="str">
        <f>IF(V4114 &lt; 3,"Very Low", IF(V4114 &gt;= 3, IF(V4114 &lt; 4, "Low", IF(V4114 &gt;= 4, IF(V4114 &lt; 6, "Medium", IF(V4114 &gt;= 6, IF(V4114 &lt; 8, "High", "Very High")))))))</f>
        <v>Medium</v>
      </c>
    </row>
    <row r="4115" spans="1:23" x14ac:dyDescent="0.2">
      <c r="A4115" t="s">
        <v>4408</v>
      </c>
      <c r="B4115" s="2">
        <v>104</v>
      </c>
      <c r="C4115" s="4" t="str">
        <f>IF(B4115 &lt;= ($Z$9-$Z$11), "Short", IF(B4115 &gt;= ($Z$9+$Z$11), "Long", "Medium"))</f>
        <v>Medium</v>
      </c>
      <c r="D4115" t="s">
        <v>2268</v>
      </c>
      <c r="E4115" t="s">
        <v>4426</v>
      </c>
      <c r="F4115" t="s">
        <v>1302</v>
      </c>
      <c r="G4115" t="s">
        <v>7772</v>
      </c>
      <c r="M4115">
        <f>COUNTA(Table1[[#This Row],[genre_1]:[genre_8]])</f>
        <v>3</v>
      </c>
      <c r="N4115" t="s">
        <v>1193</v>
      </c>
      <c r="O4115" t="s">
        <v>11071</v>
      </c>
      <c r="P4115">
        <v>609</v>
      </c>
      <c r="Q4115" t="s">
        <v>4409</v>
      </c>
      <c r="R4115">
        <v>15</v>
      </c>
      <c r="S4115" t="s">
        <v>16</v>
      </c>
      <c r="T4115" t="s">
        <v>2830</v>
      </c>
      <c r="U4115" s="3">
        <v>40544</v>
      </c>
      <c r="V4115" s="2">
        <v>6</v>
      </c>
      <c r="W4115" t="str">
        <f>IF(V4115 &lt; 3,"Very Low", IF(V4115 &gt;= 3, IF(V4115 &lt; 4, "Low", IF(V4115 &gt;= 4, IF(V4115 &lt; 6, "Medium", IF(V4115 &gt;= 6, IF(V4115 &lt; 8, "High", "Very High")))))))</f>
        <v>High</v>
      </c>
    </row>
    <row r="4116" spans="1:23" x14ac:dyDescent="0.2">
      <c r="A4116" t="s">
        <v>3864</v>
      </c>
      <c r="B4116" s="2">
        <v>83</v>
      </c>
      <c r="C4116" s="4" t="str">
        <f>IF(B4116 &lt;= ($Z$9-$Z$11), "Short", IF(B4116 &gt;= ($Z$9+$Z$11), "Long", "Medium"))</f>
        <v>Short</v>
      </c>
      <c r="D4116" t="s">
        <v>2987</v>
      </c>
      <c r="E4116" t="s">
        <v>426</v>
      </c>
      <c r="F4116" t="s">
        <v>3871</v>
      </c>
      <c r="G4116" t="s">
        <v>691</v>
      </c>
      <c r="H4116" t="s">
        <v>5982</v>
      </c>
      <c r="M4116">
        <f>COUNTA(Table1[[#This Row],[genre_1]:[genre_8]])</f>
        <v>4</v>
      </c>
      <c r="N4116" t="s">
        <v>456</v>
      </c>
      <c r="O4116" t="s">
        <v>10697</v>
      </c>
      <c r="P4116">
        <v>5203</v>
      </c>
      <c r="Q4116" t="s">
        <v>1695</v>
      </c>
      <c r="R4116">
        <v>11</v>
      </c>
      <c r="S4116" t="s">
        <v>16</v>
      </c>
      <c r="T4116" t="s">
        <v>2830</v>
      </c>
      <c r="U4116" s="3">
        <v>40909</v>
      </c>
      <c r="V4116" s="2">
        <v>5.8</v>
      </c>
      <c r="W4116" t="str">
        <f>IF(V4116 &lt; 3,"Very Low", IF(V4116 &gt;= 3, IF(V4116 &lt; 4, "Low", IF(V4116 &gt;= 4, IF(V4116 &lt; 6, "Medium", IF(V4116 &gt;= 6, IF(V4116 &lt; 8, "High", "Very High")))))))</f>
        <v>Medium</v>
      </c>
    </row>
    <row r="4117" spans="1:23" x14ac:dyDescent="0.2">
      <c r="A4117" t="s">
        <v>7668</v>
      </c>
      <c r="B4117" s="2">
        <v>83</v>
      </c>
      <c r="C4117" s="4" t="str">
        <f>IF(B4117 &lt;= ($Z$9-$Z$11), "Short", IF(B4117 &gt;= ($Z$9+$Z$11), "Long", "Medium"))</f>
        <v>Short</v>
      </c>
      <c r="D4117" t="s">
        <v>7669</v>
      </c>
      <c r="E4117" t="s">
        <v>691</v>
      </c>
      <c r="M4117">
        <f>COUNTA(Table1[[#This Row],[genre_1]:[genre_8]])</f>
        <v>1</v>
      </c>
      <c r="N4117" t="s">
        <v>7670</v>
      </c>
      <c r="O4117" t="s">
        <v>12909</v>
      </c>
      <c r="P4117">
        <v>86</v>
      </c>
      <c r="Q4117" t="s">
        <v>7671</v>
      </c>
      <c r="R4117">
        <v>2</v>
      </c>
      <c r="S4117" t="s">
        <v>7672</v>
      </c>
      <c r="T4117" t="s">
        <v>7673</v>
      </c>
      <c r="U4117" s="3">
        <v>42005</v>
      </c>
      <c r="V4117" s="2">
        <v>6.4</v>
      </c>
      <c r="W4117" t="str">
        <f>IF(V4117 &lt; 3,"Very Low", IF(V4117 &gt;= 3, IF(V4117 &lt; 4, "Low", IF(V4117 &gt;= 4, IF(V4117 &lt; 6, "Medium", IF(V4117 &gt;= 6, IF(V4117 &lt; 8, "High", "Very High")))))))</f>
        <v>High</v>
      </c>
    </row>
    <row r="4118" spans="1:23" x14ac:dyDescent="0.2">
      <c r="A4118" t="s">
        <v>4415</v>
      </c>
      <c r="B4118" s="2">
        <v>141</v>
      </c>
      <c r="C4118" s="4" t="str">
        <f>IF(B4118 &lt;= ($Z$9-$Z$11), "Short", IF(B4118 &gt;= ($Z$9+$Z$11), "Long", "Medium"))</f>
        <v>Long</v>
      </c>
      <c r="D4118" t="s">
        <v>4416</v>
      </c>
      <c r="E4118" t="s">
        <v>4426</v>
      </c>
      <c r="F4118" t="s">
        <v>1302</v>
      </c>
      <c r="G4118" t="s">
        <v>539</v>
      </c>
      <c r="H4118" t="s">
        <v>7772</v>
      </c>
      <c r="M4118">
        <f>COUNTA(Table1[[#This Row],[genre_1]:[genre_8]])</f>
        <v>4</v>
      </c>
      <c r="N4118" t="s">
        <v>767</v>
      </c>
      <c r="O4118" t="s">
        <v>11075</v>
      </c>
      <c r="P4118">
        <v>3425</v>
      </c>
      <c r="Q4118" t="s">
        <v>1279</v>
      </c>
      <c r="R4118">
        <v>32</v>
      </c>
      <c r="S4118" t="s">
        <v>16</v>
      </c>
      <c r="T4118" t="s">
        <v>4417</v>
      </c>
      <c r="U4118" s="3">
        <v>39448</v>
      </c>
      <c r="V4118" s="2">
        <v>6</v>
      </c>
      <c r="W4118" t="str">
        <f>IF(V4118 &lt; 3,"Very Low", IF(V4118 &gt;= 3, IF(V4118 &lt; 4, "Low", IF(V4118 &gt;= 4, IF(V4118 &lt; 6, "Medium", IF(V4118 &gt;= 6, IF(V4118 &lt; 8, "High", "Very High")))))))</f>
        <v>High</v>
      </c>
    </row>
    <row r="4119" spans="1:23" x14ac:dyDescent="0.2">
      <c r="A4119" t="s">
        <v>3028</v>
      </c>
      <c r="B4119" s="2">
        <v>85</v>
      </c>
      <c r="C4119" s="4" t="str">
        <f>IF(B4119 &lt;= ($Z$9-$Z$11), "Short", IF(B4119 &gt;= ($Z$9+$Z$11), "Long", "Medium"))</f>
        <v>Short</v>
      </c>
      <c r="D4119" t="s">
        <v>2539</v>
      </c>
      <c r="E4119" t="s">
        <v>426</v>
      </c>
      <c r="F4119" t="s">
        <v>3871</v>
      </c>
      <c r="G4119" t="s">
        <v>539</v>
      </c>
      <c r="M4119">
        <f>COUNTA(Table1[[#This Row],[genre_1]:[genre_8]])</f>
        <v>3</v>
      </c>
      <c r="N4119" t="s">
        <v>3029</v>
      </c>
      <c r="O4119" t="s">
        <v>10107</v>
      </c>
      <c r="P4119">
        <v>393</v>
      </c>
      <c r="Q4119" t="s">
        <v>3030</v>
      </c>
      <c r="R4119">
        <v>7</v>
      </c>
      <c r="S4119" t="s">
        <v>2044</v>
      </c>
      <c r="T4119" t="s">
        <v>2542</v>
      </c>
      <c r="U4119" s="3">
        <v>42005</v>
      </c>
      <c r="V4119" s="2">
        <v>4.0999999999999996</v>
      </c>
      <c r="W4119" t="str">
        <f>IF(V4119 &lt; 3,"Very Low", IF(V4119 &gt;= 3, IF(V4119 &lt; 4, "Low", IF(V4119 &gt;= 4, IF(V4119 &lt; 6, "Medium", IF(V4119 &gt;= 6, IF(V4119 &lt; 8, "High", "Very High")))))))</f>
        <v>Medium</v>
      </c>
    </row>
    <row r="4120" spans="1:23" x14ac:dyDescent="0.2">
      <c r="A4120" t="s">
        <v>5502</v>
      </c>
      <c r="B4120" s="2">
        <v>177</v>
      </c>
      <c r="C4120" s="4" t="str">
        <f>IF(B4120 &lt;= ($Z$9-$Z$11), "Short", IF(B4120 &gt;= ($Z$9+$Z$11), "Long", "Medium"))</f>
        <v>Long</v>
      </c>
      <c r="D4120" t="s">
        <v>5503</v>
      </c>
      <c r="E4120" t="s">
        <v>1302</v>
      </c>
      <c r="F4120" t="s">
        <v>4130</v>
      </c>
      <c r="M4120">
        <f>COUNTA(Table1[[#This Row],[genre_1]:[genre_8]])</f>
        <v>2</v>
      </c>
      <c r="N4120" t="s">
        <v>5504</v>
      </c>
      <c r="O4120" t="s">
        <v>11811</v>
      </c>
      <c r="P4120">
        <v>2518</v>
      </c>
      <c r="Q4120" t="s">
        <v>5505</v>
      </c>
      <c r="R4120">
        <v>28</v>
      </c>
      <c r="S4120" t="s">
        <v>2044</v>
      </c>
      <c r="T4120" t="s">
        <v>2542</v>
      </c>
      <c r="U4120" s="3">
        <v>41275</v>
      </c>
      <c r="V4120" s="2">
        <v>6.7</v>
      </c>
      <c r="W4120" t="str">
        <f>IF(V4120 &lt; 3,"Very Low", IF(V4120 &gt;= 3, IF(V4120 &lt; 4, "Low", IF(V4120 &gt;= 4, IF(V4120 &lt; 6, "Medium", IF(V4120 &gt;= 6, IF(V4120 &lt; 8, "High", "Very High")))))))</f>
        <v>High</v>
      </c>
    </row>
    <row r="4121" spans="1:23" x14ac:dyDescent="0.2">
      <c r="A4121" t="s">
        <v>1809</v>
      </c>
      <c r="B4121" s="2">
        <v>107</v>
      </c>
      <c r="C4121" s="4" t="str">
        <f>IF(B4121 &lt;= ($Z$9-$Z$11), "Short", IF(B4121 &gt;= ($Z$9+$Z$11), "Long", "Medium"))</f>
        <v>Medium</v>
      </c>
      <c r="D4121" t="s">
        <v>2109</v>
      </c>
      <c r="E4121" t="s">
        <v>562</v>
      </c>
      <c r="F4121" t="s">
        <v>691</v>
      </c>
      <c r="G4121" t="s">
        <v>13206</v>
      </c>
      <c r="H4121" t="s">
        <v>3538</v>
      </c>
      <c r="M4121">
        <f>COUNTA(Table1[[#This Row],[genre_1]:[genre_8]])</f>
        <v>4</v>
      </c>
      <c r="N4121" t="s">
        <v>2127</v>
      </c>
      <c r="O4121" t="s">
        <v>10655</v>
      </c>
      <c r="P4121">
        <v>59248</v>
      </c>
      <c r="Q4121" t="s">
        <v>3804</v>
      </c>
      <c r="R4121">
        <v>164</v>
      </c>
      <c r="S4121" t="s">
        <v>16</v>
      </c>
      <c r="T4121" t="s">
        <v>2542</v>
      </c>
      <c r="U4121" s="3">
        <v>41275</v>
      </c>
      <c r="V4121" s="2">
        <v>5.6</v>
      </c>
      <c r="W4121" t="str">
        <f>IF(V4121 &lt; 3,"Very Low", IF(V4121 &gt;= 3, IF(V4121 &lt; 4, "Low", IF(V4121 &gt;= 4, IF(V4121 &lt; 6, "Medium", IF(V4121 &gt;= 6, IF(V4121 &lt; 8, "High", "Very High")))))))</f>
        <v>Medium</v>
      </c>
    </row>
    <row r="4122" spans="1:23" x14ac:dyDescent="0.2">
      <c r="A4122" t="s">
        <v>820</v>
      </c>
      <c r="B4122" s="2">
        <v>126</v>
      </c>
      <c r="C4122" s="4" t="str">
        <f>IF(B4122 &lt;= ($Z$9-$Z$11), "Short", IF(B4122 &gt;= ($Z$9+$Z$11), "Long", "Medium"))</f>
        <v>Medium</v>
      </c>
      <c r="D4122" t="s">
        <v>4011</v>
      </c>
      <c r="E4122" t="s">
        <v>426</v>
      </c>
      <c r="F4122" t="s">
        <v>4426</v>
      </c>
      <c r="G4122" t="s">
        <v>1302</v>
      </c>
      <c r="H4122" t="s">
        <v>7772</v>
      </c>
      <c r="I4122" t="s">
        <v>10321</v>
      </c>
      <c r="M4122">
        <f>COUNTA(Table1[[#This Row],[genre_1]:[genre_8]])</f>
        <v>5</v>
      </c>
      <c r="N4122" t="s">
        <v>106</v>
      </c>
      <c r="O4122" t="s">
        <v>10797</v>
      </c>
      <c r="P4122">
        <v>37635</v>
      </c>
      <c r="Q4122" t="s">
        <v>4012</v>
      </c>
      <c r="R4122">
        <v>165</v>
      </c>
      <c r="S4122" t="s">
        <v>4013</v>
      </c>
      <c r="T4122" t="s">
        <v>2542</v>
      </c>
      <c r="U4122" s="3">
        <v>39083</v>
      </c>
      <c r="V4122" s="2">
        <v>7.3</v>
      </c>
      <c r="W4122" t="str">
        <f>IF(V4122 &lt; 3,"Very Low", IF(V4122 &gt;= 3, IF(V4122 &lt; 4, "Low", IF(V4122 &gt;= 4, IF(V4122 &lt; 6, "Medium", IF(V4122 &gt;= 6, IF(V4122 &lt; 8, "High", "Very High")))))))</f>
        <v>High</v>
      </c>
    </row>
    <row r="4123" spans="1:23" x14ac:dyDescent="0.2">
      <c r="A4123" t="s">
        <v>869</v>
      </c>
      <c r="B4123" s="2">
        <v>104</v>
      </c>
      <c r="C4123" s="4" t="str">
        <f>IF(B4123 &lt;= ($Z$9-$Z$11), "Short", IF(B4123 &gt;= ($Z$9+$Z$11), "Long", "Medium"))</f>
        <v>Medium</v>
      </c>
      <c r="D4123" t="s">
        <v>6095</v>
      </c>
      <c r="E4123" t="s">
        <v>539</v>
      </c>
      <c r="F4123" t="s">
        <v>3538</v>
      </c>
      <c r="M4123">
        <f>COUNTA(Table1[[#This Row],[genre_1]:[genre_8]])</f>
        <v>2</v>
      </c>
      <c r="N4123" t="s">
        <v>3029</v>
      </c>
      <c r="O4123" t="s">
        <v>12141</v>
      </c>
      <c r="P4123">
        <v>47097</v>
      </c>
      <c r="Q4123" t="s">
        <v>6096</v>
      </c>
      <c r="R4123">
        <v>310</v>
      </c>
      <c r="S4123" t="s">
        <v>2044</v>
      </c>
      <c r="T4123" t="s">
        <v>2542</v>
      </c>
      <c r="U4123" s="3">
        <v>37987</v>
      </c>
      <c r="V4123" s="2">
        <v>6.5</v>
      </c>
      <c r="W4123" t="str">
        <f>IF(V4123 &lt; 3,"Very Low", IF(V4123 &gt;= 3, IF(V4123 &lt; 4, "Low", IF(V4123 &gt;= 4, IF(V4123 &lt; 6, "Medium", IF(V4123 &gt;= 6, IF(V4123 &lt; 8, "High", "Very High")))))))</f>
        <v>High</v>
      </c>
    </row>
    <row r="4124" spans="1:23" x14ac:dyDescent="0.2">
      <c r="A4124" t="s">
        <v>2539</v>
      </c>
      <c r="B4124" s="2">
        <v>115</v>
      </c>
      <c r="C4124" s="4" t="str">
        <f>IF(B4124 &lt;= ($Z$9-$Z$11), "Short", IF(B4124 &gt;= ($Z$9+$Z$11), "Long", "Medium"))</f>
        <v>Medium</v>
      </c>
      <c r="D4124" t="s">
        <v>2539</v>
      </c>
      <c r="E4124" t="s">
        <v>562</v>
      </c>
      <c r="F4124" t="s">
        <v>426</v>
      </c>
      <c r="G4124" t="s">
        <v>4130</v>
      </c>
      <c r="M4124">
        <f>COUNTA(Table1[[#This Row],[genre_1]:[genre_8]])</f>
        <v>3</v>
      </c>
      <c r="N4124" t="s">
        <v>2540</v>
      </c>
      <c r="O4124" t="s">
        <v>9773</v>
      </c>
      <c r="P4124">
        <v>4387</v>
      </c>
      <c r="Q4124" t="s">
        <v>2541</v>
      </c>
      <c r="R4124">
        <v>21</v>
      </c>
      <c r="S4124" t="s">
        <v>2044</v>
      </c>
      <c r="T4124" t="s">
        <v>2542</v>
      </c>
      <c r="U4124" s="3">
        <v>39814</v>
      </c>
      <c r="V4124" s="2">
        <v>5.3</v>
      </c>
      <c r="W4124" t="str">
        <f>IF(V4124 &lt; 3,"Very Low", IF(V4124 &gt;= 3, IF(V4124 &lt; 4, "Low", IF(V4124 &gt;= 4, IF(V4124 &lt; 6, "Medium", IF(V4124 &gt;= 6, IF(V4124 &lt; 8, "High", "Very High")))))))</f>
        <v>Medium</v>
      </c>
    </row>
    <row r="4125" spans="1:23" x14ac:dyDescent="0.2">
      <c r="A4125" t="s">
        <v>5511</v>
      </c>
      <c r="B4125" s="2">
        <v>80</v>
      </c>
      <c r="C4125" s="4" t="str">
        <f>IF(B4125 &lt;= ($Z$9-$Z$11), "Short", IF(B4125 &gt;= ($Z$9+$Z$11), "Long", "Medium"))</f>
        <v>Short</v>
      </c>
      <c r="D4125" t="s">
        <v>5512</v>
      </c>
      <c r="E4125" t="s">
        <v>426</v>
      </c>
      <c r="F4125" t="s">
        <v>3871</v>
      </c>
      <c r="G4125" t="s">
        <v>5982</v>
      </c>
      <c r="M4125">
        <f>COUNTA(Table1[[#This Row],[genre_1]:[genre_8]])</f>
        <v>3</v>
      </c>
      <c r="N4125" t="s">
        <v>5513</v>
      </c>
      <c r="O4125" t="s">
        <v>11817</v>
      </c>
      <c r="P4125">
        <v>1159</v>
      </c>
      <c r="Q4125" t="s">
        <v>5514</v>
      </c>
      <c r="R4125">
        <v>9</v>
      </c>
      <c r="S4125" t="s">
        <v>2044</v>
      </c>
      <c r="T4125" t="s">
        <v>2542</v>
      </c>
      <c r="U4125" s="3">
        <v>40909</v>
      </c>
      <c r="V4125" s="2">
        <v>5.3</v>
      </c>
      <c r="W4125" t="str">
        <f>IF(V4125 &lt; 3,"Very Low", IF(V4125 &gt;= 3, IF(V4125 &lt; 4, "Low", IF(V4125 &gt;= 4, IF(V4125 &lt; 6, "Medium", IF(V4125 &gt;= 6, IF(V4125 &lt; 8, "High", "Very High")))))))</f>
        <v>Medium</v>
      </c>
    </row>
    <row r="4126" spans="1:23" x14ac:dyDescent="0.2">
      <c r="A4126" t="s">
        <v>3433</v>
      </c>
      <c r="B4126" s="2">
        <v>85</v>
      </c>
      <c r="C4126" s="4" t="str">
        <f>IF(B4126 &lt;= ($Z$9-$Z$11), "Short", IF(B4126 &gt;= ($Z$9+$Z$11), "Long", "Medium"))</f>
        <v>Short</v>
      </c>
      <c r="D4126" t="s">
        <v>3434</v>
      </c>
      <c r="E4126" t="s">
        <v>426</v>
      </c>
      <c r="F4126" t="s">
        <v>3871</v>
      </c>
      <c r="G4126" t="s">
        <v>691</v>
      </c>
      <c r="H4126" t="s">
        <v>5982</v>
      </c>
      <c r="M4126">
        <f>COUNTA(Table1[[#This Row],[genre_1]:[genre_8]])</f>
        <v>4</v>
      </c>
      <c r="N4126" t="s">
        <v>3030</v>
      </c>
      <c r="O4126" t="s">
        <v>10378</v>
      </c>
      <c r="P4126">
        <v>891</v>
      </c>
      <c r="Q4126" t="s">
        <v>3435</v>
      </c>
      <c r="R4126">
        <v>8</v>
      </c>
      <c r="S4126" t="s">
        <v>2044</v>
      </c>
      <c r="T4126" t="s">
        <v>2542</v>
      </c>
      <c r="U4126" s="3">
        <v>40179</v>
      </c>
      <c r="V4126" s="2">
        <v>5.2</v>
      </c>
      <c r="W4126" t="str">
        <f>IF(V4126 &lt; 3,"Very Low", IF(V4126 &gt;= 3, IF(V4126 &lt; 4, "Low", IF(V4126 &gt;= 4, IF(V4126 &lt; 6, "Medium", IF(V4126 &gt;= 6, IF(V4126 &lt; 8, "High", "Very High")))))))</f>
        <v>Medium</v>
      </c>
    </row>
    <row r="4127" spans="1:23" x14ac:dyDescent="0.2">
      <c r="A4127" t="s">
        <v>6190</v>
      </c>
      <c r="B4127" s="2">
        <v>120</v>
      </c>
      <c r="C4127" s="4" t="str">
        <f>IF(B4127 &lt;= ($Z$9-$Z$11), "Short", IF(B4127 &gt;= ($Z$9+$Z$11), "Long", "Medium"))</f>
        <v>Medium</v>
      </c>
      <c r="D4127" t="s">
        <v>6191</v>
      </c>
      <c r="E4127" t="s">
        <v>426</v>
      </c>
      <c r="F4127" t="s">
        <v>1302</v>
      </c>
      <c r="M4127">
        <f>COUNTA(Table1[[#This Row],[genre_1]:[genre_8]])</f>
        <v>2</v>
      </c>
      <c r="N4127" t="s">
        <v>3029</v>
      </c>
      <c r="O4127" t="s">
        <v>12208</v>
      </c>
      <c r="P4127">
        <v>2488</v>
      </c>
      <c r="Q4127" t="s">
        <v>6192</v>
      </c>
      <c r="R4127">
        <v>3</v>
      </c>
      <c r="S4127" t="s">
        <v>2044</v>
      </c>
      <c r="T4127" t="s">
        <v>2542</v>
      </c>
      <c r="U4127" s="3">
        <v>41275</v>
      </c>
      <c r="V4127" s="2">
        <v>7.5</v>
      </c>
      <c r="W4127" t="str">
        <f>IF(V4127 &lt; 3,"Very Low", IF(V4127 &gt;= 3, IF(V4127 &lt; 4, "Low", IF(V4127 &gt;= 4, IF(V4127 &lt; 6, "Medium", IF(V4127 &gt;= 6, IF(V4127 &lt; 8, "High", "Very High")))))))</f>
        <v>High</v>
      </c>
    </row>
    <row r="4128" spans="1:23" x14ac:dyDescent="0.2">
      <c r="A4128" t="s">
        <v>4394</v>
      </c>
      <c r="B4128" s="2">
        <v>99</v>
      </c>
      <c r="C4128" s="4" t="str">
        <f>IF(B4128 &lt;= ($Z$9-$Z$11), "Short", IF(B4128 &gt;= ($Z$9+$Z$11), "Long", "Medium"))</f>
        <v>Medium</v>
      </c>
      <c r="D4128" t="s">
        <v>4395</v>
      </c>
      <c r="E4128" t="s">
        <v>1302</v>
      </c>
      <c r="F4128" t="s">
        <v>13204</v>
      </c>
      <c r="G4128" t="s">
        <v>3538</v>
      </c>
      <c r="M4128">
        <f>COUNTA(Table1[[#This Row],[genre_1]:[genre_8]])</f>
        <v>3</v>
      </c>
      <c r="N4128" t="s">
        <v>4396</v>
      </c>
      <c r="O4128" t="s">
        <v>11066</v>
      </c>
      <c r="P4128">
        <v>31589</v>
      </c>
      <c r="Q4128" t="s">
        <v>4397</v>
      </c>
      <c r="R4128">
        <v>172</v>
      </c>
      <c r="S4128" t="s">
        <v>2044</v>
      </c>
      <c r="T4128" t="s">
        <v>2542</v>
      </c>
      <c r="U4128" s="3">
        <v>37622</v>
      </c>
      <c r="V4128" s="2">
        <v>8</v>
      </c>
      <c r="W4128" t="str">
        <f>IF(V4128 &lt; 3,"Very Low", IF(V4128 &gt;= 3, IF(V4128 &lt; 4, "Low", IF(V4128 &gt;= 4, IF(V4128 &lt; 6, "Medium", IF(V4128 &gt;= 6, IF(V4128 &lt; 8, "High", "Very High")))))))</f>
        <v>Very High</v>
      </c>
    </row>
    <row r="4129" spans="1:23" x14ac:dyDescent="0.2">
      <c r="A4129" t="s">
        <v>3225</v>
      </c>
      <c r="B4129" s="2">
        <v>107</v>
      </c>
      <c r="C4129" s="4" t="str">
        <f>IF(B4129 &lt;= ($Z$9-$Z$11), "Short", IF(B4129 &gt;= ($Z$9+$Z$11), "Long", "Medium"))</f>
        <v>Medium</v>
      </c>
      <c r="D4129" t="s">
        <v>3226</v>
      </c>
      <c r="E4129" t="s">
        <v>426</v>
      </c>
      <c r="F4129" t="s">
        <v>539</v>
      </c>
      <c r="G4129" t="s">
        <v>13204</v>
      </c>
      <c r="H4129" t="s">
        <v>3538</v>
      </c>
      <c r="M4129">
        <f>COUNTA(Table1[[#This Row],[genre_1]:[genre_8]])</f>
        <v>4</v>
      </c>
      <c r="N4129" t="s">
        <v>312</v>
      </c>
      <c r="O4129" t="s">
        <v>10249</v>
      </c>
      <c r="P4129">
        <v>3170</v>
      </c>
      <c r="Q4129" t="s">
        <v>3227</v>
      </c>
      <c r="R4129">
        <v>18</v>
      </c>
      <c r="S4129" t="s">
        <v>2044</v>
      </c>
      <c r="T4129" t="s">
        <v>2542</v>
      </c>
      <c r="U4129" s="3">
        <v>41640</v>
      </c>
      <c r="V4129" s="2">
        <v>5.4</v>
      </c>
      <c r="W4129" t="str">
        <f>IF(V4129 &lt; 3,"Very Low", IF(V4129 &gt;= 3, IF(V4129 &lt; 4, "Low", IF(V4129 &gt;= 4, IF(V4129 &lt; 6, "Medium", IF(V4129 &gt;= 6, IF(V4129 &lt; 8, "High", "Very High")))))))</f>
        <v>Medium</v>
      </c>
    </row>
    <row r="4130" spans="1:23" x14ac:dyDescent="0.2">
      <c r="A4130" t="s">
        <v>7487</v>
      </c>
      <c r="B4130" s="2">
        <v>113</v>
      </c>
      <c r="C4130" s="4" t="str">
        <f>IF(B4130 &lt;= ($Z$9-$Z$11), "Short", IF(B4130 &gt;= ($Z$9+$Z$11), "Long", "Medium"))</f>
        <v>Medium</v>
      </c>
      <c r="D4130" t="s">
        <v>7488</v>
      </c>
      <c r="E4130" t="s">
        <v>1302</v>
      </c>
      <c r="M4130">
        <f>COUNTA(Table1[[#This Row],[genre_1]:[genre_8]])</f>
        <v>1</v>
      </c>
      <c r="N4130" t="s">
        <v>7489</v>
      </c>
      <c r="O4130" t="s">
        <v>12833</v>
      </c>
      <c r="P4130">
        <v>44763</v>
      </c>
      <c r="Q4130" t="s">
        <v>7490</v>
      </c>
      <c r="R4130">
        <v>172</v>
      </c>
      <c r="S4130" t="s">
        <v>7491</v>
      </c>
      <c r="T4130" t="s">
        <v>3049</v>
      </c>
      <c r="U4130" s="3">
        <v>39083</v>
      </c>
      <c r="V4130" s="2">
        <v>7.9</v>
      </c>
      <c r="W4130" t="str">
        <f>IF(V4130 &lt; 3,"Very Low", IF(V4130 &gt;= 3, IF(V4130 &lt; 4, "Low", IF(V4130 &gt;= 4, IF(V4130 &lt; 6, "Medium", IF(V4130 &gt;= 6, IF(V4130 &lt; 8, "High", "Very High")))))))</f>
        <v>High</v>
      </c>
    </row>
    <row r="4131" spans="1:23" x14ac:dyDescent="0.2">
      <c r="A4131" t="s">
        <v>7086</v>
      </c>
      <c r="B4131" s="2">
        <v>112</v>
      </c>
      <c r="C4131" s="4" t="str">
        <f>IF(B4131 &lt;= ($Z$9-$Z$11), "Short", IF(B4131 &gt;= ($Z$9+$Z$11), "Long", "Medium"))</f>
        <v>Medium</v>
      </c>
      <c r="D4131" t="s">
        <v>7087</v>
      </c>
      <c r="E4131" t="s">
        <v>691</v>
      </c>
      <c r="F4131" t="s">
        <v>1302</v>
      </c>
      <c r="M4131">
        <f>COUNTA(Table1[[#This Row],[genre_1]:[genre_8]])</f>
        <v>2</v>
      </c>
      <c r="N4131" t="s">
        <v>7088</v>
      </c>
      <c r="O4131" t="s">
        <v>12653</v>
      </c>
      <c r="P4131">
        <v>2841</v>
      </c>
      <c r="Q4131" t="s">
        <v>7089</v>
      </c>
      <c r="R4131">
        <v>13</v>
      </c>
      <c r="S4131" t="s">
        <v>16</v>
      </c>
      <c r="T4131" t="s">
        <v>3049</v>
      </c>
      <c r="U4131" s="3">
        <v>41640</v>
      </c>
      <c r="V4131" s="2">
        <v>7.1</v>
      </c>
      <c r="W4131" t="str">
        <f>IF(V4131 &lt; 3,"Very Low", IF(V4131 &gt;= 3, IF(V4131 &lt; 4, "Low", IF(V4131 &gt;= 4, IF(V4131 &lt; 6, "Medium", IF(V4131 &gt;= 6, IF(V4131 &lt; 8, "High", "Very High")))))))</f>
        <v>High</v>
      </c>
    </row>
    <row r="4132" spans="1:23" x14ac:dyDescent="0.2">
      <c r="A4132" t="s">
        <v>3047</v>
      </c>
      <c r="B4132" s="2">
        <v>88</v>
      </c>
      <c r="C4132" s="4" t="str">
        <f>IF(B4132 &lt;= ($Z$9-$Z$11), "Short", IF(B4132 &gt;= ($Z$9+$Z$11), "Long", "Medium"))</f>
        <v>Medium</v>
      </c>
      <c r="D4132" t="s">
        <v>675</v>
      </c>
      <c r="E4132" t="s">
        <v>691</v>
      </c>
      <c r="F4132" t="s">
        <v>539</v>
      </c>
      <c r="G4132" t="s">
        <v>2287</v>
      </c>
      <c r="H4132" t="s">
        <v>3538</v>
      </c>
      <c r="M4132">
        <f>COUNTA(Table1[[#This Row],[genre_1]:[genre_8]])</f>
        <v>4</v>
      </c>
      <c r="N4132" t="s">
        <v>312</v>
      </c>
      <c r="O4132" t="s">
        <v>10120</v>
      </c>
      <c r="P4132">
        <v>28632</v>
      </c>
      <c r="Q4132" t="s">
        <v>3048</v>
      </c>
      <c r="R4132">
        <v>214</v>
      </c>
      <c r="S4132" t="s">
        <v>16</v>
      </c>
      <c r="T4132" t="s">
        <v>3049</v>
      </c>
      <c r="U4132" s="3">
        <v>37987</v>
      </c>
      <c r="V4132" s="2">
        <v>4.9000000000000004</v>
      </c>
      <c r="W4132" t="str">
        <f>IF(V4132 &lt; 3,"Very Low", IF(V4132 &gt;= 3, IF(V4132 &lt; 4, "Low", IF(V4132 &gt;= 4, IF(V4132 &lt; 6, "Medium", IF(V4132 &gt;= 6, IF(V4132 &lt; 8, "High", "Very High")))))))</f>
        <v>Medium</v>
      </c>
    </row>
    <row r="4133" spans="1:23" x14ac:dyDescent="0.2">
      <c r="A4133" t="s">
        <v>8152</v>
      </c>
      <c r="B4133" s="2">
        <v>104</v>
      </c>
      <c r="C4133" s="4" t="str">
        <f>IF(B4133 &lt;= ($Z$9-$Z$11), "Short", IF(B4133 &gt;= ($Z$9+$Z$11), "Long", "Medium"))</f>
        <v>Medium</v>
      </c>
      <c r="D4133" t="s">
        <v>8153</v>
      </c>
      <c r="E4133" t="s">
        <v>1302</v>
      </c>
      <c r="M4133">
        <f>COUNTA(Table1[[#This Row],[genre_1]:[genre_8]])</f>
        <v>1</v>
      </c>
      <c r="N4133" t="s">
        <v>8154</v>
      </c>
      <c r="O4133" t="s">
        <v>13097</v>
      </c>
      <c r="P4133">
        <v>354</v>
      </c>
      <c r="Q4133" t="s">
        <v>8155</v>
      </c>
      <c r="R4133">
        <v>1</v>
      </c>
      <c r="S4133" t="s">
        <v>7491</v>
      </c>
      <c r="T4133" t="s">
        <v>3049</v>
      </c>
      <c r="U4133" s="3">
        <v>42005</v>
      </c>
      <c r="V4133" s="2">
        <v>6.5</v>
      </c>
      <c r="W4133" t="str">
        <f>IF(V4133 &lt; 3,"Very Low", IF(V4133 &gt;= 3, IF(V4133 &lt; 4, "Low", IF(V4133 &gt;= 4, IF(V4133 &lt; 6, "Medium", IF(V4133 &gt;= 6, IF(V4133 &lt; 8, "High", "Very High")))))))</f>
        <v>High</v>
      </c>
    </row>
    <row r="4134" spans="1:23" x14ac:dyDescent="0.2">
      <c r="A4134" t="s">
        <v>6566</v>
      </c>
      <c r="B4134" s="2">
        <v>82</v>
      </c>
      <c r="C4134" s="4" t="str">
        <f>IF(B4134 &lt;= ($Z$9-$Z$11), "Short", IF(B4134 &gt;= ($Z$9+$Z$11), "Long", "Medium"))</f>
        <v>Short</v>
      </c>
      <c r="D4134" t="s">
        <v>6567</v>
      </c>
      <c r="E4134" t="s">
        <v>1302</v>
      </c>
      <c r="M4134">
        <f>COUNTA(Table1[[#This Row],[genre_1]:[genre_8]])</f>
        <v>1</v>
      </c>
      <c r="N4134" t="s">
        <v>6568</v>
      </c>
      <c r="O4134" t="s">
        <v>12401</v>
      </c>
      <c r="P4134">
        <v>34643</v>
      </c>
      <c r="Q4134" t="s">
        <v>6569</v>
      </c>
      <c r="R4134">
        <v>123</v>
      </c>
      <c r="S4134" t="s">
        <v>4512</v>
      </c>
      <c r="T4134" t="s">
        <v>4513</v>
      </c>
      <c r="U4134" s="3">
        <v>41275</v>
      </c>
      <c r="V4134" s="2">
        <v>7.4</v>
      </c>
      <c r="W4134" t="str">
        <f>IF(V4134 &lt; 3,"Very Low", IF(V4134 &gt;= 3, IF(V4134 &lt; 4, "Low", IF(V4134 &gt;= 4, IF(V4134 &lt; 6, "Medium", IF(V4134 &gt;= 6, IF(V4134 &lt; 8, "High", "Very High")))))))</f>
        <v>High</v>
      </c>
    </row>
    <row r="4135" spans="1:23" x14ac:dyDescent="0.2">
      <c r="A4135" t="s">
        <v>6647</v>
      </c>
      <c r="B4135" s="2">
        <v>101</v>
      </c>
      <c r="C4135" s="4" t="str">
        <f>IF(B4135 &lt;= ($Z$9-$Z$11), "Short", IF(B4135 &gt;= ($Z$9+$Z$11), "Long", "Medium"))</f>
        <v>Medium</v>
      </c>
      <c r="D4135" t="s">
        <v>1164</v>
      </c>
      <c r="E4135" t="s">
        <v>1302</v>
      </c>
      <c r="F4135" t="s">
        <v>2287</v>
      </c>
      <c r="G4135" t="s">
        <v>13204</v>
      </c>
      <c r="H4135" t="s">
        <v>3538</v>
      </c>
      <c r="M4135">
        <f>COUNTA(Table1[[#This Row],[genre_1]:[genre_8]])</f>
        <v>4</v>
      </c>
      <c r="N4135" t="s">
        <v>600</v>
      </c>
      <c r="O4135" t="s">
        <v>12441</v>
      </c>
      <c r="P4135">
        <v>4057</v>
      </c>
      <c r="Q4135" t="s">
        <v>6648</v>
      </c>
      <c r="R4135">
        <v>90</v>
      </c>
      <c r="S4135" t="s">
        <v>16</v>
      </c>
      <c r="T4135" t="s">
        <v>4513</v>
      </c>
      <c r="U4135" s="3">
        <v>38718</v>
      </c>
      <c r="V4135" s="2">
        <v>5.0999999999999996</v>
      </c>
      <c r="W4135" t="str">
        <f>IF(V4135 &lt; 3,"Very Low", IF(V4135 &gt;= 3, IF(V4135 &lt; 4, "Low", IF(V4135 &gt;= 4, IF(V4135 &lt; 6, "Medium", IF(V4135 &gt;= 6, IF(V4135 &lt; 8, "High", "Very High")))))))</f>
        <v>Medium</v>
      </c>
    </row>
    <row r="4136" spans="1:23" x14ac:dyDescent="0.2">
      <c r="A4136" t="s">
        <v>8414</v>
      </c>
      <c r="B4136" s="2">
        <v>80</v>
      </c>
      <c r="C4136" s="4" t="str">
        <f>IF(B4136 &lt;= ($Z$9-$Z$11), "Short", IF(B4136 &gt;= ($Z$9+$Z$11), "Long", "Medium"))</f>
        <v>Short</v>
      </c>
      <c r="D4136" t="s">
        <v>8415</v>
      </c>
      <c r="E4136" t="s">
        <v>3538</v>
      </c>
      <c r="M4136">
        <f>COUNTA(Table1[[#This Row],[genre_1]:[genre_8]])</f>
        <v>1</v>
      </c>
      <c r="N4136" t="s">
        <v>8416</v>
      </c>
      <c r="O4136" t="s">
        <v>13196</v>
      </c>
      <c r="P4136">
        <v>589</v>
      </c>
      <c r="Q4136" t="s">
        <v>8417</v>
      </c>
      <c r="R4136">
        <v>35</v>
      </c>
      <c r="S4136" t="s">
        <v>16</v>
      </c>
      <c r="T4136" t="s">
        <v>8418</v>
      </c>
      <c r="U4136" s="3">
        <v>38353</v>
      </c>
      <c r="V4136" s="2">
        <v>6.3</v>
      </c>
      <c r="W4136" t="str">
        <f>IF(V4136 &lt; 3,"Very Low", IF(V4136 &gt;= 3, IF(V4136 &lt; 4, "Low", IF(V4136 &gt;= 4, IF(V4136 &lt; 6, "Medium", IF(V4136 &gt;= 6, IF(V4136 &lt; 8, "High", "Very High")))))))</f>
        <v>High</v>
      </c>
    </row>
    <row r="4137" spans="1:23" x14ac:dyDescent="0.2">
      <c r="A4137" t="s">
        <v>2086</v>
      </c>
      <c r="B4137" s="2">
        <v>110</v>
      </c>
      <c r="C4137" s="4" t="str">
        <f>IF(B4137 &lt;= ($Z$9-$Z$11), "Short", IF(B4137 &gt;= ($Z$9+$Z$11), "Long", "Medium"))</f>
        <v>Medium</v>
      </c>
      <c r="D4137" t="s">
        <v>2094</v>
      </c>
      <c r="E4137" t="s">
        <v>562</v>
      </c>
      <c r="F4137" t="s">
        <v>13206</v>
      </c>
      <c r="G4137" t="s">
        <v>1302</v>
      </c>
      <c r="H4137" t="s">
        <v>6549</v>
      </c>
      <c r="I4137" t="s">
        <v>3538</v>
      </c>
      <c r="M4137">
        <f>COUNTA(Table1[[#This Row],[genre_1]:[genre_8]])</f>
        <v>5</v>
      </c>
      <c r="N4137" t="s">
        <v>734</v>
      </c>
      <c r="O4137" t="s">
        <v>9498</v>
      </c>
      <c r="P4137">
        <v>50148</v>
      </c>
      <c r="Q4137" t="s">
        <v>2095</v>
      </c>
      <c r="R4137">
        <v>116</v>
      </c>
      <c r="S4137" t="s">
        <v>16</v>
      </c>
      <c r="T4137" t="s">
        <v>2096</v>
      </c>
      <c r="U4137" s="3">
        <v>34335</v>
      </c>
      <c r="V4137" s="2">
        <v>5.4</v>
      </c>
      <c r="W4137" t="str">
        <f>IF(V4137 &lt; 3,"Very Low", IF(V4137 &gt;= 3, IF(V4137 &lt; 4, "Low", IF(V4137 &gt;= 4, IF(V4137 &lt; 6, "Medium", IF(V4137 &gt;= 6, IF(V4137 &lt; 8, "High", "Very High")))))))</f>
        <v>Medium</v>
      </c>
    </row>
    <row r="4138" spans="1:23" x14ac:dyDescent="0.2">
      <c r="A4138" t="s">
        <v>3874</v>
      </c>
      <c r="B4138" s="2">
        <v>105</v>
      </c>
      <c r="C4138" s="4" t="str">
        <f>IF(B4138 &lt;= ($Z$9-$Z$11), "Short", IF(B4138 &gt;= ($Z$9+$Z$11), "Long", "Medium"))</f>
        <v>Medium</v>
      </c>
      <c r="D4138" t="s">
        <v>2921</v>
      </c>
      <c r="E4138" t="s">
        <v>562</v>
      </c>
      <c r="F4138" t="s">
        <v>4426</v>
      </c>
      <c r="G4138" t="s">
        <v>1302</v>
      </c>
      <c r="H4138" t="s">
        <v>13205</v>
      </c>
      <c r="M4138">
        <f>COUNTA(Table1[[#This Row],[genre_1]:[genre_8]])</f>
        <v>4</v>
      </c>
      <c r="N4138" t="s">
        <v>718</v>
      </c>
      <c r="O4138" t="s">
        <v>10700</v>
      </c>
      <c r="P4138">
        <v>178</v>
      </c>
      <c r="Q4138" t="s">
        <v>392</v>
      </c>
      <c r="R4138">
        <v>1</v>
      </c>
      <c r="S4138" t="s">
        <v>16</v>
      </c>
      <c r="T4138" t="s">
        <v>3875</v>
      </c>
      <c r="U4138" s="3">
        <v>42370</v>
      </c>
      <c r="V4138" s="2">
        <v>7.2</v>
      </c>
      <c r="W4138" t="str">
        <f>IF(V4138 &lt; 3,"Very Low", IF(V4138 &gt;= 3, IF(V4138 &lt; 4, "Low", IF(V4138 &gt;= 4, IF(V4138 &lt; 6, "Medium", IF(V4138 &gt;= 6, IF(V4138 &lt; 8, "High", "Very High")))))))</f>
        <v>High</v>
      </c>
    </row>
    <row r="4139" spans="1:23" x14ac:dyDescent="0.2">
      <c r="A4139" t="s">
        <v>3723</v>
      </c>
      <c r="B4139" s="2">
        <v>117</v>
      </c>
      <c r="C4139" s="4" t="str">
        <f>IF(B4139 &lt;= ($Z$9-$Z$11), "Short", IF(B4139 &gt;= ($Z$9+$Z$11), "Long", "Medium"))</f>
        <v>Medium</v>
      </c>
      <c r="D4139" t="s">
        <v>4312</v>
      </c>
      <c r="E4139" t="s">
        <v>1302</v>
      </c>
      <c r="F4139" t="s">
        <v>4034</v>
      </c>
      <c r="M4139">
        <f>COUNTA(Table1[[#This Row],[genre_1]:[genre_8]])</f>
        <v>2</v>
      </c>
      <c r="N4139" t="s">
        <v>1685</v>
      </c>
      <c r="O4139" t="s">
        <v>11005</v>
      </c>
      <c r="P4139">
        <v>14814</v>
      </c>
      <c r="Q4139" t="s">
        <v>1241</v>
      </c>
      <c r="R4139">
        <v>114</v>
      </c>
      <c r="S4139" t="s">
        <v>16</v>
      </c>
      <c r="T4139" t="s">
        <v>4313</v>
      </c>
      <c r="U4139" s="3">
        <v>40179</v>
      </c>
      <c r="V4139" s="2">
        <v>6.3</v>
      </c>
      <c r="W4139" t="str">
        <f>IF(V4139 &lt; 3,"Very Low", IF(V4139 &gt;= 3, IF(V4139 &lt; 4, "Low", IF(V4139 &gt;= 4, IF(V4139 &lt; 6, "Medium", IF(V4139 &gt;= 6, IF(V4139 &lt; 8, "High", "Very High")))))))</f>
        <v>High</v>
      </c>
    </row>
    <row r="4140" spans="1:23" x14ac:dyDescent="0.2">
      <c r="A4140" t="s">
        <v>1889</v>
      </c>
      <c r="B4140" s="2">
        <v>91</v>
      </c>
      <c r="C4140" s="4" t="str">
        <f>IF(B4140 &lt;= ($Z$9-$Z$11), "Short", IF(B4140 &gt;= ($Z$9+$Z$11), "Long", "Medium"))</f>
        <v>Medium</v>
      </c>
      <c r="D4140" t="s">
        <v>7556</v>
      </c>
      <c r="E4140" t="s">
        <v>691</v>
      </c>
      <c r="F4140" t="s">
        <v>2287</v>
      </c>
      <c r="M4140">
        <f>COUNTA(Table1[[#This Row],[genre_1]:[genre_8]])</f>
        <v>2</v>
      </c>
      <c r="N4140" t="s">
        <v>5214</v>
      </c>
      <c r="O4140" t="s">
        <v>12862</v>
      </c>
      <c r="P4140">
        <v>54601</v>
      </c>
      <c r="Q4140" t="s">
        <v>7557</v>
      </c>
      <c r="R4140">
        <v>200</v>
      </c>
      <c r="S4140" t="s">
        <v>5769</v>
      </c>
      <c r="T4140" t="s">
        <v>4218</v>
      </c>
      <c r="U4140" s="3">
        <v>39814</v>
      </c>
      <c r="V4140" s="2">
        <v>6.4</v>
      </c>
      <c r="W4140" t="str">
        <f>IF(V4140 &lt; 3,"Very Low", IF(V4140 &gt;= 3, IF(V4140 &lt; 4, "Low", IF(V4140 &gt;= 4, IF(V4140 &lt; 6, "Medium", IF(V4140 &gt;= 6, IF(V4140 &lt; 8, "High", "Very High")))))))</f>
        <v>High</v>
      </c>
    </row>
    <row r="4141" spans="1:23" x14ac:dyDescent="0.2">
      <c r="A4141" t="s">
        <v>6696</v>
      </c>
      <c r="B4141" s="2">
        <v>89</v>
      </c>
      <c r="C4141" s="4" t="str">
        <f>IF(B4141 &lt;= ($Z$9-$Z$11), "Short", IF(B4141 &gt;= ($Z$9+$Z$11), "Long", "Medium"))</f>
        <v>Medium</v>
      </c>
      <c r="D4141" t="s">
        <v>6697</v>
      </c>
      <c r="E4141" t="s">
        <v>691</v>
      </c>
      <c r="F4141" t="s">
        <v>1302</v>
      </c>
      <c r="M4141">
        <f>COUNTA(Table1[[#This Row],[genre_1]:[genre_8]])</f>
        <v>2</v>
      </c>
      <c r="N4141" t="s">
        <v>6698</v>
      </c>
      <c r="O4141" t="s">
        <v>12467</v>
      </c>
      <c r="P4141">
        <v>12244</v>
      </c>
      <c r="Q4141" t="s">
        <v>6699</v>
      </c>
      <c r="R4141">
        <v>95</v>
      </c>
      <c r="S4141" t="s">
        <v>5769</v>
      </c>
      <c r="T4141" t="s">
        <v>4218</v>
      </c>
      <c r="U4141" s="3">
        <v>36892</v>
      </c>
      <c r="V4141" s="2">
        <v>7.6</v>
      </c>
      <c r="W4141" t="str">
        <f>IF(V4141 &lt; 3,"Very Low", IF(V4141 &gt;= 3, IF(V4141 &lt; 4, "Low", IF(V4141 &gt;= 4, IF(V4141 &lt; 6, "Medium", IF(V4141 &gt;= 6, IF(V4141 &lt; 8, "High", "Very High")))))))</f>
        <v>High</v>
      </c>
    </row>
    <row r="4142" spans="1:23" x14ac:dyDescent="0.2">
      <c r="A4142" t="s">
        <v>4244</v>
      </c>
      <c r="B4142" s="2">
        <v>100</v>
      </c>
      <c r="C4142" s="4" t="str">
        <f>IF(B4142 &lt;= ($Z$9-$Z$11), "Short", IF(B4142 &gt;= ($Z$9+$Z$11), "Long", "Medium"))</f>
        <v>Medium</v>
      </c>
      <c r="D4142" t="s">
        <v>5766</v>
      </c>
      <c r="E4142" t="s">
        <v>13206</v>
      </c>
      <c r="F4142" t="s">
        <v>1302</v>
      </c>
      <c r="G4142" t="s">
        <v>3538</v>
      </c>
      <c r="M4142">
        <f>COUNTA(Table1[[#This Row],[genre_1]:[genre_8]])</f>
        <v>3</v>
      </c>
      <c r="N4142" t="s">
        <v>5767</v>
      </c>
      <c r="O4142" t="s">
        <v>11960</v>
      </c>
      <c r="P4142">
        <v>79353</v>
      </c>
      <c r="Q4142" t="s">
        <v>5768</v>
      </c>
      <c r="R4142">
        <v>121</v>
      </c>
      <c r="S4142" t="s">
        <v>5769</v>
      </c>
      <c r="T4142" t="s">
        <v>4218</v>
      </c>
      <c r="U4142" s="3">
        <v>40544</v>
      </c>
      <c r="V4142" s="2">
        <v>7.6</v>
      </c>
      <c r="W4142" t="str">
        <f>IF(V4142 &lt; 3,"Very Low", IF(V4142 &gt;= 3, IF(V4142 &lt; 4, "Low", IF(V4142 &gt;= 4, IF(V4142 &lt; 6, "Medium", IF(V4142 &gt;= 6, IF(V4142 &lt; 8, "High", "Very High")))))))</f>
        <v>High</v>
      </c>
    </row>
    <row r="4143" spans="1:23" x14ac:dyDescent="0.2">
      <c r="A4143" t="s">
        <v>5773</v>
      </c>
      <c r="B4143" s="2">
        <v>129</v>
      </c>
      <c r="C4143" s="4" t="str">
        <f>IF(B4143 &lt;= ($Z$9-$Z$11), "Short", IF(B4143 &gt;= ($Z$9+$Z$11), "Long", "Medium"))</f>
        <v>Medium</v>
      </c>
      <c r="D4143" t="s">
        <v>5774</v>
      </c>
      <c r="E4143" t="s">
        <v>1302</v>
      </c>
      <c r="F4143" t="s">
        <v>6549</v>
      </c>
      <c r="M4143">
        <f>COUNTA(Table1[[#This Row],[genre_1]:[genre_8]])</f>
        <v>2</v>
      </c>
      <c r="N4143" t="s">
        <v>33</v>
      </c>
      <c r="O4143" t="s">
        <v>11963</v>
      </c>
      <c r="P4143">
        <v>2894</v>
      </c>
      <c r="Q4143" t="s">
        <v>5775</v>
      </c>
      <c r="R4143">
        <v>14</v>
      </c>
      <c r="S4143" t="s">
        <v>16</v>
      </c>
      <c r="T4143" t="s">
        <v>4218</v>
      </c>
      <c r="U4143" s="3">
        <v>41640</v>
      </c>
      <c r="V4143" s="2">
        <v>5.6</v>
      </c>
      <c r="W4143" t="str">
        <f>IF(V4143 &lt; 3,"Very Low", IF(V4143 &gt;= 3, IF(V4143 &lt; 4, "Low", IF(V4143 &gt;= 4, IF(V4143 &lt; 6, "Medium", IF(V4143 &gt;= 6, IF(V4143 &lt; 8, "High", "Very High")))))))</f>
        <v>Medium</v>
      </c>
    </row>
    <row r="4144" spans="1:23" x14ac:dyDescent="0.2">
      <c r="A4144" t="s">
        <v>5212</v>
      </c>
      <c r="B4144" s="2">
        <v>92</v>
      </c>
      <c r="C4144" s="4" t="str">
        <f>IF(B4144 &lt;= ($Z$9-$Z$11), "Short", IF(B4144 &gt;= ($Z$9+$Z$11), "Long", "Medium"))</f>
        <v>Medium</v>
      </c>
      <c r="D4144" t="s">
        <v>5213</v>
      </c>
      <c r="E4144" t="s">
        <v>426</v>
      </c>
      <c r="F4144" t="s">
        <v>5982</v>
      </c>
      <c r="M4144">
        <f>COUNTA(Table1[[#This Row],[genre_1]:[genre_8]])</f>
        <v>2</v>
      </c>
      <c r="N4144" t="s">
        <v>5214</v>
      </c>
      <c r="O4144" t="s">
        <v>11631</v>
      </c>
      <c r="P4144">
        <v>1984</v>
      </c>
      <c r="Q4144" t="s">
        <v>5215</v>
      </c>
      <c r="R4144">
        <v>14</v>
      </c>
      <c r="S4144" t="s">
        <v>16</v>
      </c>
      <c r="T4144" t="s">
        <v>4218</v>
      </c>
      <c r="U4144" s="3">
        <v>32874</v>
      </c>
      <c r="V4144" s="2">
        <v>6.7</v>
      </c>
      <c r="W4144" t="str">
        <f>IF(V4144 &lt; 3,"Very Low", IF(V4144 &gt;= 3, IF(V4144 &lt; 4, "Low", IF(V4144 &gt;= 4, IF(V4144 &lt; 6, "Medium", IF(V4144 &gt;= 6, IF(V4144 &lt; 8, "High", "Very High")))))))</f>
        <v>High</v>
      </c>
    </row>
    <row r="4145" spans="1:23" x14ac:dyDescent="0.2">
      <c r="A4145" t="s">
        <v>7267</v>
      </c>
      <c r="B4145" s="2">
        <v>91</v>
      </c>
      <c r="C4145" s="4" t="str">
        <f>IF(B4145 &lt;= ($Z$9-$Z$11), "Short", IF(B4145 &gt;= ($Z$9+$Z$11), "Long", "Medium"))</f>
        <v>Medium</v>
      </c>
      <c r="D4145" t="s">
        <v>1780</v>
      </c>
      <c r="E4145" t="s">
        <v>1302</v>
      </c>
      <c r="M4145">
        <f>COUNTA(Table1[[#This Row],[genre_1]:[genre_8]])</f>
        <v>1</v>
      </c>
      <c r="N4145" t="s">
        <v>7268</v>
      </c>
      <c r="O4145" t="s">
        <v>12734</v>
      </c>
      <c r="P4145">
        <v>512</v>
      </c>
      <c r="Q4145" t="s">
        <v>7269</v>
      </c>
      <c r="R4145">
        <v>2</v>
      </c>
      <c r="S4145" t="s">
        <v>16</v>
      </c>
      <c r="T4145" t="s">
        <v>4218</v>
      </c>
      <c r="U4145" s="3">
        <v>41640</v>
      </c>
      <c r="V4145" s="2">
        <v>4.9000000000000004</v>
      </c>
      <c r="W4145" t="str">
        <f>IF(V4145 &lt; 3,"Very Low", IF(V4145 &gt;= 3, IF(V4145 &lt; 4, "Low", IF(V4145 &gt;= 4, IF(V4145 &lt; 6, "Medium", IF(V4145 &gt;= 6, IF(V4145 &lt; 8, "High", "Very High")))))))</f>
        <v>Medium</v>
      </c>
    </row>
    <row r="4146" spans="1:23" x14ac:dyDescent="0.2">
      <c r="A4146" t="s">
        <v>6288</v>
      </c>
      <c r="B4146" s="2">
        <v>103</v>
      </c>
      <c r="C4146" s="4" t="str">
        <f>IF(B4146 &lt;= ($Z$9-$Z$11), "Short", IF(B4146 &gt;= ($Z$9+$Z$11), "Long", "Medium"))</f>
        <v>Medium</v>
      </c>
      <c r="D4146" t="s">
        <v>6289</v>
      </c>
      <c r="E4146" t="s">
        <v>691</v>
      </c>
      <c r="F4146" t="s">
        <v>1302</v>
      </c>
      <c r="G4146" t="s">
        <v>539</v>
      </c>
      <c r="H4146" t="s">
        <v>2287</v>
      </c>
      <c r="M4146">
        <f>COUNTA(Table1[[#This Row],[genre_1]:[genre_8]])</f>
        <v>4</v>
      </c>
      <c r="N4146" t="s">
        <v>6290</v>
      </c>
      <c r="O4146" t="s">
        <v>12252</v>
      </c>
      <c r="P4146">
        <v>54104</v>
      </c>
      <c r="Q4146" t="s">
        <v>6291</v>
      </c>
      <c r="R4146">
        <v>199</v>
      </c>
      <c r="S4146" t="s">
        <v>5769</v>
      </c>
      <c r="T4146" t="s">
        <v>4218</v>
      </c>
      <c r="U4146" s="3">
        <v>40179</v>
      </c>
      <c r="V4146" s="2">
        <v>7</v>
      </c>
      <c r="W4146" t="str">
        <f>IF(V4146 &lt; 3,"Very Low", IF(V4146 &gt;= 3, IF(V4146 &lt; 4, "Low", IF(V4146 &gt;= 4, IF(V4146 &lt; 6, "Medium", IF(V4146 &gt;= 6, IF(V4146 &lt; 8, "High", "Very High")))))))</f>
        <v>High</v>
      </c>
    </row>
    <row r="4147" spans="1:23" x14ac:dyDescent="0.2">
      <c r="A4147" t="s">
        <v>5400</v>
      </c>
      <c r="B4147" s="2">
        <v>95</v>
      </c>
      <c r="C4147" s="4" t="str">
        <f>IF(B4147 &lt;= ($Z$9-$Z$11), "Short", IF(B4147 &gt;= ($Z$9+$Z$11), "Long", "Medium"))</f>
        <v>Medium</v>
      </c>
      <c r="D4147" t="s">
        <v>5401</v>
      </c>
      <c r="E4147" t="s">
        <v>562</v>
      </c>
      <c r="F4147" t="s">
        <v>13206</v>
      </c>
      <c r="G4147" t="s">
        <v>1302</v>
      </c>
      <c r="H4147" t="s">
        <v>3538</v>
      </c>
      <c r="M4147">
        <f>COUNTA(Table1[[#This Row],[genre_1]:[genre_8]])</f>
        <v>4</v>
      </c>
      <c r="N4147" t="s">
        <v>5096</v>
      </c>
      <c r="O4147" t="s">
        <v>11741</v>
      </c>
      <c r="P4147">
        <v>385</v>
      </c>
      <c r="Q4147" t="s">
        <v>5402</v>
      </c>
      <c r="R4147">
        <v>4</v>
      </c>
      <c r="S4147" t="s">
        <v>16</v>
      </c>
      <c r="T4147" t="s">
        <v>5403</v>
      </c>
      <c r="U4147" s="3">
        <v>40909</v>
      </c>
      <c r="V4147" s="2">
        <v>5.6</v>
      </c>
      <c r="W4147" t="str">
        <f>IF(V4147 &lt; 3,"Very Low", IF(V4147 &gt;= 3, IF(V4147 &lt; 4, "Low", IF(V4147 &gt;= 4, IF(V4147 &lt; 6, "Medium", IF(V4147 &gt;= 6, IF(V4147 &lt; 8, "High", "Very High")))))))</f>
        <v>Medium</v>
      </c>
    </row>
    <row r="4148" spans="1:23" x14ac:dyDescent="0.2">
      <c r="A4148" t="s">
        <v>6920</v>
      </c>
      <c r="B4148" s="2">
        <v>86</v>
      </c>
      <c r="C4148" s="4" t="str">
        <f>IF(B4148 &lt;= ($Z$9-$Z$11), "Short", IF(B4148 &gt;= ($Z$9+$Z$11), "Long", "Medium"))</f>
        <v>Medium</v>
      </c>
      <c r="D4148" t="s">
        <v>6921</v>
      </c>
      <c r="E4148" t="s">
        <v>1302</v>
      </c>
      <c r="M4148">
        <f>COUNTA(Table1[[#This Row],[genre_1]:[genre_8]])</f>
        <v>1</v>
      </c>
      <c r="N4148" t="s">
        <v>6922</v>
      </c>
      <c r="O4148" t="s">
        <v>12570</v>
      </c>
      <c r="P4148">
        <v>333</v>
      </c>
      <c r="Q4148" t="s">
        <v>6923</v>
      </c>
      <c r="R4148">
        <v>6</v>
      </c>
      <c r="S4148" t="s">
        <v>16</v>
      </c>
      <c r="T4148" t="s">
        <v>82</v>
      </c>
      <c r="U4148" s="3">
        <v>42005</v>
      </c>
      <c r="V4148" s="2">
        <v>6.3</v>
      </c>
      <c r="W4148" t="str">
        <f>IF(V4148 &lt; 3,"Very Low", IF(V4148 &gt;= 3, IF(V4148 &lt; 4, "Low", IF(V4148 &gt;= 4, IF(V4148 &lt; 6, "Medium", IF(V4148 &gt;= 6, IF(V4148 &lt; 8, "High", "Very High")))))))</f>
        <v>High</v>
      </c>
    </row>
    <row r="4149" spans="1:23" x14ac:dyDescent="0.2">
      <c r="A4149" t="s">
        <v>7378</v>
      </c>
      <c r="B4149" s="2">
        <v>91</v>
      </c>
      <c r="C4149" s="4" t="str">
        <f>IF(B4149 &lt;= ($Z$9-$Z$11), "Short", IF(B4149 &gt;= ($Z$9+$Z$11), "Long", "Medium"))</f>
        <v>Medium</v>
      </c>
      <c r="D4149" t="s">
        <v>7379</v>
      </c>
      <c r="E4149" t="s">
        <v>426</v>
      </c>
      <c r="F4149" t="s">
        <v>4426</v>
      </c>
      <c r="G4149" t="s">
        <v>31</v>
      </c>
      <c r="H4149" t="s">
        <v>1302</v>
      </c>
      <c r="M4149">
        <f>COUNTA(Table1[[#This Row],[genre_1]:[genre_8]])</f>
        <v>4</v>
      </c>
      <c r="N4149" t="s">
        <v>7380</v>
      </c>
      <c r="O4149" t="s">
        <v>12787</v>
      </c>
      <c r="P4149">
        <v>2482</v>
      </c>
      <c r="Q4149" t="s">
        <v>7378</v>
      </c>
      <c r="R4149">
        <v>16</v>
      </c>
      <c r="S4149" t="s">
        <v>16</v>
      </c>
      <c r="T4149" t="s">
        <v>82</v>
      </c>
      <c r="U4149" s="3">
        <v>41275</v>
      </c>
      <c r="V4149" s="2">
        <v>7.6</v>
      </c>
      <c r="W4149" t="str">
        <f>IF(V4149 &lt; 3,"Very Low", IF(V4149 &gt;= 3, IF(V4149 &lt; 4, "Low", IF(V4149 &gt;= 4, IF(V4149 &lt; 6, "Medium", IF(V4149 &gt;= 6, IF(V4149 &lt; 8, "High", "Very High")))))))</f>
        <v>High</v>
      </c>
    </row>
    <row r="4150" spans="1:23" x14ac:dyDescent="0.2">
      <c r="A4150" t="s">
        <v>78</v>
      </c>
      <c r="B4150" s="2">
        <v>108</v>
      </c>
      <c r="C4150" s="4" t="str">
        <f>IF(B4150 &lt;= ($Z$9-$Z$11), "Short", IF(B4150 &gt;= ($Z$9+$Z$11), "Long", "Medium"))</f>
        <v>Medium</v>
      </c>
      <c r="D4150" t="s">
        <v>2225</v>
      </c>
      <c r="E4150" t="s">
        <v>4426</v>
      </c>
      <c r="F4150" t="s">
        <v>13206</v>
      </c>
      <c r="G4150" t="s">
        <v>1302</v>
      </c>
      <c r="H4150" t="s">
        <v>6549</v>
      </c>
      <c r="I4150" t="s">
        <v>3538</v>
      </c>
      <c r="M4150">
        <f>COUNTA(Table1[[#This Row],[genre_1]:[genre_8]])</f>
        <v>5</v>
      </c>
      <c r="N4150" t="s">
        <v>98</v>
      </c>
      <c r="O4150" t="s">
        <v>12043</v>
      </c>
      <c r="P4150">
        <v>50197</v>
      </c>
      <c r="Q4150" t="s">
        <v>5909</v>
      </c>
      <c r="R4150">
        <v>265</v>
      </c>
      <c r="S4150" t="s">
        <v>16</v>
      </c>
      <c r="T4150" t="s">
        <v>82</v>
      </c>
      <c r="U4150" s="3">
        <v>34335</v>
      </c>
      <c r="V4150" s="2">
        <v>7.4</v>
      </c>
      <c r="W4150" t="str">
        <f>IF(V4150 &lt; 3,"Very Low", IF(V4150 &gt;= 3, IF(V4150 &lt; 4, "Low", IF(V4150 &gt;= 4, IF(V4150 &lt; 6, "Medium", IF(V4150 &gt;= 6, IF(V4150 &lt; 8, "High", "Very High")))))))</f>
        <v>High</v>
      </c>
    </row>
    <row r="4151" spans="1:23" x14ac:dyDescent="0.2">
      <c r="A4151" t="s">
        <v>7073</v>
      </c>
      <c r="B4151" s="2">
        <v>107</v>
      </c>
      <c r="C4151" s="4" t="str">
        <f>IF(B4151 &lt;= ($Z$9-$Z$11), "Short", IF(B4151 &gt;= ($Z$9+$Z$11), "Long", "Medium"))</f>
        <v>Medium</v>
      </c>
      <c r="D4151" t="s">
        <v>7074</v>
      </c>
      <c r="E4151" t="s">
        <v>691</v>
      </c>
      <c r="F4151" t="s">
        <v>2287</v>
      </c>
      <c r="G4151" t="s">
        <v>13204</v>
      </c>
      <c r="M4151">
        <f>COUNTA(Table1[[#This Row],[genre_1]:[genre_8]])</f>
        <v>3</v>
      </c>
      <c r="N4151" t="s">
        <v>7075</v>
      </c>
      <c r="O4151" t="s">
        <v>12649</v>
      </c>
      <c r="P4151">
        <v>23323</v>
      </c>
      <c r="Q4151" t="s">
        <v>7076</v>
      </c>
      <c r="R4151">
        <v>83</v>
      </c>
      <c r="S4151" t="s">
        <v>16</v>
      </c>
      <c r="T4151" t="s">
        <v>82</v>
      </c>
      <c r="U4151" s="3">
        <v>41640</v>
      </c>
      <c r="V4151" s="2">
        <v>6.8</v>
      </c>
      <c r="W4151" t="str">
        <f>IF(V4151 &lt; 3,"Very Low", IF(V4151 &gt;= 3, IF(V4151 &lt; 4, "Low", IF(V4151 &gt;= 4, IF(V4151 &lt; 6, "Medium", IF(V4151 &gt;= 6, IF(V4151 &lt; 8, "High", "Very High")))))))</f>
        <v>High</v>
      </c>
    </row>
    <row r="4152" spans="1:23" x14ac:dyDescent="0.2">
      <c r="A4152" t="s">
        <v>78</v>
      </c>
      <c r="B4152" s="2">
        <v>201</v>
      </c>
      <c r="C4152" s="4" t="str">
        <f>IF(B4152 &lt;= ($Z$9-$Z$11), "Short", IF(B4152 &gt;= ($Z$9+$Z$11), "Long", "Medium"))</f>
        <v>Long</v>
      </c>
      <c r="D4152" t="s">
        <v>95</v>
      </c>
      <c r="E4152" t="s">
        <v>562</v>
      </c>
      <c r="F4152" t="s">
        <v>426</v>
      </c>
      <c r="G4152" t="s">
        <v>1302</v>
      </c>
      <c r="H4152" t="s">
        <v>6549</v>
      </c>
      <c r="M4152">
        <f>COUNTA(Table1[[#This Row],[genre_1]:[genre_8]])</f>
        <v>4</v>
      </c>
      <c r="N4152" t="s">
        <v>96</v>
      </c>
      <c r="O4152" t="s">
        <v>8462</v>
      </c>
      <c r="P4152">
        <v>316018</v>
      </c>
      <c r="Q4152" t="s">
        <v>97</v>
      </c>
      <c r="R4152">
        <v>2618</v>
      </c>
      <c r="S4152" t="s">
        <v>16</v>
      </c>
      <c r="T4152" t="s">
        <v>82</v>
      </c>
      <c r="U4152" s="3">
        <v>38353</v>
      </c>
      <c r="V4152" s="2">
        <v>7.2</v>
      </c>
      <c r="W4152" t="str">
        <f>IF(V4152 &lt; 3,"Very Low", IF(V4152 &gt;= 3, IF(V4152 &lt; 4, "Low", IF(V4152 &gt;= 4, IF(V4152 &lt; 6, "Medium", IF(V4152 &gt;= 6, IF(V4152 &lt; 8, "High", "Very High")))))))</f>
        <v>High</v>
      </c>
    </row>
    <row r="4153" spans="1:23" x14ac:dyDescent="0.2">
      <c r="A4153" t="s">
        <v>78</v>
      </c>
      <c r="B4153" s="2">
        <v>164</v>
      </c>
      <c r="C4153" s="4" t="str">
        <f>IF(B4153 &lt;= ($Z$9-$Z$11), "Short", IF(B4153 &gt;= ($Z$9+$Z$11), "Long", "Medium"))</f>
        <v>Long</v>
      </c>
      <c r="D4153" t="s">
        <v>79</v>
      </c>
      <c r="E4153" t="s">
        <v>426</v>
      </c>
      <c r="F4153" t="s">
        <v>539</v>
      </c>
      <c r="M4153">
        <f>COUNTA(Table1[[#This Row],[genre_1]:[genre_8]])</f>
        <v>2</v>
      </c>
      <c r="N4153" t="s">
        <v>80</v>
      </c>
      <c r="O4153" t="s">
        <v>8457</v>
      </c>
      <c r="P4153">
        <v>354228</v>
      </c>
      <c r="Q4153" t="s">
        <v>81</v>
      </c>
      <c r="R4153">
        <v>802</v>
      </c>
      <c r="S4153" t="s">
        <v>16</v>
      </c>
      <c r="T4153" t="s">
        <v>82</v>
      </c>
      <c r="U4153" s="3">
        <v>41640</v>
      </c>
      <c r="V4153" s="2">
        <v>7.5</v>
      </c>
      <c r="W4153" t="str">
        <f>IF(V4153 &lt; 3,"Very Low", IF(V4153 &gt;= 3, IF(V4153 &lt; 4, "Low", IF(V4153 &gt;= 4, IF(V4153 &lt; 6, "Medium", IF(V4153 &gt;= 6, IF(V4153 &lt; 8, "High", "Very High")))))))</f>
        <v>High</v>
      </c>
    </row>
    <row r="4154" spans="1:23" x14ac:dyDescent="0.2">
      <c r="A4154" t="s">
        <v>78</v>
      </c>
      <c r="B4154" s="2">
        <v>171</v>
      </c>
      <c r="C4154" s="4" t="str">
        <f>IF(B4154 &lt;= ($Z$9-$Z$11), "Short", IF(B4154 &gt;= ($Z$9+$Z$11), "Long", "Medium"))</f>
        <v>Long</v>
      </c>
      <c r="D4154" t="s">
        <v>19</v>
      </c>
      <c r="E4154" t="s">
        <v>562</v>
      </c>
      <c r="F4154" t="s">
        <v>426</v>
      </c>
      <c r="G4154" t="s">
        <v>1302</v>
      </c>
      <c r="H4154" t="s">
        <v>539</v>
      </c>
      <c r="M4154">
        <f>COUNTA(Table1[[#This Row],[genre_1]:[genre_8]])</f>
        <v>4</v>
      </c>
      <c r="N4154" t="s">
        <v>93</v>
      </c>
      <c r="O4154" t="s">
        <v>8698</v>
      </c>
      <c r="P4154">
        <v>1238746</v>
      </c>
      <c r="Q4154" t="s">
        <v>675</v>
      </c>
      <c r="R4154">
        <v>5060</v>
      </c>
      <c r="S4154" t="s">
        <v>16</v>
      </c>
      <c r="T4154" t="s">
        <v>82</v>
      </c>
      <c r="U4154" s="3">
        <v>36892</v>
      </c>
      <c r="V4154" s="2">
        <v>8.8000000000000007</v>
      </c>
      <c r="W4154" t="str">
        <f>IF(V4154 &lt; 3,"Very Low", IF(V4154 &gt;= 3, IF(V4154 &lt; 4, "Low", IF(V4154 &gt;= 4, IF(V4154 &lt; 6, "Medium", IF(V4154 &gt;= 6, IF(V4154 &lt; 8, "High", "Very High")))))))</f>
        <v>Very High</v>
      </c>
    </row>
    <row r="4155" spans="1:23" x14ac:dyDescent="0.2">
      <c r="A4155" t="s">
        <v>4709</v>
      </c>
      <c r="B4155" s="2">
        <v>121</v>
      </c>
      <c r="C4155" s="4" t="str">
        <f>IF(B4155 &lt;= ($Z$9-$Z$11), "Short", IF(B4155 &gt;= ($Z$9+$Z$11), "Long", "Medium"))</f>
        <v>Medium</v>
      </c>
      <c r="D4155" t="s">
        <v>5426</v>
      </c>
      <c r="E4155" t="s">
        <v>1302</v>
      </c>
      <c r="F4155" t="s">
        <v>4034</v>
      </c>
      <c r="G4155" t="s">
        <v>6549</v>
      </c>
      <c r="M4155">
        <f>COUNTA(Table1[[#This Row],[genre_1]:[genre_8]])</f>
        <v>3</v>
      </c>
      <c r="N4155" t="s">
        <v>837</v>
      </c>
      <c r="O4155" t="s">
        <v>11755</v>
      </c>
      <c r="P4155">
        <v>63931</v>
      </c>
      <c r="Q4155" t="s">
        <v>5427</v>
      </c>
      <c r="R4155">
        <v>241</v>
      </c>
      <c r="S4155" t="s">
        <v>16</v>
      </c>
      <c r="T4155" t="s">
        <v>82</v>
      </c>
      <c r="U4155" s="3">
        <v>33970</v>
      </c>
      <c r="V4155" s="2">
        <v>7.6</v>
      </c>
      <c r="W4155" t="str">
        <f>IF(V4155 &lt; 3,"Very Low", IF(V4155 &gt;= 3, IF(V4155 &lt; 4, "Low", IF(V4155 &gt;= 4, IF(V4155 &lt; 6, "Medium", IF(V4155 &gt;= 6, IF(V4155 &lt; 8, "High", "Very High")))))))</f>
        <v>High</v>
      </c>
    </row>
    <row r="4156" spans="1:23" x14ac:dyDescent="0.2">
      <c r="A4156" t="s">
        <v>2223</v>
      </c>
      <c r="B4156" s="2">
        <v>100</v>
      </c>
      <c r="C4156" s="4" t="str">
        <f>IF(B4156 &lt;= ($Z$9-$Z$11), "Short", IF(B4156 &gt;= ($Z$9+$Z$11), "Long", "Medium"))</f>
        <v>Medium</v>
      </c>
      <c r="D4156" t="s">
        <v>2224</v>
      </c>
      <c r="E4156" t="s">
        <v>562</v>
      </c>
      <c r="F4156" t="s">
        <v>539</v>
      </c>
      <c r="G4156" t="s">
        <v>4934</v>
      </c>
      <c r="M4156">
        <f>COUNTA(Table1[[#This Row],[genre_1]:[genre_8]])</f>
        <v>3</v>
      </c>
      <c r="N4156" t="s">
        <v>1834</v>
      </c>
      <c r="O4156" t="s">
        <v>9573</v>
      </c>
      <c r="P4156">
        <v>22309</v>
      </c>
      <c r="Q4156" t="s">
        <v>2225</v>
      </c>
      <c r="R4156">
        <v>102</v>
      </c>
      <c r="S4156" t="s">
        <v>16</v>
      </c>
      <c r="T4156" t="s">
        <v>82</v>
      </c>
      <c r="U4156" s="3">
        <v>40179</v>
      </c>
      <c r="V4156" s="2">
        <v>6.3</v>
      </c>
      <c r="W4156" t="str">
        <f>IF(V4156 &lt; 3,"Very Low", IF(V4156 &gt;= 3, IF(V4156 &lt; 4, "Low", IF(V4156 &gt;= 4, IF(V4156 &lt; 6, "Medium", IF(V4156 &gt;= 6, IF(V4156 &lt; 8, "High", "Very High")))))))</f>
        <v>High</v>
      </c>
    </row>
    <row r="4157" spans="1:23" x14ac:dyDescent="0.2">
      <c r="A4157" t="s">
        <v>624</v>
      </c>
      <c r="B4157" s="2">
        <v>127</v>
      </c>
      <c r="C4157" s="4" t="str">
        <f>IF(B4157 &lt;= ($Z$9-$Z$11), "Short", IF(B4157 &gt;= ($Z$9+$Z$11), "Long", "Medium"))</f>
        <v>Medium</v>
      </c>
      <c r="D4157" t="s">
        <v>2862</v>
      </c>
      <c r="E4157" t="s">
        <v>4426</v>
      </c>
      <c r="F4157" t="s">
        <v>1302</v>
      </c>
      <c r="G4157" t="s">
        <v>13205</v>
      </c>
      <c r="M4157">
        <f>COUNTA(Table1[[#This Row],[genre_1]:[genre_8]])</f>
        <v>3</v>
      </c>
      <c r="N4157" t="s">
        <v>346</v>
      </c>
      <c r="O4157" t="s">
        <v>10362</v>
      </c>
      <c r="P4157">
        <v>44198</v>
      </c>
      <c r="Q4157" t="s">
        <v>3406</v>
      </c>
      <c r="R4157">
        <v>251</v>
      </c>
      <c r="S4157" t="s">
        <v>16</v>
      </c>
      <c r="T4157" t="s">
        <v>82</v>
      </c>
      <c r="U4157" s="3">
        <v>38353</v>
      </c>
      <c r="V4157" s="2">
        <v>7.9</v>
      </c>
      <c r="W4157" t="str">
        <f>IF(V4157 &lt; 3,"Very Low", IF(V4157 &gt;= 3, IF(V4157 &lt; 4, "Low", IF(V4157 &gt;= 4, IF(V4157 &lt; 6, "Medium", IF(V4157 &gt;= 6, IF(V4157 &lt; 8, "High", "Very High")))))))</f>
        <v>High</v>
      </c>
    </row>
    <row r="4158" spans="1:23" x14ac:dyDescent="0.2">
      <c r="A4158" t="s">
        <v>5577</v>
      </c>
      <c r="B4158" s="2">
        <v>102</v>
      </c>
      <c r="C4158" s="4" t="str">
        <f>IF(B4158 &lt;= ($Z$9-$Z$11), "Short", IF(B4158 &gt;= ($Z$9+$Z$11), "Long", "Medium"))</f>
        <v>Medium</v>
      </c>
      <c r="D4158" t="s">
        <v>2225</v>
      </c>
      <c r="E4158" t="s">
        <v>562</v>
      </c>
      <c r="F4158" t="s">
        <v>426</v>
      </c>
      <c r="G4158" t="s">
        <v>1302</v>
      </c>
      <c r="H4158" t="s">
        <v>4934</v>
      </c>
      <c r="M4158">
        <f>COUNTA(Table1[[#This Row],[genre_1]:[genre_8]])</f>
        <v>4</v>
      </c>
      <c r="N4158" t="s">
        <v>182</v>
      </c>
      <c r="O4158" t="s">
        <v>11851</v>
      </c>
      <c r="P4158">
        <v>2892</v>
      </c>
      <c r="Q4158" t="s">
        <v>144</v>
      </c>
      <c r="R4158">
        <v>18</v>
      </c>
      <c r="S4158" t="s">
        <v>16</v>
      </c>
      <c r="T4158" t="s">
        <v>82</v>
      </c>
      <c r="U4158" s="3">
        <v>40179</v>
      </c>
      <c r="V4158" s="2">
        <v>6.5</v>
      </c>
      <c r="W4158" t="str">
        <f>IF(V4158 &lt; 3,"Very Low", IF(V4158 &gt;= 3, IF(V4158 &lt; 4, "Low", IF(V4158 &gt;= 4, IF(V4158 &lt; 6, "Medium", IF(V4158 &gt;= 6, IF(V4158 &lt; 8, "High", "Very High")))))))</f>
        <v>High</v>
      </c>
    </row>
    <row r="4159" spans="1:23" x14ac:dyDescent="0.2">
      <c r="A4159" t="s">
        <v>2957</v>
      </c>
      <c r="B4159" s="2">
        <v>101</v>
      </c>
      <c r="C4159" s="4" t="str">
        <f>IF(B4159 &lt;= ($Z$9-$Z$11), "Short", IF(B4159 &gt;= ($Z$9+$Z$11), "Long", "Medium"))</f>
        <v>Medium</v>
      </c>
      <c r="D4159" t="s">
        <v>6086</v>
      </c>
      <c r="E4159" t="s">
        <v>1302</v>
      </c>
      <c r="F4159" t="s">
        <v>5982</v>
      </c>
      <c r="M4159">
        <f>COUNTA(Table1[[#This Row],[genre_1]:[genre_8]])</f>
        <v>2</v>
      </c>
      <c r="N4159" t="s">
        <v>2628</v>
      </c>
      <c r="O4159" t="s">
        <v>12136</v>
      </c>
      <c r="P4159">
        <v>34232</v>
      </c>
      <c r="Q4159" t="s">
        <v>6087</v>
      </c>
      <c r="R4159">
        <v>346</v>
      </c>
      <c r="S4159" t="s">
        <v>16</v>
      </c>
      <c r="T4159" t="s">
        <v>82</v>
      </c>
      <c r="U4159" s="3">
        <v>37257</v>
      </c>
      <c r="V4159" s="2">
        <v>7.6</v>
      </c>
      <c r="W4159" t="str">
        <f>IF(V4159 &lt; 3,"Very Low", IF(V4159 &gt;= 3, IF(V4159 &lt; 4, "Low", IF(V4159 &gt;= 4, IF(V4159 &lt; 6, "Medium", IF(V4159 &gt;= 6, IF(V4159 &lt; 8, "High", "Very High")))))))</f>
        <v>High</v>
      </c>
    </row>
    <row r="4160" spans="1:23" x14ac:dyDescent="0.2">
      <c r="A4160" t="s">
        <v>692</v>
      </c>
      <c r="B4160" s="2">
        <v>104</v>
      </c>
      <c r="C4160" s="4" t="str">
        <f>IF(B4160 &lt;= ($Z$9-$Z$11), "Short", IF(B4160 &gt;= ($Z$9+$Z$11), "Long", "Medium"))</f>
        <v>Medium</v>
      </c>
      <c r="D4160" t="s">
        <v>693</v>
      </c>
      <c r="E4160" t="s">
        <v>691</v>
      </c>
      <c r="F4160" t="s">
        <v>6549</v>
      </c>
      <c r="M4160">
        <f>COUNTA(Table1[[#This Row],[genre_1]:[genre_8]])</f>
        <v>2</v>
      </c>
      <c r="N4160" t="s">
        <v>694</v>
      </c>
      <c r="O4160" t="s">
        <v>8708</v>
      </c>
      <c r="P4160">
        <v>4102</v>
      </c>
      <c r="Q4160" t="s">
        <v>253</v>
      </c>
      <c r="R4160">
        <v>89</v>
      </c>
      <c r="S4160" t="s">
        <v>16</v>
      </c>
      <c r="T4160" t="s">
        <v>695</v>
      </c>
      <c r="U4160" s="3">
        <v>36892</v>
      </c>
      <c r="V4160" s="2">
        <v>4.4000000000000004</v>
      </c>
      <c r="W4160" t="str">
        <f>IF(V4160 &lt; 3,"Very Low", IF(V4160 &gt;= 3, IF(V4160 &lt; 4, "Low", IF(V4160 &gt;= 4, IF(V4160 &lt; 6, "Medium", IF(V4160 &gt;= 6, IF(V4160 &lt; 8, "High", "Very High")))))))</f>
        <v>Medium</v>
      </c>
    </row>
    <row r="4161" spans="1:23" x14ac:dyDescent="0.2">
      <c r="A4161" t="s">
        <v>551</v>
      </c>
      <c r="B4161" s="2">
        <v>145</v>
      </c>
      <c r="C4161" s="4" t="str">
        <f>IF(B4161 &lt;= ($Z$9-$Z$11), "Short", IF(B4161 &gt;= ($Z$9+$Z$11), "Long", "Medium"))</f>
        <v>Long</v>
      </c>
      <c r="D4161" t="s">
        <v>3558</v>
      </c>
      <c r="E4161" t="s">
        <v>1302</v>
      </c>
      <c r="F4161" t="s">
        <v>3538</v>
      </c>
      <c r="G4161" t="s">
        <v>10321</v>
      </c>
      <c r="M4161">
        <f>COUNTA(Table1[[#This Row],[genre_1]:[genre_8]])</f>
        <v>3</v>
      </c>
      <c r="N4161" t="s">
        <v>2690</v>
      </c>
      <c r="O4161" t="s">
        <v>10478</v>
      </c>
      <c r="P4161">
        <v>59507</v>
      </c>
      <c r="Q4161" t="s">
        <v>1202</v>
      </c>
      <c r="R4161">
        <v>232</v>
      </c>
      <c r="S4161" t="s">
        <v>3559</v>
      </c>
      <c r="T4161" t="s">
        <v>3560</v>
      </c>
      <c r="U4161" s="3">
        <v>38718</v>
      </c>
      <c r="V4161" s="2">
        <v>7.8</v>
      </c>
      <c r="W4161" t="str">
        <f>IF(V4161 &lt; 3,"Very Low", IF(V4161 &gt;= 3, IF(V4161 &lt; 4, "Low", IF(V4161 &gt;= 4, IF(V4161 &lt; 6, "Medium", IF(V4161 &gt;= 6, IF(V4161 &lt; 8, "High", "Very High")))))))</f>
        <v>High</v>
      </c>
    </row>
    <row r="4162" spans="1:23" x14ac:dyDescent="0.2">
      <c r="A4162" t="s">
        <v>6049</v>
      </c>
      <c r="B4162" s="2">
        <v>122</v>
      </c>
      <c r="C4162" s="4" t="str">
        <f>IF(B4162 &lt;= ($Z$9-$Z$11), "Short", IF(B4162 &gt;= ($Z$9+$Z$11), "Long", "Medium"))</f>
        <v>Medium</v>
      </c>
      <c r="D4162" t="s">
        <v>6050</v>
      </c>
      <c r="E4162" t="s">
        <v>13206</v>
      </c>
      <c r="F4162" t="s">
        <v>1302</v>
      </c>
      <c r="G4162" t="s">
        <v>13204</v>
      </c>
      <c r="M4162">
        <f>COUNTA(Table1[[#This Row],[genre_1]:[genre_8]])</f>
        <v>3</v>
      </c>
      <c r="N4162" t="s">
        <v>6051</v>
      </c>
      <c r="O4162" t="s">
        <v>12118</v>
      </c>
      <c r="P4162">
        <v>9171</v>
      </c>
      <c r="Q4162" t="s">
        <v>6052</v>
      </c>
      <c r="R4162">
        <v>68</v>
      </c>
      <c r="S4162" t="s">
        <v>3559</v>
      </c>
      <c r="T4162" t="s">
        <v>3560</v>
      </c>
      <c r="U4162" s="3">
        <v>35431</v>
      </c>
      <c r="V4162" s="2">
        <v>7.8</v>
      </c>
      <c r="W4162" t="str">
        <f>IF(V4162 &lt; 3,"Very Low", IF(V4162 &gt;= 3, IF(V4162 &lt; 4, "Low", IF(V4162 &gt;= 4, IF(V4162 &lt; 6, "Medium", IF(V4162 &gt;= 6, IF(V4162 &lt; 8, "High", "Very High")))))))</f>
        <v>High</v>
      </c>
    </row>
    <row r="4163" spans="1:23" x14ac:dyDescent="0.2">
      <c r="A4163" t="s">
        <v>3304</v>
      </c>
      <c r="B4163" s="2">
        <v>89</v>
      </c>
      <c r="C4163" s="4" t="str">
        <f>IF(B4163 &lt;= ($Z$9-$Z$11), "Short", IF(B4163 &gt;= ($Z$9+$Z$11), "Long", "Medium"))</f>
        <v>Medium</v>
      </c>
      <c r="D4163" t="s">
        <v>4049</v>
      </c>
      <c r="E4163" t="s">
        <v>562</v>
      </c>
      <c r="F4163" t="s">
        <v>426</v>
      </c>
      <c r="G4163" t="s">
        <v>539</v>
      </c>
      <c r="M4163">
        <f>COUNTA(Table1[[#This Row],[genre_1]:[genre_8]])</f>
        <v>3</v>
      </c>
      <c r="N4163" t="s">
        <v>3238</v>
      </c>
      <c r="O4163" t="s">
        <v>10816</v>
      </c>
      <c r="P4163">
        <v>30215</v>
      </c>
      <c r="Q4163" t="s">
        <v>916</v>
      </c>
      <c r="R4163">
        <v>95</v>
      </c>
      <c r="S4163" t="s">
        <v>16</v>
      </c>
      <c r="T4163" t="s">
        <v>3560</v>
      </c>
      <c r="U4163" s="3">
        <v>31048</v>
      </c>
      <c r="V4163" s="2">
        <v>5</v>
      </c>
      <c r="W4163" t="str">
        <f>IF(V4163 &lt; 3,"Very Low", IF(V4163 &gt;= 3, IF(V4163 &lt; 4, "Low", IF(V4163 &gt;= 4, IF(V4163 &lt; 6, "Medium", IF(V4163 &gt;= 6, IF(V4163 &lt; 8, "High", "Very High")))))))</f>
        <v>Medium</v>
      </c>
    </row>
    <row r="4164" spans="1:23" x14ac:dyDescent="0.2">
      <c r="A4164" t="s">
        <v>6557</v>
      </c>
      <c r="B4164" s="2">
        <v>95</v>
      </c>
      <c r="C4164" s="4" t="str">
        <f>IF(B4164 &lt;= ($Z$9-$Z$11), "Short", IF(B4164 &gt;= ($Z$9+$Z$11), "Long", "Medium"))</f>
        <v>Medium</v>
      </c>
      <c r="D4164" t="s">
        <v>6558</v>
      </c>
      <c r="E4164" t="s">
        <v>691</v>
      </c>
      <c r="F4164" t="s">
        <v>1302</v>
      </c>
      <c r="M4164">
        <f>COUNTA(Table1[[#This Row],[genre_1]:[genre_8]])</f>
        <v>2</v>
      </c>
      <c r="N4164" t="s">
        <v>6559</v>
      </c>
      <c r="O4164" t="s">
        <v>12397</v>
      </c>
      <c r="P4164">
        <v>1470</v>
      </c>
      <c r="Q4164" t="s">
        <v>6560</v>
      </c>
      <c r="R4164">
        <v>5</v>
      </c>
      <c r="S4164" t="s">
        <v>3559</v>
      </c>
      <c r="T4164" t="s">
        <v>3560</v>
      </c>
      <c r="U4164" s="3">
        <v>35065</v>
      </c>
      <c r="V4164" s="2">
        <v>7</v>
      </c>
      <c r="W4164" t="str">
        <f>IF(V4164 &lt; 3,"Very Low", IF(V4164 &gt;= 3, IF(V4164 &lt; 4, "Low", IF(V4164 &gt;= 4, IF(V4164 &lt; 6, "Medium", IF(V4164 &gt;= 6, IF(V4164 &lt; 8, "High", "Very High")))))))</f>
        <v>High</v>
      </c>
    </row>
    <row r="4165" spans="1:23" x14ac:dyDescent="0.2">
      <c r="A4165" t="s">
        <v>5701</v>
      </c>
      <c r="B4165" s="2">
        <v>103</v>
      </c>
      <c r="C4165" s="4" t="str">
        <f>IF(B4165 &lt;= ($Z$9-$Z$11), "Short", IF(B4165 &gt;= ($Z$9+$Z$11), "Long", "Medium"))</f>
        <v>Medium</v>
      </c>
      <c r="D4165" t="s">
        <v>5702</v>
      </c>
      <c r="E4165" t="s">
        <v>1302</v>
      </c>
      <c r="F4165" t="s">
        <v>7772</v>
      </c>
      <c r="G4165" t="s">
        <v>10321</v>
      </c>
      <c r="M4165">
        <f>COUNTA(Table1[[#This Row],[genre_1]:[genre_8]])</f>
        <v>3</v>
      </c>
      <c r="N4165" t="s">
        <v>5703</v>
      </c>
      <c r="O4165" t="s">
        <v>11926</v>
      </c>
      <c r="P4165">
        <v>9230</v>
      </c>
      <c r="Q4165" t="s">
        <v>5704</v>
      </c>
      <c r="R4165">
        <v>37</v>
      </c>
      <c r="S4165" t="s">
        <v>3559</v>
      </c>
      <c r="T4165" t="s">
        <v>3560</v>
      </c>
      <c r="U4165" s="3">
        <v>39448</v>
      </c>
      <c r="V4165" s="2">
        <v>7.1</v>
      </c>
      <c r="W4165" t="str">
        <f>IF(V4165 &lt; 3,"Very Low", IF(V4165 &gt;= 3, IF(V4165 &lt; 4, "Low", IF(V4165 &gt;= 4, IF(V4165 &lt; 6, "Medium", IF(V4165 &gt;= 6, IF(V4165 &lt; 8, "High", "Very High")))))))</f>
        <v>High</v>
      </c>
    </row>
    <row r="4166" spans="1:23" x14ac:dyDescent="0.2">
      <c r="A4166" t="s">
        <v>493</v>
      </c>
      <c r="B4166" s="2">
        <v>115</v>
      </c>
      <c r="C4166" s="4" t="str">
        <f>IF(B4166 &lt;= ($Z$9-$Z$11), "Short", IF(B4166 &gt;= ($Z$9+$Z$11), "Long", "Medium"))</f>
        <v>Medium</v>
      </c>
      <c r="D4166" t="s">
        <v>6755</v>
      </c>
      <c r="E4166" t="s">
        <v>1302</v>
      </c>
      <c r="F4166" t="s">
        <v>3538</v>
      </c>
      <c r="M4166">
        <f>COUNTA(Table1[[#This Row],[genre_1]:[genre_8]])</f>
        <v>2</v>
      </c>
      <c r="N4166" t="s">
        <v>6170</v>
      </c>
      <c r="O4166" t="s">
        <v>12492</v>
      </c>
      <c r="P4166">
        <v>173551</v>
      </c>
      <c r="Q4166" t="s">
        <v>6756</v>
      </c>
      <c r="R4166">
        <v>361</v>
      </c>
      <c r="S4166" t="s">
        <v>1089</v>
      </c>
      <c r="T4166" t="s">
        <v>1146</v>
      </c>
      <c r="U4166" s="3">
        <v>36526</v>
      </c>
      <c r="V4166" s="2">
        <v>8.1</v>
      </c>
      <c r="W4166" t="str">
        <f>IF(V4166 &lt; 3,"Very Low", IF(V4166 &gt;= 3, IF(V4166 &lt; 4, "Low", IF(V4166 &gt;= 4, IF(V4166 &lt; 6, "Medium", IF(V4166 &gt;= 6, IF(V4166 &lt; 8, "High", "Very High")))))))</f>
        <v>Very High</v>
      </c>
    </row>
    <row r="4167" spans="1:23" x14ac:dyDescent="0.2">
      <c r="A4167" t="s">
        <v>493</v>
      </c>
      <c r="B4167" s="2">
        <v>148</v>
      </c>
      <c r="C4167" s="4" t="str">
        <f>IF(B4167 &lt;= ($Z$9-$Z$11), "Short", IF(B4167 &gt;= ($Z$9+$Z$11), "Long", "Medium"))</f>
        <v>Long</v>
      </c>
      <c r="D4167" t="s">
        <v>2717</v>
      </c>
      <c r="E4167" t="s">
        <v>1302</v>
      </c>
      <c r="M4167">
        <f>COUNTA(Table1[[#This Row],[genre_1]:[genre_8]])</f>
        <v>1</v>
      </c>
      <c r="N4167" t="s">
        <v>2718</v>
      </c>
      <c r="O4167" t="s">
        <v>9893</v>
      </c>
      <c r="P4167">
        <v>68885</v>
      </c>
      <c r="Q4167" t="s">
        <v>2719</v>
      </c>
      <c r="R4167">
        <v>127</v>
      </c>
      <c r="S4167" t="s">
        <v>1089</v>
      </c>
      <c r="T4167" t="s">
        <v>1146</v>
      </c>
      <c r="U4167" s="3">
        <v>40179</v>
      </c>
      <c r="V4167" s="2">
        <v>7.5</v>
      </c>
      <c r="W4167" t="str">
        <f>IF(V4167 &lt; 3,"Very Low", IF(V4167 &gt;= 3, IF(V4167 &lt; 4, "Low", IF(V4167 &gt;= 4, IF(V4167 &lt; 6, "Medium", IF(V4167 &gt;= 6, IF(V4167 &lt; 8, "High", "Very High")))))))</f>
        <v>High</v>
      </c>
    </row>
    <row r="4168" spans="1:23" x14ac:dyDescent="0.2">
      <c r="A4168" t="s">
        <v>6169</v>
      </c>
      <c r="B4168" s="2">
        <v>120</v>
      </c>
      <c r="C4168" s="4" t="str">
        <f>IF(B4168 &lt;= ($Z$9-$Z$11), "Short", IF(B4168 &gt;= ($Z$9+$Z$11), "Long", "Medium"))</f>
        <v>Medium</v>
      </c>
      <c r="D4168" t="s">
        <v>6170</v>
      </c>
      <c r="E4168" t="s">
        <v>1302</v>
      </c>
      <c r="M4168">
        <f>COUNTA(Table1[[#This Row],[genre_1]:[genre_8]])</f>
        <v>1</v>
      </c>
      <c r="N4168" t="s">
        <v>6171</v>
      </c>
      <c r="O4168" t="s">
        <v>12195</v>
      </c>
      <c r="P4168">
        <v>2112</v>
      </c>
      <c r="Q4168" t="s">
        <v>6172</v>
      </c>
      <c r="R4168">
        <v>7</v>
      </c>
      <c r="S4168" t="s">
        <v>3021</v>
      </c>
      <c r="T4168" t="s">
        <v>1146</v>
      </c>
      <c r="U4168" s="3">
        <v>41275</v>
      </c>
      <c r="V4168" s="2">
        <v>7.7</v>
      </c>
      <c r="W4168" t="str">
        <f>IF(V4168 &lt; 3,"Very Low", IF(V4168 &gt;= 3, IF(V4168 &lt; 4, "Low", IF(V4168 &gt;= 4, IF(V4168 &lt; 6, "Medium", IF(V4168 &gt;= 6, IF(V4168 &lt; 8, "High", "Very High")))))))</f>
        <v>High</v>
      </c>
    </row>
    <row r="4169" spans="1:23" x14ac:dyDescent="0.2">
      <c r="A4169" t="s">
        <v>5040</v>
      </c>
      <c r="B4169" s="2">
        <v>125</v>
      </c>
      <c r="C4169" s="4" t="str">
        <f>IF(B4169 &lt;= ($Z$9-$Z$11), "Short", IF(B4169 &gt;= ($Z$9+$Z$11), "Long", "Medium"))</f>
        <v>Medium</v>
      </c>
      <c r="D4169" t="s">
        <v>5041</v>
      </c>
      <c r="E4169" t="s">
        <v>1302</v>
      </c>
      <c r="F4169" t="s">
        <v>7772</v>
      </c>
      <c r="G4169" t="s">
        <v>10321</v>
      </c>
      <c r="M4169">
        <f>COUNTA(Table1[[#This Row],[genre_1]:[genre_8]])</f>
        <v>3</v>
      </c>
      <c r="N4169" t="s">
        <v>5042</v>
      </c>
      <c r="O4169" t="s">
        <v>11530</v>
      </c>
      <c r="P4169">
        <v>683</v>
      </c>
      <c r="Q4169" t="s">
        <v>5043</v>
      </c>
      <c r="R4169">
        <v>3</v>
      </c>
      <c r="S4169" t="s">
        <v>1089</v>
      </c>
      <c r="T4169" t="s">
        <v>1146</v>
      </c>
      <c r="U4169" s="3">
        <v>41275</v>
      </c>
      <c r="V4169" s="2">
        <v>6.2</v>
      </c>
      <c r="W4169" t="str">
        <f>IF(V4169 &lt; 3,"Very Low", IF(V4169 &gt;= 3, IF(V4169 &lt; 4, "Low", IF(V4169 &gt;= 4, IF(V4169 &lt; 6, "Medium", IF(V4169 &gt;= 6, IF(V4169 &lt; 8, "High", "Very High")))))))</f>
        <v>High</v>
      </c>
    </row>
    <row r="4170" spans="1:23" x14ac:dyDescent="0.2">
      <c r="A4170" t="s">
        <v>6450</v>
      </c>
      <c r="B4170" s="2">
        <v>101</v>
      </c>
      <c r="C4170" s="4" t="str">
        <f>IF(B4170 &lt;= ($Z$9-$Z$11), "Short", IF(B4170 &gt;= ($Z$9+$Z$11), "Long", "Medium"))</f>
        <v>Medium</v>
      </c>
      <c r="D4170" t="s">
        <v>2777</v>
      </c>
      <c r="E4170" t="s">
        <v>562</v>
      </c>
      <c r="F4170" t="s">
        <v>691</v>
      </c>
      <c r="M4170">
        <f>COUNTA(Table1[[#This Row],[genre_1]:[genre_8]])</f>
        <v>2</v>
      </c>
      <c r="N4170" t="s">
        <v>1245</v>
      </c>
      <c r="O4170" t="s">
        <v>12347</v>
      </c>
      <c r="P4170">
        <v>368</v>
      </c>
      <c r="Q4170" t="s">
        <v>6451</v>
      </c>
      <c r="R4170">
        <v>8</v>
      </c>
      <c r="S4170" t="s">
        <v>16</v>
      </c>
      <c r="T4170" t="s">
        <v>1146</v>
      </c>
      <c r="U4170" s="3">
        <v>42370</v>
      </c>
      <c r="V4170" s="2">
        <v>5</v>
      </c>
      <c r="W4170" t="str">
        <f>IF(V4170 &lt; 3,"Very Low", IF(V4170 &gt;= 3, IF(V4170 &lt; 4, "Low", IF(V4170 &gt;= 4, IF(V4170 &lt; 6, "Medium", IF(V4170 &gt;= 6, IF(V4170 &lt; 8, "High", "Very High")))))))</f>
        <v>Medium</v>
      </c>
    </row>
    <row r="4171" spans="1:23" x14ac:dyDescent="0.2">
      <c r="A4171" t="s">
        <v>6929</v>
      </c>
      <c r="B4171" s="2">
        <v>118</v>
      </c>
      <c r="C4171" s="4" t="str">
        <f>IF(B4171 &lt;= ($Z$9-$Z$11), "Short", IF(B4171 &gt;= ($Z$9+$Z$11), "Long", "Medium"))</f>
        <v>Medium</v>
      </c>
      <c r="D4171" t="s">
        <v>6930</v>
      </c>
      <c r="E4171" t="s">
        <v>1302</v>
      </c>
      <c r="F4171" t="s">
        <v>6549</v>
      </c>
      <c r="M4171">
        <f>COUNTA(Table1[[#This Row],[genre_1]:[genre_8]])</f>
        <v>2</v>
      </c>
      <c r="N4171" t="s">
        <v>70</v>
      </c>
      <c r="O4171" t="s">
        <v>12576</v>
      </c>
      <c r="P4171">
        <v>11088</v>
      </c>
      <c r="Q4171" t="s">
        <v>1136</v>
      </c>
      <c r="R4171">
        <v>110</v>
      </c>
      <c r="S4171" t="s">
        <v>1089</v>
      </c>
      <c r="T4171" t="s">
        <v>1146</v>
      </c>
      <c r="U4171" s="3">
        <v>37257</v>
      </c>
      <c r="V4171" s="2">
        <v>6.8</v>
      </c>
      <c r="W4171" t="str">
        <f>IF(V4171 &lt; 3,"Very Low", IF(V4171 &gt;= 3, IF(V4171 &lt; 4, "Low", IF(V4171 &gt;= 4, IF(V4171 &lt; 6, "Medium", IF(V4171 &gt;= 6, IF(V4171 &lt; 8, "High", "Very High")))))))</f>
        <v>High</v>
      </c>
    </row>
    <row r="4172" spans="1:23" x14ac:dyDescent="0.2">
      <c r="A4172" t="s">
        <v>4870</v>
      </c>
      <c r="B4172" s="2">
        <v>145</v>
      </c>
      <c r="C4172" s="4" t="str">
        <f>IF(B4172 &lt;= ($Z$9-$Z$11), "Short", IF(B4172 &gt;= ($Z$9+$Z$11), "Long", "Medium"))</f>
        <v>Long</v>
      </c>
      <c r="D4172" t="s">
        <v>2486</v>
      </c>
      <c r="E4172" t="s">
        <v>1302</v>
      </c>
      <c r="F4172" t="s">
        <v>7772</v>
      </c>
      <c r="G4172" t="s">
        <v>10321</v>
      </c>
      <c r="M4172">
        <f>COUNTA(Table1[[#This Row],[genre_1]:[genre_8]])</f>
        <v>3</v>
      </c>
      <c r="N4172" t="s">
        <v>4871</v>
      </c>
      <c r="O4172" t="s">
        <v>11391</v>
      </c>
      <c r="P4172">
        <v>3665</v>
      </c>
      <c r="Q4172" t="s">
        <v>4576</v>
      </c>
      <c r="R4172">
        <v>57</v>
      </c>
      <c r="S4172" t="s">
        <v>1089</v>
      </c>
      <c r="T4172" t="s">
        <v>1146</v>
      </c>
      <c r="U4172" s="3">
        <v>40909</v>
      </c>
      <c r="V4172" s="2">
        <v>6.6</v>
      </c>
      <c r="W4172" t="str">
        <f>IF(V4172 &lt; 3,"Very Low", IF(V4172 &gt;= 3, IF(V4172 &lt; 4, "Low", IF(V4172 &gt;= 4, IF(V4172 &lt; 6, "Medium", IF(V4172 &gt;= 6, IF(V4172 &lt; 8, "High", "Very High")))))))</f>
        <v>High</v>
      </c>
    </row>
    <row r="4173" spans="1:23" x14ac:dyDescent="0.2">
      <c r="A4173" t="s">
        <v>7420</v>
      </c>
      <c r="B4173" s="2">
        <v>105</v>
      </c>
      <c r="C4173" s="4" t="str">
        <f>IF(B4173 &lt;= ($Z$9-$Z$11), "Short", IF(B4173 &gt;= ($Z$9+$Z$11), "Long", "Medium"))</f>
        <v>Medium</v>
      </c>
      <c r="D4173" t="s">
        <v>7421</v>
      </c>
      <c r="E4173" t="s">
        <v>13206</v>
      </c>
      <c r="F4173" t="s">
        <v>1302</v>
      </c>
      <c r="G4173" t="s">
        <v>6549</v>
      </c>
      <c r="M4173">
        <f>COUNTA(Table1[[#This Row],[genre_1]:[genre_8]])</f>
        <v>3</v>
      </c>
      <c r="N4173" t="s">
        <v>7422</v>
      </c>
      <c r="O4173" t="s">
        <v>12805</v>
      </c>
      <c r="P4173">
        <v>3499</v>
      </c>
      <c r="Q4173" t="s">
        <v>7423</v>
      </c>
      <c r="R4173">
        <v>15</v>
      </c>
      <c r="S4173" t="s">
        <v>1089</v>
      </c>
      <c r="T4173" t="s">
        <v>1146</v>
      </c>
      <c r="U4173" s="3">
        <v>41275</v>
      </c>
      <c r="V4173" s="2">
        <v>6.8</v>
      </c>
      <c r="W4173" t="str">
        <f>IF(V4173 &lt; 3,"Very Low", IF(V4173 &gt;= 3, IF(V4173 &lt; 4, "Low", IF(V4173 &gt;= 4, IF(V4173 &lt; 6, "Medium", IF(V4173 &gt;= 6, IF(V4173 &lt; 8, "High", "Very High")))))))</f>
        <v>High</v>
      </c>
    </row>
    <row r="4174" spans="1:23" x14ac:dyDescent="0.2">
      <c r="A4174" t="s">
        <v>5791</v>
      </c>
      <c r="B4174" s="2">
        <v>115</v>
      </c>
      <c r="C4174" s="4" t="str">
        <f>IF(B4174 &lt;= ($Z$9-$Z$11), "Short", IF(B4174 &gt;= ($Z$9+$Z$11), "Long", "Medium"))</f>
        <v>Medium</v>
      </c>
      <c r="D4174" t="s">
        <v>5792</v>
      </c>
      <c r="E4174" t="s">
        <v>691</v>
      </c>
      <c r="F4174" t="s">
        <v>1302</v>
      </c>
      <c r="M4174">
        <f>COUNTA(Table1[[#This Row],[genre_1]:[genre_8]])</f>
        <v>2</v>
      </c>
      <c r="N4174" t="s">
        <v>5791</v>
      </c>
      <c r="O4174" t="s">
        <v>11974</v>
      </c>
      <c r="P4174">
        <v>22105</v>
      </c>
      <c r="Q4174" t="s">
        <v>5793</v>
      </c>
      <c r="R4174">
        <v>81</v>
      </c>
      <c r="S4174" t="s">
        <v>1089</v>
      </c>
      <c r="T4174" t="s">
        <v>1146</v>
      </c>
      <c r="U4174" s="3">
        <v>41275</v>
      </c>
      <c r="V4174" s="2">
        <v>7.6</v>
      </c>
      <c r="W4174" t="str">
        <f>IF(V4174 &lt; 3,"Very Low", IF(V4174 &gt;= 3, IF(V4174 &lt; 4, "Low", IF(V4174 &gt;= 4, IF(V4174 &lt; 6, "Medium", IF(V4174 &gt;= 6, IF(V4174 &lt; 8, "High", "Very High")))))))</f>
        <v>High</v>
      </c>
    </row>
    <row r="4175" spans="1:23" x14ac:dyDescent="0.2">
      <c r="A4175" t="s">
        <v>6284</v>
      </c>
      <c r="B4175" s="2">
        <v>106</v>
      </c>
      <c r="C4175" s="4" t="str">
        <f>IF(B4175 &lt;= ($Z$9-$Z$11), "Short", IF(B4175 &gt;= ($Z$9+$Z$11), "Long", "Medium"))</f>
        <v>Medium</v>
      </c>
      <c r="D4175" t="s">
        <v>6285</v>
      </c>
      <c r="E4175" t="s">
        <v>1302</v>
      </c>
      <c r="F4175" t="s">
        <v>7772</v>
      </c>
      <c r="M4175">
        <f>COUNTA(Table1[[#This Row],[genre_1]:[genre_8]])</f>
        <v>2</v>
      </c>
      <c r="N4175" t="s">
        <v>6286</v>
      </c>
      <c r="O4175" t="s">
        <v>12251</v>
      </c>
      <c r="P4175">
        <v>1024</v>
      </c>
      <c r="Q4175" t="s">
        <v>6287</v>
      </c>
      <c r="R4175">
        <v>494</v>
      </c>
      <c r="S4175" t="s">
        <v>1089</v>
      </c>
      <c r="T4175" t="s">
        <v>1146</v>
      </c>
      <c r="U4175" s="3">
        <v>35796</v>
      </c>
      <c r="V4175" s="2">
        <v>6.8</v>
      </c>
      <c r="W4175" t="str">
        <f>IF(V4175 &lt; 3,"Very Low", IF(V4175 &gt;= 3, IF(V4175 &lt; 4, "Low", IF(V4175 &gt;= 4, IF(V4175 &lt; 6, "Medium", IF(V4175 &gt;= 6, IF(V4175 &lt; 8, "High", "Very High")))))))</f>
        <v>High</v>
      </c>
    </row>
    <row r="4176" spans="1:23" x14ac:dyDescent="0.2">
      <c r="A4176" t="s">
        <v>3810</v>
      </c>
      <c r="B4176" s="2">
        <v>106</v>
      </c>
      <c r="C4176" s="4" t="str">
        <f>IF(B4176 &lt;= ($Z$9-$Z$11), "Short", IF(B4176 &gt;= ($Z$9+$Z$11), "Long", "Medium"))</f>
        <v>Medium</v>
      </c>
      <c r="D4176" t="s">
        <v>268</v>
      </c>
      <c r="E4176" t="s">
        <v>1302</v>
      </c>
      <c r="F4176" t="s">
        <v>10321</v>
      </c>
      <c r="M4176">
        <f>COUNTA(Table1[[#This Row],[genre_1]:[genre_8]])</f>
        <v>2</v>
      </c>
      <c r="N4176" t="s">
        <v>64</v>
      </c>
      <c r="O4176" t="s">
        <v>10659</v>
      </c>
      <c r="P4176">
        <v>15978</v>
      </c>
      <c r="Q4176" t="s">
        <v>1009</v>
      </c>
      <c r="R4176">
        <v>122</v>
      </c>
      <c r="S4176" t="s">
        <v>16</v>
      </c>
      <c r="T4176" t="s">
        <v>1146</v>
      </c>
      <c r="U4176" s="3">
        <v>42005</v>
      </c>
      <c r="V4176" s="2">
        <v>7.4</v>
      </c>
      <c r="W4176" t="str">
        <f>IF(V4176 &lt; 3,"Very Low", IF(V4176 &gt;= 3, IF(V4176 &lt; 4, "Low", IF(V4176 &gt;= 4, IF(V4176 &lt; 6, "Medium", IF(V4176 &gt;= 6, IF(V4176 &lt; 8, "High", "Very High")))))))</f>
        <v>High</v>
      </c>
    </row>
    <row r="4177" spans="1:23" x14ac:dyDescent="0.2">
      <c r="A4177" t="s">
        <v>6045</v>
      </c>
      <c r="B4177" s="2">
        <v>105</v>
      </c>
      <c r="C4177" s="4" t="str">
        <f>IF(B4177 &lt;= ($Z$9-$Z$11), "Short", IF(B4177 &gt;= ($Z$9+$Z$11), "Long", "Medium"))</f>
        <v>Medium</v>
      </c>
      <c r="D4177" t="s">
        <v>6046</v>
      </c>
      <c r="E4177" t="s">
        <v>426</v>
      </c>
      <c r="F4177" t="s">
        <v>691</v>
      </c>
      <c r="G4177" t="s">
        <v>4934</v>
      </c>
      <c r="M4177">
        <f>COUNTA(Table1[[#This Row],[genre_1]:[genre_8]])</f>
        <v>3</v>
      </c>
      <c r="N4177" t="s">
        <v>6047</v>
      </c>
      <c r="O4177" t="s">
        <v>12117</v>
      </c>
      <c r="P4177">
        <v>1592</v>
      </c>
      <c r="Q4177" t="s">
        <v>6048</v>
      </c>
      <c r="R4177">
        <v>14</v>
      </c>
      <c r="S4177" t="s">
        <v>1089</v>
      </c>
      <c r="T4177" t="s">
        <v>1146</v>
      </c>
      <c r="U4177" s="3">
        <v>40544</v>
      </c>
      <c r="V4177" s="2">
        <v>6</v>
      </c>
      <c r="W4177" t="str">
        <f>IF(V4177 &lt; 3,"Very Low", IF(V4177 &gt;= 3, IF(V4177 &lt; 4, "Low", IF(V4177 &gt;= 4, IF(V4177 &lt; 6, "Medium", IF(V4177 &gt;= 6, IF(V4177 &lt; 8, "High", "Very High")))))))</f>
        <v>High</v>
      </c>
    </row>
    <row r="4178" spans="1:23" x14ac:dyDescent="0.2">
      <c r="A4178" t="s">
        <v>7176</v>
      </c>
      <c r="B4178" s="2">
        <v>89</v>
      </c>
      <c r="C4178" s="4" t="str">
        <f>IF(B4178 &lt;= ($Z$9-$Z$11), "Short", IF(B4178 &gt;= ($Z$9+$Z$11), "Long", "Medium"))</f>
        <v>Medium</v>
      </c>
      <c r="D4178" t="s">
        <v>7177</v>
      </c>
      <c r="E4178" t="s">
        <v>691</v>
      </c>
      <c r="F4178" t="s">
        <v>1302</v>
      </c>
      <c r="M4178">
        <f>COUNTA(Table1[[#This Row],[genre_1]:[genre_8]])</f>
        <v>2</v>
      </c>
      <c r="N4178" t="s">
        <v>7178</v>
      </c>
      <c r="O4178" t="s">
        <v>12694</v>
      </c>
      <c r="P4178">
        <v>1229</v>
      </c>
      <c r="Q4178" t="s">
        <v>7179</v>
      </c>
      <c r="R4178">
        <v>2</v>
      </c>
      <c r="S4178" t="s">
        <v>1089</v>
      </c>
      <c r="T4178" t="s">
        <v>1146</v>
      </c>
      <c r="U4178" s="3">
        <v>41275</v>
      </c>
      <c r="V4178" s="2">
        <v>7</v>
      </c>
      <c r="W4178" t="str">
        <f>IF(V4178 &lt; 3,"Very Low", IF(V4178 &gt;= 3, IF(V4178 &lt; 4, "Low", IF(V4178 &gt;= 4, IF(V4178 &lt; 6, "Medium", IF(V4178 &gt;= 6, IF(V4178 &lt; 8, "High", "Very High")))))))</f>
        <v>High</v>
      </c>
    </row>
    <row r="4179" spans="1:23" x14ac:dyDescent="0.2">
      <c r="A4179" t="s">
        <v>1142</v>
      </c>
      <c r="B4179" s="2">
        <v>89</v>
      </c>
      <c r="C4179" s="4" t="str">
        <f>IF(B4179 &lt;= ($Z$9-$Z$11), "Short", IF(B4179 &gt;= ($Z$9+$Z$11), "Long", "Medium"))</f>
        <v>Medium</v>
      </c>
      <c r="D4179" t="s">
        <v>1143</v>
      </c>
      <c r="E4179" t="s">
        <v>3871</v>
      </c>
      <c r="F4179" t="s">
        <v>5982</v>
      </c>
      <c r="M4179">
        <f>COUNTA(Table1[[#This Row],[genre_1]:[genre_8]])</f>
        <v>2</v>
      </c>
      <c r="N4179" t="s">
        <v>1144</v>
      </c>
      <c r="O4179" t="s">
        <v>8927</v>
      </c>
      <c r="P4179">
        <v>230</v>
      </c>
      <c r="Q4179" t="s">
        <v>1145</v>
      </c>
      <c r="R4179">
        <v>1</v>
      </c>
      <c r="S4179" t="s">
        <v>1089</v>
      </c>
      <c r="T4179" t="s">
        <v>1146</v>
      </c>
      <c r="U4179" s="3">
        <v>42005</v>
      </c>
      <c r="V4179" s="2">
        <v>4.4000000000000004</v>
      </c>
      <c r="W4179" t="str">
        <f>IF(V4179 &lt; 3,"Very Low", IF(V4179 &gt;= 3, IF(V4179 &lt; 4, "Low", IF(V4179 &gt;= 4, IF(V4179 &lt; 6, "Medium", IF(V4179 &gt;= 6, IF(V4179 &lt; 8, "High", "Very High")))))))</f>
        <v>Medium</v>
      </c>
    </row>
    <row r="4180" spans="1:23" x14ac:dyDescent="0.2">
      <c r="A4180" t="s">
        <v>6019</v>
      </c>
      <c r="B4180" s="2">
        <v>92</v>
      </c>
      <c r="C4180" s="4" t="str">
        <f>IF(B4180 &lt;= ($Z$9-$Z$11), "Short", IF(B4180 &gt;= ($Z$9+$Z$11), "Long", "Medium"))</f>
        <v>Medium</v>
      </c>
      <c r="D4180" t="s">
        <v>2640</v>
      </c>
      <c r="E4180" t="s">
        <v>691</v>
      </c>
      <c r="F4180" t="s">
        <v>1302</v>
      </c>
      <c r="M4180">
        <f>COUNTA(Table1[[#This Row],[genre_1]:[genre_8]])</f>
        <v>2</v>
      </c>
      <c r="N4180" t="s">
        <v>379</v>
      </c>
      <c r="O4180" t="s">
        <v>12102</v>
      </c>
      <c r="P4180">
        <v>421</v>
      </c>
      <c r="Q4180" t="s">
        <v>6020</v>
      </c>
      <c r="R4180">
        <v>3</v>
      </c>
      <c r="S4180" t="s">
        <v>16</v>
      </c>
      <c r="T4180" t="s">
        <v>1146</v>
      </c>
      <c r="U4180" s="3">
        <v>41275</v>
      </c>
      <c r="V4180" s="2">
        <v>6.2</v>
      </c>
      <c r="W4180" t="str">
        <f>IF(V4180 &lt; 3,"Very Low", IF(V4180 &gt;= 3, IF(V4180 &lt; 4, "Low", IF(V4180 &gt;= 4, IF(V4180 &lt; 6, "Medium", IF(V4180 &gt;= 6, IF(V4180 &lt; 8, "High", "Very High")))))))</f>
        <v>High</v>
      </c>
    </row>
    <row r="4181" spans="1:23" x14ac:dyDescent="0.2">
      <c r="A4181" t="s">
        <v>3374</v>
      </c>
      <c r="B4181" s="2">
        <v>106</v>
      </c>
      <c r="C4181" s="4" t="str">
        <f>IF(B4181 &lt;= ($Z$9-$Z$11), "Short", IF(B4181 &gt;= ($Z$9+$Z$11), "Long", "Medium"))</f>
        <v>Medium</v>
      </c>
      <c r="D4181" t="s">
        <v>5791</v>
      </c>
      <c r="E4181" t="s">
        <v>426</v>
      </c>
      <c r="F4181" t="s">
        <v>1302</v>
      </c>
      <c r="M4181">
        <f>COUNTA(Table1[[#This Row],[genre_1]:[genre_8]])</f>
        <v>2</v>
      </c>
      <c r="N4181" t="s">
        <v>293</v>
      </c>
      <c r="O4181" t="s">
        <v>12595</v>
      </c>
      <c r="P4181">
        <v>5526</v>
      </c>
      <c r="Q4181" t="s">
        <v>4549</v>
      </c>
      <c r="R4181">
        <v>58</v>
      </c>
      <c r="S4181" t="s">
        <v>1089</v>
      </c>
      <c r="T4181" t="s">
        <v>1146</v>
      </c>
      <c r="U4181" s="3">
        <v>39083</v>
      </c>
      <c r="V4181" s="2">
        <v>7.4</v>
      </c>
      <c r="W4181" t="str">
        <f>IF(V4181 &lt; 3,"Very Low", IF(V4181 &gt;= 3, IF(V4181 &lt; 4, "Low", IF(V4181 &gt;= 4, IF(V4181 &lt; 6, "Medium", IF(V4181 &gt;= 6, IF(V4181 &lt; 8, "High", "Very High")))))))</f>
        <v>High</v>
      </c>
    </row>
    <row r="4182" spans="1:23" x14ac:dyDescent="0.2">
      <c r="A4182" t="s">
        <v>525</v>
      </c>
      <c r="B4182" s="2">
        <v>106</v>
      </c>
      <c r="C4182" s="4" t="str">
        <f>IF(B4182 &lt;= ($Z$9-$Z$11), "Short", IF(B4182 &gt;= ($Z$9+$Z$11), "Long", "Medium"))</f>
        <v>Medium</v>
      </c>
      <c r="D4182" t="s">
        <v>5845</v>
      </c>
      <c r="E4182" t="s">
        <v>426</v>
      </c>
      <c r="F4182" t="s">
        <v>691</v>
      </c>
      <c r="G4182" t="s">
        <v>1302</v>
      </c>
      <c r="H4182" t="s">
        <v>6549</v>
      </c>
      <c r="M4182">
        <f>COUNTA(Table1[[#This Row],[genre_1]:[genre_8]])</f>
        <v>4</v>
      </c>
      <c r="N4182" t="s">
        <v>4159</v>
      </c>
      <c r="O4182" t="s">
        <v>12008</v>
      </c>
      <c r="P4182">
        <v>91377</v>
      </c>
      <c r="Q4182" t="s">
        <v>5846</v>
      </c>
      <c r="R4182">
        <v>385</v>
      </c>
      <c r="S4182" t="s">
        <v>1089</v>
      </c>
      <c r="T4182" t="s">
        <v>1146</v>
      </c>
      <c r="U4182" s="3">
        <v>36892</v>
      </c>
      <c r="V4182" s="2">
        <v>7.7</v>
      </c>
      <c r="W4182" t="str">
        <f>IF(V4182 &lt; 3,"Very Low", IF(V4182 &gt;= 3, IF(V4182 &lt; 4, "Low", IF(V4182 &gt;= 4, IF(V4182 &lt; 6, "Medium", IF(V4182 &gt;= 6, IF(V4182 &lt; 8, "High", "Very High")))))))</f>
        <v>High</v>
      </c>
    </row>
    <row r="4183" spans="1:23" x14ac:dyDescent="0.2">
      <c r="A4183" t="s">
        <v>2710</v>
      </c>
      <c r="B4183" s="2">
        <v>156</v>
      </c>
      <c r="C4183" s="4" t="str">
        <f>IF(B4183 &lt;= ($Z$9-$Z$11), "Short", IF(B4183 &gt;= ($Z$9+$Z$11), "Long", "Medium"))</f>
        <v>Long</v>
      </c>
      <c r="D4183" t="s">
        <v>2094</v>
      </c>
      <c r="E4183" t="s">
        <v>4426</v>
      </c>
      <c r="F4183" t="s">
        <v>1302</v>
      </c>
      <c r="G4183" t="s">
        <v>7772</v>
      </c>
      <c r="H4183" t="s">
        <v>10321</v>
      </c>
      <c r="M4183">
        <f>COUNTA(Table1[[#This Row],[genre_1]:[genre_8]])</f>
        <v>4</v>
      </c>
      <c r="N4183" t="s">
        <v>699</v>
      </c>
      <c r="O4183" t="s">
        <v>9890</v>
      </c>
      <c r="P4183">
        <v>9852</v>
      </c>
      <c r="Q4183" t="s">
        <v>1211</v>
      </c>
      <c r="R4183">
        <v>55</v>
      </c>
      <c r="S4183" t="s">
        <v>16</v>
      </c>
      <c r="T4183" t="s">
        <v>2711</v>
      </c>
      <c r="U4183" s="3">
        <v>29221</v>
      </c>
      <c r="V4183" s="2">
        <v>8.4</v>
      </c>
      <c r="W4183" t="str">
        <f>IF(V4183 &lt; 3,"Very Low", IF(V4183 &gt;= 3, IF(V4183 &lt; 4, "Low", IF(V4183 &gt;= 4, IF(V4183 &lt; 6, "Medium", IF(V4183 &gt;= 6, IF(V4183 &lt; 8, "High", "Very High")))))))</f>
        <v>Very High</v>
      </c>
    </row>
    <row r="4184" spans="1:23" x14ac:dyDescent="0.2">
      <c r="A4184" t="s">
        <v>7138</v>
      </c>
      <c r="B4184" s="2">
        <v>135</v>
      </c>
      <c r="C4184" s="4" t="str">
        <f>IF(B4184 &lt;= ($Z$9-$Z$11), "Short", IF(B4184 &gt;= ($Z$9+$Z$11), "Long", "Medium"))</f>
        <v>Long</v>
      </c>
      <c r="D4184" t="s">
        <v>7139</v>
      </c>
      <c r="E4184" t="s">
        <v>562</v>
      </c>
      <c r="F4184" t="s">
        <v>4426</v>
      </c>
      <c r="G4184" t="s">
        <v>1302</v>
      </c>
      <c r="H4184" t="s">
        <v>7772</v>
      </c>
      <c r="M4184">
        <f>COUNTA(Table1[[#This Row],[genre_1]:[genre_8]])</f>
        <v>4</v>
      </c>
      <c r="N4184" t="s">
        <v>7140</v>
      </c>
      <c r="O4184" t="s">
        <v>12675</v>
      </c>
      <c r="P4184">
        <v>3144</v>
      </c>
      <c r="Q4184" t="s">
        <v>7141</v>
      </c>
      <c r="R4184">
        <v>24</v>
      </c>
      <c r="S4184" t="s">
        <v>16</v>
      </c>
      <c r="T4184" t="s">
        <v>7142</v>
      </c>
      <c r="U4184" s="3">
        <v>41640</v>
      </c>
      <c r="V4184" s="2">
        <v>8.6999999999999993</v>
      </c>
      <c r="W4184" t="str">
        <f>IF(V4184 &lt; 3,"Very Low", IF(V4184 &gt;= 3, IF(V4184 &lt; 4, "Low", IF(V4184 &gt;= 4, IF(V4184 &lt; 6, "Medium", IF(V4184 &gt;= 6, IF(V4184 &lt; 8, "High", "Very High")))))))</f>
        <v>Very High</v>
      </c>
    </row>
    <row r="4185" spans="1:23" x14ac:dyDescent="0.2">
      <c r="A4185" t="s">
        <v>8375</v>
      </c>
      <c r="B4185" s="2">
        <v>60</v>
      </c>
      <c r="C4185" s="4" t="str">
        <f>IF(B4185 &lt;= ($Z$9-$Z$11), "Short", IF(B4185 &gt;= ($Z$9+$Z$11), "Long", "Medium"))</f>
        <v>Short</v>
      </c>
      <c r="D4185" t="s">
        <v>8376</v>
      </c>
      <c r="E4185" t="s">
        <v>1302</v>
      </c>
      <c r="M4185">
        <f>COUNTA(Table1[[#This Row],[genre_1]:[genre_8]])</f>
        <v>1</v>
      </c>
      <c r="N4185" t="s">
        <v>8377</v>
      </c>
      <c r="O4185" t="s">
        <v>13184</v>
      </c>
      <c r="P4185">
        <v>70</v>
      </c>
      <c r="Q4185" t="s">
        <v>8378</v>
      </c>
      <c r="R4185">
        <v>1</v>
      </c>
      <c r="S4185" t="s">
        <v>8379</v>
      </c>
      <c r="T4185" t="s">
        <v>8380</v>
      </c>
      <c r="U4185" s="3">
        <v>41640</v>
      </c>
      <c r="V4185" s="2">
        <v>7.4</v>
      </c>
      <c r="W4185" t="str">
        <f>IF(V4185 &lt; 3,"Very Low", IF(V4185 &gt;= 3, IF(V4185 &lt; 4, "Low", IF(V4185 &gt;= 4, IF(V4185 &lt; 6, "Medium", IF(V4185 &gt;= 6, IF(V4185 &lt; 8, "High", "Very High")))))))</f>
        <v>High</v>
      </c>
    </row>
    <row r="4186" spans="1:23" x14ac:dyDescent="0.2">
      <c r="A4186" t="s">
        <v>3840</v>
      </c>
      <c r="B4186" s="2">
        <v>124</v>
      </c>
      <c r="C4186" s="4" t="str">
        <f>IF(B4186 &lt;= ($Z$9-$Z$11), "Short", IF(B4186 &gt;= ($Z$9+$Z$11), "Long", "Medium"))</f>
        <v>Medium</v>
      </c>
      <c r="D4186" t="s">
        <v>5349</v>
      </c>
      <c r="E4186" t="s">
        <v>562</v>
      </c>
      <c r="F4186" t="s">
        <v>3871</v>
      </c>
      <c r="G4186" t="s">
        <v>4130</v>
      </c>
      <c r="M4186">
        <f>COUNTA(Table1[[#This Row],[genre_1]:[genre_8]])</f>
        <v>3</v>
      </c>
      <c r="N4186" t="s">
        <v>5350</v>
      </c>
      <c r="O4186" t="s">
        <v>11711</v>
      </c>
      <c r="P4186">
        <v>106160</v>
      </c>
      <c r="Q4186" t="s">
        <v>5351</v>
      </c>
      <c r="R4186">
        <v>430</v>
      </c>
      <c r="S4186" t="s">
        <v>308</v>
      </c>
      <c r="T4186" t="s">
        <v>309</v>
      </c>
      <c r="U4186" s="3">
        <v>32143</v>
      </c>
      <c r="V4186" s="2">
        <v>8.1</v>
      </c>
      <c r="W4186" t="str">
        <f>IF(V4186 &lt; 3,"Very Low", IF(V4186 &gt;= 3, IF(V4186 &lt; 4, "Low", IF(V4186 &gt;= 4, IF(V4186 &lt; 6, "Medium", IF(V4186 &gt;= 6, IF(V4186 &lt; 8, "High", "Very High")))))))</f>
        <v>Very High</v>
      </c>
    </row>
    <row r="4187" spans="1:23" x14ac:dyDescent="0.2">
      <c r="A4187" t="s">
        <v>7285</v>
      </c>
      <c r="B4187" s="2">
        <v>99</v>
      </c>
      <c r="C4187" s="4" t="str">
        <f>IF(B4187 &lt;= ($Z$9-$Z$11), "Short", IF(B4187 &gt;= ($Z$9+$Z$11), "Long", "Medium"))</f>
        <v>Medium</v>
      </c>
      <c r="D4187" t="s">
        <v>7286</v>
      </c>
      <c r="E4187" t="s">
        <v>562</v>
      </c>
      <c r="F4187" t="s">
        <v>426</v>
      </c>
      <c r="G4187" t="s">
        <v>1302</v>
      </c>
      <c r="H4187" t="s">
        <v>4130</v>
      </c>
      <c r="I4187" t="s">
        <v>3538</v>
      </c>
      <c r="M4187">
        <f>COUNTA(Table1[[#This Row],[genre_1]:[genre_8]])</f>
        <v>5</v>
      </c>
      <c r="N4187" t="s">
        <v>7287</v>
      </c>
      <c r="O4187" t="s">
        <v>12744</v>
      </c>
      <c r="P4187">
        <v>5442</v>
      </c>
      <c r="Q4187" t="s">
        <v>7288</v>
      </c>
      <c r="R4187">
        <v>140</v>
      </c>
      <c r="S4187" t="s">
        <v>308</v>
      </c>
      <c r="T4187" t="s">
        <v>309</v>
      </c>
      <c r="U4187" s="3">
        <v>36161</v>
      </c>
      <c r="V4187" s="2">
        <v>6</v>
      </c>
      <c r="W4187" t="str">
        <f>IF(V4187 &lt; 3,"Very Low", IF(V4187 &gt;= 3, IF(V4187 &lt; 4, "Low", IF(V4187 &gt;= 4, IF(V4187 &lt; 6, "Medium", IF(V4187 &gt;= 6, IF(V4187 &lt; 8, "High", "Very High")))))))</f>
        <v>High</v>
      </c>
    </row>
    <row r="4188" spans="1:23" x14ac:dyDescent="0.2">
      <c r="A4188" t="s">
        <v>304</v>
      </c>
      <c r="B4188" s="2">
        <v>120</v>
      </c>
      <c r="C4188" s="4" t="str">
        <f>IF(B4188 &lt;= ($Z$9-$Z$11), "Short", IF(B4188 &gt;= ($Z$9+$Z$11), "Long", "Medium"))</f>
        <v>Medium</v>
      </c>
      <c r="D4188" t="s">
        <v>305</v>
      </c>
      <c r="E4188" t="s">
        <v>562</v>
      </c>
      <c r="F4188" t="s">
        <v>426</v>
      </c>
      <c r="G4188" t="s">
        <v>1302</v>
      </c>
      <c r="H4188" t="s">
        <v>2287</v>
      </c>
      <c r="I4188" t="s">
        <v>4130</v>
      </c>
      <c r="M4188">
        <f>COUNTA(Table1[[#This Row],[genre_1]:[genre_8]])</f>
        <v>5</v>
      </c>
      <c r="N4188" t="s">
        <v>306</v>
      </c>
      <c r="O4188" t="s">
        <v>8534</v>
      </c>
      <c r="P4188">
        <v>374</v>
      </c>
      <c r="Q4188" t="s">
        <v>307</v>
      </c>
      <c r="R4188">
        <v>13</v>
      </c>
      <c r="S4188" t="s">
        <v>308</v>
      </c>
      <c r="T4188" t="s">
        <v>309</v>
      </c>
      <c r="U4188" s="3">
        <v>42370</v>
      </c>
      <c r="V4188" s="2">
        <v>8.1999999999999993</v>
      </c>
      <c r="W4188" t="str">
        <f>IF(V4188 &lt; 3,"Very Low", IF(V4188 &gt;= 3, IF(V4188 &lt; 4, "Low", IF(V4188 &gt;= 4, IF(V4188 &lt; 6, "Medium", IF(V4188 &gt;= 6, IF(V4188 &lt; 8, "High", "Very High")))))))</f>
        <v>Very High</v>
      </c>
    </row>
    <row r="4189" spans="1:23" x14ac:dyDescent="0.2">
      <c r="A4189" t="s">
        <v>3066</v>
      </c>
      <c r="B4189" s="2">
        <v>115</v>
      </c>
      <c r="C4189" s="4" t="str">
        <f>IF(B4189 &lt;= ($Z$9-$Z$11), "Short", IF(B4189 &gt;= ($Z$9+$Z$11), "Long", "Medium"))</f>
        <v>Medium</v>
      </c>
      <c r="D4189" t="s">
        <v>3067</v>
      </c>
      <c r="E4189" t="s">
        <v>426</v>
      </c>
      <c r="F4189" t="s">
        <v>3871</v>
      </c>
      <c r="G4189" t="s">
        <v>4130</v>
      </c>
      <c r="M4189">
        <f>COUNTA(Table1[[#This Row],[genre_1]:[genre_8]])</f>
        <v>3</v>
      </c>
      <c r="N4189" t="s">
        <v>3068</v>
      </c>
      <c r="O4189" t="s">
        <v>10136</v>
      </c>
      <c r="P4189">
        <v>8227</v>
      </c>
      <c r="Q4189" t="s">
        <v>3069</v>
      </c>
      <c r="R4189">
        <v>28</v>
      </c>
      <c r="S4189" t="s">
        <v>308</v>
      </c>
      <c r="T4189" t="s">
        <v>309</v>
      </c>
      <c r="U4189" s="3">
        <v>41275</v>
      </c>
      <c r="V4189" s="2">
        <v>6.5</v>
      </c>
      <c r="W4189" t="str">
        <f>IF(V4189 &lt; 3,"Very Low", IF(V4189 &gt;= 3, IF(V4189 &lt; 4, "Low", IF(V4189 &gt;= 4, IF(V4189 &lt; 6, "Medium", IF(V4189 &gt;= 6, IF(V4189 &lt; 8, "High", "Very High")))))))</f>
        <v>High</v>
      </c>
    </row>
    <row r="4190" spans="1:23" x14ac:dyDescent="0.2">
      <c r="A4190" t="s">
        <v>2733</v>
      </c>
      <c r="B4190" s="2">
        <v>119</v>
      </c>
      <c r="C4190" s="4" t="str">
        <f>IF(B4190 &lt;= ($Z$9-$Z$11), "Short", IF(B4190 &gt;= ($Z$9+$Z$11), "Long", "Medium"))</f>
        <v>Medium</v>
      </c>
      <c r="D4190" t="s">
        <v>717</v>
      </c>
      <c r="E4190" t="s">
        <v>426</v>
      </c>
      <c r="F4190" t="s">
        <v>3871</v>
      </c>
      <c r="G4190" t="s">
        <v>5982</v>
      </c>
      <c r="H4190" t="s">
        <v>539</v>
      </c>
      <c r="M4190">
        <f>COUNTA(Table1[[#This Row],[genre_1]:[genre_8]])</f>
        <v>4</v>
      </c>
      <c r="N4190" t="s">
        <v>28</v>
      </c>
      <c r="O4190" t="s">
        <v>10414</v>
      </c>
      <c r="P4190">
        <v>214091</v>
      </c>
      <c r="Q4190" t="s">
        <v>478</v>
      </c>
      <c r="R4190">
        <v>330</v>
      </c>
      <c r="S4190" t="s">
        <v>308</v>
      </c>
      <c r="T4190" t="s">
        <v>309</v>
      </c>
      <c r="U4190" s="3">
        <v>37987</v>
      </c>
      <c r="V4190" s="2">
        <v>8.1999999999999993</v>
      </c>
      <c r="W4190" t="str">
        <f>IF(V4190 &lt; 3,"Very Low", IF(V4190 &gt;= 3, IF(V4190 &lt; 4, "Low", IF(V4190 &gt;= 4, IF(V4190 &lt; 6, "Medium", IF(V4190 &gt;= 6, IF(V4190 &lt; 8, "High", "Very High")))))))</f>
        <v>Very High</v>
      </c>
    </row>
    <row r="4191" spans="1:23" x14ac:dyDescent="0.2">
      <c r="A4191" t="s">
        <v>4770</v>
      </c>
      <c r="B4191" s="2">
        <v>134</v>
      </c>
      <c r="C4191" s="4" t="str">
        <f>IF(B4191 &lt;= ($Z$9-$Z$11), "Short", IF(B4191 &gt;= ($Z$9+$Z$11), "Long", "Medium"))</f>
        <v>Long</v>
      </c>
      <c r="D4191" t="s">
        <v>4771</v>
      </c>
      <c r="E4191" t="s">
        <v>1302</v>
      </c>
      <c r="M4191">
        <f>COUNTA(Table1[[#This Row],[genre_1]:[genre_8]])</f>
        <v>1</v>
      </c>
      <c r="N4191" t="s">
        <v>4772</v>
      </c>
      <c r="O4191" t="s">
        <v>11327</v>
      </c>
      <c r="P4191">
        <v>3466</v>
      </c>
      <c r="Q4191" t="s">
        <v>4773</v>
      </c>
      <c r="R4191">
        <v>40</v>
      </c>
      <c r="S4191" t="s">
        <v>308</v>
      </c>
      <c r="T4191" t="s">
        <v>309</v>
      </c>
      <c r="U4191" s="3">
        <v>33970</v>
      </c>
      <c r="V4191" s="2">
        <v>7.5</v>
      </c>
      <c r="W4191" t="str">
        <f>IF(V4191 &lt; 3,"Very Low", IF(V4191 &gt;= 3, IF(V4191 &lt; 4, "Low", IF(V4191 &gt;= 4, IF(V4191 &lt; 6, "Medium", IF(V4191 &gt;= 6, IF(V4191 &lt; 8, "High", "Very High")))))))</f>
        <v>High</v>
      </c>
    </row>
    <row r="4192" spans="1:23" x14ac:dyDescent="0.2">
      <c r="A4192" t="s">
        <v>3688</v>
      </c>
      <c r="B4192" s="2">
        <v>87</v>
      </c>
      <c r="C4192" s="4" t="str">
        <f>IF(B4192 &lt;= ($Z$9-$Z$11), "Short", IF(B4192 &gt;= ($Z$9+$Z$11), "Long", "Medium"))</f>
        <v>Medium</v>
      </c>
      <c r="D4192" t="s">
        <v>3689</v>
      </c>
      <c r="E4192" t="s">
        <v>2287</v>
      </c>
      <c r="F4192" t="s">
        <v>13204</v>
      </c>
      <c r="M4192">
        <f>COUNTA(Table1[[#This Row],[genre_1]:[genre_8]])</f>
        <v>2</v>
      </c>
      <c r="N4192" t="s">
        <v>2329</v>
      </c>
      <c r="O4192" t="s">
        <v>10575</v>
      </c>
      <c r="P4192">
        <v>26624</v>
      </c>
      <c r="Q4192" t="s">
        <v>3690</v>
      </c>
      <c r="R4192">
        <v>189</v>
      </c>
      <c r="S4192" t="s">
        <v>16</v>
      </c>
      <c r="T4192" t="s">
        <v>309</v>
      </c>
      <c r="U4192" s="3">
        <v>39448</v>
      </c>
      <c r="V4192" s="2">
        <v>3.9</v>
      </c>
      <c r="W4192" t="str">
        <f>IF(V4192 &lt; 3,"Very Low", IF(V4192 &gt;= 3, IF(V4192 &lt; 4, "Low", IF(V4192 &gt;= 4, IF(V4192 &lt; 6, "Medium", IF(V4192 &gt;= 6, IF(V4192 &lt; 8, "High", "Very High")))))))</f>
        <v>Low</v>
      </c>
    </row>
    <row r="4193" spans="1:23" x14ac:dyDescent="0.2">
      <c r="A4193" t="s">
        <v>6375</v>
      </c>
      <c r="B4193" s="2">
        <v>93</v>
      </c>
      <c r="C4193" s="4" t="str">
        <f>IF(B4193 &lt;= ($Z$9-$Z$11), "Short", IF(B4193 &gt;= ($Z$9+$Z$11), "Long", "Medium"))</f>
        <v>Medium</v>
      </c>
      <c r="D4193" t="s">
        <v>6376</v>
      </c>
      <c r="E4193" t="s">
        <v>562</v>
      </c>
      <c r="F4193" t="s">
        <v>426</v>
      </c>
      <c r="G4193" t="s">
        <v>3871</v>
      </c>
      <c r="H4193" t="s">
        <v>5982</v>
      </c>
      <c r="I4193" t="s">
        <v>539</v>
      </c>
      <c r="J4193" t="s">
        <v>4130</v>
      </c>
      <c r="M4193">
        <f>COUNTA(Table1[[#This Row],[genre_1]:[genre_8]])</f>
        <v>6</v>
      </c>
      <c r="N4193" t="s">
        <v>6377</v>
      </c>
      <c r="O4193" t="s">
        <v>12305</v>
      </c>
      <c r="P4193">
        <v>9066</v>
      </c>
      <c r="Q4193" t="s">
        <v>6378</v>
      </c>
      <c r="R4193">
        <v>55</v>
      </c>
      <c r="S4193" t="s">
        <v>308</v>
      </c>
      <c r="T4193" t="s">
        <v>309</v>
      </c>
      <c r="U4193" s="3">
        <v>36526</v>
      </c>
      <c r="V4193" s="2">
        <v>5.6</v>
      </c>
      <c r="W4193" t="str">
        <f>IF(V4193 &lt; 3,"Very Low", IF(V4193 &gt;= 3, IF(V4193 &lt; 4, "Low", IF(V4193 &gt;= 4, IF(V4193 &lt; 6, "Medium", IF(V4193 &gt;= 6, IF(V4193 &lt; 8, "High", "Very High")))))))</f>
        <v>Medium</v>
      </c>
    </row>
    <row r="4194" spans="1:23" x14ac:dyDescent="0.2">
      <c r="A4194" t="s">
        <v>2733</v>
      </c>
      <c r="B4194" s="2">
        <v>101</v>
      </c>
      <c r="C4194" s="4" t="str">
        <f>IF(B4194 &lt;= ($Z$9-$Z$11), "Short", IF(B4194 &gt;= ($Z$9+$Z$11), "Long", "Medium"))</f>
        <v>Medium</v>
      </c>
      <c r="D4194" t="s">
        <v>2734</v>
      </c>
      <c r="E4194" t="s">
        <v>426</v>
      </c>
      <c r="F4194" t="s">
        <v>3871</v>
      </c>
      <c r="G4194" t="s">
        <v>5982</v>
      </c>
      <c r="H4194" t="s">
        <v>539</v>
      </c>
      <c r="M4194">
        <f>COUNTA(Table1[[#This Row],[genre_1]:[genre_8]])</f>
        <v>4</v>
      </c>
      <c r="N4194" t="s">
        <v>2735</v>
      </c>
      <c r="O4194" t="s">
        <v>9901</v>
      </c>
      <c r="P4194">
        <v>85589</v>
      </c>
      <c r="Q4194" t="s">
        <v>2736</v>
      </c>
      <c r="R4194">
        <v>144</v>
      </c>
      <c r="S4194" t="s">
        <v>308</v>
      </c>
      <c r="T4194" t="s">
        <v>309</v>
      </c>
      <c r="U4194" s="3">
        <v>39448</v>
      </c>
      <c r="V4194" s="2">
        <v>7.7</v>
      </c>
      <c r="W4194" t="str">
        <f>IF(V4194 &lt; 3,"Very Low", IF(V4194 &gt;= 3, IF(V4194 &lt; 4, "Low", IF(V4194 &gt;= 4, IF(V4194 &lt; 6, "Medium", IF(V4194 &gt;= 6, IF(V4194 &lt; 8, "High", "Very High")))))))</f>
        <v>High</v>
      </c>
    </row>
    <row r="4195" spans="1:23" x14ac:dyDescent="0.2">
      <c r="A4195" t="s">
        <v>2733</v>
      </c>
      <c r="B4195" s="2">
        <v>134</v>
      </c>
      <c r="C4195" s="4" t="str">
        <f>IF(B4195 &lt;= ($Z$9-$Z$11), "Short", IF(B4195 &gt;= ($Z$9+$Z$11), "Long", "Medium"))</f>
        <v>Long</v>
      </c>
      <c r="D4195" t="s">
        <v>358</v>
      </c>
      <c r="E4195" t="s">
        <v>426</v>
      </c>
      <c r="F4195" t="s">
        <v>3871</v>
      </c>
      <c r="G4195" t="s">
        <v>539</v>
      </c>
      <c r="M4195">
        <f>COUNTA(Table1[[#This Row],[genre_1]:[genre_8]])</f>
        <v>3</v>
      </c>
      <c r="N4195" t="s">
        <v>1331</v>
      </c>
      <c r="O4195" t="s">
        <v>10673</v>
      </c>
      <c r="P4195">
        <v>221552</v>
      </c>
      <c r="Q4195" t="s">
        <v>463</v>
      </c>
      <c r="R4195">
        <v>570</v>
      </c>
      <c r="S4195" t="s">
        <v>308</v>
      </c>
      <c r="T4195" t="s">
        <v>309</v>
      </c>
      <c r="U4195" s="3">
        <v>35431</v>
      </c>
      <c r="V4195" s="2">
        <v>8.4</v>
      </c>
      <c r="W4195" t="str">
        <f>IF(V4195 &lt; 3,"Very Low", IF(V4195 &gt;= 3, IF(V4195 &lt; 4, "Low", IF(V4195 &gt;= 4, IF(V4195 &lt; 6, "Medium", IF(V4195 &gt;= 6, IF(V4195 &lt; 8, "High", "Very High")))))))</f>
        <v>Very High</v>
      </c>
    </row>
    <row r="4196" spans="1:23" x14ac:dyDescent="0.2">
      <c r="A4196" t="s">
        <v>5754</v>
      </c>
      <c r="B4196" s="2">
        <v>99</v>
      </c>
      <c r="C4196" s="4" t="str">
        <f>IF(B4196 &lt;= ($Z$9-$Z$11), "Short", IF(B4196 &gt;= ($Z$9+$Z$11), "Long", "Medium"))</f>
        <v>Medium</v>
      </c>
      <c r="D4196" t="s">
        <v>5754</v>
      </c>
      <c r="E4196" t="s">
        <v>691</v>
      </c>
      <c r="F4196" t="s">
        <v>1302</v>
      </c>
      <c r="M4196">
        <f>COUNTA(Table1[[#This Row],[genre_1]:[genre_8]])</f>
        <v>2</v>
      </c>
      <c r="N4196" t="s">
        <v>5755</v>
      </c>
      <c r="O4196" t="s">
        <v>11954</v>
      </c>
      <c r="P4196">
        <v>1658</v>
      </c>
      <c r="Q4196" t="s">
        <v>5756</v>
      </c>
      <c r="R4196">
        <v>12</v>
      </c>
      <c r="S4196" t="s">
        <v>308</v>
      </c>
      <c r="T4196" t="s">
        <v>309</v>
      </c>
      <c r="U4196" s="3">
        <v>41275</v>
      </c>
      <c r="V4196" s="2">
        <v>6.1</v>
      </c>
      <c r="W4196" t="str">
        <f>IF(V4196 &lt; 3,"Very Low", IF(V4196 &gt;= 3, IF(V4196 &lt; 4, "Low", IF(V4196 &gt;= 4, IF(V4196 &lt; 6, "Medium", IF(V4196 &gt;= 6, IF(V4196 &lt; 8, "High", "Very High")))))))</f>
        <v>High</v>
      </c>
    </row>
    <row r="4197" spans="1:23" x14ac:dyDescent="0.2">
      <c r="A4197" t="s">
        <v>4770</v>
      </c>
      <c r="B4197" s="2">
        <v>202</v>
      </c>
      <c r="C4197" s="4" t="str">
        <f>IF(B4197 &lt;= ($Z$9-$Z$11), "Short", IF(B4197 &gt;= ($Z$9+$Z$11), "Long", "Medium"))</f>
        <v>Long</v>
      </c>
      <c r="D4197" t="s">
        <v>7728</v>
      </c>
      <c r="E4197" t="s">
        <v>562</v>
      </c>
      <c r="F4197" t="s">
        <v>426</v>
      </c>
      <c r="G4197" t="s">
        <v>1302</v>
      </c>
      <c r="M4197">
        <f>COUNTA(Table1[[#This Row],[genre_1]:[genre_8]])</f>
        <v>3</v>
      </c>
      <c r="N4197" t="s">
        <v>7729</v>
      </c>
      <c r="O4197" t="s">
        <v>12934</v>
      </c>
      <c r="P4197">
        <v>229012</v>
      </c>
      <c r="Q4197" t="s">
        <v>7730</v>
      </c>
      <c r="R4197">
        <v>596</v>
      </c>
      <c r="S4197" t="s">
        <v>308</v>
      </c>
      <c r="T4197" t="s">
        <v>309</v>
      </c>
      <c r="U4197" s="3">
        <v>19725</v>
      </c>
      <c r="V4197" s="2">
        <v>8.6999999999999993</v>
      </c>
      <c r="W4197" t="str">
        <f>IF(V4197 &lt; 3,"Very Low", IF(V4197 &gt;= 3, IF(V4197 &lt; 4, "Low", IF(V4197 &gt;= 4, IF(V4197 &lt; 6, "Medium", IF(V4197 &gt;= 6, IF(V4197 &lt; 8, "High", "Very High")))))))</f>
        <v>Very High</v>
      </c>
    </row>
    <row r="4198" spans="1:23" x14ac:dyDescent="0.2">
      <c r="A4198" t="s">
        <v>4751</v>
      </c>
      <c r="B4198" s="2">
        <v>138</v>
      </c>
      <c r="C4198" s="4" t="str">
        <f>IF(B4198 &lt;= ($Z$9-$Z$11), "Short", IF(B4198 &gt;= ($Z$9+$Z$11), "Long", "Medium"))</f>
        <v>Long</v>
      </c>
      <c r="D4198" t="s">
        <v>4752</v>
      </c>
      <c r="E4198" t="s">
        <v>562</v>
      </c>
      <c r="F4198" t="s">
        <v>426</v>
      </c>
      <c r="G4198" t="s">
        <v>1302</v>
      </c>
      <c r="H4198" t="s">
        <v>4130</v>
      </c>
      <c r="M4198">
        <f>COUNTA(Table1[[#This Row],[genre_1]:[genre_8]])</f>
        <v>4</v>
      </c>
      <c r="N4198" t="s">
        <v>4040</v>
      </c>
      <c r="O4198" t="s">
        <v>11319</v>
      </c>
      <c r="P4198">
        <v>4899</v>
      </c>
      <c r="Q4198" t="s">
        <v>4753</v>
      </c>
      <c r="R4198">
        <v>49</v>
      </c>
      <c r="S4198" t="s">
        <v>308</v>
      </c>
      <c r="T4198" t="s">
        <v>309</v>
      </c>
      <c r="U4198" s="3">
        <v>40179</v>
      </c>
      <c r="V4198" s="2">
        <v>6.1</v>
      </c>
      <c r="W4198" t="str">
        <f>IF(V4198 &lt; 3,"Very Low", IF(V4198 &gt;= 3, IF(V4198 &lt; 4, "Low", IF(V4198 &gt;= 4, IF(V4198 &lt; 6, "Medium", IF(V4198 &gt;= 6, IF(V4198 &lt; 8, "High", "Very High")))))))</f>
        <v>High</v>
      </c>
    </row>
    <row r="4199" spans="1:23" x14ac:dyDescent="0.2">
      <c r="A4199" t="s">
        <v>2733</v>
      </c>
      <c r="B4199" s="2">
        <v>125</v>
      </c>
      <c r="C4199" s="4" t="str">
        <f>IF(B4199 &lt;= ($Z$9-$Z$11), "Short", IF(B4199 &gt;= ($Z$9+$Z$11), "Long", "Medium"))</f>
        <v>Medium</v>
      </c>
      <c r="D4199" t="s">
        <v>3899</v>
      </c>
      <c r="E4199" t="s">
        <v>426</v>
      </c>
      <c r="F4199" t="s">
        <v>3871</v>
      </c>
      <c r="G4199" t="s">
        <v>5982</v>
      </c>
      <c r="H4199" t="s">
        <v>539</v>
      </c>
      <c r="M4199">
        <f>COUNTA(Table1[[#This Row],[genre_1]:[genre_8]])</f>
        <v>4</v>
      </c>
      <c r="N4199" t="s">
        <v>3900</v>
      </c>
      <c r="O4199" t="s">
        <v>10721</v>
      </c>
      <c r="P4199">
        <v>417971</v>
      </c>
      <c r="Q4199" t="s">
        <v>3901</v>
      </c>
      <c r="R4199">
        <v>902</v>
      </c>
      <c r="S4199" t="s">
        <v>308</v>
      </c>
      <c r="T4199" t="s">
        <v>309</v>
      </c>
      <c r="U4199" s="3">
        <v>36892</v>
      </c>
      <c r="V4199" s="2">
        <v>8.6</v>
      </c>
      <c r="W4199" t="str">
        <f>IF(V4199 &lt; 3,"Very Low", IF(V4199 &gt;= 3, IF(V4199 &lt; 4, "Low", IF(V4199 &gt;= 4, IF(V4199 &lt; 6, "Medium", IF(V4199 &gt;= 6, IF(V4199 &lt; 8, "High", "Very High")))))))</f>
        <v>Very High</v>
      </c>
    </row>
    <row r="4200" spans="1:23" x14ac:dyDescent="0.2">
      <c r="A4200" t="s">
        <v>3840</v>
      </c>
      <c r="B4200" s="2">
        <v>103</v>
      </c>
      <c r="C4200" s="4" t="str">
        <f>IF(B4200 &lt;= ($Z$9-$Z$11), "Short", IF(B4200 &gt;= ($Z$9+$Z$11), "Long", "Medium"))</f>
        <v>Medium</v>
      </c>
      <c r="D4200" t="s">
        <v>234</v>
      </c>
      <c r="E4200" t="s">
        <v>562</v>
      </c>
      <c r="F4200" t="s">
        <v>426</v>
      </c>
      <c r="G4200" t="s">
        <v>3871</v>
      </c>
      <c r="H4200" t="s">
        <v>5982</v>
      </c>
      <c r="I4200" t="s">
        <v>4130</v>
      </c>
      <c r="J4200" t="s">
        <v>3538</v>
      </c>
      <c r="M4200">
        <f>COUNTA(Table1[[#This Row],[genre_1]:[genre_8]])</f>
        <v>6</v>
      </c>
      <c r="N4200" t="s">
        <v>2563</v>
      </c>
      <c r="O4200" t="s">
        <v>10684</v>
      </c>
      <c r="P4200">
        <v>13727</v>
      </c>
      <c r="Q4200" t="s">
        <v>3841</v>
      </c>
      <c r="R4200">
        <v>79</v>
      </c>
      <c r="S4200" t="s">
        <v>308</v>
      </c>
      <c r="T4200" t="s">
        <v>309</v>
      </c>
      <c r="U4200" s="3">
        <v>37987</v>
      </c>
      <c r="V4200" s="2">
        <v>6.9</v>
      </c>
      <c r="W4200" t="str">
        <f>IF(V4200 &lt; 3,"Very Low", IF(V4200 &gt;= 3, IF(V4200 &lt; 4, "Low", IF(V4200 &gt;= 4, IF(V4200 &lt; 6, "Medium", IF(V4200 &gt;= 6, IF(V4200 &lt; 8, "High", "Very High")))))))</f>
        <v>High</v>
      </c>
    </row>
    <row r="4201" spans="1:23" x14ac:dyDescent="0.2">
      <c r="A4201" t="s">
        <v>2622</v>
      </c>
      <c r="B4201" s="2">
        <v>102</v>
      </c>
      <c r="C4201" s="4" t="str">
        <f>IF(B4201 &lt;= ($Z$9-$Z$11), "Short", IF(B4201 &gt;= ($Z$9+$Z$11), "Long", "Medium"))</f>
        <v>Medium</v>
      </c>
      <c r="D4201" t="s">
        <v>2623</v>
      </c>
      <c r="E4201" t="s">
        <v>562</v>
      </c>
      <c r="F4201" t="s">
        <v>426</v>
      </c>
      <c r="G4201" t="s">
        <v>691</v>
      </c>
      <c r="H4201" t="s">
        <v>3538</v>
      </c>
      <c r="M4201">
        <f>COUNTA(Table1[[#This Row],[genre_1]:[genre_8]])</f>
        <v>4</v>
      </c>
      <c r="N4201" t="s">
        <v>477</v>
      </c>
      <c r="O4201" t="s">
        <v>9835</v>
      </c>
      <c r="P4201">
        <v>53115</v>
      </c>
      <c r="Q4201" t="s">
        <v>1806</v>
      </c>
      <c r="R4201">
        <v>282</v>
      </c>
      <c r="S4201" t="s">
        <v>16</v>
      </c>
      <c r="T4201" t="s">
        <v>309</v>
      </c>
      <c r="U4201" s="3">
        <v>34335</v>
      </c>
      <c r="V4201" s="2">
        <v>3.8</v>
      </c>
      <c r="W4201" t="str">
        <f>IF(V4201 &lt; 3,"Very Low", IF(V4201 &gt;= 3, IF(V4201 &lt; 4, "Low", IF(V4201 &gt;= 4, IF(V4201 &lt; 6, "Medium", IF(V4201 &gt;= 6, IF(V4201 &lt; 8, "High", "Very High")))))))</f>
        <v>Low</v>
      </c>
    </row>
    <row r="4202" spans="1:23" x14ac:dyDescent="0.2">
      <c r="A4202" t="s">
        <v>8397</v>
      </c>
      <c r="B4202" s="2">
        <v>111</v>
      </c>
      <c r="C4202" s="4" t="str">
        <f>IF(B4202 &lt;= ($Z$9-$Z$11), "Short", IF(B4202 &gt;= ($Z$9+$Z$11), "Long", "Medium"))</f>
        <v>Medium</v>
      </c>
      <c r="D4202" t="s">
        <v>8398</v>
      </c>
      <c r="E4202" t="s">
        <v>13206</v>
      </c>
      <c r="F4202" t="s">
        <v>2287</v>
      </c>
      <c r="G4202" t="s">
        <v>13204</v>
      </c>
      <c r="H4202" t="s">
        <v>3538</v>
      </c>
      <c r="M4202">
        <f>COUNTA(Table1[[#This Row],[genre_1]:[genre_8]])</f>
        <v>4</v>
      </c>
      <c r="N4202" t="s">
        <v>8399</v>
      </c>
      <c r="O4202" t="s">
        <v>13191</v>
      </c>
      <c r="P4202">
        <v>6318</v>
      </c>
      <c r="Q4202" t="s">
        <v>8400</v>
      </c>
      <c r="R4202">
        <v>50</v>
      </c>
      <c r="S4202" t="s">
        <v>308</v>
      </c>
      <c r="T4202" t="s">
        <v>309</v>
      </c>
      <c r="U4202" s="3">
        <v>35431</v>
      </c>
      <c r="V4202" s="2">
        <v>7.4</v>
      </c>
      <c r="W4202" t="str">
        <f>IF(V4202 &lt; 3,"Very Low", IF(V4202 &gt;= 3, IF(V4202 &lt; 4, "Low", IF(V4202 &gt;= 4, IF(V4202 &lt; 6, "Medium", IF(V4202 &gt;= 6, IF(V4202 &lt; 8, "High", "Very High")))))))</f>
        <v>High</v>
      </c>
    </row>
    <row r="4203" spans="1:23" x14ac:dyDescent="0.2">
      <c r="A4203" t="s">
        <v>36</v>
      </c>
      <c r="B4203" s="2">
        <v>107</v>
      </c>
      <c r="C4203" s="4" t="str">
        <f>IF(B4203 &lt;= ($Z$9-$Z$11), "Short", IF(B4203 &gt;= ($Z$9+$Z$11), "Long", "Medium"))</f>
        <v>Medium</v>
      </c>
      <c r="D4203" t="s">
        <v>2795</v>
      </c>
      <c r="E4203" t="s">
        <v>562</v>
      </c>
      <c r="F4203" t="s">
        <v>3538</v>
      </c>
      <c r="G4203" t="s">
        <v>4934</v>
      </c>
      <c r="M4203">
        <f>COUNTA(Table1[[#This Row],[genre_1]:[genre_8]])</f>
        <v>3</v>
      </c>
      <c r="N4203" t="s">
        <v>99</v>
      </c>
      <c r="O4203" t="s">
        <v>9943</v>
      </c>
      <c r="P4203">
        <v>69197</v>
      </c>
      <c r="Q4203" t="s">
        <v>2796</v>
      </c>
      <c r="R4203">
        <v>216</v>
      </c>
      <c r="S4203" t="s">
        <v>16</v>
      </c>
      <c r="T4203" t="s">
        <v>309</v>
      </c>
      <c r="U4203" s="3">
        <v>34700</v>
      </c>
      <c r="V4203" s="2">
        <v>6.4</v>
      </c>
      <c r="W4203" t="str">
        <f>IF(V4203 &lt; 3,"Very Low", IF(V4203 &gt;= 3, IF(V4203 &lt; 4, "Low", IF(V4203 &gt;= 4, IF(V4203 &lt; 6, "Medium", IF(V4203 &gt;= 6, IF(V4203 &lt; 8, "High", "Very High")))))))</f>
        <v>High</v>
      </c>
    </row>
    <row r="4204" spans="1:23" x14ac:dyDescent="0.2">
      <c r="A4204" t="s">
        <v>1160</v>
      </c>
      <c r="B4204" s="2">
        <v>87</v>
      </c>
      <c r="C4204" s="4" t="str">
        <f>IF(B4204 &lt;= ($Z$9-$Z$11), "Short", IF(B4204 &gt;= ($Z$9+$Z$11), "Long", "Medium"))</f>
        <v>Medium</v>
      </c>
      <c r="D4204" t="s">
        <v>1161</v>
      </c>
      <c r="E4204" t="s">
        <v>3871</v>
      </c>
      <c r="F4204" t="s">
        <v>691</v>
      </c>
      <c r="G4204" t="s">
        <v>5982</v>
      </c>
      <c r="M4204">
        <f>COUNTA(Table1[[#This Row],[genre_1]:[genre_8]])</f>
        <v>3</v>
      </c>
      <c r="N4204" t="s">
        <v>364</v>
      </c>
      <c r="O4204" t="s">
        <v>8939</v>
      </c>
      <c r="P4204">
        <v>24407</v>
      </c>
      <c r="Q4204" t="s">
        <v>1162</v>
      </c>
      <c r="R4204">
        <v>155</v>
      </c>
      <c r="S4204" t="s">
        <v>16</v>
      </c>
      <c r="T4204" t="s">
        <v>309</v>
      </c>
      <c r="U4204" s="3">
        <v>42370</v>
      </c>
      <c r="V4204" s="2">
        <v>6.8</v>
      </c>
      <c r="W4204" t="str">
        <f>IF(V4204 &lt; 3,"Very Low", IF(V4204 &gt;= 3, IF(V4204 &lt; 4, "Low", IF(V4204 &gt;= 4, IF(V4204 &lt; 6, "Medium", IF(V4204 &gt;= 6, IF(V4204 &lt; 8, "High", "Very High")))))))</f>
        <v>High</v>
      </c>
    </row>
    <row r="4205" spans="1:23" x14ac:dyDescent="0.2">
      <c r="A4205" t="s">
        <v>3304</v>
      </c>
      <c r="B4205" s="2">
        <v>160</v>
      </c>
      <c r="C4205" s="4" t="str">
        <f>IF(B4205 &lt;= ($Z$9-$Z$11), "Short", IF(B4205 &gt;= ($Z$9+$Z$11), "Long", "Medium"))</f>
        <v>Long</v>
      </c>
      <c r="D4205" t="s">
        <v>3305</v>
      </c>
      <c r="E4205" t="s">
        <v>562</v>
      </c>
      <c r="F4205" t="s">
        <v>1302</v>
      </c>
      <c r="G4205" t="s">
        <v>7772</v>
      </c>
      <c r="H4205" t="s">
        <v>10321</v>
      </c>
      <c r="M4205">
        <f>COUNTA(Table1[[#This Row],[genre_1]:[genre_8]])</f>
        <v>4</v>
      </c>
      <c r="N4205" t="s">
        <v>3306</v>
      </c>
      <c r="O4205" t="s">
        <v>10304</v>
      </c>
      <c r="P4205">
        <v>25019</v>
      </c>
      <c r="Q4205" t="s">
        <v>3307</v>
      </c>
      <c r="R4205">
        <v>159</v>
      </c>
      <c r="S4205" t="s">
        <v>16</v>
      </c>
      <c r="T4205" t="s">
        <v>309</v>
      </c>
      <c r="U4205" s="3">
        <v>25569</v>
      </c>
      <c r="V4205" s="2">
        <v>7.5</v>
      </c>
      <c r="W4205" t="str">
        <f>IF(V4205 &lt; 3,"Very Low", IF(V4205 &gt;= 3, IF(V4205 &lt; 4, "Low", IF(V4205 &gt;= 4, IF(V4205 &lt; 6, "Medium", IF(V4205 &gt;= 6, IF(V4205 &lt; 8, "High", "Very High")))))))</f>
        <v>High</v>
      </c>
    </row>
    <row r="4206" spans="1:23" x14ac:dyDescent="0.2">
      <c r="A4206" t="s">
        <v>1238</v>
      </c>
      <c r="B4206" s="2">
        <v>129</v>
      </c>
      <c r="C4206" s="4" t="str">
        <f>IF(B4206 &lt;= ($Z$9-$Z$11), "Short", IF(B4206 &gt;= ($Z$9+$Z$11), "Long", "Medium"))</f>
        <v>Medium</v>
      </c>
      <c r="D4206" t="s">
        <v>2221</v>
      </c>
      <c r="E4206" t="s">
        <v>691</v>
      </c>
      <c r="F4206" t="s">
        <v>6549</v>
      </c>
      <c r="M4206">
        <f>COUNTA(Table1[[#This Row],[genre_1]:[genre_8]])</f>
        <v>2</v>
      </c>
      <c r="N4206" t="s">
        <v>2576</v>
      </c>
      <c r="O4206" t="s">
        <v>9802</v>
      </c>
      <c r="P4206">
        <v>94241</v>
      </c>
      <c r="Q4206" t="s">
        <v>2577</v>
      </c>
      <c r="R4206">
        <v>309</v>
      </c>
      <c r="S4206" t="s">
        <v>16</v>
      </c>
      <c r="T4206" t="s">
        <v>309</v>
      </c>
      <c r="U4206" s="3">
        <v>42005</v>
      </c>
      <c r="V4206" s="2">
        <v>6.3</v>
      </c>
      <c r="W4206" t="str">
        <f>IF(V4206 &lt; 3,"Very Low", IF(V4206 &gt;= 3, IF(V4206 &lt; 4, "Low", IF(V4206 &gt;= 4, IF(V4206 &lt; 6, "Medium", IF(V4206 &gt;= 6, IF(V4206 &lt; 8, "High", "Very High")))))))</f>
        <v>High</v>
      </c>
    </row>
    <row r="4207" spans="1:23" x14ac:dyDescent="0.2">
      <c r="A4207" t="s">
        <v>2997</v>
      </c>
      <c r="B4207" s="2">
        <v>99</v>
      </c>
      <c r="C4207" s="4" t="str">
        <f>IF(B4207 &lt;= ($Z$9-$Z$11), "Short", IF(B4207 &gt;= ($Z$9+$Z$11), "Long", "Medium"))</f>
        <v>Medium</v>
      </c>
      <c r="D4207" t="s">
        <v>8071</v>
      </c>
      <c r="E4207" t="s">
        <v>562</v>
      </c>
      <c r="F4207" t="s">
        <v>1302</v>
      </c>
      <c r="G4207" t="s">
        <v>4934</v>
      </c>
      <c r="M4207">
        <f>COUNTA(Table1[[#This Row],[genre_1]:[genre_8]])</f>
        <v>3</v>
      </c>
      <c r="N4207" t="s">
        <v>1401</v>
      </c>
      <c r="O4207" t="s">
        <v>13071</v>
      </c>
      <c r="P4207">
        <v>147566</v>
      </c>
      <c r="Q4207" t="s">
        <v>8072</v>
      </c>
      <c r="R4207">
        <v>235</v>
      </c>
      <c r="S4207" t="s">
        <v>3346</v>
      </c>
      <c r="T4207" t="s">
        <v>2515</v>
      </c>
      <c r="U4207" s="3">
        <v>23377</v>
      </c>
      <c r="V4207" s="2">
        <v>8</v>
      </c>
      <c r="W4207" t="str">
        <f>IF(V4207 &lt; 3,"Very Low", IF(V4207 &gt;= 3, IF(V4207 &lt; 4, "Low", IF(V4207 &gt;= 4, IF(V4207 &lt; 6, "Medium", IF(V4207 &gt;= 6, IF(V4207 &lt; 8, "High", "Very High")))))))</f>
        <v>Very High</v>
      </c>
    </row>
    <row r="4208" spans="1:23" x14ac:dyDescent="0.2">
      <c r="A4208" t="s">
        <v>4424</v>
      </c>
      <c r="B4208" s="2">
        <v>98</v>
      </c>
      <c r="C4208" s="4" t="str">
        <f>IF(B4208 &lt;= ($Z$9-$Z$11), "Short", IF(B4208 &gt;= ($Z$9+$Z$11), "Long", "Medium"))</f>
        <v>Medium</v>
      </c>
      <c r="D4208" t="s">
        <v>4425</v>
      </c>
      <c r="E4208" t="s">
        <v>4426</v>
      </c>
      <c r="M4208">
        <f>COUNTA(Table1[[#This Row],[genre_1]:[genre_8]])</f>
        <v>1</v>
      </c>
      <c r="N4208" t="s">
        <v>4427</v>
      </c>
      <c r="O4208" t="s">
        <v>11079</v>
      </c>
      <c r="P4208">
        <v>80</v>
      </c>
      <c r="Q4208" t="s">
        <v>4428</v>
      </c>
      <c r="R4208">
        <v>4</v>
      </c>
      <c r="S4208" t="s">
        <v>1089</v>
      </c>
      <c r="T4208" t="s">
        <v>2515</v>
      </c>
      <c r="U4208" s="3">
        <v>42005</v>
      </c>
      <c r="V4208" s="2">
        <v>5.7</v>
      </c>
      <c r="W4208" t="str">
        <f>IF(V4208 &lt; 3,"Very Low", IF(V4208 &gt;= 3, IF(V4208 &lt; 4, "Low", IF(V4208 &gt;= 4, IF(V4208 &lt; 6, "Medium", IF(V4208 &gt;= 6, IF(V4208 &lt; 8, "High", "Very High")))))))</f>
        <v>Medium</v>
      </c>
    </row>
    <row r="4209" spans="1:23" x14ac:dyDescent="0.2">
      <c r="A4209" t="s">
        <v>5343</v>
      </c>
      <c r="B4209" s="2">
        <v>102</v>
      </c>
      <c r="C4209" s="4" t="str">
        <f>IF(B4209 &lt;= ($Z$9-$Z$11), "Short", IF(B4209 &gt;= ($Z$9+$Z$11), "Long", "Medium"))</f>
        <v>Medium</v>
      </c>
      <c r="D4209" t="s">
        <v>5344</v>
      </c>
      <c r="E4209" t="s">
        <v>691</v>
      </c>
      <c r="F4209" t="s">
        <v>13206</v>
      </c>
      <c r="G4209" t="s">
        <v>1302</v>
      </c>
      <c r="H4209" t="s">
        <v>6549</v>
      </c>
      <c r="M4209">
        <f>COUNTA(Table1[[#This Row],[genre_1]:[genre_8]])</f>
        <v>4</v>
      </c>
      <c r="N4209" t="s">
        <v>924</v>
      </c>
      <c r="O4209" t="s">
        <v>11709</v>
      </c>
      <c r="P4209">
        <v>9003</v>
      </c>
      <c r="Q4209" t="s">
        <v>2563</v>
      </c>
      <c r="R4209">
        <v>58</v>
      </c>
      <c r="S4209" t="s">
        <v>16</v>
      </c>
      <c r="T4209" t="s">
        <v>2515</v>
      </c>
      <c r="U4209" s="3">
        <v>37987</v>
      </c>
      <c r="V4209" s="2">
        <v>6.6</v>
      </c>
      <c r="W4209" t="str">
        <f>IF(V4209 &lt; 3,"Very Low", IF(V4209 &gt;= 3, IF(V4209 &lt; 4, "Low", IF(V4209 &gt;= 4, IF(V4209 &lt; 6, "Medium", IF(V4209 &gt;= 6, IF(V4209 &lt; 8, "High", "Very High")))))))</f>
        <v>High</v>
      </c>
    </row>
    <row r="4210" spans="1:23" x14ac:dyDescent="0.2">
      <c r="A4210" t="s">
        <v>6490</v>
      </c>
      <c r="B4210" s="2">
        <v>100</v>
      </c>
      <c r="C4210" s="4" t="str">
        <f>IF(B4210 &lt;= ($Z$9-$Z$11), "Short", IF(B4210 &gt;= ($Z$9+$Z$11), "Long", "Medium"))</f>
        <v>Medium</v>
      </c>
      <c r="D4210" t="s">
        <v>6491</v>
      </c>
      <c r="E4210" t="s">
        <v>691</v>
      </c>
      <c r="M4210">
        <f>COUNTA(Table1[[#This Row],[genre_1]:[genre_8]])</f>
        <v>1</v>
      </c>
      <c r="N4210" t="s">
        <v>538</v>
      </c>
      <c r="O4210" t="s">
        <v>12369</v>
      </c>
      <c r="P4210">
        <v>118</v>
      </c>
      <c r="Q4210" t="s">
        <v>6492</v>
      </c>
      <c r="R4210">
        <v>1</v>
      </c>
      <c r="S4210" t="s">
        <v>3346</v>
      </c>
      <c r="T4210" t="s">
        <v>2515</v>
      </c>
      <c r="U4210" s="3">
        <v>39814</v>
      </c>
      <c r="V4210" s="2">
        <v>5.0999999999999996</v>
      </c>
      <c r="W4210" t="str">
        <f>IF(V4210 &lt; 3,"Very Low", IF(V4210 &gt;= 3, IF(V4210 &lt; 4, "Low", IF(V4210 &gt;= 4, IF(V4210 &lt; 6, "Medium", IF(V4210 &gt;= 6, IF(V4210 &lt; 8, "High", "Very High")))))))</f>
        <v>Medium</v>
      </c>
    </row>
    <row r="4211" spans="1:23" x14ac:dyDescent="0.2">
      <c r="A4211" t="s">
        <v>4977</v>
      </c>
      <c r="B4211" s="2">
        <v>120</v>
      </c>
      <c r="C4211" s="4" t="str">
        <f>IF(B4211 &lt;= ($Z$9-$Z$11), "Short", IF(B4211 &gt;= ($Z$9+$Z$11), "Long", "Medium"))</f>
        <v>Medium</v>
      </c>
      <c r="D4211" t="s">
        <v>4978</v>
      </c>
      <c r="E4211" t="s">
        <v>1302</v>
      </c>
      <c r="F4211" t="s">
        <v>6549</v>
      </c>
      <c r="M4211">
        <f>COUNTA(Table1[[#This Row],[genre_1]:[genre_8]])</f>
        <v>2</v>
      </c>
      <c r="N4211" t="s">
        <v>4979</v>
      </c>
      <c r="O4211" t="s">
        <v>11488</v>
      </c>
      <c r="P4211">
        <v>14031</v>
      </c>
      <c r="Q4211" t="s">
        <v>4980</v>
      </c>
      <c r="R4211">
        <v>114</v>
      </c>
      <c r="S4211" t="s">
        <v>3346</v>
      </c>
      <c r="T4211" t="s">
        <v>2515</v>
      </c>
      <c r="U4211" s="3">
        <v>39814</v>
      </c>
      <c r="V4211" s="2">
        <v>7</v>
      </c>
      <c r="W4211" t="str">
        <f>IF(V4211 &lt; 3,"Very Low", IF(V4211 &gt;= 3, IF(V4211 &lt; 4, "Low", IF(V4211 &gt;= 4, IF(V4211 &lt; 6, "Medium", IF(V4211 &gt;= 6, IF(V4211 &lt; 8, "High", "Very High")))))))</f>
        <v>High</v>
      </c>
    </row>
    <row r="4212" spans="1:23" x14ac:dyDescent="0.2">
      <c r="A4212" t="s">
        <v>6500</v>
      </c>
      <c r="B4212" s="2">
        <v>97</v>
      </c>
      <c r="C4212" s="4" t="str">
        <f>IF(B4212 &lt;= ($Z$9-$Z$11), "Short", IF(B4212 &gt;= ($Z$9+$Z$11), "Long", "Medium"))</f>
        <v>Medium</v>
      </c>
      <c r="D4212" t="s">
        <v>6501</v>
      </c>
      <c r="E4212" t="s">
        <v>426</v>
      </c>
      <c r="F4212" t="s">
        <v>13206</v>
      </c>
      <c r="G4212" t="s">
        <v>1302</v>
      </c>
      <c r="M4212">
        <f>COUNTA(Table1[[#This Row],[genre_1]:[genre_8]])</f>
        <v>3</v>
      </c>
      <c r="N4212" t="s">
        <v>4605</v>
      </c>
      <c r="O4212" t="s">
        <v>12373</v>
      </c>
      <c r="P4212">
        <v>240</v>
      </c>
      <c r="Q4212" t="s">
        <v>6502</v>
      </c>
      <c r="R4212">
        <v>9</v>
      </c>
      <c r="S4212" t="s">
        <v>16</v>
      </c>
      <c r="T4212" t="s">
        <v>2515</v>
      </c>
      <c r="U4212" s="3">
        <v>32143</v>
      </c>
      <c r="V4212" s="2">
        <v>6.2</v>
      </c>
      <c r="W4212" t="str">
        <f>IF(V4212 &lt; 3,"Very Low", IF(V4212 &gt;= 3, IF(V4212 &lt; 4, "Low", IF(V4212 &gt;= 4, IF(V4212 &lt; 6, "Medium", IF(V4212 &gt;= 6, IF(V4212 &lt; 8, "High", "Very High")))))))</f>
        <v>High</v>
      </c>
    </row>
    <row r="4213" spans="1:23" x14ac:dyDescent="0.2">
      <c r="A4213" t="s">
        <v>5131</v>
      </c>
      <c r="B4213" s="2">
        <v>110</v>
      </c>
      <c r="C4213" s="4" t="str">
        <f>IF(B4213 &lt;= ($Z$9-$Z$11), "Short", IF(B4213 &gt;= ($Z$9+$Z$11), "Long", "Medium"))</f>
        <v>Medium</v>
      </c>
      <c r="D4213" t="s">
        <v>5132</v>
      </c>
      <c r="E4213" t="s">
        <v>691</v>
      </c>
      <c r="F4213" t="s">
        <v>1302</v>
      </c>
      <c r="G4213" t="s">
        <v>6549</v>
      </c>
      <c r="M4213">
        <f>COUNTA(Table1[[#This Row],[genre_1]:[genre_8]])</f>
        <v>3</v>
      </c>
      <c r="N4213" t="s">
        <v>3779</v>
      </c>
      <c r="O4213" t="s">
        <v>11581</v>
      </c>
      <c r="P4213">
        <v>8667</v>
      </c>
      <c r="Q4213" t="s">
        <v>5133</v>
      </c>
      <c r="R4213">
        <v>29</v>
      </c>
      <c r="S4213" t="s">
        <v>3346</v>
      </c>
      <c r="T4213" t="s">
        <v>2515</v>
      </c>
      <c r="U4213" s="3">
        <v>40179</v>
      </c>
      <c r="V4213" s="2">
        <v>7.3</v>
      </c>
      <c r="W4213" t="str">
        <f>IF(V4213 &lt; 3,"Very Low", IF(V4213 &gt;= 3, IF(V4213 &lt; 4, "Low", IF(V4213 &gt;= 4, IF(V4213 &lt; 6, "Medium", IF(V4213 &gt;= 6, IF(V4213 &lt; 8, "High", "Very High")))))))</f>
        <v>High</v>
      </c>
    </row>
    <row r="4214" spans="1:23" x14ac:dyDescent="0.2">
      <c r="A4214" t="s">
        <v>4839</v>
      </c>
      <c r="B4214" s="2">
        <v>96</v>
      </c>
      <c r="C4214" s="4" t="str">
        <f>IF(B4214 &lt;= ($Z$9-$Z$11), "Short", IF(B4214 &gt;= ($Z$9+$Z$11), "Long", "Medium"))</f>
        <v>Medium</v>
      </c>
      <c r="D4214" t="s">
        <v>2316</v>
      </c>
      <c r="E4214" t="s">
        <v>13206</v>
      </c>
      <c r="F4214" t="s">
        <v>1302</v>
      </c>
      <c r="G4214" t="s">
        <v>3538</v>
      </c>
      <c r="M4214">
        <f>COUNTA(Table1[[#This Row],[genre_1]:[genre_8]])</f>
        <v>3</v>
      </c>
      <c r="N4214" t="s">
        <v>4840</v>
      </c>
      <c r="O4214" t="s">
        <v>11378</v>
      </c>
      <c r="P4214">
        <v>618</v>
      </c>
      <c r="Q4214" t="s">
        <v>4841</v>
      </c>
      <c r="R4214">
        <v>12</v>
      </c>
      <c r="S4214" t="s">
        <v>16</v>
      </c>
      <c r="T4214" t="s">
        <v>2515</v>
      </c>
      <c r="U4214" s="3">
        <v>25204</v>
      </c>
      <c r="V4214" s="2">
        <v>6.2</v>
      </c>
      <c r="W4214" t="str">
        <f>IF(V4214 &lt; 3,"Very Low", IF(V4214 &gt;= 3, IF(V4214 &lt; 4, "Low", IF(V4214 &gt;= 4, IF(V4214 &lt; 6, "Medium", IF(V4214 &gt;= 6, IF(V4214 &lt; 8, "High", "Very High")))))))</f>
        <v>High</v>
      </c>
    </row>
    <row r="4215" spans="1:23" x14ac:dyDescent="0.2">
      <c r="A4215" t="s">
        <v>2997</v>
      </c>
      <c r="B4215" s="2">
        <v>251</v>
      </c>
      <c r="C4215" s="4" t="str">
        <f>IF(B4215 &lt;= ($Z$9-$Z$11), "Short", IF(B4215 &gt;= ($Z$9+$Z$11), "Long", "Medium"))</f>
        <v>Long</v>
      </c>
      <c r="D4215" t="s">
        <v>779</v>
      </c>
      <c r="E4215" t="s">
        <v>13206</v>
      </c>
      <c r="F4215" t="s">
        <v>1302</v>
      </c>
      <c r="M4215">
        <f>COUNTA(Table1[[#This Row],[genre_1]:[genre_8]])</f>
        <v>2</v>
      </c>
      <c r="N4215" t="s">
        <v>718</v>
      </c>
      <c r="O4215" t="s">
        <v>10091</v>
      </c>
      <c r="P4215">
        <v>221000</v>
      </c>
      <c r="Q4215" t="s">
        <v>1578</v>
      </c>
      <c r="R4215">
        <v>495</v>
      </c>
      <c r="S4215" t="s">
        <v>16</v>
      </c>
      <c r="T4215" t="s">
        <v>2515</v>
      </c>
      <c r="U4215" s="3">
        <v>30682</v>
      </c>
      <c r="V4215" s="2">
        <v>8.4</v>
      </c>
      <c r="W4215" t="str">
        <f>IF(V4215 &lt; 3,"Very Low", IF(V4215 &gt;= 3, IF(V4215 &lt; 4, "Low", IF(V4215 &gt;= 4, IF(V4215 &lt; 6, "Medium", IF(V4215 &gt;= 6, IF(V4215 &lt; 8, "High", "Very High")))))))</f>
        <v>Very High</v>
      </c>
    </row>
    <row r="4216" spans="1:23" x14ac:dyDescent="0.2">
      <c r="A4216" t="s">
        <v>2997</v>
      </c>
      <c r="B4216" s="2">
        <v>145</v>
      </c>
      <c r="C4216" s="4" t="str">
        <f>IF(B4216 &lt;= ($Z$9-$Z$11), "Short", IF(B4216 &gt;= ($Z$9+$Z$11), "Long", "Medium"))</f>
        <v>Long</v>
      </c>
      <c r="D4216" t="s">
        <v>5892</v>
      </c>
      <c r="E4216" t="s">
        <v>4934</v>
      </c>
      <c r="M4216">
        <f>COUNTA(Table1[[#This Row],[genre_1]:[genre_8]])</f>
        <v>1</v>
      </c>
      <c r="N4216" t="s">
        <v>5893</v>
      </c>
      <c r="O4216" t="s">
        <v>12034</v>
      </c>
      <c r="P4216">
        <v>216005</v>
      </c>
      <c r="Q4216" t="s">
        <v>5894</v>
      </c>
      <c r="R4216">
        <v>565</v>
      </c>
      <c r="S4216" t="s">
        <v>16</v>
      </c>
      <c r="T4216" t="s">
        <v>2515</v>
      </c>
      <c r="U4216" s="3">
        <v>24838</v>
      </c>
      <c r="V4216" s="2">
        <v>8.6</v>
      </c>
      <c r="W4216" t="str">
        <f>IF(V4216 &lt; 3,"Very Low", IF(V4216 &gt;= 3, IF(V4216 &lt; 4, "Low", IF(V4216 &gt;= 4, IF(V4216 &lt; 6, "Medium", IF(V4216 &gt;= 6, IF(V4216 &lt; 8, "High", "Very High")))))))</f>
        <v>Very High</v>
      </c>
    </row>
    <row r="4217" spans="1:23" x14ac:dyDescent="0.2">
      <c r="A4217" t="s">
        <v>1720</v>
      </c>
      <c r="B4217" s="2">
        <v>125</v>
      </c>
      <c r="C4217" s="4" t="str">
        <f>IF(B4217 &lt;= ($Z$9-$Z$11), "Short", IF(B4217 &gt;= ($Z$9+$Z$11), "Long", "Medium"))</f>
        <v>Medium</v>
      </c>
      <c r="D4217" t="s">
        <v>5538</v>
      </c>
      <c r="E4217" t="s">
        <v>691</v>
      </c>
      <c r="F4217" t="s">
        <v>1302</v>
      </c>
      <c r="G4217" t="s">
        <v>6549</v>
      </c>
      <c r="M4217">
        <f>COUNTA(Table1[[#This Row],[genre_1]:[genre_8]])</f>
        <v>3</v>
      </c>
      <c r="N4217" t="s">
        <v>5539</v>
      </c>
      <c r="O4217" t="s">
        <v>11829</v>
      </c>
      <c r="P4217">
        <v>3548</v>
      </c>
      <c r="Q4217" t="s">
        <v>5540</v>
      </c>
      <c r="R4217">
        <v>21</v>
      </c>
      <c r="S4217" t="s">
        <v>3346</v>
      </c>
      <c r="T4217" t="s">
        <v>2515</v>
      </c>
      <c r="U4217" s="3">
        <v>37622</v>
      </c>
      <c r="V4217" s="2">
        <v>6.5</v>
      </c>
      <c r="W4217" t="str">
        <f>IF(V4217 &lt; 3,"Very Low", IF(V4217 &gt;= 3, IF(V4217 &lt; 4, "Low", IF(V4217 &gt;= 4, IF(V4217 &lt; 6, "Medium", IF(V4217 &gt;= 6, IF(V4217 &lt; 8, "High", "Very High")))))))</f>
        <v>High</v>
      </c>
    </row>
    <row r="4218" spans="1:23" x14ac:dyDescent="0.2">
      <c r="A4218" t="s">
        <v>3031</v>
      </c>
      <c r="B4218" s="2">
        <v>110</v>
      </c>
      <c r="C4218" s="4" t="str">
        <f>IF(B4218 &lt;= ($Z$9-$Z$11), "Short", IF(B4218 &gt;= ($Z$9+$Z$11), "Long", "Medium"))</f>
        <v>Medium</v>
      </c>
      <c r="D4218" t="s">
        <v>569</v>
      </c>
      <c r="E4218" t="s">
        <v>13206</v>
      </c>
      <c r="F4218" t="s">
        <v>1302</v>
      </c>
      <c r="G4218" t="s">
        <v>13204</v>
      </c>
      <c r="H4218" t="s">
        <v>3538</v>
      </c>
      <c r="M4218">
        <f>COUNTA(Table1[[#This Row],[genre_1]:[genre_8]])</f>
        <v>4</v>
      </c>
      <c r="N4218" t="s">
        <v>182</v>
      </c>
      <c r="O4218" t="s">
        <v>10108</v>
      </c>
      <c r="P4218">
        <v>14618</v>
      </c>
      <c r="Q4218" t="s">
        <v>3032</v>
      </c>
      <c r="R4218">
        <v>108</v>
      </c>
      <c r="S4218" t="s">
        <v>16</v>
      </c>
      <c r="T4218" t="s">
        <v>2515</v>
      </c>
      <c r="U4218" s="3">
        <v>37257</v>
      </c>
      <c r="V4218" s="2">
        <v>6.7</v>
      </c>
      <c r="W4218" t="str">
        <f>IF(V4218 &lt; 3,"Very Low", IF(V4218 &gt;= 3, IF(V4218 &lt; 4, "Low", IF(V4218 &gt;= 4, IF(V4218 &lt; 6, "Medium", IF(V4218 &gt;= 6, IF(V4218 &lt; 8, "High", "Very High")))))))</f>
        <v>High</v>
      </c>
    </row>
    <row r="4219" spans="1:23" x14ac:dyDescent="0.2">
      <c r="A4219" t="s">
        <v>4468</v>
      </c>
      <c r="B4219" s="2">
        <v>117</v>
      </c>
      <c r="C4219" s="4" t="str">
        <f>IF(B4219 &lt;= ($Z$9-$Z$11), "Short", IF(B4219 &gt;= ($Z$9+$Z$11), "Long", "Medium"))</f>
        <v>Medium</v>
      </c>
      <c r="D4219" t="s">
        <v>831</v>
      </c>
      <c r="E4219" t="s">
        <v>691</v>
      </c>
      <c r="F4219" t="s">
        <v>1302</v>
      </c>
      <c r="G4219" t="s">
        <v>10321</v>
      </c>
      <c r="M4219">
        <f>COUNTA(Table1[[#This Row],[genre_1]:[genre_8]])</f>
        <v>3</v>
      </c>
      <c r="N4219" t="s">
        <v>1407</v>
      </c>
      <c r="O4219" t="s">
        <v>11114</v>
      </c>
      <c r="P4219">
        <v>9323</v>
      </c>
      <c r="Q4219" t="s">
        <v>4469</v>
      </c>
      <c r="R4219">
        <v>157</v>
      </c>
      <c r="S4219" t="s">
        <v>16</v>
      </c>
      <c r="T4219" t="s">
        <v>2515</v>
      </c>
      <c r="U4219" s="3">
        <v>36161</v>
      </c>
      <c r="V4219" s="2">
        <v>6.9</v>
      </c>
      <c r="W4219" t="str">
        <f>IF(V4219 &lt; 3,"Very Low", IF(V4219 &gt;= 3, IF(V4219 &lt; 4, "Low", IF(V4219 &gt;= 4, IF(V4219 &lt; 6, "Medium", IF(V4219 &gt;= 6, IF(V4219 &lt; 8, "High", "Very High")))))))</f>
        <v>High</v>
      </c>
    </row>
    <row r="4220" spans="1:23" x14ac:dyDescent="0.2">
      <c r="A4220" t="s">
        <v>3420</v>
      </c>
      <c r="B4220" s="2">
        <v>131</v>
      </c>
      <c r="C4220" s="4" t="str">
        <f>IF(B4220 &lt;= ($Z$9-$Z$11), "Short", IF(B4220 &gt;= ($Z$9+$Z$11), "Long", "Medium"))</f>
        <v>Long</v>
      </c>
      <c r="D4220" t="s">
        <v>3421</v>
      </c>
      <c r="E4220" t="s">
        <v>13206</v>
      </c>
      <c r="F4220" t="s">
        <v>1302</v>
      </c>
      <c r="G4220" t="s">
        <v>13204</v>
      </c>
      <c r="H4220" t="s">
        <v>6549</v>
      </c>
      <c r="M4220">
        <f>COUNTA(Table1[[#This Row],[genre_1]:[genre_8]])</f>
        <v>4</v>
      </c>
      <c r="N4220" t="s">
        <v>759</v>
      </c>
      <c r="O4220" t="s">
        <v>10372</v>
      </c>
      <c r="P4220">
        <v>69676</v>
      </c>
      <c r="Q4220" t="s">
        <v>3422</v>
      </c>
      <c r="R4220">
        <v>131</v>
      </c>
      <c r="S4220" t="s">
        <v>16</v>
      </c>
      <c r="T4220" t="s">
        <v>2515</v>
      </c>
      <c r="U4220" s="3">
        <v>41275</v>
      </c>
      <c r="V4220" s="2">
        <v>7.8</v>
      </c>
      <c r="W4220" t="str">
        <f>IF(V4220 &lt; 3,"Very Low", IF(V4220 &gt;= 3, IF(V4220 &lt; 4, "Low", IF(V4220 &gt;= 4, IF(V4220 &lt; 6, "Medium", IF(V4220 &gt;= 6, IF(V4220 &lt; 8, "High", "Very High")))))))</f>
        <v>High</v>
      </c>
    </row>
    <row r="4221" spans="1:23" x14ac:dyDescent="0.2">
      <c r="A4221" t="s">
        <v>7855</v>
      </c>
      <c r="B4221" s="2">
        <v>82</v>
      </c>
      <c r="C4221" s="4" t="str">
        <f>IF(B4221 &lt;= ($Z$9-$Z$11), "Short", IF(B4221 &gt;= ($Z$9+$Z$11), "Long", "Medium"))</f>
        <v>Short</v>
      </c>
      <c r="D4221" t="s">
        <v>7856</v>
      </c>
      <c r="E4221" t="s">
        <v>2287</v>
      </c>
      <c r="M4221">
        <f>COUNTA(Table1[[#This Row],[genre_1]:[genre_8]])</f>
        <v>1</v>
      </c>
      <c r="N4221" t="s">
        <v>7857</v>
      </c>
      <c r="O4221" t="s">
        <v>12985</v>
      </c>
      <c r="P4221">
        <v>14985</v>
      </c>
      <c r="Q4221" t="s">
        <v>7858</v>
      </c>
      <c r="R4221">
        <v>253</v>
      </c>
      <c r="S4221" t="s">
        <v>3346</v>
      </c>
      <c r="T4221" t="s">
        <v>2515</v>
      </c>
      <c r="U4221" s="3">
        <v>29587</v>
      </c>
      <c r="V4221" s="2">
        <v>6.9</v>
      </c>
      <c r="W4221" t="str">
        <f>IF(V4221 &lt; 3,"Very Low", IF(V4221 &gt;= 3, IF(V4221 &lt; 4, "Low", IF(V4221 &gt;= 4, IF(V4221 &lt; 6, "Medium", IF(V4221 &gt;= 6, IF(V4221 &lt; 8, "High", "Very High")))))))</f>
        <v>High</v>
      </c>
    </row>
    <row r="4222" spans="1:23" x14ac:dyDescent="0.2">
      <c r="A4222" t="s">
        <v>3264</v>
      </c>
      <c r="B4222" s="2">
        <v>106</v>
      </c>
      <c r="C4222" s="4" t="str">
        <f>IF(B4222 &lt;= ($Z$9-$Z$11), "Short", IF(B4222 &gt;= ($Z$9+$Z$11), "Long", "Medium"))</f>
        <v>Medium</v>
      </c>
      <c r="D4222" t="s">
        <v>7574</v>
      </c>
      <c r="E4222" t="s">
        <v>1302</v>
      </c>
      <c r="M4222">
        <f>COUNTA(Table1[[#This Row],[genre_1]:[genre_8]])</f>
        <v>1</v>
      </c>
      <c r="N4222" t="s">
        <v>5100</v>
      </c>
      <c r="O4222" t="s">
        <v>12872</v>
      </c>
      <c r="P4222">
        <v>17813</v>
      </c>
      <c r="Q4222" t="s">
        <v>7575</v>
      </c>
      <c r="R4222">
        <v>101</v>
      </c>
      <c r="S4222" t="s">
        <v>3346</v>
      </c>
      <c r="T4222" t="s">
        <v>2515</v>
      </c>
      <c r="U4222" s="3">
        <v>25569</v>
      </c>
      <c r="V4222" s="2">
        <v>8.1</v>
      </c>
      <c r="W4222" t="str">
        <f>IF(V4222 &lt; 3,"Very Low", IF(V4222 &gt;= 3, IF(V4222 &lt; 4, "Low", IF(V4222 &gt;= 4, IF(V4222 &lt; 6, "Medium", IF(V4222 &gt;= 6, IF(V4222 &lt; 8, "High", "Very High")))))))</f>
        <v>Very High</v>
      </c>
    </row>
    <row r="4223" spans="1:23" x14ac:dyDescent="0.2">
      <c r="A4223" t="s">
        <v>2997</v>
      </c>
      <c r="B4223" s="2">
        <v>142</v>
      </c>
      <c r="C4223" s="4" t="str">
        <f>IF(B4223 &lt;= ($Z$9-$Z$11), "Short", IF(B4223 &gt;= ($Z$9+$Z$11), "Long", "Medium"))</f>
        <v>Long</v>
      </c>
      <c r="D4223" t="s">
        <v>7187</v>
      </c>
      <c r="E4223" t="s">
        <v>4934</v>
      </c>
      <c r="M4223">
        <f>COUNTA(Table1[[#This Row],[genre_1]:[genre_8]])</f>
        <v>1</v>
      </c>
      <c r="N4223" t="s">
        <v>1401</v>
      </c>
      <c r="O4223" t="s">
        <v>12702</v>
      </c>
      <c r="P4223">
        <v>503509</v>
      </c>
      <c r="Q4223" t="s">
        <v>7188</v>
      </c>
      <c r="R4223">
        <v>780</v>
      </c>
      <c r="S4223" t="s">
        <v>3346</v>
      </c>
      <c r="T4223" t="s">
        <v>2515</v>
      </c>
      <c r="U4223" s="3">
        <v>24108</v>
      </c>
      <c r="V4223" s="2">
        <v>8.9</v>
      </c>
      <c r="W4223" t="str">
        <f>IF(V4223 &lt; 3,"Very Low", IF(V4223 &gt;= 3, IF(V4223 &lt; 4, "Low", IF(V4223 &gt;= 4, IF(V4223 &lt; 6, "Medium", IF(V4223 &gt;= 6, IF(V4223 &lt; 8, "High", "Very High")))))))</f>
        <v>Very High</v>
      </c>
    </row>
    <row r="4224" spans="1:23" x14ac:dyDescent="0.2">
      <c r="A4224" t="s">
        <v>4717</v>
      </c>
      <c r="B4224" s="2">
        <v>172</v>
      </c>
      <c r="C4224" s="4" t="str">
        <f>IF(B4224 &lt;= ($Z$9-$Z$11), "Short", IF(B4224 &gt;= ($Z$9+$Z$11), "Long", "Medium"))</f>
        <v>Long</v>
      </c>
      <c r="D4224" t="s">
        <v>4718</v>
      </c>
      <c r="E4224" t="s">
        <v>1302</v>
      </c>
      <c r="M4224">
        <f>COUNTA(Table1[[#This Row],[genre_1]:[genre_8]])</f>
        <v>1</v>
      </c>
      <c r="N4224" t="s">
        <v>4719</v>
      </c>
      <c r="O4224" t="s">
        <v>11301</v>
      </c>
      <c r="P4224">
        <v>55516</v>
      </c>
      <c r="Q4224" t="s">
        <v>4720</v>
      </c>
      <c r="R4224">
        <v>124</v>
      </c>
      <c r="S4224" t="s">
        <v>3346</v>
      </c>
      <c r="T4224" t="s">
        <v>2515</v>
      </c>
      <c r="U4224" s="3">
        <v>41275</v>
      </c>
      <c r="V4224" s="2">
        <v>7.7</v>
      </c>
      <c r="W4224" t="str">
        <f>IF(V4224 &lt; 3,"Very Low", IF(V4224 &gt;= 3, IF(V4224 &lt; 4, "Low", IF(V4224 &gt;= 4, IF(V4224 &lt; 6, "Medium", IF(V4224 &gt;= 6, IF(V4224 &lt; 8, "High", "Very High")))))))</f>
        <v>High</v>
      </c>
    </row>
    <row r="4225" spans="1:23" x14ac:dyDescent="0.2">
      <c r="A4225" t="s">
        <v>7254</v>
      </c>
      <c r="B4225" s="2">
        <v>76</v>
      </c>
      <c r="C4225" s="4" t="str">
        <f>IF(B4225 &lt;= ($Z$9-$Z$11), "Short", IF(B4225 &gt;= ($Z$9+$Z$11), "Long", "Medium"))</f>
        <v>Short</v>
      </c>
      <c r="D4225" t="s">
        <v>7255</v>
      </c>
      <c r="E4225" t="s">
        <v>2287</v>
      </c>
      <c r="M4225">
        <f>COUNTA(Table1[[#This Row],[genre_1]:[genre_8]])</f>
        <v>1</v>
      </c>
      <c r="N4225" t="s">
        <v>7256</v>
      </c>
      <c r="O4225" t="s">
        <v>12728</v>
      </c>
      <c r="P4225">
        <v>332</v>
      </c>
      <c r="Q4225" t="s">
        <v>7254</v>
      </c>
      <c r="R4225">
        <v>10</v>
      </c>
      <c r="S4225" t="s">
        <v>16</v>
      </c>
      <c r="T4225" t="s">
        <v>2515</v>
      </c>
      <c r="U4225" s="3">
        <v>41275</v>
      </c>
      <c r="V4225" s="2">
        <v>2.6</v>
      </c>
      <c r="W4225" t="str">
        <f>IF(V4225 &lt; 3,"Very Low", IF(V4225 &gt;= 3, IF(V4225 &lt; 4, "Low", IF(V4225 &gt;= 4, IF(V4225 &lt; 6, "Medium", IF(V4225 &gt;= 6, IF(V4225 &lt; 8, "High", "Very High")))))))</f>
        <v>Very Low</v>
      </c>
    </row>
    <row r="4226" spans="1:23" x14ac:dyDescent="0.2">
      <c r="A4226" t="s">
        <v>5171</v>
      </c>
      <c r="B4226" s="2">
        <v>120</v>
      </c>
      <c r="C4226" s="4" t="str">
        <f>IF(B4226 &lt;= ($Z$9-$Z$11), "Short", IF(B4226 &gt;= ($Z$9+$Z$11), "Long", "Medium"))</f>
        <v>Medium</v>
      </c>
      <c r="D4226" t="s">
        <v>1002</v>
      </c>
      <c r="E4226" t="s">
        <v>2287</v>
      </c>
      <c r="M4226">
        <f>COUNTA(Table1[[#This Row],[genre_1]:[genre_8]])</f>
        <v>1</v>
      </c>
      <c r="N4226" t="s">
        <v>1278</v>
      </c>
      <c r="O4226" t="s">
        <v>11609</v>
      </c>
      <c r="P4226">
        <v>4302</v>
      </c>
      <c r="Q4226" t="s">
        <v>2278</v>
      </c>
      <c r="R4226">
        <v>45</v>
      </c>
      <c r="S4226" t="s">
        <v>16</v>
      </c>
      <c r="T4226" t="s">
        <v>2515</v>
      </c>
      <c r="U4226" s="3">
        <v>32874</v>
      </c>
      <c r="V4226" s="2">
        <v>6.1</v>
      </c>
      <c r="W4226" t="str">
        <f>IF(V4226 &lt; 3,"Very Low", IF(V4226 &gt;= 3, IF(V4226 &lt; 4, "Low", IF(V4226 &gt;= 4, IF(V4226 &lt; 6, "Medium", IF(V4226 &gt;= 6, IF(V4226 &lt; 8, "High", "Very High")))))))</f>
        <v>High</v>
      </c>
    </row>
    <row r="4227" spans="1:23" x14ac:dyDescent="0.2">
      <c r="A4227" t="s">
        <v>2512</v>
      </c>
      <c r="B4227" s="2">
        <v>97</v>
      </c>
      <c r="C4227" s="4" t="str">
        <f>IF(B4227 &lt;= ($Z$9-$Z$11), "Short", IF(B4227 &gt;= ($Z$9+$Z$11), "Long", "Medium"))</f>
        <v>Medium</v>
      </c>
      <c r="D4227" t="s">
        <v>2513</v>
      </c>
      <c r="E4227" t="s">
        <v>426</v>
      </c>
      <c r="F4227" t="s">
        <v>691</v>
      </c>
      <c r="G4227" t="s">
        <v>7772</v>
      </c>
      <c r="H4227" t="s">
        <v>6549</v>
      </c>
      <c r="M4227">
        <f>COUNTA(Table1[[#This Row],[genre_1]:[genre_8]])</f>
        <v>4</v>
      </c>
      <c r="N4227" t="s">
        <v>603</v>
      </c>
      <c r="O4227" t="s">
        <v>9756</v>
      </c>
      <c r="P4227">
        <v>6691</v>
      </c>
      <c r="Q4227" t="s">
        <v>2514</v>
      </c>
      <c r="R4227">
        <v>28</v>
      </c>
      <c r="S4227" t="s">
        <v>16</v>
      </c>
      <c r="T4227" t="s">
        <v>2515</v>
      </c>
      <c r="U4227" s="3">
        <v>39083</v>
      </c>
      <c r="V4227" s="2">
        <v>4.8</v>
      </c>
      <c r="W4227" t="str">
        <f>IF(V4227 &lt; 3,"Very Low", IF(V4227 &gt;= 3, IF(V4227 &lt; 4, "Low", IF(V4227 &gt;= 4, IF(V4227 &lt; 6, "Medium", IF(V4227 &gt;= 6, IF(V4227 &lt; 8, "High", "Very High")))))))</f>
        <v>Medium</v>
      </c>
    </row>
    <row r="4228" spans="1:23" x14ac:dyDescent="0.2">
      <c r="A4228" t="s">
        <v>3437</v>
      </c>
      <c r="B4228" s="2">
        <v>134</v>
      </c>
      <c r="C4228" s="4" t="str">
        <f>IF(B4228 &lt;= ($Z$9-$Z$11), "Short", IF(B4228 &gt;= ($Z$9+$Z$11), "Long", "Medium"))</f>
        <v>Long</v>
      </c>
      <c r="D4228" t="s">
        <v>3438</v>
      </c>
      <c r="E4228" t="s">
        <v>562</v>
      </c>
      <c r="F4228" t="s">
        <v>1302</v>
      </c>
      <c r="G4228" t="s">
        <v>7772</v>
      </c>
      <c r="H4228" t="s">
        <v>10321</v>
      </c>
      <c r="M4228">
        <f>COUNTA(Table1[[#This Row],[genre_1]:[genre_8]])</f>
        <v>4</v>
      </c>
      <c r="N4228" t="s">
        <v>2094</v>
      </c>
      <c r="O4228" t="s">
        <v>10381</v>
      </c>
      <c r="P4228">
        <v>5911</v>
      </c>
      <c r="Q4228" t="s">
        <v>3439</v>
      </c>
      <c r="R4228">
        <v>76</v>
      </c>
      <c r="S4228" t="s">
        <v>16</v>
      </c>
      <c r="T4228" t="s">
        <v>2515</v>
      </c>
      <c r="U4228" s="3">
        <v>25569</v>
      </c>
      <c r="V4228" s="2">
        <v>7.3</v>
      </c>
      <c r="W4228" t="str">
        <f>IF(V4228 &lt; 3,"Very Low", IF(V4228 &gt;= 3, IF(V4228 &lt; 4, "Low", IF(V4228 &gt;= 4, IF(V4228 &lt; 6, "Medium", IF(V4228 &gt;= 6, IF(V4228 &lt; 8, "High", "Very High")))))))</f>
        <v>High</v>
      </c>
    </row>
    <row r="4229" spans="1:23" x14ac:dyDescent="0.2">
      <c r="A4229" t="s">
        <v>7886</v>
      </c>
      <c r="B4229" s="2">
        <v>84</v>
      </c>
      <c r="C4229" s="4" t="str">
        <f>IF(B4229 &lt;= ($Z$9-$Z$11), "Short", IF(B4229 &gt;= ($Z$9+$Z$11), "Long", "Medium"))</f>
        <v>Short</v>
      </c>
      <c r="D4229"/>
      <c r="E4229" t="s">
        <v>31</v>
      </c>
      <c r="F4229" t="s">
        <v>7772</v>
      </c>
      <c r="M4229">
        <f>COUNTA(Table1[[#This Row],[genre_1]:[genre_8]])</f>
        <v>2</v>
      </c>
      <c r="N4229" t="s">
        <v>7887</v>
      </c>
      <c r="O4229" t="s">
        <v>12996</v>
      </c>
      <c r="P4229">
        <v>186</v>
      </c>
      <c r="R4229">
        <v>3</v>
      </c>
      <c r="S4229" t="s">
        <v>3924</v>
      </c>
      <c r="T4229" t="s">
        <v>6786</v>
      </c>
      <c r="U4229" s="3">
        <v>42005</v>
      </c>
      <c r="V4229" s="2">
        <v>7.2</v>
      </c>
      <c r="W4229" t="str">
        <f>IF(V4229 &lt; 3,"Very Low", IF(V4229 &gt;= 3, IF(V4229 &lt; 4, "Low", IF(V4229 &gt;= 4, IF(V4229 &lt; 6, "Medium", IF(V4229 &gt;= 6, IF(V4229 &lt; 8, "High", "Very High")))))))</f>
        <v>High</v>
      </c>
    </row>
    <row r="4230" spans="1:23" x14ac:dyDescent="0.2">
      <c r="A4230" t="s">
        <v>7000</v>
      </c>
      <c r="B4230" s="2">
        <v>90</v>
      </c>
      <c r="C4230" s="4" t="str">
        <f>IF(B4230 &lt;= ($Z$9-$Z$11), "Short", IF(B4230 &gt;= ($Z$9+$Z$11), "Long", "Medium"))</f>
        <v>Medium</v>
      </c>
      <c r="D4230" t="s">
        <v>7001</v>
      </c>
      <c r="E4230" t="s">
        <v>691</v>
      </c>
      <c r="F4230" t="s">
        <v>1302</v>
      </c>
      <c r="G4230" t="s">
        <v>6549</v>
      </c>
      <c r="M4230">
        <f>COUNTA(Table1[[#This Row],[genre_1]:[genre_8]])</f>
        <v>3</v>
      </c>
      <c r="N4230" t="s">
        <v>7002</v>
      </c>
      <c r="O4230" t="s">
        <v>12610</v>
      </c>
      <c r="P4230">
        <v>4702</v>
      </c>
      <c r="Q4230" t="s">
        <v>7003</v>
      </c>
      <c r="R4230">
        <v>23</v>
      </c>
      <c r="S4230" t="s">
        <v>3924</v>
      </c>
      <c r="T4230" t="s">
        <v>6786</v>
      </c>
      <c r="U4230" s="3">
        <v>38718</v>
      </c>
      <c r="V4230" s="2">
        <v>7.3</v>
      </c>
      <c r="W4230" t="str">
        <f>IF(V4230 &lt; 3,"Very Low", IF(V4230 &gt;= 3, IF(V4230 &lt; 4, "Low", IF(V4230 &gt;= 4, IF(V4230 &lt; 6, "Medium", IF(V4230 &gt;= 6, IF(V4230 &lt; 8, "High", "Very High")))))))</f>
        <v>High</v>
      </c>
    </row>
    <row r="4231" spans="1:23" x14ac:dyDescent="0.2">
      <c r="A4231" t="s">
        <v>7035</v>
      </c>
      <c r="B4231" s="2">
        <v>101</v>
      </c>
      <c r="C4231" s="4" t="str">
        <f>IF(B4231 &lt;= ($Z$9-$Z$11), "Short", IF(B4231 &gt;= ($Z$9+$Z$11), "Long", "Medium"))</f>
        <v>Medium</v>
      </c>
      <c r="D4231" t="s">
        <v>7036</v>
      </c>
      <c r="E4231" t="s">
        <v>31</v>
      </c>
      <c r="F4231" t="s">
        <v>10321</v>
      </c>
      <c r="M4231">
        <f>COUNTA(Table1[[#This Row],[genre_1]:[genre_8]])</f>
        <v>2</v>
      </c>
      <c r="N4231" t="s">
        <v>7037</v>
      </c>
      <c r="O4231" t="s">
        <v>12627</v>
      </c>
      <c r="P4231">
        <v>4547</v>
      </c>
      <c r="Q4231" t="s">
        <v>7038</v>
      </c>
      <c r="R4231">
        <v>33</v>
      </c>
      <c r="S4231" t="s">
        <v>3924</v>
      </c>
      <c r="T4231" t="s">
        <v>6786</v>
      </c>
      <c r="U4231" s="3">
        <v>40909</v>
      </c>
      <c r="V4231" s="2">
        <v>7.6</v>
      </c>
      <c r="W4231" t="str">
        <f>IF(V4231 &lt; 3,"Very Low", IF(V4231 &gt;= 3, IF(V4231 &lt; 4, "Low", IF(V4231 &gt;= 4, IF(V4231 &lt; 6, "Medium", IF(V4231 &gt;= 6, IF(V4231 &lt; 8, "High", "Very High")))))))</f>
        <v>High</v>
      </c>
    </row>
    <row r="4232" spans="1:23" x14ac:dyDescent="0.2">
      <c r="A4232" t="s">
        <v>6783</v>
      </c>
      <c r="B4232" s="2">
        <v>90</v>
      </c>
      <c r="C4232" s="4" t="str">
        <f>IF(B4232 &lt;= ($Z$9-$Z$11), "Short", IF(B4232 &gt;= ($Z$9+$Z$11), "Long", "Medium"))</f>
        <v>Medium</v>
      </c>
      <c r="D4232" t="s">
        <v>6784</v>
      </c>
      <c r="E4232" t="s">
        <v>3871</v>
      </c>
      <c r="F4232" t="s">
        <v>4426</v>
      </c>
      <c r="G4232" t="s">
        <v>31</v>
      </c>
      <c r="H4232" t="s">
        <v>1302</v>
      </c>
      <c r="I4232" t="s">
        <v>7772</v>
      </c>
      <c r="J4232" t="s">
        <v>10321</v>
      </c>
      <c r="M4232">
        <f>COUNTA(Table1[[#This Row],[genre_1]:[genre_8]])</f>
        <v>6</v>
      </c>
      <c r="N4232" t="s">
        <v>6783</v>
      </c>
      <c r="O4232" t="s">
        <v>12507</v>
      </c>
      <c r="P4232">
        <v>46107</v>
      </c>
      <c r="Q4232" t="s">
        <v>6785</v>
      </c>
      <c r="R4232">
        <v>156</v>
      </c>
      <c r="S4232" t="s">
        <v>3924</v>
      </c>
      <c r="T4232" t="s">
        <v>6786</v>
      </c>
      <c r="U4232" s="3">
        <v>39448</v>
      </c>
      <c r="V4232" s="2">
        <v>8</v>
      </c>
      <c r="W4232" t="str">
        <f>IF(V4232 &lt; 3,"Very Low", IF(V4232 &gt;= 3, IF(V4232 &lt; 4, "Low", IF(V4232 &gt;= 4, IF(V4232 &lt; 6, "Medium", IF(V4232 &gt;= 6, IF(V4232 &lt; 8, "High", "Very High")))))))</f>
        <v>Very High</v>
      </c>
    </row>
    <row r="4233" spans="1:23" x14ac:dyDescent="0.2">
      <c r="A4233" t="s">
        <v>639</v>
      </c>
      <c r="B4233" s="2">
        <v>93</v>
      </c>
      <c r="C4233" s="4" t="str">
        <f>IF(B4233 &lt;= ($Z$9-$Z$11), "Short", IF(B4233 &gt;= ($Z$9+$Z$11), "Long", "Medium"))</f>
        <v>Medium</v>
      </c>
      <c r="D4233" t="s">
        <v>214</v>
      </c>
      <c r="E4233" t="s">
        <v>562</v>
      </c>
      <c r="F4233" t="s">
        <v>3538</v>
      </c>
      <c r="M4233">
        <f>COUNTA(Table1[[#This Row],[genre_1]:[genre_8]])</f>
        <v>2</v>
      </c>
      <c r="N4233" t="s">
        <v>209</v>
      </c>
      <c r="O4233" t="s">
        <v>10429</v>
      </c>
      <c r="P4233">
        <v>72646</v>
      </c>
      <c r="Q4233" t="s">
        <v>924</v>
      </c>
      <c r="R4233">
        <v>397</v>
      </c>
      <c r="S4233" t="s">
        <v>16</v>
      </c>
      <c r="T4233" t="s">
        <v>2799</v>
      </c>
      <c r="U4233" s="3">
        <v>40544</v>
      </c>
      <c r="V4233" s="2">
        <v>5.8</v>
      </c>
      <c r="W4233" t="str">
        <f>IF(V4233 &lt; 3,"Very Low", IF(V4233 &gt;= 3, IF(V4233 &lt; 4, "Low", IF(V4233 &gt;= 4, IF(V4233 &lt; 6, "Medium", IF(V4233 &gt;= 6, IF(V4233 &lt; 8, "High", "Very High")))))))</f>
        <v>Medium</v>
      </c>
    </row>
    <row r="4234" spans="1:23" x14ac:dyDescent="0.2">
      <c r="A4234" t="s">
        <v>2114</v>
      </c>
      <c r="B4234" s="2">
        <v>90</v>
      </c>
      <c r="C4234" s="4" t="str">
        <f>IF(B4234 &lt;= ($Z$9-$Z$11), "Short", IF(B4234 &gt;= ($Z$9+$Z$11), "Long", "Medium"))</f>
        <v>Medium</v>
      </c>
      <c r="D4234" t="s">
        <v>2797</v>
      </c>
      <c r="E4234" t="s">
        <v>691</v>
      </c>
      <c r="F4234" t="s">
        <v>6549</v>
      </c>
      <c r="M4234">
        <f>COUNTA(Table1[[#This Row],[genre_1]:[genre_8]])</f>
        <v>2</v>
      </c>
      <c r="N4234" t="s">
        <v>1240</v>
      </c>
      <c r="O4234" t="s">
        <v>9944</v>
      </c>
      <c r="P4234">
        <v>18771</v>
      </c>
      <c r="Q4234" t="s">
        <v>2798</v>
      </c>
      <c r="R4234">
        <v>102</v>
      </c>
      <c r="S4234" t="s">
        <v>16</v>
      </c>
      <c r="T4234" t="s">
        <v>2799</v>
      </c>
      <c r="U4234" s="3">
        <v>37987</v>
      </c>
      <c r="V4234" s="2">
        <v>5.9</v>
      </c>
      <c r="W4234" t="str">
        <f>IF(V4234 &lt; 3,"Very Low", IF(V4234 &gt;= 3, IF(V4234 &lt; 4, "Low", IF(V4234 &gt;= 4, IF(V4234 &lt; 6, "Medium", IF(V4234 &gt;= 6, IF(V4234 &lt; 8, "High", "Very High")))))))</f>
        <v>Medium</v>
      </c>
    </row>
    <row r="4235" spans="1:23" x14ac:dyDescent="0.2">
      <c r="A4235" t="s">
        <v>5328</v>
      </c>
      <c r="B4235" s="2">
        <v>85</v>
      </c>
      <c r="C4235" s="4" t="str">
        <f>IF(B4235 &lt;= ($Z$9-$Z$11), "Short", IF(B4235 &gt;= ($Z$9+$Z$11), "Long", "Medium"))</f>
        <v>Short</v>
      </c>
      <c r="D4235" t="s">
        <v>8163</v>
      </c>
      <c r="E4235" t="s">
        <v>1302</v>
      </c>
      <c r="F4235" t="s">
        <v>4034</v>
      </c>
      <c r="G4235" t="s">
        <v>6549</v>
      </c>
      <c r="M4235">
        <f>COUNTA(Table1[[#This Row],[genre_1]:[genre_8]])</f>
        <v>3</v>
      </c>
      <c r="N4235" t="s">
        <v>8164</v>
      </c>
      <c r="O4235" t="s">
        <v>13102</v>
      </c>
      <c r="P4235">
        <v>90827</v>
      </c>
      <c r="Q4235" t="s">
        <v>8165</v>
      </c>
      <c r="R4235">
        <v>329</v>
      </c>
      <c r="S4235" t="s">
        <v>16</v>
      </c>
      <c r="T4235" t="s">
        <v>2799</v>
      </c>
      <c r="U4235" s="3">
        <v>39083</v>
      </c>
      <c r="V4235" s="2">
        <v>7.9</v>
      </c>
      <c r="W4235" t="str">
        <f>IF(V4235 &lt; 3,"Very Low", IF(V4235 &gt;= 3, IF(V4235 &lt; 4, "Low", IF(V4235 &gt;= 4, IF(V4235 &lt; 6, "Medium", IF(V4235 &gt;= 6, IF(V4235 &lt; 8, "High", "Very High")))))))</f>
        <v>High</v>
      </c>
    </row>
    <row r="4236" spans="1:23" x14ac:dyDescent="0.2">
      <c r="A4236" t="s">
        <v>1853</v>
      </c>
      <c r="B4236" s="2">
        <v>111</v>
      </c>
      <c r="C4236" s="4" t="str">
        <f>IF(B4236 &lt;= ($Z$9-$Z$11), "Short", IF(B4236 &gt;= ($Z$9+$Z$11), "Long", "Medium"))</f>
        <v>Medium</v>
      </c>
      <c r="D4236" t="s">
        <v>1319</v>
      </c>
      <c r="E4236" t="s">
        <v>1302</v>
      </c>
      <c r="F4236" t="s">
        <v>13204</v>
      </c>
      <c r="G4236" t="s">
        <v>6549</v>
      </c>
      <c r="M4236">
        <f>COUNTA(Table1[[#This Row],[genre_1]:[genre_8]])</f>
        <v>3</v>
      </c>
      <c r="N4236" t="s">
        <v>524</v>
      </c>
      <c r="O4236" t="s">
        <v>11306</v>
      </c>
      <c r="P4236">
        <v>16863</v>
      </c>
      <c r="Q4236" t="s">
        <v>4733</v>
      </c>
      <c r="R4236">
        <v>57</v>
      </c>
      <c r="S4236" t="s">
        <v>16</v>
      </c>
      <c r="T4236" t="s">
        <v>2799</v>
      </c>
      <c r="U4236" s="3">
        <v>39814</v>
      </c>
      <c r="V4236" s="2">
        <v>6.8</v>
      </c>
      <c r="W4236" t="str">
        <f>IF(V4236 &lt; 3,"Very Low", IF(V4236 &gt;= 3, IF(V4236 &lt; 4, "Low", IF(V4236 &gt;= 4, IF(V4236 &lt; 6, "Medium", IF(V4236 &gt;= 6, IF(V4236 &lt; 8, "High", "Very High")))))))</f>
        <v>High</v>
      </c>
    </row>
    <row r="4237" spans="1:23" x14ac:dyDescent="0.2">
      <c r="A4237" t="s">
        <v>5541</v>
      </c>
      <c r="B4237" s="2">
        <v>88</v>
      </c>
      <c r="C4237" s="4" t="str">
        <f>IF(B4237 &lt;= ($Z$9-$Z$11), "Short", IF(B4237 &gt;= ($Z$9+$Z$11), "Long", "Medium"))</f>
        <v>Medium</v>
      </c>
      <c r="D4237" t="s">
        <v>3626</v>
      </c>
      <c r="E4237" t="s">
        <v>562</v>
      </c>
      <c r="F4237" t="s">
        <v>691</v>
      </c>
      <c r="G4237" t="s">
        <v>13206</v>
      </c>
      <c r="H4237" t="s">
        <v>1302</v>
      </c>
      <c r="I4237" t="s">
        <v>6549</v>
      </c>
      <c r="J4237" t="s">
        <v>3538</v>
      </c>
      <c r="M4237">
        <f>COUNTA(Table1[[#This Row],[genre_1]:[genre_8]])</f>
        <v>6</v>
      </c>
      <c r="N4237" t="s">
        <v>184</v>
      </c>
      <c r="O4237" t="s">
        <v>11830</v>
      </c>
      <c r="P4237">
        <v>5133</v>
      </c>
      <c r="Q4237" t="s">
        <v>5075</v>
      </c>
      <c r="R4237">
        <v>31</v>
      </c>
      <c r="S4237" t="s">
        <v>16</v>
      </c>
      <c r="T4237" t="s">
        <v>2799</v>
      </c>
      <c r="U4237" s="3">
        <v>39814</v>
      </c>
      <c r="V4237" s="2">
        <v>6.4</v>
      </c>
      <c r="W4237" t="str">
        <f>IF(V4237 &lt; 3,"Very Low", IF(V4237 &gt;= 3, IF(V4237 &lt; 4, "Low", IF(V4237 &gt;= 4, IF(V4237 &lt; 6, "Medium", IF(V4237 &gt;= 6, IF(V4237 &lt; 8, "High", "Very High")))))))</f>
        <v>High</v>
      </c>
    </row>
    <row r="4238" spans="1:23" x14ac:dyDescent="0.2">
      <c r="A4238" t="s">
        <v>4566</v>
      </c>
      <c r="B4238" s="2">
        <v>118</v>
      </c>
      <c r="C4238" s="4" t="str">
        <f>IF(B4238 &lt;= ($Z$9-$Z$11), "Short", IF(B4238 &gt;= ($Z$9+$Z$11), "Long", "Medium"))</f>
        <v>Medium</v>
      </c>
      <c r="D4238" t="s">
        <v>665</v>
      </c>
      <c r="E4238" t="s">
        <v>1302</v>
      </c>
      <c r="M4238">
        <f>COUNTA(Table1[[#This Row],[genre_1]:[genre_8]])</f>
        <v>1</v>
      </c>
      <c r="N4238" t="s">
        <v>930</v>
      </c>
      <c r="O4238" t="s">
        <v>11183</v>
      </c>
      <c r="P4238">
        <v>161288</v>
      </c>
      <c r="Q4238" t="s">
        <v>2784</v>
      </c>
      <c r="R4238">
        <v>351</v>
      </c>
      <c r="S4238" t="s">
        <v>16</v>
      </c>
      <c r="T4238" t="s">
        <v>2799</v>
      </c>
      <c r="U4238" s="3">
        <v>42005</v>
      </c>
      <c r="V4238" s="2">
        <v>8.3000000000000007</v>
      </c>
      <c r="W4238" t="str">
        <f>IF(V4238 &lt; 3,"Very Low", IF(V4238 &gt;= 3, IF(V4238 &lt; 4, "Low", IF(V4238 &gt;= 4, IF(V4238 &lt; 6, "Medium", IF(V4238 &gt;= 6, IF(V4238 &lt; 8, "High", "Very High")))))))</f>
        <v>Very High</v>
      </c>
    </row>
    <row r="4239" spans="1:23" x14ac:dyDescent="0.2">
      <c r="A4239" t="s">
        <v>6852</v>
      </c>
      <c r="B4239" s="2">
        <v>86</v>
      </c>
      <c r="C4239" s="4" t="str">
        <f>IF(B4239 &lt;= ($Z$9-$Z$11), "Short", IF(B4239 &gt;= ($Z$9+$Z$11), "Long", "Medium"))</f>
        <v>Medium</v>
      </c>
      <c r="D4239" t="s">
        <v>6853</v>
      </c>
      <c r="E4239" t="s">
        <v>691</v>
      </c>
      <c r="F4239" t="s">
        <v>2287</v>
      </c>
      <c r="M4239">
        <f>COUNTA(Table1[[#This Row],[genre_1]:[genre_8]])</f>
        <v>2</v>
      </c>
      <c r="N4239" t="s">
        <v>6854</v>
      </c>
      <c r="O4239" t="s">
        <v>12540</v>
      </c>
      <c r="P4239">
        <v>6585</v>
      </c>
      <c r="Q4239" t="s">
        <v>6855</v>
      </c>
      <c r="R4239">
        <v>53</v>
      </c>
      <c r="S4239" t="s">
        <v>16</v>
      </c>
      <c r="T4239" t="s">
        <v>2799</v>
      </c>
      <c r="U4239" s="3">
        <v>40909</v>
      </c>
      <c r="V4239" s="2">
        <v>5.7</v>
      </c>
      <c r="W4239" t="str">
        <f>IF(V4239 &lt; 3,"Very Low", IF(V4239 &gt;= 3, IF(V4239 &lt; 4, "Low", IF(V4239 &gt;= 4, IF(V4239 &lt; 6, "Medium", IF(V4239 &gt;= 6, IF(V4239 &lt; 8, "High", "Very High")))))))</f>
        <v>Medium</v>
      </c>
    </row>
    <row r="4240" spans="1:23" x14ac:dyDescent="0.2">
      <c r="A4240" t="s">
        <v>6471</v>
      </c>
      <c r="B4240" s="2">
        <v>86</v>
      </c>
      <c r="C4240" s="4" t="str">
        <f>IF(B4240 &lt;= ($Z$9-$Z$11), "Short", IF(B4240 &gt;= ($Z$9+$Z$11), "Long", "Medium"))</f>
        <v>Medium</v>
      </c>
      <c r="D4240" t="s">
        <v>3499</v>
      </c>
      <c r="E4240" t="s">
        <v>1302</v>
      </c>
      <c r="F4240" t="s">
        <v>2287</v>
      </c>
      <c r="G4240" t="s">
        <v>6549</v>
      </c>
      <c r="M4240">
        <f>COUNTA(Table1[[#This Row],[genre_1]:[genre_8]])</f>
        <v>3</v>
      </c>
      <c r="N4240" t="s">
        <v>2300</v>
      </c>
      <c r="O4240" t="s">
        <v>12359</v>
      </c>
      <c r="P4240">
        <v>2437</v>
      </c>
      <c r="Q4240" t="s">
        <v>6472</v>
      </c>
      <c r="R4240">
        <v>31</v>
      </c>
      <c r="S4240" t="s">
        <v>16</v>
      </c>
      <c r="T4240" t="s">
        <v>2799</v>
      </c>
      <c r="U4240" s="3">
        <v>39814</v>
      </c>
      <c r="V4240" s="2">
        <v>6.2</v>
      </c>
      <c r="W4240" t="str">
        <f>IF(V4240 &lt; 3,"Very Low", IF(V4240 &gt;= 3, IF(V4240 &lt; 4, "Low", IF(V4240 &gt;= 4, IF(V4240 &lt; 6, "Medium", IF(V4240 &gt;= 6, IF(V4240 &lt; 8, "High", "Very High")))))))</f>
        <v>High</v>
      </c>
    </row>
    <row r="4241" spans="1:23" x14ac:dyDescent="0.2">
      <c r="A4241" t="s">
        <v>5634</v>
      </c>
      <c r="B4241" s="2">
        <v>96</v>
      </c>
      <c r="C4241" s="4" t="str">
        <f>IF(B4241 &lt;= ($Z$9-$Z$11), "Short", IF(B4241 &gt;= ($Z$9+$Z$11), "Long", "Medium"))</f>
        <v>Medium</v>
      </c>
      <c r="D4241" t="s">
        <v>2858</v>
      </c>
      <c r="E4241" t="s">
        <v>691</v>
      </c>
      <c r="F4241" t="s">
        <v>13206</v>
      </c>
      <c r="G4241" t="s">
        <v>3538</v>
      </c>
      <c r="M4241">
        <f>COUNTA(Table1[[#This Row],[genre_1]:[genre_8]])</f>
        <v>3</v>
      </c>
      <c r="N4241" t="s">
        <v>115</v>
      </c>
      <c r="O4241" t="s">
        <v>11891</v>
      </c>
      <c r="P4241">
        <v>64794</v>
      </c>
      <c r="Q4241" t="s">
        <v>5635</v>
      </c>
      <c r="R4241">
        <v>131</v>
      </c>
      <c r="S4241" t="s">
        <v>16</v>
      </c>
      <c r="T4241" t="s">
        <v>2799</v>
      </c>
      <c r="U4241" s="3">
        <v>40544</v>
      </c>
      <c r="V4241" s="2">
        <v>7.3</v>
      </c>
      <c r="W4241" t="str">
        <f>IF(V4241 &lt; 3,"Very Low", IF(V4241 &gt;= 3, IF(V4241 &lt; 4, "Low", IF(V4241 &gt;= 4, IF(V4241 &lt; 6, "Medium", IF(V4241 &gt;= 6, IF(V4241 &lt; 8, "High", "Very High")))))))</f>
        <v>High</v>
      </c>
    </row>
    <row r="4242" spans="1:23" x14ac:dyDescent="0.2">
      <c r="A4242" t="s">
        <v>5233</v>
      </c>
      <c r="B4242" s="2">
        <v>127</v>
      </c>
      <c r="C4242" s="4" t="str">
        <f>IF(B4242 &lt;= ($Z$9-$Z$11), "Short", IF(B4242 &gt;= ($Z$9+$Z$11), "Long", "Medium"))</f>
        <v>Medium</v>
      </c>
      <c r="D4242" t="s">
        <v>5234</v>
      </c>
      <c r="E4242" t="s">
        <v>1302</v>
      </c>
      <c r="F4242" t="s">
        <v>10321</v>
      </c>
      <c r="M4242">
        <f>COUNTA(Table1[[#This Row],[genre_1]:[genre_8]])</f>
        <v>2</v>
      </c>
      <c r="N4242" t="s">
        <v>5235</v>
      </c>
      <c r="O4242" t="s">
        <v>11643</v>
      </c>
      <c r="P4242">
        <v>36846</v>
      </c>
      <c r="Q4242" t="s">
        <v>5236</v>
      </c>
      <c r="R4242">
        <v>222</v>
      </c>
      <c r="S4242" t="s">
        <v>16</v>
      </c>
      <c r="T4242" t="s">
        <v>2799</v>
      </c>
      <c r="U4242" s="3">
        <v>38718</v>
      </c>
      <c r="V4242" s="2">
        <v>7.5</v>
      </c>
      <c r="W4242" t="str">
        <f>IF(V4242 &lt; 3,"Very Low", IF(V4242 &gt;= 3, IF(V4242 &lt; 4, "Low", IF(V4242 &gt;= 4, IF(V4242 &lt; 6, "Medium", IF(V4242 &gt;= 6, IF(V4242 &lt; 8, "High", "Very High")))))))</f>
        <v>High</v>
      </c>
    </row>
    <row r="4243" spans="1:23" x14ac:dyDescent="0.2">
      <c r="A4243" t="s">
        <v>8393</v>
      </c>
      <c r="B4243" s="2">
        <v>83</v>
      </c>
      <c r="C4243" s="4" t="str">
        <f>IF(B4243 &lt;= ($Z$9-$Z$11), "Short", IF(B4243 &gt;= ($Z$9+$Z$11), "Long", "Medium"))</f>
        <v>Short</v>
      </c>
      <c r="D4243" t="s">
        <v>8394</v>
      </c>
      <c r="E4243" t="s">
        <v>2287</v>
      </c>
      <c r="M4243">
        <f>COUNTA(Table1[[#This Row],[genre_1]:[genre_8]])</f>
        <v>1</v>
      </c>
      <c r="N4243" t="s">
        <v>8395</v>
      </c>
      <c r="O4243" t="s">
        <v>13190</v>
      </c>
      <c r="P4243">
        <v>57</v>
      </c>
      <c r="Q4243" t="s">
        <v>8396</v>
      </c>
      <c r="R4243">
        <v>1</v>
      </c>
      <c r="S4243" t="s">
        <v>16</v>
      </c>
      <c r="T4243" t="s">
        <v>2799</v>
      </c>
      <c r="U4243" s="3">
        <v>39083</v>
      </c>
      <c r="V4243" s="2">
        <v>6.7</v>
      </c>
      <c r="W4243" t="str">
        <f>IF(V4243 &lt; 3,"Very Low", IF(V4243 &gt;= 3, IF(V4243 &lt; 4, "Low", IF(V4243 &gt;= 4, IF(V4243 &lt; 6, "Medium", IF(V4243 &gt;= 6, IF(V4243 &lt; 8, "High", "Very High")))))))</f>
        <v>High</v>
      </c>
    </row>
    <row r="4244" spans="1:23" x14ac:dyDescent="0.2">
      <c r="A4244" t="s">
        <v>561</v>
      </c>
      <c r="B4244" s="2">
        <v>98</v>
      </c>
      <c r="C4244" s="4" t="str">
        <f>IF(B4244 &lt;= ($Z$9-$Z$11), "Short", IF(B4244 &gt;= ($Z$9+$Z$11), "Long", "Medium"))</f>
        <v>Medium</v>
      </c>
      <c r="D4244" t="s">
        <v>4121</v>
      </c>
      <c r="E4244" t="s">
        <v>4426</v>
      </c>
      <c r="F4244" t="s">
        <v>13206</v>
      </c>
      <c r="G4244" t="s">
        <v>1302</v>
      </c>
      <c r="H4244" t="s">
        <v>3538</v>
      </c>
      <c r="M4244">
        <f>COUNTA(Table1[[#This Row],[genre_1]:[genre_8]])</f>
        <v>4</v>
      </c>
      <c r="N4244" t="s">
        <v>4122</v>
      </c>
      <c r="O4244" t="s">
        <v>10866</v>
      </c>
      <c r="P4244">
        <v>16234</v>
      </c>
      <c r="Q4244" t="s">
        <v>4123</v>
      </c>
      <c r="R4244">
        <v>113</v>
      </c>
      <c r="S4244" t="s">
        <v>16</v>
      </c>
      <c r="T4244" t="s">
        <v>2799</v>
      </c>
      <c r="U4244" s="3">
        <v>37622</v>
      </c>
      <c r="V4244" s="2">
        <v>6.9</v>
      </c>
      <c r="W4244" t="str">
        <f>IF(V4244 &lt; 3,"Very Low", IF(V4244 &gt;= 3, IF(V4244 &lt; 4, "Low", IF(V4244 &gt;= 4, IF(V4244 &lt; 6, "Medium", IF(V4244 &gt;= 6, IF(V4244 &lt; 8, "High", "Very High")))))))</f>
        <v>High</v>
      </c>
    </row>
    <row r="4245" spans="1:23" x14ac:dyDescent="0.2">
      <c r="A4245" t="s">
        <v>7524</v>
      </c>
      <c r="B4245" s="2">
        <v>123</v>
      </c>
      <c r="C4245" s="4" t="str">
        <f>IF(B4245 &lt;= ($Z$9-$Z$11), "Short", IF(B4245 &gt;= ($Z$9+$Z$11), "Long", "Medium"))</f>
        <v>Medium</v>
      </c>
      <c r="D4245" t="s">
        <v>7525</v>
      </c>
      <c r="E4245" t="s">
        <v>1302</v>
      </c>
      <c r="F4245" t="s">
        <v>13204</v>
      </c>
      <c r="M4245">
        <f>COUNTA(Table1[[#This Row],[genre_1]:[genre_8]])</f>
        <v>2</v>
      </c>
      <c r="N4245" t="s">
        <v>7526</v>
      </c>
      <c r="O4245" t="s">
        <v>12850</v>
      </c>
      <c r="P4245">
        <v>151812</v>
      </c>
      <c r="Q4245" t="s">
        <v>7527</v>
      </c>
      <c r="R4245">
        <v>264</v>
      </c>
      <c r="S4245" t="s">
        <v>7500</v>
      </c>
      <c r="T4245" t="s">
        <v>4497</v>
      </c>
      <c r="U4245" s="3">
        <v>40544</v>
      </c>
      <c r="V4245" s="2">
        <v>8.4</v>
      </c>
      <c r="W4245" t="str">
        <f>IF(V4245 &lt; 3,"Very Low", IF(V4245 &gt;= 3, IF(V4245 &lt; 4, "Low", IF(V4245 &gt;= 4, IF(V4245 &lt; 6, "Medium", IF(V4245 &gt;= 6, IF(V4245 &lt; 8, "High", "Very High")))))))</f>
        <v>Very High</v>
      </c>
    </row>
    <row r="4246" spans="1:23" x14ac:dyDescent="0.2">
      <c r="A4246" t="s">
        <v>4495</v>
      </c>
      <c r="B4246" s="2">
        <v>127</v>
      </c>
      <c r="C4246" s="4" t="str">
        <f>IF(B4246 &lt;= ($Z$9-$Z$11), "Short", IF(B4246 &gt;= ($Z$9+$Z$11), "Long", "Medium"))</f>
        <v>Medium</v>
      </c>
      <c r="D4246" t="s">
        <v>3306</v>
      </c>
      <c r="E4246" t="s">
        <v>562</v>
      </c>
      <c r="F4246" t="s">
        <v>426</v>
      </c>
      <c r="G4246" t="s">
        <v>7772</v>
      </c>
      <c r="M4246">
        <f>COUNTA(Table1[[#This Row],[genre_1]:[genre_8]])</f>
        <v>3</v>
      </c>
      <c r="N4246" t="s">
        <v>93</v>
      </c>
      <c r="O4246" t="s">
        <v>11131</v>
      </c>
      <c r="P4246">
        <v>524</v>
      </c>
      <c r="Q4246" t="s">
        <v>4496</v>
      </c>
      <c r="R4246">
        <v>8</v>
      </c>
      <c r="S4246" t="s">
        <v>16</v>
      </c>
      <c r="T4246" t="s">
        <v>4497</v>
      </c>
      <c r="U4246" s="3">
        <v>28491</v>
      </c>
      <c r="V4246" s="2">
        <v>6.5</v>
      </c>
      <c r="W4246" t="str">
        <f>IF(V4246 &lt; 3,"Very Low", IF(V4246 &gt;= 3, IF(V4246 &lt; 4, "Low", IF(V4246 &gt;= 4, IF(V4246 &lt; 6, "Medium", IF(V4246 &gt;= 6, IF(V4246 &lt; 8, "High", "Very High")))))))</f>
        <v>High</v>
      </c>
    </row>
    <row r="4247" spans="1:23" x14ac:dyDescent="0.2">
      <c r="A4247" t="s">
        <v>8139</v>
      </c>
      <c r="B4247" s="2">
        <v>89</v>
      </c>
      <c r="C4247" s="4" t="str">
        <f>IF(B4247 &lt;= ($Z$9-$Z$11), "Short", IF(B4247 &gt;= ($Z$9+$Z$11), "Long", "Medium"))</f>
        <v>Medium</v>
      </c>
      <c r="D4247" t="s">
        <v>8140</v>
      </c>
      <c r="E4247" t="s">
        <v>1302</v>
      </c>
      <c r="F4247" t="s">
        <v>5982</v>
      </c>
      <c r="M4247">
        <f>COUNTA(Table1[[#This Row],[genre_1]:[genre_8]])</f>
        <v>2</v>
      </c>
      <c r="N4247" t="s">
        <v>8141</v>
      </c>
      <c r="O4247" t="s">
        <v>13093</v>
      </c>
      <c r="P4247">
        <v>27882</v>
      </c>
      <c r="Q4247" t="s">
        <v>8142</v>
      </c>
      <c r="R4247">
        <v>130</v>
      </c>
      <c r="S4247" t="s">
        <v>7500</v>
      </c>
      <c r="T4247" t="s">
        <v>4497</v>
      </c>
      <c r="U4247" s="3">
        <v>35431</v>
      </c>
      <c r="V4247" s="2">
        <v>8.5</v>
      </c>
      <c r="W4247" t="str">
        <f>IF(V4247 &lt; 3,"Very Low", IF(V4247 &gt;= 3, IF(V4247 &lt; 4, "Low", IF(V4247 &gt;= 4, IF(V4247 &lt; 6, "Medium", IF(V4247 &gt;= 6, IF(V4247 &lt; 8, "High", "Very High")))))))</f>
        <v>Very High</v>
      </c>
    </row>
    <row r="4248" spans="1:23" x14ac:dyDescent="0.2">
      <c r="A4248" t="s">
        <v>8389</v>
      </c>
      <c r="B4248" s="2">
        <v>90</v>
      </c>
      <c r="C4248" s="4" t="str">
        <f>IF(B4248 &lt;= ($Z$9-$Z$11), "Short", IF(B4248 &gt;= ($Z$9+$Z$11), "Long", "Medium"))</f>
        <v>Medium</v>
      </c>
      <c r="D4248" t="s">
        <v>8390</v>
      </c>
      <c r="E4248" t="s">
        <v>1302</v>
      </c>
      <c r="M4248">
        <f>COUNTA(Table1[[#This Row],[genre_1]:[genre_8]])</f>
        <v>1</v>
      </c>
      <c r="N4248" t="s">
        <v>8391</v>
      </c>
      <c r="O4248" t="s">
        <v>13189</v>
      </c>
      <c r="P4248">
        <v>4555</v>
      </c>
      <c r="Q4248" t="s">
        <v>8392</v>
      </c>
      <c r="R4248">
        <v>26</v>
      </c>
      <c r="S4248" t="s">
        <v>7500</v>
      </c>
      <c r="T4248" t="s">
        <v>4497</v>
      </c>
      <c r="U4248" s="3">
        <v>36526</v>
      </c>
      <c r="V4248" s="2">
        <v>7.5</v>
      </c>
      <c r="W4248" t="str">
        <f>IF(V4248 &lt; 3,"Very Low", IF(V4248 &gt;= 3, IF(V4248 &lt; 4, "Low", IF(V4248 &gt;= 4, IF(V4248 &lt; 6, "Medium", IF(V4248 &gt;= 6, IF(V4248 &lt; 8, "High", "Very High")))))))</f>
        <v>High</v>
      </c>
    </row>
    <row r="4249" spans="1:23" x14ac:dyDescent="0.2">
      <c r="A4249" t="s">
        <v>7247</v>
      </c>
      <c r="B4249" s="2">
        <v>102</v>
      </c>
      <c r="C4249" s="4" t="str">
        <f>IF(B4249 &lt;= ($Z$9-$Z$11), "Short", IF(B4249 &gt;= ($Z$9+$Z$11), "Long", "Medium"))</f>
        <v>Medium</v>
      </c>
      <c r="D4249" t="s">
        <v>7248</v>
      </c>
      <c r="E4249" t="s">
        <v>562</v>
      </c>
      <c r="F4249" t="s">
        <v>13206</v>
      </c>
      <c r="G4249" t="s">
        <v>3538</v>
      </c>
      <c r="M4249">
        <f>COUNTA(Table1[[#This Row],[genre_1]:[genre_8]])</f>
        <v>3</v>
      </c>
      <c r="N4249" t="s">
        <v>7249</v>
      </c>
      <c r="O4249" t="s">
        <v>12726</v>
      </c>
      <c r="P4249">
        <v>148221</v>
      </c>
      <c r="Q4249" t="s">
        <v>7250</v>
      </c>
      <c r="R4249">
        <v>316</v>
      </c>
      <c r="S4249" t="s">
        <v>7251</v>
      </c>
      <c r="T4249" t="s">
        <v>7252</v>
      </c>
      <c r="U4249" s="3">
        <v>40544</v>
      </c>
      <c r="V4249" s="2">
        <v>7.6</v>
      </c>
      <c r="W4249" t="str">
        <f>IF(V4249 &lt; 3,"Very Low", IF(V4249 &gt;= 3, IF(V4249 &lt; 4, "Low", IF(V4249 &gt;= 4, IF(V4249 &lt; 6, "Medium", IF(V4249 &gt;= 6, IF(V4249 &lt; 8, "High", "Very High")))))))</f>
        <v>High</v>
      </c>
    </row>
    <row r="4250" spans="1:23" x14ac:dyDescent="0.2">
      <c r="A4250" t="s">
        <v>6915</v>
      </c>
      <c r="B4250" s="2">
        <v>160</v>
      </c>
      <c r="C4250" s="4" t="str">
        <f>IF(B4250 &lt;= ($Z$9-$Z$11), "Short", IF(B4250 &gt;= ($Z$9+$Z$11), "Long", "Medium"))</f>
        <v>Long</v>
      </c>
      <c r="D4250" t="s">
        <v>6915</v>
      </c>
      <c r="E4250" t="s">
        <v>1302</v>
      </c>
      <c r="F4250" t="s">
        <v>5727</v>
      </c>
      <c r="M4250">
        <f>COUNTA(Table1[[#This Row],[genre_1]:[genre_8]])</f>
        <v>2</v>
      </c>
      <c r="N4250" t="s">
        <v>1023</v>
      </c>
      <c r="O4250" t="s">
        <v>12568</v>
      </c>
      <c r="P4250">
        <v>5018</v>
      </c>
      <c r="Q4250" t="s">
        <v>6916</v>
      </c>
      <c r="R4250">
        <v>38</v>
      </c>
      <c r="S4250" t="s">
        <v>2032</v>
      </c>
      <c r="T4250" t="s">
        <v>2033</v>
      </c>
      <c r="U4250" s="3">
        <v>41275</v>
      </c>
      <c r="V4250" s="2">
        <v>6.4</v>
      </c>
      <c r="W4250" t="str">
        <f>IF(V4250 &lt; 3,"Very Low", IF(V4250 &gt;= 3, IF(V4250 &lt; 4, "Low", IF(V4250 &gt;= 4, IF(V4250 &lt; 6, "Medium", IF(V4250 &gt;= 6, IF(V4250 &lt; 8, "High", "Very High")))))))</f>
        <v>High</v>
      </c>
    </row>
    <row r="4251" spans="1:23" x14ac:dyDescent="0.2">
      <c r="A4251" t="s">
        <v>6076</v>
      </c>
      <c r="B4251" s="2">
        <v>130</v>
      </c>
      <c r="C4251" s="4" t="str">
        <f>IF(B4251 &lt;= ($Z$9-$Z$11), "Short", IF(B4251 &gt;= ($Z$9+$Z$11), "Long", "Medium"))</f>
        <v>Medium</v>
      </c>
      <c r="D4251" t="s">
        <v>6077</v>
      </c>
      <c r="E4251" t="s">
        <v>562</v>
      </c>
      <c r="F4251" t="s">
        <v>1302</v>
      </c>
      <c r="G4251" t="s">
        <v>7772</v>
      </c>
      <c r="H4251" t="s">
        <v>3538</v>
      </c>
      <c r="I4251" t="s">
        <v>10321</v>
      </c>
      <c r="M4251">
        <f>COUNTA(Table1[[#This Row],[genre_1]:[genre_8]])</f>
        <v>5</v>
      </c>
      <c r="N4251" t="s">
        <v>3765</v>
      </c>
      <c r="O4251" t="s">
        <v>12131</v>
      </c>
      <c r="P4251">
        <v>30977</v>
      </c>
      <c r="Q4251" t="s">
        <v>6078</v>
      </c>
      <c r="R4251">
        <v>178</v>
      </c>
      <c r="S4251" t="s">
        <v>2032</v>
      </c>
      <c r="T4251" t="s">
        <v>2033</v>
      </c>
      <c r="U4251" s="3">
        <v>42370</v>
      </c>
      <c r="V4251" s="2">
        <v>8.5</v>
      </c>
      <c r="W4251" t="str">
        <f>IF(V4251 &lt; 3,"Very Low", IF(V4251 &gt;= 3, IF(V4251 &lt; 4, "Low", IF(V4251 &gt;= 4, IF(V4251 &lt; 6, "Medium", IF(V4251 &gt;= 6, IF(V4251 &lt; 8, "High", "Very High")))))))</f>
        <v>Very High</v>
      </c>
    </row>
    <row r="4252" spans="1:23" x14ac:dyDescent="0.2">
      <c r="A4252" t="s">
        <v>7677</v>
      </c>
      <c r="B4252" s="2">
        <v>102</v>
      </c>
      <c r="C4252" s="4" t="str">
        <f>IF(B4252 &lt;= ($Z$9-$Z$11), "Short", IF(B4252 &gt;= ($Z$9+$Z$11), "Long", "Medium"))</f>
        <v>Medium</v>
      </c>
      <c r="D4252"/>
      <c r="E4252" t="s">
        <v>31</v>
      </c>
      <c r="M4252">
        <f>COUNTA(Table1[[#This Row],[genre_1]:[genre_8]])</f>
        <v>1</v>
      </c>
      <c r="O4252" t="s">
        <v>13016</v>
      </c>
      <c r="P4252">
        <v>341</v>
      </c>
      <c r="R4252">
        <v>12</v>
      </c>
      <c r="S4252" t="s">
        <v>16</v>
      </c>
      <c r="T4252" t="s">
        <v>2033</v>
      </c>
      <c r="U4252" s="3">
        <v>36892</v>
      </c>
      <c r="V4252" s="2">
        <v>7.6</v>
      </c>
      <c r="W4252" t="str">
        <f>IF(V4252 &lt; 3,"Very Low", IF(V4252 &gt;= 3, IF(V4252 &lt; 4, "Low", IF(V4252 &gt;= 4, IF(V4252 &lt; 6, "Medium", IF(V4252 &gt;= 6, IF(V4252 &lt; 8, "High", "Very High")))))))</f>
        <v>High</v>
      </c>
    </row>
    <row r="4253" spans="1:23" x14ac:dyDescent="0.2">
      <c r="A4253" t="s">
        <v>2451</v>
      </c>
      <c r="B4253" s="2">
        <v>159</v>
      </c>
      <c r="C4253" s="4" t="str">
        <f>IF(B4253 &lt;= ($Z$9-$Z$11), "Short", IF(B4253 &gt;= ($Z$9+$Z$11), "Long", "Medium"))</f>
        <v>Long</v>
      </c>
      <c r="D4253" t="s">
        <v>2452</v>
      </c>
      <c r="E4253" t="s">
        <v>562</v>
      </c>
      <c r="F4253" t="s">
        <v>426</v>
      </c>
      <c r="G4253" t="s">
        <v>1302</v>
      </c>
      <c r="H4253" t="s">
        <v>539</v>
      </c>
      <c r="I4253" t="s">
        <v>10321</v>
      </c>
      <c r="M4253">
        <f>COUNTA(Table1[[#This Row],[genre_1]:[genre_8]])</f>
        <v>5</v>
      </c>
      <c r="N4253" t="s">
        <v>2453</v>
      </c>
      <c r="O4253" t="s">
        <v>9722</v>
      </c>
      <c r="P4253">
        <v>62756</v>
      </c>
      <c r="Q4253" t="s">
        <v>2454</v>
      </c>
      <c r="R4253">
        <v>410</v>
      </c>
      <c r="S4253" t="s">
        <v>2455</v>
      </c>
      <c r="T4253" t="s">
        <v>2033</v>
      </c>
      <c r="U4253" s="3">
        <v>42005</v>
      </c>
      <c r="V4253" s="2">
        <v>8.4</v>
      </c>
      <c r="W4253" t="str">
        <f>IF(V4253 &lt; 3,"Very Low", IF(V4253 &gt;= 3, IF(V4253 &lt; 4, "Low", IF(V4253 &gt;= 4, IF(V4253 &lt; 6, "Medium", IF(V4253 &gt;= 6, IF(V4253 &lt; 8, "High", "Very High")))))))</f>
        <v>Very High</v>
      </c>
    </row>
    <row r="4254" spans="1:23" x14ac:dyDescent="0.2">
      <c r="A4254" t="s">
        <v>7386</v>
      </c>
      <c r="B4254" s="2">
        <v>160</v>
      </c>
      <c r="C4254" s="4" t="str">
        <f>IF(B4254 &lt;= ($Z$9-$Z$11), "Short", IF(B4254 &gt;= ($Z$9+$Z$11), "Long", "Medium"))</f>
        <v>Long</v>
      </c>
      <c r="D4254" t="s">
        <v>4443</v>
      </c>
      <c r="E4254" t="s">
        <v>3538</v>
      </c>
      <c r="M4254">
        <f>COUNTA(Table1[[#This Row],[genre_1]:[genre_8]])</f>
        <v>1</v>
      </c>
      <c r="N4254" t="s">
        <v>7387</v>
      </c>
      <c r="O4254" t="s">
        <v>12790</v>
      </c>
      <c r="P4254">
        <v>1524</v>
      </c>
      <c r="Q4254" t="s">
        <v>7388</v>
      </c>
      <c r="R4254">
        <v>30</v>
      </c>
      <c r="S4254" t="s">
        <v>2032</v>
      </c>
      <c r="T4254" t="s">
        <v>2033</v>
      </c>
      <c r="U4254" s="3">
        <v>38353</v>
      </c>
      <c r="V4254" s="2">
        <v>4.8</v>
      </c>
      <c r="W4254" t="str">
        <f>IF(V4254 &lt; 3,"Very Low", IF(V4254 &gt;= 3, IF(V4254 &lt; 4, "Low", IF(V4254 &gt;= 4, IF(V4254 &lt; 6, "Medium", IF(V4254 &gt;= 6, IF(V4254 &lt; 8, "High", "Very High")))))))</f>
        <v>Medium</v>
      </c>
    </row>
    <row r="4255" spans="1:23" x14ac:dyDescent="0.2">
      <c r="A4255" t="s">
        <v>5778</v>
      </c>
      <c r="B4255" s="2">
        <v>128</v>
      </c>
      <c r="C4255" s="4" t="str">
        <f>IF(B4255 &lt;= ($Z$9-$Z$11), "Short", IF(B4255 &gt;= ($Z$9+$Z$11), "Long", "Medium"))</f>
        <v>Medium</v>
      </c>
      <c r="D4255" t="s">
        <v>265</v>
      </c>
      <c r="E4255" t="s">
        <v>562</v>
      </c>
      <c r="F4255" t="s">
        <v>13206</v>
      </c>
      <c r="G4255" t="s">
        <v>1302</v>
      </c>
      <c r="H4255" t="s">
        <v>3538</v>
      </c>
      <c r="M4255">
        <f>COUNTA(Table1[[#This Row],[genre_1]:[genre_8]])</f>
        <v>4</v>
      </c>
      <c r="N4255" t="s">
        <v>5779</v>
      </c>
      <c r="O4255" t="s">
        <v>11965</v>
      </c>
      <c r="P4255">
        <v>3266</v>
      </c>
      <c r="Q4255" t="s">
        <v>5780</v>
      </c>
      <c r="R4255">
        <v>27</v>
      </c>
      <c r="S4255" t="s">
        <v>2032</v>
      </c>
      <c r="T4255" t="s">
        <v>2033</v>
      </c>
      <c r="U4255" s="3">
        <v>40544</v>
      </c>
      <c r="V4255" s="2">
        <v>6.2</v>
      </c>
      <c r="W4255" t="str">
        <f>IF(V4255 &lt; 3,"Very Low", IF(V4255 &gt;= 3, IF(V4255 &lt; 4, "Low", IF(V4255 &gt;= 4, IF(V4255 &lt; 6, "Medium", IF(V4255 &gt;= 6, IF(V4255 &lt; 8, "High", "Very High")))))))</f>
        <v>High</v>
      </c>
    </row>
    <row r="4256" spans="1:23" x14ac:dyDescent="0.2">
      <c r="A4256" t="s">
        <v>2028</v>
      </c>
      <c r="B4256" s="2">
        <v>110</v>
      </c>
      <c r="C4256" s="4" t="str">
        <f>IF(B4256 &lt;= ($Z$9-$Z$11), "Short", IF(B4256 &gt;= ($Z$9+$Z$11), "Long", "Medium"))</f>
        <v>Medium</v>
      </c>
      <c r="D4256" t="s">
        <v>2029</v>
      </c>
      <c r="E4256" t="s">
        <v>1302</v>
      </c>
      <c r="F4256" t="s">
        <v>6549</v>
      </c>
      <c r="G4256" t="s">
        <v>10321</v>
      </c>
      <c r="M4256">
        <f>COUNTA(Table1[[#This Row],[genre_1]:[genre_8]])</f>
        <v>3</v>
      </c>
      <c r="N4256" t="s">
        <v>2030</v>
      </c>
      <c r="O4256" t="s">
        <v>9457</v>
      </c>
      <c r="P4256">
        <v>5639</v>
      </c>
      <c r="Q4256" t="s">
        <v>2031</v>
      </c>
      <c r="R4256">
        <v>55</v>
      </c>
      <c r="S4256" t="s">
        <v>2032</v>
      </c>
      <c r="T4256" t="s">
        <v>2033</v>
      </c>
      <c r="U4256" s="3">
        <v>35796</v>
      </c>
      <c r="V4256" s="2">
        <v>7.8</v>
      </c>
      <c r="W4256" t="str">
        <f>IF(V4256 &lt; 3,"Very Low", IF(V4256 &gt;= 3, IF(V4256 &lt; 4, "Low", IF(V4256 &gt;= 4, IF(V4256 &lt; 6, "Medium", IF(V4256 &gt;= 6, IF(V4256 &lt; 8, "High", "Very High")))))))</f>
        <v>High</v>
      </c>
    </row>
    <row r="4257" spans="1:23" x14ac:dyDescent="0.2">
      <c r="A4257" t="s">
        <v>7677</v>
      </c>
      <c r="B4257" s="2">
        <v>115</v>
      </c>
      <c r="C4257" s="4" t="str">
        <f>IF(B4257 &lt;= ($Z$9-$Z$11), "Short", IF(B4257 &gt;= ($Z$9+$Z$11), "Long", "Medium"))</f>
        <v>Medium</v>
      </c>
      <c r="D4257" t="s">
        <v>7678</v>
      </c>
      <c r="E4257" t="s">
        <v>4426</v>
      </c>
      <c r="F4257" t="s">
        <v>31</v>
      </c>
      <c r="G4257" t="s">
        <v>1302</v>
      </c>
      <c r="M4257">
        <f>COUNTA(Table1[[#This Row],[genre_1]:[genre_8]])</f>
        <v>3</v>
      </c>
      <c r="N4257" t="s">
        <v>7679</v>
      </c>
      <c r="O4257" t="s">
        <v>12911</v>
      </c>
      <c r="P4257">
        <v>113</v>
      </c>
      <c r="Q4257" t="s">
        <v>7680</v>
      </c>
      <c r="R4257">
        <v>3</v>
      </c>
      <c r="S4257" t="s">
        <v>2032</v>
      </c>
      <c r="T4257" t="s">
        <v>2033</v>
      </c>
      <c r="U4257" s="3">
        <v>41275</v>
      </c>
      <c r="V4257" s="2">
        <v>7</v>
      </c>
      <c r="W4257" t="str">
        <f>IF(V4257 &lt; 3,"Very Low", IF(V4257 &gt;= 3, IF(V4257 &lt; 4, "Low", IF(V4257 &gt;= 4, IF(V4257 &lt; 6, "Medium", IF(V4257 &gt;= 6, IF(V4257 &lt; 8, "High", "Very High")))))))</f>
        <v>High</v>
      </c>
    </row>
    <row r="4258" spans="1:23" x14ac:dyDescent="0.2">
      <c r="A4258" t="s">
        <v>7346</v>
      </c>
      <c r="B4258" s="2">
        <v>167</v>
      </c>
      <c r="C4258" s="4" t="str">
        <f>IF(B4258 &lt;= ($Z$9-$Z$11), "Short", IF(B4258 &gt;= ($Z$9+$Z$11), "Long", "Medium"))</f>
        <v>Long</v>
      </c>
      <c r="D4258" t="s">
        <v>7347</v>
      </c>
      <c r="E4258" t="s">
        <v>1302</v>
      </c>
      <c r="F4258" t="s">
        <v>6549</v>
      </c>
      <c r="M4258">
        <f>COUNTA(Table1[[#This Row],[genre_1]:[genre_8]])</f>
        <v>2</v>
      </c>
      <c r="N4258" t="s">
        <v>6817</v>
      </c>
      <c r="O4258" t="s">
        <v>12771</v>
      </c>
      <c r="P4258">
        <v>2715</v>
      </c>
      <c r="Q4258" t="s">
        <v>7348</v>
      </c>
      <c r="R4258">
        <v>19</v>
      </c>
      <c r="S4258" t="s">
        <v>2032</v>
      </c>
      <c r="T4258" t="s">
        <v>2033</v>
      </c>
      <c r="U4258" s="3">
        <v>36526</v>
      </c>
      <c r="V4258" s="2">
        <v>6.2</v>
      </c>
      <c r="W4258" t="str">
        <f>IF(V4258 &lt; 3,"Very Low", IF(V4258 &gt;= 3, IF(V4258 &lt; 4, "Low", IF(V4258 &gt;= 4, IF(V4258 &lt; 6, "Medium", IF(V4258 &gt;= 6, IF(V4258 &lt; 8, "High", "Very High")))))))</f>
        <v>High</v>
      </c>
    </row>
    <row r="4259" spans="1:23" x14ac:dyDescent="0.2">
      <c r="A4259" t="s">
        <v>6069</v>
      </c>
      <c r="B4259" s="2">
        <v>134</v>
      </c>
      <c r="C4259" s="4" t="str">
        <f>IF(B4259 &lt;= ($Z$9-$Z$11), "Short", IF(B4259 &gt;= ($Z$9+$Z$11), "Long", "Medium"))</f>
        <v>Long</v>
      </c>
      <c r="D4259" t="s">
        <v>6070</v>
      </c>
      <c r="E4259" t="s">
        <v>1302</v>
      </c>
      <c r="F4259" t="s">
        <v>3538</v>
      </c>
      <c r="M4259">
        <f>COUNTA(Table1[[#This Row],[genre_1]:[genre_8]])</f>
        <v>2</v>
      </c>
      <c r="N4259" t="s">
        <v>5226</v>
      </c>
      <c r="O4259" t="s">
        <v>12128</v>
      </c>
      <c r="P4259">
        <v>781</v>
      </c>
      <c r="Q4259" t="s">
        <v>6071</v>
      </c>
      <c r="R4259">
        <v>7</v>
      </c>
      <c r="S4259" t="s">
        <v>2032</v>
      </c>
      <c r="T4259" t="s">
        <v>2033</v>
      </c>
      <c r="U4259" s="3">
        <v>41640</v>
      </c>
      <c r="V4259" s="2">
        <v>4.7</v>
      </c>
      <c r="W4259" t="str">
        <f>IF(V4259 &lt; 3,"Very Low", IF(V4259 &gt;= 3, IF(V4259 &lt; 4, "Low", IF(V4259 &gt;= 4, IF(V4259 &lt; 6, "Medium", IF(V4259 &gt;= 6, IF(V4259 &lt; 8, "High", "Very High")))))))</f>
        <v>Medium</v>
      </c>
    </row>
    <row r="4260" spans="1:23" x14ac:dyDescent="0.2">
      <c r="A4260" t="s">
        <v>5924</v>
      </c>
      <c r="B4260" s="2">
        <v>136</v>
      </c>
      <c r="C4260" s="4" t="str">
        <f>IF(B4260 &lt;= ($Z$9-$Z$11), "Short", IF(B4260 &gt;= ($Z$9+$Z$11), "Long", "Medium"))</f>
        <v>Long</v>
      </c>
      <c r="D4260" t="s">
        <v>5925</v>
      </c>
      <c r="E4260" t="s">
        <v>4426</v>
      </c>
      <c r="F4260" t="s">
        <v>1302</v>
      </c>
      <c r="G4260" t="s">
        <v>7772</v>
      </c>
      <c r="M4260">
        <f>COUNTA(Table1[[#This Row],[genre_1]:[genre_8]])</f>
        <v>3</v>
      </c>
      <c r="N4260" t="s">
        <v>5926</v>
      </c>
      <c r="O4260" t="s">
        <v>12057</v>
      </c>
      <c r="P4260">
        <v>1311</v>
      </c>
      <c r="Q4260" t="s">
        <v>5927</v>
      </c>
      <c r="R4260">
        <v>25</v>
      </c>
      <c r="S4260" t="s">
        <v>2032</v>
      </c>
      <c r="T4260" t="s">
        <v>2033</v>
      </c>
      <c r="U4260" s="3">
        <v>39083</v>
      </c>
      <c r="V4260" s="2">
        <v>7.4</v>
      </c>
      <c r="W4260" t="str">
        <f>IF(V4260 &lt; 3,"Very Low", IF(V4260 &gt;= 3, IF(V4260 &lt; 4, "Low", IF(V4260 &gt;= 4, IF(V4260 &lt; 6, "Medium", IF(V4260 &gt;= 6, IF(V4260 &lt; 8, "High", "Very High")))))))</f>
        <v>High</v>
      </c>
    </row>
    <row r="4261" spans="1:23" x14ac:dyDescent="0.2">
      <c r="A4261" t="s">
        <v>4866</v>
      </c>
      <c r="B4261" s="2">
        <v>144</v>
      </c>
      <c r="C4261" s="4" t="str">
        <f>IF(B4261 &lt;= ($Z$9-$Z$11), "Short", IF(B4261 &gt;= ($Z$9+$Z$11), "Long", "Medium"))</f>
        <v>Long</v>
      </c>
      <c r="D4261" t="s">
        <v>4867</v>
      </c>
      <c r="E4261" t="s">
        <v>691</v>
      </c>
      <c r="M4261">
        <f>COUNTA(Table1[[#This Row],[genre_1]:[genre_8]])</f>
        <v>1</v>
      </c>
      <c r="N4261" t="s">
        <v>4868</v>
      </c>
      <c r="O4261" t="s">
        <v>11390</v>
      </c>
      <c r="P4261">
        <v>8598</v>
      </c>
      <c r="Q4261" t="s">
        <v>4869</v>
      </c>
      <c r="R4261">
        <v>43</v>
      </c>
      <c r="S4261" t="s">
        <v>2032</v>
      </c>
      <c r="T4261" t="s">
        <v>2033</v>
      </c>
      <c r="U4261" s="3">
        <v>40179</v>
      </c>
      <c r="V4261" s="2">
        <v>5.3</v>
      </c>
      <c r="W4261" t="str">
        <f>IF(V4261 &lt; 3,"Very Low", IF(V4261 &gt;= 3, IF(V4261 &lt; 4, "Low", IF(V4261 &gt;= 4, IF(V4261 &lt; 6, "Medium", IF(V4261 &gt;= 6, IF(V4261 &lt; 8, "High", "Very High")))))))</f>
        <v>Medium</v>
      </c>
    </row>
    <row r="4262" spans="1:23" x14ac:dyDescent="0.2">
      <c r="A4262" t="s">
        <v>5120</v>
      </c>
      <c r="B4262" s="2">
        <v>176</v>
      </c>
      <c r="C4262" s="4" t="str">
        <f>IF(B4262 &lt;= ($Z$9-$Z$11), "Short", IF(B4262 &gt;= ($Z$9+$Z$11), "Long", "Medium"))</f>
        <v>Long</v>
      </c>
      <c r="D4262" t="s">
        <v>5121</v>
      </c>
      <c r="E4262" t="s">
        <v>1302</v>
      </c>
      <c r="F4262" t="s">
        <v>6549</v>
      </c>
      <c r="M4262">
        <f>COUNTA(Table1[[#This Row],[genre_1]:[genre_8]])</f>
        <v>2</v>
      </c>
      <c r="N4262" t="s">
        <v>4851</v>
      </c>
      <c r="O4262" t="s">
        <v>11574</v>
      </c>
      <c r="P4262">
        <v>42296</v>
      </c>
      <c r="Q4262" t="s">
        <v>5122</v>
      </c>
      <c r="R4262">
        <v>286</v>
      </c>
      <c r="S4262" t="s">
        <v>2032</v>
      </c>
      <c r="T4262" t="s">
        <v>2033</v>
      </c>
      <c r="U4262" s="3">
        <v>40909</v>
      </c>
      <c r="V4262" s="2">
        <v>6.9</v>
      </c>
      <c r="W4262" t="str">
        <f>IF(V4262 &lt; 3,"Very Low", IF(V4262 &gt;= 3, IF(V4262 &lt; 4, "Low", IF(V4262 &gt;= 4, IF(V4262 &lt; 6, "Medium", IF(V4262 &gt;= 6, IF(V4262 &lt; 8, "High", "Very High")))))))</f>
        <v>High</v>
      </c>
    </row>
    <row r="4263" spans="1:23" x14ac:dyDescent="0.2">
      <c r="A4263" t="s">
        <v>4849</v>
      </c>
      <c r="B4263" s="2">
        <v>193</v>
      </c>
      <c r="C4263" s="4" t="str">
        <f>IF(B4263 &lt;= ($Z$9-$Z$11), "Short", IF(B4263 &gt;= ($Z$9+$Z$11), "Long", "Medium"))</f>
        <v>Long</v>
      </c>
      <c r="D4263" t="s">
        <v>4850</v>
      </c>
      <c r="E4263" t="s">
        <v>1302</v>
      </c>
      <c r="M4263">
        <f>COUNTA(Table1[[#This Row],[genre_1]:[genre_8]])</f>
        <v>1</v>
      </c>
      <c r="N4263" t="s">
        <v>4851</v>
      </c>
      <c r="O4263" t="s">
        <v>11381</v>
      </c>
      <c r="P4263">
        <v>13998</v>
      </c>
      <c r="Q4263" t="s">
        <v>4852</v>
      </c>
      <c r="R4263">
        <v>264</v>
      </c>
      <c r="S4263" t="s">
        <v>2032</v>
      </c>
      <c r="T4263" t="s">
        <v>2033</v>
      </c>
      <c r="U4263" s="3">
        <v>38718</v>
      </c>
      <c r="V4263" s="2">
        <v>6</v>
      </c>
      <c r="W4263" t="str">
        <f>IF(V4263 &lt; 3,"Very Low", IF(V4263 &gt;= 3, IF(V4263 &lt; 4, "Low", IF(V4263 &gt;= 4, IF(V4263 &lt; 6, "Medium", IF(V4263 &gt;= 6, IF(V4263 &lt; 8, "High", "Very High")))))))</f>
        <v>High</v>
      </c>
    </row>
    <row r="4264" spans="1:23" x14ac:dyDescent="0.2">
      <c r="A4264" t="s">
        <v>5719</v>
      </c>
      <c r="B4264" s="2">
        <v>141</v>
      </c>
      <c r="C4264" s="4" t="str">
        <f>IF(B4264 &lt;= ($Z$9-$Z$11), "Short", IF(B4264 &gt;= ($Z$9+$Z$11), "Long", "Medium"))</f>
        <v>Long</v>
      </c>
      <c r="D4264" t="s">
        <v>5720</v>
      </c>
      <c r="E4264" t="s">
        <v>562</v>
      </c>
      <c r="F4264" t="s">
        <v>691</v>
      </c>
      <c r="M4264">
        <f>COUNTA(Table1[[#This Row],[genre_1]:[genre_8]])</f>
        <v>2</v>
      </c>
      <c r="N4264" t="s">
        <v>5721</v>
      </c>
      <c r="O4264" t="s">
        <v>11935</v>
      </c>
      <c r="P4264">
        <v>4633</v>
      </c>
      <c r="Q4264" t="s">
        <v>5722</v>
      </c>
      <c r="R4264">
        <v>31</v>
      </c>
      <c r="S4264" t="s">
        <v>2032</v>
      </c>
      <c r="T4264" t="s">
        <v>2033</v>
      </c>
      <c r="U4264" s="3">
        <v>40909</v>
      </c>
      <c r="V4264" s="2">
        <v>4.3</v>
      </c>
      <c r="W4264" t="str">
        <f>IF(V4264 &lt; 3,"Very Low", IF(V4264 &gt;= 3, IF(V4264 &lt; 4, "Low", IF(V4264 &gt;= 4, IF(V4264 &lt; 6, "Medium", IF(V4264 &gt;= 6, IF(V4264 &lt; 8, "High", "Very High")))))))</f>
        <v>Medium</v>
      </c>
    </row>
    <row r="4265" spans="1:23" x14ac:dyDescent="0.2">
      <c r="A4265" t="s">
        <v>5115</v>
      </c>
      <c r="B4265" s="2">
        <v>90</v>
      </c>
      <c r="C4265" s="4" t="str">
        <f>IF(B4265 &lt;= ($Z$9-$Z$11), "Short", IF(B4265 &gt;= ($Z$9+$Z$11), "Long", "Medium"))</f>
        <v>Medium</v>
      </c>
      <c r="D4265" t="s">
        <v>5116</v>
      </c>
      <c r="E4265" t="s">
        <v>562</v>
      </c>
      <c r="F4265" t="s">
        <v>1302</v>
      </c>
      <c r="G4265" t="s">
        <v>6549</v>
      </c>
      <c r="H4265" t="s">
        <v>3538</v>
      </c>
      <c r="M4265">
        <f>COUNTA(Table1[[#This Row],[genre_1]:[genre_8]])</f>
        <v>4</v>
      </c>
      <c r="N4265" t="s">
        <v>5117</v>
      </c>
      <c r="O4265" t="s">
        <v>11571</v>
      </c>
      <c r="P4265">
        <v>9673</v>
      </c>
      <c r="Q4265" t="s">
        <v>3120</v>
      </c>
      <c r="R4265">
        <v>106</v>
      </c>
      <c r="S4265" t="s">
        <v>16</v>
      </c>
      <c r="T4265" t="s">
        <v>2033</v>
      </c>
      <c r="U4265" s="3">
        <v>40179</v>
      </c>
      <c r="V4265" s="2">
        <v>6</v>
      </c>
      <c r="W4265" t="str">
        <f>IF(V4265 &lt; 3,"Very Low", IF(V4265 &gt;= 3, IF(V4265 &lt; 4, "Low", IF(V4265 &gt;= 4, IF(V4265 &lt; 6, "Medium", IF(V4265 &gt;= 6, IF(V4265 &lt; 8, "High", "Very High")))))))</f>
        <v>High</v>
      </c>
    </row>
    <row r="4266" spans="1:23" x14ac:dyDescent="0.2">
      <c r="A4266" t="s">
        <v>5000</v>
      </c>
      <c r="B4266" s="2">
        <v>168</v>
      </c>
      <c r="C4266" s="4" t="str">
        <f>IF(B4266 &lt;= ($Z$9-$Z$11), "Short", IF(B4266 &gt;= ($Z$9+$Z$11), "Long", "Medium"))</f>
        <v>Long</v>
      </c>
      <c r="D4266" t="s">
        <v>5001</v>
      </c>
      <c r="E4266" t="s">
        <v>562</v>
      </c>
      <c r="F4266" t="s">
        <v>426</v>
      </c>
      <c r="G4266" t="s">
        <v>6549</v>
      </c>
      <c r="H4266" t="s">
        <v>4130</v>
      </c>
      <c r="M4266">
        <f>COUNTA(Table1[[#This Row],[genre_1]:[genre_8]])</f>
        <v>4</v>
      </c>
      <c r="N4266" t="s">
        <v>5002</v>
      </c>
      <c r="O4266" t="s">
        <v>11506</v>
      </c>
      <c r="P4266">
        <v>12411</v>
      </c>
      <c r="Q4266" t="s">
        <v>5003</v>
      </c>
      <c r="R4266">
        <v>110</v>
      </c>
      <c r="S4266" t="s">
        <v>2032</v>
      </c>
      <c r="T4266" t="s">
        <v>2033</v>
      </c>
      <c r="U4266" s="3">
        <v>38718</v>
      </c>
      <c r="V4266" s="2">
        <v>6.3</v>
      </c>
      <c r="W4266" t="str">
        <f>IF(V4266 &lt; 3,"Very Low", IF(V4266 &gt;= 3, IF(V4266 &lt; 4, "Low", IF(V4266 &gt;= 4, IF(V4266 &lt; 6, "Medium", IF(V4266 &gt;= 6, IF(V4266 &lt; 8, "High", "Very High")))))))</f>
        <v>High</v>
      </c>
    </row>
    <row r="4267" spans="1:23" x14ac:dyDescent="0.2">
      <c r="A4267" t="s">
        <v>6540</v>
      </c>
      <c r="B4267" s="2">
        <v>144</v>
      </c>
      <c r="C4267" s="4" t="str">
        <f>IF(B4267 &lt;= ($Z$9-$Z$11), "Short", IF(B4267 &gt;= ($Z$9+$Z$11), "Long", "Medium"))</f>
        <v>Long</v>
      </c>
      <c r="D4267" t="s">
        <v>6541</v>
      </c>
      <c r="E4267" t="s">
        <v>691</v>
      </c>
      <c r="F4267" t="s">
        <v>1302</v>
      </c>
      <c r="G4267" t="s">
        <v>6549</v>
      </c>
      <c r="M4267">
        <f>COUNTA(Table1[[#This Row],[genre_1]:[genre_8]])</f>
        <v>3</v>
      </c>
      <c r="N4267" t="s">
        <v>6089</v>
      </c>
      <c r="O4267" t="s">
        <v>12391</v>
      </c>
      <c r="P4267">
        <v>27569</v>
      </c>
      <c r="Q4267" t="s">
        <v>5226</v>
      </c>
      <c r="R4267">
        <v>106</v>
      </c>
      <c r="S4267" t="s">
        <v>2032</v>
      </c>
      <c r="T4267" t="s">
        <v>2033</v>
      </c>
      <c r="U4267" s="3">
        <v>38718</v>
      </c>
      <c r="V4267" s="2">
        <v>8.1999999999999993</v>
      </c>
      <c r="W4267" t="str">
        <f>IF(V4267 &lt; 3,"Very Low", IF(V4267 &gt;= 3, IF(V4267 &lt; 4, "Low", IF(V4267 &gt;= 4, IF(V4267 &lt; 6, "Medium", IF(V4267 &gt;= 6, IF(V4267 &lt; 8, "High", "Very High")))))))</f>
        <v>Very High</v>
      </c>
    </row>
    <row r="4268" spans="1:23" x14ac:dyDescent="0.2">
      <c r="A4268" t="s">
        <v>3502</v>
      </c>
      <c r="B4268" s="2">
        <v>114</v>
      </c>
      <c r="C4268" s="4" t="str">
        <f>IF(B4268 &lt;= ($Z$9-$Z$11), "Short", IF(B4268 &gt;= ($Z$9+$Z$11), "Long", "Medium"))</f>
        <v>Medium</v>
      </c>
      <c r="D4268" t="s">
        <v>7180</v>
      </c>
      <c r="E4268" t="s">
        <v>691</v>
      </c>
      <c r="F4268" t="s">
        <v>1302</v>
      </c>
      <c r="G4268" t="s">
        <v>6549</v>
      </c>
      <c r="M4268">
        <f>COUNTA(Table1[[#This Row],[genre_1]:[genre_8]])</f>
        <v>3</v>
      </c>
      <c r="N4268" t="s">
        <v>5002</v>
      </c>
      <c r="O4268" t="s">
        <v>12695</v>
      </c>
      <c r="P4268">
        <v>19397</v>
      </c>
      <c r="Q4268" t="s">
        <v>3505</v>
      </c>
      <c r="R4268">
        <v>214</v>
      </c>
      <c r="S4268" t="s">
        <v>2032</v>
      </c>
      <c r="T4268" t="s">
        <v>2033</v>
      </c>
      <c r="U4268" s="3">
        <v>36892</v>
      </c>
      <c r="V4268" s="2">
        <v>7.4</v>
      </c>
      <c r="W4268" t="str">
        <f>IF(V4268 &lt; 3,"Very Low", IF(V4268 &gt;= 3, IF(V4268 &lt; 4, "Low", IF(V4268 &gt;= 4, IF(V4268 &lt; 6, "Medium", IF(V4268 &gt;= 6, IF(V4268 &lt; 8, "High", "Very High")))))))</f>
        <v>High</v>
      </c>
    </row>
    <row r="4269" spans="1:23" x14ac:dyDescent="0.2">
      <c r="A4269" t="s">
        <v>4849</v>
      </c>
      <c r="B4269" s="2">
        <v>128</v>
      </c>
      <c r="C4269" s="4" t="str">
        <f>IF(B4269 &lt;= ($Z$9-$Z$11), "Short", IF(B4269 &gt;= ($Z$9+$Z$11), "Long", "Medium"))</f>
        <v>Medium</v>
      </c>
      <c r="D4269" t="s">
        <v>5226</v>
      </c>
      <c r="E4269" t="s">
        <v>426</v>
      </c>
      <c r="F4269" t="s">
        <v>1302</v>
      </c>
      <c r="G4269" t="s">
        <v>3538</v>
      </c>
      <c r="M4269">
        <f>COUNTA(Table1[[#This Row],[genre_1]:[genre_8]])</f>
        <v>3</v>
      </c>
      <c r="N4269" t="s">
        <v>4851</v>
      </c>
      <c r="O4269" t="s">
        <v>11639</v>
      </c>
      <c r="P4269">
        <v>69759</v>
      </c>
      <c r="Q4269" t="s">
        <v>5227</v>
      </c>
      <c r="R4269">
        <v>235</v>
      </c>
      <c r="S4269" t="s">
        <v>2032</v>
      </c>
      <c r="T4269" t="s">
        <v>2033</v>
      </c>
      <c r="U4269" s="3">
        <v>40179</v>
      </c>
      <c r="V4269" s="2">
        <v>8</v>
      </c>
      <c r="W4269" t="str">
        <f>IF(V4269 &lt; 3,"Very Low", IF(V4269 &gt;= 3, IF(V4269 &lt; 4, "Low", IF(V4269 &gt;= 4, IF(V4269 &lt; 6, "Medium", IF(V4269 &gt;= 6, IF(V4269 &lt; 8, "High", "Very High")))))))</f>
        <v>Very High</v>
      </c>
    </row>
    <row r="4270" spans="1:23" x14ac:dyDescent="0.2">
      <c r="A4270" t="s">
        <v>5231</v>
      </c>
      <c r="B4270" s="2">
        <v>128</v>
      </c>
      <c r="C4270" s="4" t="str">
        <f>IF(B4270 &lt;= ($Z$9-$Z$11), "Short", IF(B4270 &gt;= ($Z$9+$Z$11), "Long", "Medium"))</f>
        <v>Medium</v>
      </c>
      <c r="D4270" t="s">
        <v>5232</v>
      </c>
      <c r="E4270" t="s">
        <v>691</v>
      </c>
      <c r="F4270" t="s">
        <v>1302</v>
      </c>
      <c r="G4270" t="s">
        <v>6549</v>
      </c>
      <c r="M4270">
        <f>COUNTA(Table1[[#This Row],[genre_1]:[genre_8]])</f>
        <v>3</v>
      </c>
      <c r="N4270" t="s">
        <v>5121</v>
      </c>
      <c r="O4270" t="s">
        <v>11642</v>
      </c>
      <c r="P4270">
        <v>13577</v>
      </c>
      <c r="Q4270" t="s">
        <v>4869</v>
      </c>
      <c r="R4270">
        <v>47</v>
      </c>
      <c r="S4270" t="s">
        <v>2032</v>
      </c>
      <c r="T4270" t="s">
        <v>2033</v>
      </c>
      <c r="U4270" s="3">
        <v>39083</v>
      </c>
      <c r="V4270" s="2">
        <v>7.3</v>
      </c>
      <c r="W4270" t="str">
        <f>IF(V4270 &lt; 3,"Very Low", IF(V4270 &gt;= 3, IF(V4270 &lt; 4, "Low", IF(V4270 &gt;= 4, IF(V4270 &lt; 6, "Medium", IF(V4270 &gt;= 6, IF(V4270 &lt; 8, "High", "Very High")))))))</f>
        <v>High</v>
      </c>
    </row>
    <row r="4271" spans="1:23" x14ac:dyDescent="0.2">
      <c r="A4271" t="s">
        <v>7147</v>
      </c>
      <c r="B4271" s="2">
        <v>97</v>
      </c>
      <c r="C4271" s="4" t="str">
        <f>IF(B4271 &lt;= ($Z$9-$Z$11), "Short", IF(B4271 &gt;= ($Z$9+$Z$11), "Long", "Medium"))</f>
        <v>Medium</v>
      </c>
      <c r="D4271" t="s">
        <v>7148</v>
      </c>
      <c r="E4271" t="s">
        <v>691</v>
      </c>
      <c r="F4271" t="s">
        <v>5727</v>
      </c>
      <c r="G4271" t="s">
        <v>6549</v>
      </c>
      <c r="M4271">
        <f>COUNTA(Table1[[#This Row],[genre_1]:[genre_8]])</f>
        <v>3</v>
      </c>
      <c r="N4271" t="s">
        <v>5779</v>
      </c>
      <c r="O4271" t="s">
        <v>12678</v>
      </c>
      <c r="P4271">
        <v>1167</v>
      </c>
      <c r="Q4271" t="s">
        <v>7149</v>
      </c>
      <c r="R4271">
        <v>24</v>
      </c>
      <c r="S4271" t="s">
        <v>16</v>
      </c>
      <c r="T4271" t="s">
        <v>2033</v>
      </c>
      <c r="U4271" s="3">
        <v>38353</v>
      </c>
      <c r="V4271" s="2">
        <v>3.3</v>
      </c>
      <c r="W4271" t="str">
        <f>IF(V4271 &lt; 3,"Very Low", IF(V4271 &gt;= 3, IF(V4271 &lt; 4, "Low", IF(V4271 &gt;= 4, IF(V4271 &lt; 6, "Medium", IF(V4271 &gt;= 6, IF(V4271 &lt; 8, "High", "Very High")))))))</f>
        <v>Low</v>
      </c>
    </row>
    <row r="4272" spans="1:23" x14ac:dyDescent="0.2">
      <c r="A4272" t="s">
        <v>6088</v>
      </c>
      <c r="B4272" s="2">
        <v>133</v>
      </c>
      <c r="C4272" s="4" t="str">
        <f>IF(B4272 &lt;= ($Z$9-$Z$11), "Short", IF(B4272 &gt;= ($Z$9+$Z$11), "Long", "Medium"))</f>
        <v>Long</v>
      </c>
      <c r="D4272" t="s">
        <v>5779</v>
      </c>
      <c r="E4272" t="s">
        <v>691</v>
      </c>
      <c r="F4272" t="s">
        <v>1302</v>
      </c>
      <c r="M4272">
        <f>COUNTA(Table1[[#This Row],[genre_1]:[genre_8]])</f>
        <v>2</v>
      </c>
      <c r="N4272" t="s">
        <v>6089</v>
      </c>
      <c r="O4272" t="s">
        <v>12137</v>
      </c>
      <c r="P4272">
        <v>7295</v>
      </c>
      <c r="Q4272" t="s">
        <v>6090</v>
      </c>
      <c r="R4272">
        <v>49</v>
      </c>
      <c r="S4272" t="s">
        <v>2032</v>
      </c>
      <c r="T4272" t="s">
        <v>2033</v>
      </c>
      <c r="U4272" s="3">
        <v>39814</v>
      </c>
      <c r="V4272" s="2">
        <v>7.2</v>
      </c>
      <c r="W4272" t="str">
        <f>IF(V4272 &lt; 3,"Very Low", IF(V4272 &gt;= 3, IF(V4272 &lt; 4, "Low", IF(V4272 &gt;= 4, IF(V4272 &lt; 6, "Medium", IF(V4272 &gt;= 6, IF(V4272 &lt; 8, "High", "Very High")))))))</f>
        <v>High</v>
      </c>
    </row>
    <row r="4273" spans="1:23" x14ac:dyDescent="0.2">
      <c r="A4273" t="s">
        <v>3865</v>
      </c>
      <c r="B4273" s="2">
        <v>153</v>
      </c>
      <c r="C4273" s="4" t="str">
        <f>IF(B4273 &lt;= ($Z$9-$Z$11), "Short", IF(B4273 &gt;= ($Z$9+$Z$11), "Long", "Medium"))</f>
        <v>Long</v>
      </c>
      <c r="D4273" t="s">
        <v>3866</v>
      </c>
      <c r="E4273" t="s">
        <v>4426</v>
      </c>
      <c r="F4273" t="s">
        <v>1302</v>
      </c>
      <c r="G4273" t="s">
        <v>7772</v>
      </c>
      <c r="M4273">
        <f>COUNTA(Table1[[#This Row],[genre_1]:[genre_8]])</f>
        <v>3</v>
      </c>
      <c r="N4273" t="s">
        <v>3867</v>
      </c>
      <c r="O4273" t="s">
        <v>10698</v>
      </c>
      <c r="P4273">
        <v>102</v>
      </c>
      <c r="Q4273" t="s">
        <v>3868</v>
      </c>
      <c r="R4273">
        <v>1</v>
      </c>
      <c r="S4273" t="s">
        <v>16</v>
      </c>
      <c r="T4273" t="s">
        <v>2033</v>
      </c>
      <c r="U4273" s="3">
        <v>41640</v>
      </c>
      <c r="V4273" s="2">
        <v>7</v>
      </c>
      <c r="W4273" t="str">
        <f>IF(V4273 &lt; 3,"Very Low", IF(V4273 &gt;= 3, IF(V4273 &lt; 4, "Low", IF(V4273 &gt;= 4, IF(V4273 &lt; 6, "Medium", IF(V4273 &gt;= 6, IF(V4273 &lt; 8, "High", "Very High")))))))</f>
        <v>High</v>
      </c>
    </row>
    <row r="4274" spans="1:23" x14ac:dyDescent="0.2">
      <c r="A4274" t="s">
        <v>5757</v>
      </c>
      <c r="B4274" s="2">
        <v>157</v>
      </c>
      <c r="C4274" s="4" t="str">
        <f>IF(B4274 &lt;= ($Z$9-$Z$11), "Short", IF(B4274 &gt;= ($Z$9+$Z$11), "Long", "Medium"))</f>
        <v>Long</v>
      </c>
      <c r="D4274" t="s">
        <v>2599</v>
      </c>
      <c r="E4274" t="s">
        <v>691</v>
      </c>
      <c r="F4274" t="s">
        <v>1302</v>
      </c>
      <c r="G4274" t="s">
        <v>7772</v>
      </c>
      <c r="H4274" t="s">
        <v>6549</v>
      </c>
      <c r="M4274">
        <f>COUNTA(Table1[[#This Row],[genre_1]:[genre_8]])</f>
        <v>4</v>
      </c>
      <c r="N4274" t="s">
        <v>5465</v>
      </c>
      <c r="O4274" t="s">
        <v>11955</v>
      </c>
      <c r="P4274">
        <v>70233</v>
      </c>
      <c r="Q4274" t="s">
        <v>5758</v>
      </c>
      <c r="R4274">
        <v>321</v>
      </c>
      <c r="S4274" t="s">
        <v>2032</v>
      </c>
      <c r="T4274" t="s">
        <v>2033</v>
      </c>
      <c r="U4274" s="3">
        <v>38718</v>
      </c>
      <c r="V4274" s="2">
        <v>8.4</v>
      </c>
      <c r="W4274" t="str">
        <f>IF(V4274 &lt; 3,"Very Low", IF(V4274 &gt;= 3, IF(V4274 &lt; 4, "Low", IF(V4274 &gt;= 4, IF(V4274 &lt; 6, "Medium", IF(V4274 &gt;= 6, IF(V4274 &lt; 8, "High", "Very High")))))))</f>
        <v>Very High</v>
      </c>
    </row>
    <row r="4275" spans="1:23" x14ac:dyDescent="0.2">
      <c r="A4275" t="s">
        <v>6822</v>
      </c>
      <c r="B4275" s="2">
        <v>93</v>
      </c>
      <c r="C4275" s="4" t="str">
        <f>IF(B4275 &lt;= ($Z$9-$Z$11), "Short", IF(B4275 &gt;= ($Z$9+$Z$11), "Long", "Medium"))</f>
        <v>Medium</v>
      </c>
      <c r="D4275" t="s">
        <v>6823</v>
      </c>
      <c r="E4275" t="s">
        <v>3871</v>
      </c>
      <c r="F4275" t="s">
        <v>691</v>
      </c>
      <c r="G4275" t="s">
        <v>5982</v>
      </c>
      <c r="H4275" t="s">
        <v>6549</v>
      </c>
      <c r="M4275">
        <f>COUNTA(Table1[[#This Row],[genre_1]:[genre_8]])</f>
        <v>4</v>
      </c>
      <c r="N4275" t="s">
        <v>5406</v>
      </c>
      <c r="O4275" t="s">
        <v>12525</v>
      </c>
      <c r="P4275">
        <v>922</v>
      </c>
      <c r="Q4275" t="s">
        <v>6824</v>
      </c>
      <c r="R4275">
        <v>17</v>
      </c>
      <c r="S4275" t="s">
        <v>2032</v>
      </c>
      <c r="T4275" t="s">
        <v>2033</v>
      </c>
      <c r="U4275" s="3">
        <v>39448</v>
      </c>
      <c r="V4275" s="2">
        <v>5.3</v>
      </c>
      <c r="W4275" t="str">
        <f>IF(V4275 &lt; 3,"Very Low", IF(V4275 &gt;= 3, IF(V4275 &lt; 4, "Low", IF(V4275 &gt;= 4, IF(V4275 &lt; 6, "Medium", IF(V4275 &gt;= 6, IF(V4275 &lt; 8, "High", "Very High")))))))</f>
        <v>Medium</v>
      </c>
    </row>
    <row r="4276" spans="1:23" x14ac:dyDescent="0.2">
      <c r="A4276" t="s">
        <v>7262</v>
      </c>
      <c r="B4276" s="2">
        <v>150</v>
      </c>
      <c r="C4276" s="4" t="str">
        <f>IF(B4276 &lt;= ($Z$9-$Z$11), "Short", IF(B4276 &gt;= ($Z$9+$Z$11), "Long", "Medium"))</f>
        <v>Long</v>
      </c>
      <c r="D4276" t="s">
        <v>7263</v>
      </c>
      <c r="E4276" t="s">
        <v>691</v>
      </c>
      <c r="F4276" t="s">
        <v>1302</v>
      </c>
      <c r="M4276">
        <f>COUNTA(Table1[[#This Row],[genre_1]:[genre_8]])</f>
        <v>2</v>
      </c>
      <c r="N4276" t="s">
        <v>5239</v>
      </c>
      <c r="O4276" t="s">
        <v>12731</v>
      </c>
      <c r="P4276">
        <v>11010</v>
      </c>
      <c r="Q4276" t="s">
        <v>7264</v>
      </c>
      <c r="R4276">
        <v>35</v>
      </c>
      <c r="S4276" t="s">
        <v>2032</v>
      </c>
      <c r="T4276" t="s">
        <v>2033</v>
      </c>
      <c r="U4276" s="3">
        <v>39814</v>
      </c>
      <c r="V4276" s="2">
        <v>7.5</v>
      </c>
      <c r="W4276" t="str">
        <f>IF(V4276 &lt; 3,"Very Low", IF(V4276 &gt;= 3, IF(V4276 &lt; 4, "Low", IF(V4276 &gt;= 4, IF(V4276 &lt; 6, "Medium", IF(V4276 &gt;= 6, IF(V4276 &lt; 8, "High", "Very High")))))))</f>
        <v>High</v>
      </c>
    </row>
    <row r="4277" spans="1:23" x14ac:dyDescent="0.2">
      <c r="A4277" t="s">
        <v>6983</v>
      </c>
      <c r="B4277" s="2">
        <v>104</v>
      </c>
      <c r="C4277" s="4" t="str">
        <f>IF(B4277 &lt;= ($Z$9-$Z$11), "Short", IF(B4277 &gt;= ($Z$9+$Z$11), "Long", "Medium"))</f>
        <v>Medium</v>
      </c>
      <c r="D4277" t="s">
        <v>3765</v>
      </c>
      <c r="E4277" t="s">
        <v>1302</v>
      </c>
      <c r="F4277" t="s">
        <v>6549</v>
      </c>
      <c r="M4277">
        <f>COUNTA(Table1[[#This Row],[genre_1]:[genre_8]])</f>
        <v>2</v>
      </c>
      <c r="N4277" t="s">
        <v>6984</v>
      </c>
      <c r="O4277" t="s">
        <v>12601</v>
      </c>
      <c r="P4277">
        <v>30479</v>
      </c>
      <c r="Q4277" t="s">
        <v>3505</v>
      </c>
      <c r="R4277">
        <v>162</v>
      </c>
      <c r="S4277" t="s">
        <v>2032</v>
      </c>
      <c r="T4277" t="s">
        <v>2033</v>
      </c>
      <c r="U4277" s="3">
        <v>41275</v>
      </c>
      <c r="V4277" s="2">
        <v>7.8</v>
      </c>
      <c r="W4277" t="str">
        <f>IF(V4277 &lt; 3,"Very Low", IF(V4277 &gt;= 3, IF(V4277 &lt; 4, "Low", IF(V4277 &gt;= 4, IF(V4277 &lt; 6, "Medium", IF(V4277 &gt;= 6, IF(V4277 &lt; 8, "High", "Very High")))))))</f>
        <v>High</v>
      </c>
    </row>
    <row r="4278" spans="1:23" x14ac:dyDescent="0.2">
      <c r="A4278" t="s">
        <v>6938</v>
      </c>
      <c r="B4278" s="2">
        <v>155</v>
      </c>
      <c r="C4278" s="4" t="str">
        <f>IF(B4278 &lt;= ($Z$9-$Z$11), "Short", IF(B4278 &gt;= ($Z$9+$Z$11), "Long", "Medium"))</f>
        <v>Long</v>
      </c>
      <c r="D4278" t="s">
        <v>6939</v>
      </c>
      <c r="E4278" t="s">
        <v>691</v>
      </c>
      <c r="F4278" t="s">
        <v>6549</v>
      </c>
      <c r="M4278">
        <f>COUNTA(Table1[[#This Row],[genre_1]:[genre_8]])</f>
        <v>2</v>
      </c>
      <c r="N4278" t="s">
        <v>6940</v>
      </c>
      <c r="O4278" t="s">
        <v>12581</v>
      </c>
      <c r="P4278">
        <v>563</v>
      </c>
      <c r="Q4278" t="s">
        <v>6941</v>
      </c>
      <c r="R4278">
        <v>6</v>
      </c>
      <c r="S4278" t="s">
        <v>6942</v>
      </c>
      <c r="T4278" t="s">
        <v>2033</v>
      </c>
      <c r="U4278" s="3">
        <v>42005</v>
      </c>
      <c r="V4278" s="2">
        <v>5.0999999999999996</v>
      </c>
      <c r="W4278" t="str">
        <f>IF(V4278 &lt; 3,"Very Low", IF(V4278 &gt;= 3, IF(V4278 &lt; 4, "Low", IF(V4278 &gt;= 4, IF(V4278 &lt; 6, "Medium", IF(V4278 &gt;= 6, IF(V4278 &lt; 8, "High", "Very High")))))))</f>
        <v>Medium</v>
      </c>
    </row>
    <row r="4279" spans="1:23" x14ac:dyDescent="0.2">
      <c r="A4279" t="s">
        <v>5120</v>
      </c>
      <c r="B4279" s="2">
        <v>192</v>
      </c>
      <c r="C4279" s="4" t="str">
        <f>IF(B4279 &lt;= ($Z$9-$Z$11), "Short", IF(B4279 &gt;= ($Z$9+$Z$11), "Long", "Medium"))</f>
        <v>Long</v>
      </c>
      <c r="D4279" t="s">
        <v>4852</v>
      </c>
      <c r="E4279" t="s">
        <v>1302</v>
      </c>
      <c r="F4279" t="s">
        <v>5727</v>
      </c>
      <c r="G4279" t="s">
        <v>6549</v>
      </c>
      <c r="M4279">
        <f>COUNTA(Table1[[#This Row],[genre_1]:[genre_8]])</f>
        <v>3</v>
      </c>
      <c r="N4279" t="s">
        <v>4851</v>
      </c>
      <c r="O4279" t="s">
        <v>11789</v>
      </c>
      <c r="P4279">
        <v>34449</v>
      </c>
      <c r="Q4279" t="s">
        <v>5465</v>
      </c>
      <c r="R4279">
        <v>119</v>
      </c>
      <c r="S4279" t="s">
        <v>2032</v>
      </c>
      <c r="T4279" t="s">
        <v>2033</v>
      </c>
      <c r="U4279" s="3">
        <v>37987</v>
      </c>
      <c r="V4279" s="2">
        <v>7.9</v>
      </c>
      <c r="W4279" t="str">
        <f>IF(V4279 &lt; 3,"Very Low", IF(V4279 &gt;= 3, IF(V4279 &lt; 4, "Low", IF(V4279 &gt;= 4, IF(V4279 &lt; 6, "Medium", IF(V4279 &gt;= 6, IF(V4279 &lt; 8, "High", "Very High")))))))</f>
        <v>High</v>
      </c>
    </row>
    <row r="4280" spans="1:23" x14ac:dyDescent="0.2">
      <c r="A4280" t="s">
        <v>5237</v>
      </c>
      <c r="B4280" s="2">
        <v>160</v>
      </c>
      <c r="C4280" s="4" t="str">
        <f>IF(B4280 &lt;= ($Z$9-$Z$11), "Short", IF(B4280 &gt;= ($Z$9+$Z$11), "Long", "Medium"))</f>
        <v>Long</v>
      </c>
      <c r="D4280" t="s">
        <v>5238</v>
      </c>
      <c r="E4280" t="s">
        <v>691</v>
      </c>
      <c r="F4280" t="s">
        <v>1302</v>
      </c>
      <c r="G4280" t="s">
        <v>5727</v>
      </c>
      <c r="H4280" t="s">
        <v>6549</v>
      </c>
      <c r="M4280">
        <f>COUNTA(Table1[[#This Row],[genre_1]:[genre_8]])</f>
        <v>4</v>
      </c>
      <c r="N4280" t="s">
        <v>5239</v>
      </c>
      <c r="O4280" t="s">
        <v>11644</v>
      </c>
      <c r="P4280">
        <v>25122</v>
      </c>
      <c r="Q4280" t="s">
        <v>5240</v>
      </c>
      <c r="R4280">
        <v>102</v>
      </c>
      <c r="S4280" t="s">
        <v>2032</v>
      </c>
      <c r="T4280" t="s">
        <v>2033</v>
      </c>
      <c r="U4280" s="3">
        <v>41275</v>
      </c>
      <c r="V4280" s="2">
        <v>6.9</v>
      </c>
      <c r="W4280" t="str">
        <f>IF(V4280 &lt; 3,"Very Low", IF(V4280 &gt;= 3, IF(V4280 &lt; 4, "Low", IF(V4280 &gt;= 4, IF(V4280 &lt; 6, "Medium", IF(V4280 &gt;= 6, IF(V4280 &lt; 8, "High", "Very High")))))))</f>
        <v>High</v>
      </c>
    </row>
    <row r="4281" spans="1:23" x14ac:dyDescent="0.2">
      <c r="A4281" t="s">
        <v>5079</v>
      </c>
      <c r="B4281" s="2">
        <v>81</v>
      </c>
      <c r="C4281" s="4" t="str">
        <f>IF(B4281 &lt;= ($Z$9-$Z$11), "Short", IF(B4281 &gt;= ($Z$9+$Z$11), "Long", "Medium"))</f>
        <v>Short</v>
      </c>
      <c r="D4281" t="s">
        <v>5080</v>
      </c>
      <c r="E4281" t="s">
        <v>691</v>
      </c>
      <c r="F4281" t="s">
        <v>1302</v>
      </c>
      <c r="G4281" t="s">
        <v>6549</v>
      </c>
      <c r="M4281">
        <f>COUNTA(Table1[[#This Row],[genre_1]:[genre_8]])</f>
        <v>3</v>
      </c>
      <c r="N4281" t="s">
        <v>2992</v>
      </c>
      <c r="O4281" t="s">
        <v>11548</v>
      </c>
      <c r="P4281">
        <v>1920</v>
      </c>
      <c r="Q4281" t="s">
        <v>5081</v>
      </c>
      <c r="R4281">
        <v>7</v>
      </c>
      <c r="S4281" t="s">
        <v>2993</v>
      </c>
      <c r="T4281" t="s">
        <v>2994</v>
      </c>
      <c r="U4281" s="3">
        <v>41275</v>
      </c>
      <c r="V4281" s="2">
        <v>6.9</v>
      </c>
      <c r="W4281" t="str">
        <f>IF(V4281 &lt; 3,"Very Low", IF(V4281 &gt;= 3, IF(V4281 &lt; 4, "Low", IF(V4281 &gt;= 4, IF(V4281 &lt; 6, "Medium", IF(V4281 &gt;= 6, IF(V4281 &lt; 8, "High", "Very High")))))))</f>
        <v>High</v>
      </c>
    </row>
    <row r="4282" spans="1:23" x14ac:dyDescent="0.2">
      <c r="A4282" t="s">
        <v>6243</v>
      </c>
      <c r="B4282" s="2">
        <v>99</v>
      </c>
      <c r="C4282" s="4" t="str">
        <f>IF(B4282 &lt;= ($Z$9-$Z$11), "Short", IF(B4282 &gt;= ($Z$9+$Z$11), "Long", "Medium"))</f>
        <v>Medium</v>
      </c>
      <c r="D4282" t="s">
        <v>3957</v>
      </c>
      <c r="E4282" t="s">
        <v>1302</v>
      </c>
      <c r="M4282">
        <f>COUNTA(Table1[[#This Row],[genre_1]:[genre_8]])</f>
        <v>1</v>
      </c>
      <c r="N4282" t="s">
        <v>6244</v>
      </c>
      <c r="O4282" t="s">
        <v>12228</v>
      </c>
      <c r="P4282">
        <v>3579</v>
      </c>
      <c r="Q4282" t="s">
        <v>2358</v>
      </c>
      <c r="R4282">
        <v>14</v>
      </c>
      <c r="S4282" t="s">
        <v>16</v>
      </c>
      <c r="T4282" t="s">
        <v>2994</v>
      </c>
      <c r="U4282" s="3">
        <v>39814</v>
      </c>
      <c r="V4282" s="2">
        <v>6.9</v>
      </c>
      <c r="W4282" t="str">
        <f>IF(V4282 &lt; 3,"Very Low", IF(V4282 &gt;= 3, IF(V4282 &lt; 4, "Low", IF(V4282 &gt;= 4, IF(V4282 &lt; 6, "Medium", IF(V4282 &gt;= 6, IF(V4282 &lt; 8, "High", "Very High")))))))</f>
        <v>High</v>
      </c>
    </row>
    <row r="4283" spans="1:23" x14ac:dyDescent="0.2">
      <c r="A4283" t="s">
        <v>4738</v>
      </c>
      <c r="B4283" s="2">
        <v>134</v>
      </c>
      <c r="C4283" s="4" t="str">
        <f>IF(B4283 &lt;= ($Z$9-$Z$11), "Short", IF(B4283 &gt;= ($Z$9+$Z$11), "Long", "Medium"))</f>
        <v>Long</v>
      </c>
      <c r="D4283" t="s">
        <v>4739</v>
      </c>
      <c r="E4283" t="s">
        <v>1302</v>
      </c>
      <c r="F4283" t="s">
        <v>6549</v>
      </c>
      <c r="G4283" t="s">
        <v>10321</v>
      </c>
      <c r="M4283">
        <f>COUNTA(Table1[[#This Row],[genre_1]:[genre_8]])</f>
        <v>3</v>
      </c>
      <c r="N4283" t="s">
        <v>4740</v>
      </c>
      <c r="O4283" t="s">
        <v>11313</v>
      </c>
      <c r="P4283">
        <v>5603</v>
      </c>
      <c r="Q4283" t="s">
        <v>4741</v>
      </c>
      <c r="R4283">
        <v>45</v>
      </c>
      <c r="S4283" t="s">
        <v>4742</v>
      </c>
      <c r="T4283" t="s">
        <v>3705</v>
      </c>
      <c r="U4283" s="3">
        <v>38353</v>
      </c>
      <c r="V4283" s="2">
        <v>7.1</v>
      </c>
      <c r="W4283" t="str">
        <f>IF(V4283 &lt; 3,"Very Low", IF(V4283 &gt;= 3, IF(V4283 &lt; 4, "Low", IF(V4283 &gt;= 4, IF(V4283 &lt; 6, "Medium", IF(V4283 &gt;= 6, IF(V4283 &lt; 8, "High", "Very High")))))))</f>
        <v>High</v>
      </c>
    </row>
    <row r="4284" spans="1:23" x14ac:dyDescent="0.2">
      <c r="A4284" t="s">
        <v>3703</v>
      </c>
      <c r="B4284" s="2">
        <v>109</v>
      </c>
      <c r="C4284" s="4" t="str">
        <f>IF(B4284 &lt;= ($Z$9-$Z$11), "Short", IF(B4284 &gt;= ($Z$9+$Z$11), "Long", "Medium"))</f>
        <v>Medium</v>
      </c>
      <c r="D4284" t="s">
        <v>3220</v>
      </c>
      <c r="E4284" t="s">
        <v>426</v>
      </c>
      <c r="F4284" t="s">
        <v>691</v>
      </c>
      <c r="G4284" t="s">
        <v>5982</v>
      </c>
      <c r="H4284" t="s">
        <v>6549</v>
      </c>
      <c r="M4284">
        <f>COUNTA(Table1[[#This Row],[genre_1]:[genre_8]])</f>
        <v>4</v>
      </c>
      <c r="N4284" t="s">
        <v>1685</v>
      </c>
      <c r="O4284" t="s">
        <v>10585</v>
      </c>
      <c r="P4284">
        <v>32951</v>
      </c>
      <c r="Q4284" t="s">
        <v>3704</v>
      </c>
      <c r="R4284">
        <v>44</v>
      </c>
      <c r="S4284" t="s">
        <v>16</v>
      </c>
      <c r="T4284" t="s">
        <v>3705</v>
      </c>
      <c r="U4284" s="3">
        <v>40544</v>
      </c>
      <c r="V4284" s="2">
        <v>5.8</v>
      </c>
      <c r="W4284" t="str">
        <f>IF(V4284 &lt; 3,"Very Low", IF(V4284 &gt;= 3, IF(V4284 &lt; 4, "Low", IF(V4284 &gt;= 4, IF(V4284 &lt; 6, "Medium", IF(V4284 &gt;= 6, IF(V4284 &lt; 8, "High", "Very High")))))))</f>
        <v>Medium</v>
      </c>
    </row>
    <row r="4285" spans="1:23" x14ac:dyDescent="0.2">
      <c r="A4285" t="s">
        <v>2473</v>
      </c>
      <c r="B4285" s="2">
        <v>129</v>
      </c>
      <c r="C4285" s="4" t="str">
        <f>IF(B4285 &lt;= ($Z$9-$Z$11), "Short", IF(B4285 &gt;= ($Z$9+$Z$11), "Long", "Medium"))</f>
        <v>Medium</v>
      </c>
      <c r="D4285" t="s">
        <v>2216</v>
      </c>
      <c r="E4285" t="s">
        <v>1302</v>
      </c>
      <c r="F4285" t="s">
        <v>6549</v>
      </c>
      <c r="G4285" t="s">
        <v>4130</v>
      </c>
      <c r="M4285">
        <f>COUNTA(Table1[[#This Row],[genre_1]:[genre_8]])</f>
        <v>3</v>
      </c>
      <c r="N4285" t="s">
        <v>961</v>
      </c>
      <c r="O4285">
        <v>2046</v>
      </c>
      <c r="P4285">
        <v>41496</v>
      </c>
      <c r="Q4285" t="s">
        <v>2217</v>
      </c>
      <c r="R4285">
        <v>210</v>
      </c>
      <c r="S4285" t="s">
        <v>2562</v>
      </c>
      <c r="T4285" t="s">
        <v>1460</v>
      </c>
      <c r="U4285" s="3">
        <v>37987</v>
      </c>
      <c r="V4285" s="2">
        <v>7.5</v>
      </c>
      <c r="W4285" t="str">
        <f>IF(V4285 &lt; 3,"Very Low", IF(V4285 &gt;= 3, IF(V4285 &lt; 4, "Low", IF(V4285 &gt;= 4, IF(V4285 &lt; 6, "Medium", IF(V4285 &gt;= 6, IF(V4285 &lt; 8, "High", "Very High")))))))</f>
        <v>High</v>
      </c>
    </row>
    <row r="4286" spans="1:23" x14ac:dyDescent="0.2">
      <c r="A4286" t="s">
        <v>417</v>
      </c>
      <c r="B4286" s="2">
        <v>94</v>
      </c>
      <c r="C4286" s="4" t="str">
        <f>IF(B4286 &lt;= ($Z$9-$Z$11), "Short", IF(B4286 &gt;= ($Z$9+$Z$11), "Long", "Medium"))</f>
        <v>Medium</v>
      </c>
      <c r="D4286" t="s">
        <v>351</v>
      </c>
      <c r="E4286" t="s">
        <v>562</v>
      </c>
      <c r="F4286" t="s">
        <v>3871</v>
      </c>
      <c r="G4286" t="s">
        <v>691</v>
      </c>
      <c r="H4286" t="s">
        <v>5982</v>
      </c>
      <c r="I4286" t="s">
        <v>4130</v>
      </c>
      <c r="M4286">
        <f>COUNTA(Table1[[#This Row],[genre_1]:[genre_8]])</f>
        <v>5</v>
      </c>
      <c r="N4286" t="s">
        <v>320</v>
      </c>
      <c r="O4286" t="s">
        <v>9109</v>
      </c>
      <c r="P4286">
        <v>25681</v>
      </c>
      <c r="Q4286" t="s">
        <v>1459</v>
      </c>
      <c r="R4286">
        <v>77</v>
      </c>
      <c r="S4286" t="s">
        <v>16</v>
      </c>
      <c r="T4286" t="s">
        <v>1460</v>
      </c>
      <c r="U4286" s="3">
        <v>39814</v>
      </c>
      <c r="V4286" s="2">
        <v>6.3</v>
      </c>
      <c r="W4286" t="str">
        <f>IF(V4286 &lt; 3,"Very Low", IF(V4286 &gt;= 3, IF(V4286 &lt; 4, "Low", IF(V4286 &gt;= 4, IF(V4286 &lt; 6, "Medium", IF(V4286 &gt;= 6, IF(V4286 &lt; 8, "High", "Very High")))))))</f>
        <v>High</v>
      </c>
    </row>
    <row r="4287" spans="1:23" x14ac:dyDescent="0.2">
      <c r="A4287" t="s">
        <v>3733</v>
      </c>
      <c r="B4287" s="2">
        <v>86</v>
      </c>
      <c r="C4287" s="4" t="str">
        <f>IF(B4287 &lt;= ($Z$9-$Z$11), "Short", IF(B4287 &gt;= ($Z$9+$Z$11), "Long", "Medium"))</f>
        <v>Medium</v>
      </c>
      <c r="D4287" t="s">
        <v>3846</v>
      </c>
      <c r="E4287" t="s">
        <v>691</v>
      </c>
      <c r="F4287" t="s">
        <v>5982</v>
      </c>
      <c r="G4287" t="s">
        <v>4130</v>
      </c>
      <c r="M4287">
        <f>COUNTA(Table1[[#This Row],[genre_1]:[genre_8]])</f>
        <v>3</v>
      </c>
      <c r="N4287" t="s">
        <v>2480</v>
      </c>
      <c r="O4287" t="s">
        <v>10688</v>
      </c>
      <c r="P4287">
        <v>11391</v>
      </c>
      <c r="Q4287" t="s">
        <v>3847</v>
      </c>
      <c r="R4287">
        <v>66</v>
      </c>
      <c r="S4287" t="s">
        <v>2562</v>
      </c>
      <c r="T4287" t="s">
        <v>1460</v>
      </c>
      <c r="U4287" s="3">
        <v>39448</v>
      </c>
      <c r="V4287" s="2">
        <v>6.5</v>
      </c>
      <c r="W4287" t="str">
        <f>IF(V4287 &lt; 3,"Very Low", IF(V4287 &gt;= 3, IF(V4287 &lt; 4, "Low", IF(V4287 &gt;= 4, IF(V4287 &lt; 6, "Medium", IF(V4287 &gt;= 6, IF(V4287 &lt; 8, "High", "Very High")))))))</f>
        <v>High</v>
      </c>
    </row>
    <row r="4288" spans="1:23" x14ac:dyDescent="0.2">
      <c r="A4288" t="s">
        <v>6063</v>
      </c>
      <c r="B4288" s="2">
        <v>110</v>
      </c>
      <c r="C4288" s="4" t="str">
        <f>IF(B4288 &lt;= ($Z$9-$Z$11), "Short", IF(B4288 &gt;= ($Z$9+$Z$11), "Long", "Medium"))</f>
        <v>Medium</v>
      </c>
      <c r="D4288" t="s">
        <v>2236</v>
      </c>
      <c r="E4288" t="s">
        <v>562</v>
      </c>
      <c r="F4288" t="s">
        <v>13206</v>
      </c>
      <c r="G4288" t="s">
        <v>3538</v>
      </c>
      <c r="M4288">
        <f>COUNTA(Table1[[#This Row],[genre_1]:[genre_8]])</f>
        <v>3</v>
      </c>
      <c r="N4288" t="s">
        <v>3506</v>
      </c>
      <c r="O4288" t="s">
        <v>12124</v>
      </c>
      <c r="P4288">
        <v>6919</v>
      </c>
      <c r="Q4288" t="s">
        <v>1995</v>
      </c>
      <c r="R4288">
        <v>26</v>
      </c>
      <c r="S4288" t="s">
        <v>2562</v>
      </c>
      <c r="T4288" t="s">
        <v>1460</v>
      </c>
      <c r="U4288" s="3">
        <v>38718</v>
      </c>
      <c r="V4288" s="2">
        <v>7.3</v>
      </c>
      <c r="W4288" t="str">
        <f>IF(V4288 &lt; 3,"Very Low", IF(V4288 &gt;= 3, IF(V4288 &lt; 4, "Low", IF(V4288 &gt;= 4, IF(V4288 &lt; 6, "Medium", IF(V4288 &gt;= 6, IF(V4288 &lt; 8, "High", "Very High")))))))</f>
        <v>High</v>
      </c>
    </row>
    <row r="4289" spans="1:23" x14ac:dyDescent="0.2">
      <c r="A4289" t="s">
        <v>2559</v>
      </c>
      <c r="B4289" s="2">
        <v>105</v>
      </c>
      <c r="C4289" s="4" t="str">
        <f>IF(B4289 &lt;= ($Z$9-$Z$11), "Short", IF(B4289 &gt;= ($Z$9+$Z$11), "Long", "Medium"))</f>
        <v>Medium</v>
      </c>
      <c r="D4289" t="s">
        <v>2560</v>
      </c>
      <c r="E4289" t="s">
        <v>562</v>
      </c>
      <c r="F4289" t="s">
        <v>4426</v>
      </c>
      <c r="G4289" t="s">
        <v>1302</v>
      </c>
      <c r="H4289" t="s">
        <v>7772</v>
      </c>
      <c r="M4289">
        <f>COUNTA(Table1[[#This Row],[genre_1]:[genre_8]])</f>
        <v>4</v>
      </c>
      <c r="N4289" t="s">
        <v>1014</v>
      </c>
      <c r="O4289" t="s">
        <v>9789</v>
      </c>
      <c r="P4289">
        <v>21912</v>
      </c>
      <c r="Q4289" t="s">
        <v>2561</v>
      </c>
      <c r="R4289">
        <v>45</v>
      </c>
      <c r="S4289" t="s">
        <v>2562</v>
      </c>
      <c r="T4289" t="s">
        <v>1460</v>
      </c>
      <c r="U4289" s="3">
        <v>42005</v>
      </c>
      <c r="V4289" s="2">
        <v>7.2</v>
      </c>
      <c r="W4289" t="str">
        <f>IF(V4289 &lt; 3,"Very Low", IF(V4289 &gt;= 3, IF(V4289 &lt; 4, "Low", IF(V4289 &gt;= 4, IF(V4289 &lt; 6, "Medium", IF(V4289 &gt;= 6, IF(V4289 &lt; 8, "High", "Very High")))))))</f>
        <v>High</v>
      </c>
    </row>
    <row r="4290" spans="1:23" x14ac:dyDescent="0.2">
      <c r="A4290" t="s">
        <v>3733</v>
      </c>
      <c r="B4290" s="2">
        <v>99</v>
      </c>
      <c r="C4290" s="4" t="str">
        <f>IF(B4290 &lt;= ($Z$9-$Z$11), "Short", IF(B4290 &gt;= ($Z$9+$Z$11), "Long", "Medium"))</f>
        <v>Medium</v>
      </c>
      <c r="D4290" t="s">
        <v>3734</v>
      </c>
      <c r="E4290" t="s">
        <v>562</v>
      </c>
      <c r="F4290" t="s">
        <v>691</v>
      </c>
      <c r="G4290" t="s">
        <v>13206</v>
      </c>
      <c r="H4290" t="s">
        <v>539</v>
      </c>
      <c r="M4290">
        <f>COUNTA(Table1[[#This Row],[genre_1]:[genre_8]])</f>
        <v>4</v>
      </c>
      <c r="N4290" t="s">
        <v>3735</v>
      </c>
      <c r="O4290" t="s">
        <v>10610</v>
      </c>
      <c r="P4290">
        <v>99353</v>
      </c>
      <c r="Q4290" t="s">
        <v>3736</v>
      </c>
      <c r="R4290">
        <v>354</v>
      </c>
      <c r="S4290" t="s">
        <v>2562</v>
      </c>
      <c r="T4290" t="s">
        <v>1460</v>
      </c>
      <c r="U4290" s="3">
        <v>37987</v>
      </c>
      <c r="V4290" s="2">
        <v>7.8</v>
      </c>
      <c r="W4290" t="str">
        <f>IF(V4290 &lt; 3,"Very Low", IF(V4290 &gt;= 3, IF(V4290 &lt; 4, "Low", IF(V4290 &gt;= 4, IF(V4290 &lt; 6, "Medium", IF(V4290 &gt;= 6, IF(V4290 &lt; 8, "High", "Very High")))))))</f>
        <v>High</v>
      </c>
    </row>
    <row r="4291" spans="1:23" x14ac:dyDescent="0.2">
      <c r="A4291" t="s">
        <v>3861</v>
      </c>
      <c r="B4291" s="2">
        <v>86</v>
      </c>
      <c r="C4291" s="4" t="str">
        <f>IF(B4291 &lt;= ($Z$9-$Z$11), "Short", IF(B4291 &gt;= ($Z$9+$Z$11), "Long", "Medium"))</f>
        <v>Medium</v>
      </c>
      <c r="D4291" t="s">
        <v>5615</v>
      </c>
      <c r="E4291" t="s">
        <v>562</v>
      </c>
      <c r="F4291" t="s">
        <v>691</v>
      </c>
      <c r="G4291" t="s">
        <v>13206</v>
      </c>
      <c r="M4291">
        <f>COUNTA(Table1[[#This Row],[genre_1]:[genre_8]])</f>
        <v>3</v>
      </c>
      <c r="N4291" t="s">
        <v>3861</v>
      </c>
      <c r="O4291" t="s">
        <v>11877</v>
      </c>
      <c r="P4291">
        <v>19774</v>
      </c>
      <c r="Q4291" t="s">
        <v>5616</v>
      </c>
      <c r="R4291">
        <v>70</v>
      </c>
      <c r="S4291" t="s">
        <v>16</v>
      </c>
      <c r="T4291" t="s">
        <v>1460</v>
      </c>
      <c r="U4291" s="3">
        <v>35431</v>
      </c>
      <c r="V4291" s="2">
        <v>6.2</v>
      </c>
      <c r="W4291" t="str">
        <f>IF(V4291 &lt; 3,"Very Low", IF(V4291 &gt;= 3, IF(V4291 &lt; 4, "Low", IF(V4291 &gt;= 4, IF(V4291 &lt; 6, "Medium", IF(V4291 &gt;= 6, IF(V4291 &lt; 8, "High", "Very High")))))))</f>
        <v>High</v>
      </c>
    </row>
    <row r="4292" spans="1:23" x14ac:dyDescent="0.2">
      <c r="A4292" t="s">
        <v>2473</v>
      </c>
      <c r="B4292" s="2">
        <v>95</v>
      </c>
      <c r="C4292" s="4" t="str">
        <f>IF(B4292 &lt;= ($Z$9-$Z$11), "Short", IF(B4292 &gt;= ($Z$9+$Z$11), "Long", "Medium"))</f>
        <v>Medium</v>
      </c>
      <c r="D4292" t="s">
        <v>5010</v>
      </c>
      <c r="E4292" t="s">
        <v>1302</v>
      </c>
      <c r="F4292" t="s">
        <v>6549</v>
      </c>
      <c r="M4292">
        <f>COUNTA(Table1[[#This Row],[genre_1]:[genre_8]])</f>
        <v>2</v>
      </c>
      <c r="N4292" t="s">
        <v>377</v>
      </c>
      <c r="O4292" t="s">
        <v>11512</v>
      </c>
      <c r="P4292">
        <v>44208</v>
      </c>
      <c r="Q4292" t="s">
        <v>5011</v>
      </c>
      <c r="R4292">
        <v>117</v>
      </c>
      <c r="S4292" t="s">
        <v>16</v>
      </c>
      <c r="T4292" t="s">
        <v>1460</v>
      </c>
      <c r="U4292" s="3">
        <v>39083</v>
      </c>
      <c r="V4292" s="2">
        <v>6.7</v>
      </c>
      <c r="W4292" t="str">
        <f>IF(V4292 &lt; 3,"Very Low", IF(V4292 &gt;= 3, IF(V4292 &lt; 4, "Low", IF(V4292 &gt;= 4, IF(V4292 &lt; 6, "Medium", IF(V4292 &gt;= 6, IF(V4292 &lt; 8, "High", "Very High")))))))</f>
        <v>High</v>
      </c>
    </row>
    <row r="4293" spans="1:23" x14ac:dyDescent="0.2">
      <c r="A4293" t="s">
        <v>5377</v>
      </c>
      <c r="B4293" s="2">
        <v>89</v>
      </c>
      <c r="C4293" s="4" t="str">
        <f>IF(B4293 &lt;= ($Z$9-$Z$11), "Short", IF(B4293 &gt;= ($Z$9+$Z$11), "Long", "Medium"))</f>
        <v>Medium</v>
      </c>
      <c r="D4293" t="s">
        <v>5378</v>
      </c>
      <c r="E4293" t="s">
        <v>562</v>
      </c>
      <c r="F4293" t="s">
        <v>691</v>
      </c>
      <c r="M4293">
        <f>COUNTA(Table1[[#This Row],[genre_1]:[genre_8]])</f>
        <v>2</v>
      </c>
      <c r="N4293" t="s">
        <v>5379</v>
      </c>
      <c r="O4293" t="s">
        <v>11724</v>
      </c>
      <c r="P4293">
        <v>29843</v>
      </c>
      <c r="Q4293" t="s">
        <v>5380</v>
      </c>
      <c r="R4293">
        <v>81</v>
      </c>
      <c r="S4293" t="s">
        <v>2562</v>
      </c>
      <c r="T4293" t="s">
        <v>1460</v>
      </c>
      <c r="U4293" s="3">
        <v>34700</v>
      </c>
      <c r="V4293" s="2">
        <v>6.7</v>
      </c>
      <c r="W4293" t="str">
        <f>IF(V4293 &lt; 3,"Very Low", IF(V4293 &gt;= 3, IF(V4293 &lt; 4, "Low", IF(V4293 &gt;= 4, IF(V4293 &lt; 6, "Medium", IF(V4293 &gt;= 6, IF(V4293 &lt; 8, "High", "Very High")))))))</f>
        <v>High</v>
      </c>
    </row>
    <row r="4294" spans="1:23" x14ac:dyDescent="0.2">
      <c r="A4294" t="s">
        <v>3733</v>
      </c>
      <c r="B4294" s="2">
        <v>85</v>
      </c>
      <c r="C4294" s="4" t="str">
        <f>IF(B4294 &lt;= ($Z$9-$Z$11), "Short", IF(B4294 &gt;= ($Z$9+$Z$11), "Long", "Medium"))</f>
        <v>Short</v>
      </c>
      <c r="D4294" t="s">
        <v>5015</v>
      </c>
      <c r="E4294" t="s">
        <v>562</v>
      </c>
      <c r="F4294" t="s">
        <v>691</v>
      </c>
      <c r="G4294" t="s">
        <v>13205</v>
      </c>
      <c r="M4294">
        <f>COUNTA(Table1[[#This Row],[genre_1]:[genre_8]])</f>
        <v>3</v>
      </c>
      <c r="N4294" t="s">
        <v>2465</v>
      </c>
      <c r="O4294" t="s">
        <v>11516</v>
      </c>
      <c r="P4294">
        <v>56923</v>
      </c>
      <c r="Q4294" t="s">
        <v>2561</v>
      </c>
      <c r="R4294">
        <v>243</v>
      </c>
      <c r="S4294" t="s">
        <v>2562</v>
      </c>
      <c r="T4294" t="s">
        <v>1460</v>
      </c>
      <c r="U4294" s="3">
        <v>36892</v>
      </c>
      <c r="V4294" s="2">
        <v>7.3</v>
      </c>
      <c r="W4294" t="str">
        <f>IF(V4294 &lt; 3,"Very Low", IF(V4294 &gt;= 3, IF(V4294 &lt; 4, "Low", IF(V4294 &gt;= 4, IF(V4294 &lt; 6, "Medium", IF(V4294 &gt;= 6, IF(V4294 &lt; 8, "High", "Very High")))))))</f>
        <v>High</v>
      </c>
    </row>
    <row r="4295" spans="1:23" x14ac:dyDescent="0.2">
      <c r="A4295" t="s">
        <v>4429</v>
      </c>
      <c r="B4295" s="2">
        <v>119</v>
      </c>
      <c r="C4295" s="4" t="str">
        <f>IF(B4295 &lt;= ($Z$9-$Z$11), "Short", IF(B4295 &gt;= ($Z$9+$Z$11), "Long", "Medium"))</f>
        <v>Medium</v>
      </c>
      <c r="D4295" t="s">
        <v>4347</v>
      </c>
      <c r="E4295" t="s">
        <v>562</v>
      </c>
      <c r="F4295" t="s">
        <v>13206</v>
      </c>
      <c r="G4295" t="s">
        <v>1302</v>
      </c>
      <c r="H4295" t="s">
        <v>3538</v>
      </c>
      <c r="M4295">
        <f>COUNTA(Table1[[#This Row],[genre_1]:[genre_8]])</f>
        <v>4</v>
      </c>
      <c r="N4295" t="s">
        <v>3507</v>
      </c>
      <c r="O4295" t="s">
        <v>11080</v>
      </c>
      <c r="P4295">
        <v>9177</v>
      </c>
      <c r="Q4295" t="s">
        <v>4430</v>
      </c>
      <c r="R4295">
        <v>53</v>
      </c>
      <c r="S4295" t="s">
        <v>794</v>
      </c>
      <c r="T4295" t="s">
        <v>1460</v>
      </c>
      <c r="U4295" s="3">
        <v>39814</v>
      </c>
      <c r="V4295" s="2">
        <v>7.1</v>
      </c>
      <c r="W4295" t="str">
        <f>IF(V4295 &lt; 3,"Very Low", IF(V4295 &gt;= 3, IF(V4295 &lt; 4, "Low", IF(V4295 &gt;= 4, IF(V4295 &lt; 6, "Medium", IF(V4295 &gt;= 6, IF(V4295 &lt; 8, "High", "Very High")))))))</f>
        <v>High</v>
      </c>
    </row>
    <row r="4296" spans="1:23" x14ac:dyDescent="0.2">
      <c r="A4296" t="s">
        <v>2473</v>
      </c>
      <c r="B4296" s="2">
        <v>122</v>
      </c>
      <c r="C4296" s="4" t="str">
        <f>IF(B4296 &lt;= ($Z$9-$Z$11), "Short", IF(B4296 &gt;= ($Z$9+$Z$11), "Long", "Medium"))</f>
        <v>Medium</v>
      </c>
      <c r="D4296" t="s">
        <v>2474</v>
      </c>
      <c r="E4296" t="s">
        <v>562</v>
      </c>
      <c r="F4296" t="s">
        <v>4426</v>
      </c>
      <c r="G4296" t="s">
        <v>1302</v>
      </c>
      <c r="M4296">
        <f>COUNTA(Table1[[#This Row],[genre_1]:[genre_8]])</f>
        <v>3</v>
      </c>
      <c r="N4296" t="s">
        <v>2216</v>
      </c>
      <c r="O4296" t="s">
        <v>9736</v>
      </c>
      <c r="P4296">
        <v>24557</v>
      </c>
      <c r="Q4296" t="s">
        <v>2475</v>
      </c>
      <c r="R4296">
        <v>111</v>
      </c>
      <c r="S4296" t="s">
        <v>794</v>
      </c>
      <c r="T4296" t="s">
        <v>1460</v>
      </c>
      <c r="U4296" s="3">
        <v>41275</v>
      </c>
      <c r="V4296" s="2">
        <v>6.5</v>
      </c>
      <c r="W4296" t="str">
        <f>IF(V4296 &lt; 3,"Very Low", IF(V4296 &gt;= 3, IF(V4296 &lt; 4, "Low", IF(V4296 &gt;= 4, IF(V4296 &lt; 6, "Medium", IF(V4296 &gt;= 6, IF(V4296 &lt; 8, "High", "Very High")))))))</f>
        <v>High</v>
      </c>
    </row>
    <row r="4297" spans="1:23" x14ac:dyDescent="0.2">
      <c r="A4297" t="s">
        <v>6732</v>
      </c>
      <c r="B4297" s="2">
        <v>102</v>
      </c>
      <c r="C4297" s="4" t="str">
        <f>IF(B4297 &lt;= ($Z$9-$Z$11), "Short", IF(B4297 &gt;= ($Z$9+$Z$11), "Long", "Medium"))</f>
        <v>Medium</v>
      </c>
      <c r="D4297" t="s">
        <v>5378</v>
      </c>
      <c r="E4297" t="s">
        <v>562</v>
      </c>
      <c r="F4297" t="s">
        <v>691</v>
      </c>
      <c r="M4297">
        <f>COUNTA(Table1[[#This Row],[genre_1]:[genre_8]])</f>
        <v>2</v>
      </c>
      <c r="N4297" t="s">
        <v>2444</v>
      </c>
      <c r="O4297" t="s">
        <v>12481</v>
      </c>
      <c r="P4297">
        <v>34520</v>
      </c>
      <c r="Q4297" t="s">
        <v>6733</v>
      </c>
      <c r="R4297">
        <v>146</v>
      </c>
      <c r="S4297" t="s">
        <v>2562</v>
      </c>
      <c r="T4297" t="s">
        <v>1460</v>
      </c>
      <c r="U4297" s="3">
        <v>34335</v>
      </c>
      <c r="V4297" s="2">
        <v>7.6</v>
      </c>
      <c r="W4297" t="str">
        <f>IF(V4297 &lt; 3,"Very Low", IF(V4297 &gt;= 3, IF(V4297 &lt; 4, "Low", IF(V4297 &gt;= 4, IF(V4297 &lt; 6, "Medium", IF(V4297 &gt;= 6, IF(V4297 &lt; 8, "High", "Very High")))))))</f>
        <v>High</v>
      </c>
    </row>
    <row r="4298" spans="1:23" x14ac:dyDescent="0.2">
      <c r="A4298" t="s">
        <v>2233</v>
      </c>
      <c r="B4298" s="2">
        <v>108</v>
      </c>
      <c r="C4298" s="4" t="str">
        <f>IF(B4298 &lt;= ($Z$9-$Z$11), "Short", IF(B4298 &gt;= ($Z$9+$Z$11), "Long", "Medium"))</f>
        <v>Medium</v>
      </c>
      <c r="D4298" t="s">
        <v>2234</v>
      </c>
      <c r="E4298" t="s">
        <v>562</v>
      </c>
      <c r="F4298" t="s">
        <v>691</v>
      </c>
      <c r="G4298" t="s">
        <v>539</v>
      </c>
      <c r="M4298">
        <f>COUNTA(Table1[[#This Row],[genre_1]:[genre_8]])</f>
        <v>3</v>
      </c>
      <c r="N4298" t="s">
        <v>2235</v>
      </c>
      <c r="O4298" t="s">
        <v>9578</v>
      </c>
      <c r="P4298">
        <v>29861</v>
      </c>
      <c r="Q4298" t="s">
        <v>2236</v>
      </c>
      <c r="R4298">
        <v>132</v>
      </c>
      <c r="S4298" t="s">
        <v>16</v>
      </c>
      <c r="T4298" t="s">
        <v>1460</v>
      </c>
      <c r="U4298" s="3">
        <v>37622</v>
      </c>
      <c r="V4298" s="2">
        <v>5.2</v>
      </c>
      <c r="W4298" t="str">
        <f>IF(V4298 &lt; 3,"Very Low", IF(V4298 &gt;= 3, IF(V4298 &lt; 4, "Low", IF(V4298 &gt;= 4, IF(V4298 &lt; 6, "Medium", IF(V4298 &gt;= 6, IF(V4298 &lt; 8, "High", "Very High")))))))</f>
        <v>Medium</v>
      </c>
    </row>
    <row r="4299" spans="1:23" x14ac:dyDescent="0.2">
      <c r="A4299" t="s">
        <v>2442</v>
      </c>
      <c r="B4299" s="2">
        <v>113</v>
      </c>
      <c r="C4299" s="4" t="str">
        <f>IF(B4299 &lt;= ($Z$9-$Z$11), "Short", IF(B4299 &gt;= ($Z$9+$Z$11), "Long", "Medium"))</f>
        <v>Medium</v>
      </c>
      <c r="D4299" t="s">
        <v>2443</v>
      </c>
      <c r="E4299" t="s">
        <v>562</v>
      </c>
      <c r="F4299" t="s">
        <v>1302</v>
      </c>
      <c r="G4299" t="s">
        <v>7772</v>
      </c>
      <c r="H4299" t="s">
        <v>6549</v>
      </c>
      <c r="I4299" t="s">
        <v>10321</v>
      </c>
      <c r="M4299">
        <f>COUNTA(Table1[[#This Row],[genre_1]:[genre_8]])</f>
        <v>5</v>
      </c>
      <c r="N4299" t="s">
        <v>231</v>
      </c>
      <c r="O4299" t="s">
        <v>9716</v>
      </c>
      <c r="P4299">
        <v>22897</v>
      </c>
      <c r="Q4299" t="s">
        <v>2444</v>
      </c>
      <c r="R4299">
        <v>61</v>
      </c>
      <c r="S4299" t="s">
        <v>794</v>
      </c>
      <c r="T4299" t="s">
        <v>1460</v>
      </c>
      <c r="U4299" s="3">
        <v>39083</v>
      </c>
      <c r="V4299" s="2">
        <v>7.1</v>
      </c>
      <c r="W4299" t="str">
        <f>IF(V4299 &lt; 3,"Very Low", IF(V4299 &gt;= 3, IF(V4299 &lt; 4, "Low", IF(V4299 &gt;= 4, IF(V4299 &lt; 6, "Medium", IF(V4299 &gt;= 6, IF(V4299 &lt; 8, "High", "Very High")))))))</f>
        <v>High</v>
      </c>
    </row>
    <row r="4300" spans="1:23" x14ac:dyDescent="0.2">
      <c r="A4300" t="s">
        <v>2591</v>
      </c>
      <c r="B4300" s="2">
        <v>87</v>
      </c>
      <c r="C4300" s="4" t="str">
        <f>IF(B4300 &lt;= ($Z$9-$Z$11), "Short", IF(B4300 &gt;= ($Z$9+$Z$11), "Long", "Medium"))</f>
        <v>Medium</v>
      </c>
      <c r="D4300" t="s">
        <v>991</v>
      </c>
      <c r="E4300" t="s">
        <v>562</v>
      </c>
      <c r="F4300" t="s">
        <v>426</v>
      </c>
      <c r="G4300" t="s">
        <v>3871</v>
      </c>
      <c r="H4300" t="s">
        <v>691</v>
      </c>
      <c r="I4300" t="s">
        <v>5982</v>
      </c>
      <c r="J4300" t="s">
        <v>539</v>
      </c>
      <c r="K4300" t="s">
        <v>4130</v>
      </c>
      <c r="M4300">
        <f>COUNTA(Table1[[#This Row],[genre_1]:[genre_8]])</f>
        <v>7</v>
      </c>
      <c r="N4300" t="s">
        <v>102</v>
      </c>
      <c r="O4300" t="s">
        <v>9813</v>
      </c>
      <c r="P4300">
        <v>53786</v>
      </c>
      <c r="Q4300" t="s">
        <v>342</v>
      </c>
      <c r="R4300">
        <v>211</v>
      </c>
      <c r="S4300" t="s">
        <v>16</v>
      </c>
      <c r="T4300" t="s">
        <v>1460</v>
      </c>
      <c r="U4300" s="3">
        <v>39083</v>
      </c>
      <c r="V4300" s="2">
        <v>6.3</v>
      </c>
      <c r="W4300" t="str">
        <f>IF(V4300 &lt; 3,"Very Low", IF(V4300 &gt;= 3, IF(V4300 &lt; 4, "Low", IF(V4300 &gt;= 4, IF(V4300 &lt; 6, "Medium", IF(V4300 &gt;= 6, IF(V4300 &lt; 8, "High", "Very High")))))))</f>
        <v>High</v>
      </c>
    </row>
    <row r="4301" spans="1:23" x14ac:dyDescent="0.2">
      <c r="A4301" t="s">
        <v>5509</v>
      </c>
      <c r="B4301" s="2">
        <v>92</v>
      </c>
      <c r="C4301" s="4" t="str">
        <f>IF(B4301 &lt;= ($Z$9-$Z$11), "Short", IF(B4301 &gt;= ($Z$9+$Z$11), "Long", "Medium"))</f>
        <v>Medium</v>
      </c>
      <c r="D4301" t="s">
        <v>3928</v>
      </c>
      <c r="E4301" t="s">
        <v>562</v>
      </c>
      <c r="F4301" t="s">
        <v>13206</v>
      </c>
      <c r="M4301">
        <f>COUNTA(Table1[[#This Row],[genre_1]:[genre_8]])</f>
        <v>2</v>
      </c>
      <c r="N4301" t="s">
        <v>3903</v>
      </c>
      <c r="O4301" t="s">
        <v>11815</v>
      </c>
      <c r="P4301">
        <v>383</v>
      </c>
      <c r="Q4301" t="s">
        <v>5510</v>
      </c>
      <c r="R4301">
        <v>1</v>
      </c>
      <c r="S4301" t="s">
        <v>2562</v>
      </c>
      <c r="T4301" t="s">
        <v>1460</v>
      </c>
      <c r="U4301" s="3">
        <v>41640</v>
      </c>
      <c r="V4301" s="2">
        <v>5.3</v>
      </c>
      <c r="W4301" t="str">
        <f>IF(V4301 &lt; 3,"Very Low", IF(V4301 &gt;= 3, IF(V4301 &lt; 4, "Low", IF(V4301 &gt;= 4, IF(V4301 &lt; 6, "Medium", IF(V4301 &gt;= 6, IF(V4301 &lt; 8, "High", "Very High")))))))</f>
        <v>Medium</v>
      </c>
    </row>
    <row r="4302" spans="1:23" x14ac:dyDescent="0.2">
      <c r="A4302" t="s">
        <v>7905</v>
      </c>
      <c r="B4302" s="2">
        <v>94</v>
      </c>
      <c r="C4302" s="4" t="str">
        <f>IF(B4302 &lt;= ($Z$9-$Z$11), "Short", IF(B4302 &gt;= ($Z$9+$Z$11), "Long", "Medium"))</f>
        <v>Medium</v>
      </c>
      <c r="D4302" t="s">
        <v>7906</v>
      </c>
      <c r="E4302" t="s">
        <v>1302</v>
      </c>
      <c r="F4302" t="s">
        <v>3538</v>
      </c>
      <c r="M4302">
        <f>COUNTA(Table1[[#This Row],[genre_1]:[genre_8]])</f>
        <v>2</v>
      </c>
      <c r="N4302" t="s">
        <v>7907</v>
      </c>
      <c r="O4302" t="s">
        <v>13004</v>
      </c>
      <c r="P4302">
        <v>44864</v>
      </c>
      <c r="Q4302" t="s">
        <v>7908</v>
      </c>
      <c r="R4302">
        <v>170</v>
      </c>
      <c r="S4302" t="s">
        <v>7909</v>
      </c>
      <c r="T4302" t="s">
        <v>4022</v>
      </c>
      <c r="U4302" s="3">
        <v>39814</v>
      </c>
      <c r="V4302" s="2">
        <v>7.3</v>
      </c>
      <c r="W4302" t="str">
        <f>IF(V4302 &lt; 3,"Very Low", IF(V4302 &gt;= 3, IF(V4302 &lt; 4, "Low", IF(V4302 &gt;= 4, IF(V4302 &lt; 6, "Medium", IF(V4302 &gt;= 6, IF(V4302 &lt; 8, "High", "Very High")))))))</f>
        <v>High</v>
      </c>
    </row>
    <row r="4303" spans="1:23" x14ac:dyDescent="0.2">
      <c r="A4303" t="s">
        <v>4020</v>
      </c>
      <c r="B4303" s="2">
        <v>112</v>
      </c>
      <c r="C4303" s="4" t="str">
        <f>IF(B4303 &lt;= ($Z$9-$Z$11), "Short", IF(B4303 &gt;= ($Z$9+$Z$11), "Long", "Medium"))</f>
        <v>Medium</v>
      </c>
      <c r="D4303" t="s">
        <v>461</v>
      </c>
      <c r="E4303" t="s">
        <v>426</v>
      </c>
      <c r="F4303" t="s">
        <v>1302</v>
      </c>
      <c r="G4303" t="s">
        <v>4130</v>
      </c>
      <c r="H4303" t="s">
        <v>3538</v>
      </c>
      <c r="M4303">
        <f>COUNTA(Table1[[#This Row],[genre_1]:[genre_8]])</f>
        <v>4</v>
      </c>
      <c r="N4303" t="s">
        <v>39</v>
      </c>
      <c r="O4303" t="s">
        <v>10802</v>
      </c>
      <c r="P4303">
        <v>31359</v>
      </c>
      <c r="Q4303" t="s">
        <v>4021</v>
      </c>
      <c r="R4303">
        <v>156</v>
      </c>
      <c r="S4303" t="s">
        <v>16</v>
      </c>
      <c r="T4303" t="s">
        <v>4022</v>
      </c>
      <c r="U4303" s="3">
        <v>42370</v>
      </c>
      <c r="V4303" s="2">
        <v>6.7</v>
      </c>
      <c r="W4303" t="str">
        <f>IF(V4303 &lt; 3,"Very Low", IF(V4303 &gt;= 3, IF(V4303 &lt; 4, "Low", IF(V4303 &gt;= 4, IF(V4303 &lt; 6, "Medium", IF(V4303 &gt;= 6, IF(V4303 &lt; 8, "High", "Very High")))))))</f>
        <v>High</v>
      </c>
    </row>
    <row r="4304" spans="1:23" x14ac:dyDescent="0.2">
      <c r="A4304" t="s">
        <v>758</v>
      </c>
      <c r="B4304" s="2">
        <v>119</v>
      </c>
      <c r="C4304" s="4" t="str">
        <f>IF(B4304 &lt;= ($Z$9-$Z$11), "Short", IF(B4304 &gt;= ($Z$9+$Z$11), "Long", "Medium"))</f>
        <v>Medium</v>
      </c>
      <c r="D4304" t="s">
        <v>8086</v>
      </c>
      <c r="E4304" t="s">
        <v>691</v>
      </c>
      <c r="F4304" t="s">
        <v>1302</v>
      </c>
      <c r="G4304" t="s">
        <v>6549</v>
      </c>
      <c r="M4304">
        <f>COUNTA(Table1[[#This Row],[genre_1]:[genre_8]])</f>
        <v>3</v>
      </c>
      <c r="N4304" t="s">
        <v>8087</v>
      </c>
      <c r="O4304">
        <v>3</v>
      </c>
      <c r="P4304">
        <v>4212</v>
      </c>
      <c r="Q4304" t="s">
        <v>8088</v>
      </c>
      <c r="R4304">
        <v>18</v>
      </c>
      <c r="S4304" t="s">
        <v>3021</v>
      </c>
      <c r="T4304" t="s">
        <v>348</v>
      </c>
      <c r="U4304" s="3">
        <v>40179</v>
      </c>
      <c r="V4304" s="2">
        <v>6.8</v>
      </c>
      <c r="W4304" t="str">
        <f>IF(V4304 &lt; 3,"Very Low", IF(V4304 &gt;= 3, IF(V4304 &lt; 4, "Low", IF(V4304 &gt;= 4, IF(V4304 &lt; 6, "Medium", IF(V4304 &gt;= 6, IF(V4304 &lt; 8, "High", "Very High")))))))</f>
        <v>High</v>
      </c>
    </row>
    <row r="4305" spans="1:23" x14ac:dyDescent="0.2">
      <c r="A4305" t="s">
        <v>466</v>
      </c>
      <c r="B4305" s="2">
        <v>102</v>
      </c>
      <c r="C4305" s="4" t="str">
        <f>IF(B4305 &lt;= ($Z$9-$Z$11), "Short", IF(B4305 &gt;= ($Z$9+$Z$11), "Long", "Medium"))</f>
        <v>Medium</v>
      </c>
      <c r="D4305" t="s">
        <v>1417</v>
      </c>
      <c r="E4305" t="s">
        <v>562</v>
      </c>
      <c r="F4305" t="s">
        <v>13206</v>
      </c>
      <c r="G4305" t="s">
        <v>1302</v>
      </c>
      <c r="H4305" t="s">
        <v>3538</v>
      </c>
      <c r="M4305">
        <f>COUNTA(Table1[[#This Row],[genre_1]:[genre_8]])</f>
        <v>4</v>
      </c>
      <c r="N4305" t="s">
        <v>437</v>
      </c>
      <c r="O4305" t="s">
        <v>9516</v>
      </c>
      <c r="P4305">
        <v>112769</v>
      </c>
      <c r="Q4305" t="s">
        <v>1140</v>
      </c>
      <c r="R4305">
        <v>305</v>
      </c>
      <c r="S4305" t="s">
        <v>16</v>
      </c>
      <c r="T4305" t="s">
        <v>348</v>
      </c>
      <c r="U4305" s="3">
        <v>38718</v>
      </c>
      <c r="V4305" s="2">
        <v>6.6</v>
      </c>
      <c r="W4305" t="str">
        <f>IF(V4305 &lt; 3,"Very Low", IF(V4305 &gt;= 3, IF(V4305 &lt; 4, "Low", IF(V4305 &gt;= 4, IF(V4305 &lt; 6, "Medium", IF(V4305 &gt;= 6, IF(V4305 &lt; 8, "High", "Very High")))))))</f>
        <v>High</v>
      </c>
    </row>
    <row r="4306" spans="1:23" x14ac:dyDescent="0.2">
      <c r="A4306" t="s">
        <v>1579</v>
      </c>
      <c r="B4306" s="2">
        <v>83</v>
      </c>
      <c r="C4306" s="4" t="str">
        <f>IF(B4306 &lt;= ($Z$9-$Z$11), "Short", IF(B4306 &gt;= ($Z$9+$Z$11), "Long", "Medium"))</f>
        <v>Short</v>
      </c>
      <c r="D4306" t="s">
        <v>3085</v>
      </c>
      <c r="E4306" t="s">
        <v>562</v>
      </c>
      <c r="F4306" t="s">
        <v>691</v>
      </c>
      <c r="G4306" t="s">
        <v>13206</v>
      </c>
      <c r="M4306">
        <f>COUNTA(Table1[[#This Row],[genre_1]:[genre_8]])</f>
        <v>3</v>
      </c>
      <c r="N4306" t="s">
        <v>1552</v>
      </c>
      <c r="O4306" t="s">
        <v>10148</v>
      </c>
      <c r="P4306">
        <v>77935</v>
      </c>
      <c r="Q4306" t="s">
        <v>1503</v>
      </c>
      <c r="R4306">
        <v>122</v>
      </c>
      <c r="S4306" t="s">
        <v>16</v>
      </c>
      <c r="T4306" t="s">
        <v>348</v>
      </c>
      <c r="U4306" s="3">
        <v>40544</v>
      </c>
      <c r="V4306" s="2">
        <v>6.1</v>
      </c>
      <c r="W4306" t="str">
        <f>IF(V4306 &lt; 3,"Very Low", IF(V4306 &gt;= 3, IF(V4306 &lt; 4, "Low", IF(V4306 &gt;= 4, IF(V4306 &lt; 6, "Medium", IF(V4306 &gt;= 6, IF(V4306 &lt; 8, "High", "Very High")))))))</f>
        <v>High</v>
      </c>
    </row>
    <row r="4307" spans="1:23" x14ac:dyDescent="0.2">
      <c r="A4307" t="s">
        <v>7894</v>
      </c>
      <c r="B4307" s="2">
        <v>90</v>
      </c>
      <c r="C4307" s="4" t="str">
        <f>IF(B4307 &lt;= ($Z$9-$Z$11), "Short", IF(B4307 &gt;= ($Z$9+$Z$11), "Long", "Medium"))</f>
        <v>Medium</v>
      </c>
      <c r="D4307" t="s">
        <v>7895</v>
      </c>
      <c r="E4307" t="s">
        <v>31</v>
      </c>
      <c r="M4307">
        <f>COUNTA(Table1[[#This Row],[genre_1]:[genre_8]])</f>
        <v>1</v>
      </c>
      <c r="N4307" t="s">
        <v>7896</v>
      </c>
      <c r="O4307" t="s">
        <v>12999</v>
      </c>
      <c r="P4307">
        <v>695</v>
      </c>
      <c r="Q4307" t="s">
        <v>7897</v>
      </c>
      <c r="R4307">
        <v>16</v>
      </c>
      <c r="S4307" t="s">
        <v>16</v>
      </c>
      <c r="T4307" t="s">
        <v>348</v>
      </c>
      <c r="U4307" s="3">
        <v>38353</v>
      </c>
      <c r="V4307" s="2">
        <v>7.5</v>
      </c>
      <c r="W4307" t="str">
        <f>IF(V4307 &lt; 3,"Very Low", IF(V4307 &gt;= 3, IF(V4307 &lt; 4, "Low", IF(V4307 &gt;= 4, IF(V4307 &lt; 6, "Medium", IF(V4307 &gt;= 6, IF(V4307 &lt; 8, "High", "Very High")))))))</f>
        <v>High</v>
      </c>
    </row>
    <row r="4308" spans="1:23" x14ac:dyDescent="0.2">
      <c r="A4308" t="s">
        <v>561</v>
      </c>
      <c r="B4308" s="2">
        <v>123</v>
      </c>
      <c r="C4308" s="4" t="str">
        <f>IF(B4308 &lt;= ($Z$9-$Z$11), "Short", IF(B4308 &gt;= ($Z$9+$Z$11), "Long", "Medium"))</f>
        <v>Medium</v>
      </c>
      <c r="D4308" t="s">
        <v>277</v>
      </c>
      <c r="E4308" t="s">
        <v>13204</v>
      </c>
      <c r="F4308" t="s">
        <v>3538</v>
      </c>
      <c r="M4308">
        <f>COUNTA(Table1[[#This Row],[genre_1]:[genre_8]])</f>
        <v>2</v>
      </c>
      <c r="N4308" t="s">
        <v>320</v>
      </c>
      <c r="O4308" t="s">
        <v>9652</v>
      </c>
      <c r="P4308">
        <v>104564</v>
      </c>
      <c r="Q4308" t="s">
        <v>2343</v>
      </c>
      <c r="R4308">
        <v>587</v>
      </c>
      <c r="S4308" t="s">
        <v>16</v>
      </c>
      <c r="T4308" t="s">
        <v>348</v>
      </c>
      <c r="U4308" s="3">
        <v>36161</v>
      </c>
      <c r="V4308" s="2">
        <v>6.5</v>
      </c>
      <c r="W4308" t="str">
        <f>IF(V4308 &lt; 3,"Very Low", IF(V4308 &gt;= 3, IF(V4308 &lt; 4, "Low", IF(V4308 &gt;= 4, IF(V4308 &lt; 6, "Medium", IF(V4308 &gt;= 6, IF(V4308 &lt; 8, "High", "Very High")))))))</f>
        <v>High</v>
      </c>
    </row>
    <row r="4309" spans="1:23" x14ac:dyDescent="0.2">
      <c r="A4309" t="s">
        <v>4611</v>
      </c>
      <c r="B4309" s="2">
        <v>106</v>
      </c>
      <c r="C4309" s="4" t="str">
        <f>IF(B4309 &lt;= ($Z$9-$Z$11), "Short", IF(B4309 &gt;= ($Z$9+$Z$11), "Long", "Medium"))</f>
        <v>Medium</v>
      </c>
      <c r="D4309" t="s">
        <v>381</v>
      </c>
      <c r="E4309" t="s">
        <v>1302</v>
      </c>
      <c r="F4309" t="s">
        <v>10321</v>
      </c>
      <c r="M4309">
        <f>COUNTA(Table1[[#This Row],[genre_1]:[genre_8]])</f>
        <v>2</v>
      </c>
      <c r="N4309" t="s">
        <v>5078</v>
      </c>
      <c r="O4309" t="s">
        <v>11547</v>
      </c>
      <c r="P4309">
        <v>3075</v>
      </c>
      <c r="Q4309" t="s">
        <v>815</v>
      </c>
      <c r="R4309">
        <v>31</v>
      </c>
      <c r="S4309" t="s">
        <v>16</v>
      </c>
      <c r="T4309" t="s">
        <v>348</v>
      </c>
      <c r="U4309" s="3">
        <v>39448</v>
      </c>
      <c r="V4309" s="2">
        <v>6.3</v>
      </c>
      <c r="W4309" t="str">
        <f>IF(V4309 &lt; 3,"Very Low", IF(V4309 &gt;= 3, IF(V4309 &lt; 4, "Low", IF(V4309 &gt;= 4, IF(V4309 &lt; 6, "Medium", IF(V4309 &gt;= 6, IF(V4309 &lt; 8, "High", "Very High")))))))</f>
        <v>High</v>
      </c>
    </row>
    <row r="4310" spans="1:23" x14ac:dyDescent="0.2">
      <c r="A4310" t="s">
        <v>5526</v>
      </c>
      <c r="B4310" s="2">
        <v>125</v>
      </c>
      <c r="C4310" s="4" t="str">
        <f>IF(B4310 &lt;= ($Z$9-$Z$11), "Short", IF(B4310 &gt;= ($Z$9+$Z$11), "Long", "Medium"))</f>
        <v>Medium</v>
      </c>
      <c r="D4310" t="s">
        <v>5527</v>
      </c>
      <c r="E4310" t="s">
        <v>4426</v>
      </c>
      <c r="F4310" t="s">
        <v>1302</v>
      </c>
      <c r="G4310" t="s">
        <v>6549</v>
      </c>
      <c r="H4310" t="s">
        <v>10321</v>
      </c>
      <c r="M4310">
        <f>COUNTA(Table1[[#This Row],[genre_1]:[genre_8]])</f>
        <v>4</v>
      </c>
      <c r="N4310" t="s">
        <v>5528</v>
      </c>
      <c r="O4310" t="s">
        <v>11824</v>
      </c>
      <c r="P4310">
        <v>5153</v>
      </c>
      <c r="Q4310" t="s">
        <v>5529</v>
      </c>
      <c r="R4310">
        <v>51</v>
      </c>
      <c r="S4310" t="s">
        <v>3021</v>
      </c>
      <c r="T4310" t="s">
        <v>348</v>
      </c>
      <c r="U4310" s="3">
        <v>36161</v>
      </c>
      <c r="V4310" s="2">
        <v>7.3</v>
      </c>
      <c r="W4310" t="str">
        <f>IF(V4310 &lt; 3,"Very Low", IF(V4310 &gt;= 3, IF(V4310 &lt; 4, "Low", IF(V4310 &gt;= 4, IF(V4310 &lt; 6, "Medium", IF(V4310 &gt;= 6, IF(V4310 &lt; 8, "High", "Very High")))))))</f>
        <v>High</v>
      </c>
    </row>
    <row r="4311" spans="1:23" x14ac:dyDescent="0.2">
      <c r="A4311" t="s">
        <v>7355</v>
      </c>
      <c r="B4311" s="2">
        <v>124</v>
      </c>
      <c r="C4311" s="4" t="str">
        <f>IF(B4311 &lt;= ($Z$9-$Z$11), "Short", IF(B4311 &gt;= ($Z$9+$Z$11), "Long", "Medium"))</f>
        <v>Medium</v>
      </c>
      <c r="D4311" t="s">
        <v>7355</v>
      </c>
      <c r="E4311" t="s">
        <v>13206</v>
      </c>
      <c r="F4311" t="s">
        <v>1302</v>
      </c>
      <c r="M4311">
        <f>COUNTA(Table1[[#This Row],[genre_1]:[genre_8]])</f>
        <v>2</v>
      </c>
      <c r="N4311" t="s">
        <v>7356</v>
      </c>
      <c r="O4311" t="s">
        <v>12778</v>
      </c>
      <c r="P4311">
        <v>4999</v>
      </c>
      <c r="Q4311" t="s">
        <v>7357</v>
      </c>
      <c r="R4311">
        <v>32</v>
      </c>
      <c r="S4311" t="s">
        <v>5249</v>
      </c>
      <c r="T4311" t="s">
        <v>348</v>
      </c>
      <c r="U4311" s="3">
        <v>39814</v>
      </c>
      <c r="V4311" s="2">
        <v>7.4</v>
      </c>
      <c r="W4311" t="str">
        <f>IF(V4311 &lt; 3,"Very Low", IF(V4311 &gt;= 3, IF(V4311 &lt; 4, "Low", IF(V4311 &gt;= 4, IF(V4311 &lt; 6, "Medium", IF(V4311 &gt;= 6, IF(V4311 &lt; 8, "High", "Very High")))))))</f>
        <v>High</v>
      </c>
    </row>
    <row r="4312" spans="1:23" x14ac:dyDescent="0.2">
      <c r="A4312" t="s">
        <v>2433</v>
      </c>
      <c r="B4312" s="2">
        <v>93</v>
      </c>
      <c r="C4312" s="4" t="str">
        <f>IF(B4312 &lt;= ($Z$9-$Z$11), "Short", IF(B4312 &gt;= ($Z$9+$Z$11), "Long", "Medium"))</f>
        <v>Medium</v>
      </c>
      <c r="D4312" t="s">
        <v>1547</v>
      </c>
      <c r="E4312" t="s">
        <v>562</v>
      </c>
      <c r="F4312" t="s">
        <v>426</v>
      </c>
      <c r="G4312" t="s">
        <v>5982</v>
      </c>
      <c r="H4312" t="s">
        <v>3538</v>
      </c>
      <c r="M4312">
        <f>COUNTA(Table1[[#This Row],[genre_1]:[genre_8]])</f>
        <v>4</v>
      </c>
      <c r="N4312" t="s">
        <v>1896</v>
      </c>
      <c r="O4312" t="s">
        <v>9711</v>
      </c>
      <c r="P4312">
        <v>20201</v>
      </c>
      <c r="Q4312" t="s">
        <v>2434</v>
      </c>
      <c r="R4312">
        <v>187</v>
      </c>
      <c r="S4312" t="s">
        <v>16</v>
      </c>
      <c r="T4312" t="s">
        <v>348</v>
      </c>
      <c r="U4312" s="3">
        <v>38718</v>
      </c>
      <c r="V4312" s="2">
        <v>5.0999999999999996</v>
      </c>
      <c r="W4312" t="str">
        <f>IF(V4312 &lt; 3,"Very Low", IF(V4312 &gt;= 3, IF(V4312 &lt; 4, "Low", IF(V4312 &gt;= 4, IF(V4312 &lt; 6, "Medium", IF(V4312 &gt;= 6, IF(V4312 &lt; 8, "High", "Very High")))))))</f>
        <v>Medium</v>
      </c>
    </row>
    <row r="4313" spans="1:23" x14ac:dyDescent="0.2">
      <c r="A4313" t="s">
        <v>345</v>
      </c>
      <c r="B4313" s="2">
        <v>206</v>
      </c>
      <c r="C4313" s="4" t="str">
        <f>IF(B4313 &lt;= ($Z$9-$Z$11), "Short", IF(B4313 &gt;= ($Z$9+$Z$11), "Long", "Medium"))</f>
        <v>Long</v>
      </c>
      <c r="D4313" t="s">
        <v>258</v>
      </c>
      <c r="E4313" t="s">
        <v>562</v>
      </c>
      <c r="F4313" t="s">
        <v>426</v>
      </c>
      <c r="G4313" t="s">
        <v>4426</v>
      </c>
      <c r="H4313" t="s">
        <v>1302</v>
      </c>
      <c r="I4313" t="s">
        <v>7772</v>
      </c>
      <c r="J4313" t="s">
        <v>6549</v>
      </c>
      <c r="K4313" t="s">
        <v>10321</v>
      </c>
      <c r="M4313">
        <f>COUNTA(Table1[[#This Row],[genre_1]:[genre_8]])</f>
        <v>7</v>
      </c>
      <c r="N4313" t="s">
        <v>346</v>
      </c>
      <c r="O4313" t="s">
        <v>8549</v>
      </c>
      <c r="P4313">
        <v>138863</v>
      </c>
      <c r="Q4313" t="s">
        <v>347</v>
      </c>
      <c r="R4313">
        <v>1390</v>
      </c>
      <c r="S4313" t="s">
        <v>16</v>
      </c>
      <c r="T4313" t="s">
        <v>348</v>
      </c>
      <c r="U4313" s="3">
        <v>37987</v>
      </c>
      <c r="V4313" s="2">
        <v>5.5</v>
      </c>
      <c r="W4313" t="str">
        <f>IF(V4313 &lt; 3,"Very Low", IF(V4313 &gt;= 3, IF(V4313 &lt; 4, "Low", IF(V4313 &gt;= 4, IF(V4313 &lt; 6, "Medium", IF(V4313 &gt;= 6, IF(V4313 &lt; 8, "High", "Very High")))))))</f>
        <v>Medium</v>
      </c>
    </row>
    <row r="4314" spans="1:23" x14ac:dyDescent="0.2">
      <c r="A4314" t="s">
        <v>1544</v>
      </c>
      <c r="B4314" s="2">
        <v>128</v>
      </c>
      <c r="C4314" s="4" t="str">
        <f>IF(B4314 &lt;= ($Z$9-$Z$11), "Short", IF(B4314 &gt;= ($Z$9+$Z$11), "Long", "Medium"))</f>
        <v>Medium</v>
      </c>
      <c r="D4314" t="s">
        <v>346</v>
      </c>
      <c r="E4314" t="s">
        <v>1302</v>
      </c>
      <c r="F4314" t="s">
        <v>3538</v>
      </c>
      <c r="M4314">
        <f>COUNTA(Table1[[#This Row],[genre_1]:[genre_8]])</f>
        <v>2</v>
      </c>
      <c r="N4314" t="s">
        <v>98</v>
      </c>
      <c r="O4314" t="s">
        <v>9306</v>
      </c>
      <c r="P4314">
        <v>20740</v>
      </c>
      <c r="Q4314" t="s">
        <v>128</v>
      </c>
      <c r="R4314">
        <v>178</v>
      </c>
      <c r="S4314" t="s">
        <v>16</v>
      </c>
      <c r="T4314" t="s">
        <v>348</v>
      </c>
      <c r="U4314" s="3">
        <v>38718</v>
      </c>
      <c r="V4314" s="2">
        <v>6.2</v>
      </c>
      <c r="W4314" t="str">
        <f>IF(V4314 &lt; 3,"Very Low", IF(V4314 &gt;= 3, IF(V4314 &lt; 4, "Low", IF(V4314 &gt;= 4, IF(V4314 &lt; 6, "Medium", IF(V4314 &gt;= 6, IF(V4314 &lt; 8, "High", "Very High")))))))</f>
        <v>High</v>
      </c>
    </row>
    <row r="4315" spans="1:23" x14ac:dyDescent="0.2">
      <c r="A4315" t="s">
        <v>4411</v>
      </c>
      <c r="B4315" s="2">
        <v>105</v>
      </c>
      <c r="C4315" s="4" t="str">
        <f>IF(B4315 &lt;= ($Z$9-$Z$11), "Short", IF(B4315 &gt;= ($Z$9+$Z$11), "Long", "Medium"))</f>
        <v>Medium</v>
      </c>
      <c r="D4315" t="s">
        <v>751</v>
      </c>
      <c r="E4315" t="s">
        <v>562</v>
      </c>
      <c r="F4315" t="s">
        <v>691</v>
      </c>
      <c r="G4315" t="s">
        <v>1302</v>
      </c>
      <c r="H4315" t="s">
        <v>10321</v>
      </c>
      <c r="M4315">
        <f>COUNTA(Table1[[#This Row],[genre_1]:[genre_8]])</f>
        <v>4</v>
      </c>
      <c r="N4315" t="s">
        <v>142</v>
      </c>
      <c r="O4315" t="s">
        <v>11073</v>
      </c>
      <c r="P4315">
        <v>2236</v>
      </c>
      <c r="Q4315" t="s">
        <v>4412</v>
      </c>
      <c r="R4315">
        <v>40</v>
      </c>
      <c r="S4315" t="s">
        <v>16</v>
      </c>
      <c r="T4315" t="s">
        <v>348</v>
      </c>
      <c r="U4315" s="3">
        <v>36892</v>
      </c>
      <c r="V4315" s="2">
        <v>4.5</v>
      </c>
      <c r="W4315" t="str">
        <f>IF(V4315 &lt; 3,"Very Low", IF(V4315 &gt;= 3, IF(V4315 &lt; 4, "Low", IF(V4315 &gt;= 4, IF(V4315 &lt; 6, "Medium", IF(V4315 &gt;= 6, IF(V4315 &lt; 8, "High", "Very High")))))))</f>
        <v>Medium</v>
      </c>
    </row>
    <row r="4316" spans="1:23" x14ac:dyDescent="0.2">
      <c r="A4316" t="s">
        <v>4411</v>
      </c>
      <c r="B4316" s="2">
        <v>103</v>
      </c>
      <c r="C4316" s="4" t="str">
        <f>IF(B4316 &lt;= ($Z$9-$Z$11), "Short", IF(B4316 &gt;= ($Z$9+$Z$11), "Long", "Medium"))</f>
        <v>Medium</v>
      </c>
      <c r="D4316" t="s">
        <v>6637</v>
      </c>
      <c r="E4316" t="s">
        <v>2287</v>
      </c>
      <c r="F4316" t="s">
        <v>3538</v>
      </c>
      <c r="M4316">
        <f>COUNTA(Table1[[#This Row],[genre_1]:[genre_8]])</f>
        <v>2</v>
      </c>
      <c r="N4316" t="s">
        <v>2699</v>
      </c>
      <c r="O4316" t="s">
        <v>12434</v>
      </c>
      <c r="P4316">
        <v>10220</v>
      </c>
      <c r="Q4316" t="s">
        <v>6638</v>
      </c>
      <c r="R4316">
        <v>110</v>
      </c>
      <c r="S4316" t="s">
        <v>3021</v>
      </c>
      <c r="T4316" t="s">
        <v>348</v>
      </c>
      <c r="U4316" s="3">
        <v>36526</v>
      </c>
      <c r="V4316" s="2">
        <v>6.1</v>
      </c>
      <c r="W4316" t="str">
        <f>IF(V4316 &lt; 3,"Very Low", IF(V4316 &gt;= 3, IF(V4316 &lt; 4, "Low", IF(V4316 &gt;= 4, IF(V4316 &lt; 6, "Medium", IF(V4316 &gt;= 6, IF(V4316 &lt; 8, "High", "Very High")))))))</f>
        <v>High</v>
      </c>
    </row>
    <row r="4317" spans="1:23" x14ac:dyDescent="0.2">
      <c r="A4317" t="s">
        <v>3020</v>
      </c>
      <c r="B4317" s="2">
        <v>93</v>
      </c>
      <c r="C4317" s="4" t="str">
        <f>IF(B4317 &lt;= ($Z$9-$Z$11), "Short", IF(B4317 &gt;= ($Z$9+$Z$11), "Long", "Medium"))</f>
        <v>Medium</v>
      </c>
      <c r="D4317" t="s">
        <v>1010</v>
      </c>
      <c r="E4317" t="s">
        <v>3871</v>
      </c>
      <c r="F4317" t="s">
        <v>691</v>
      </c>
      <c r="G4317" t="s">
        <v>5982</v>
      </c>
      <c r="M4317">
        <f>COUNTA(Table1[[#This Row],[genre_1]:[genre_8]])</f>
        <v>3</v>
      </c>
      <c r="N4317" t="s">
        <v>184</v>
      </c>
      <c r="O4317" t="s">
        <v>10103</v>
      </c>
      <c r="P4317">
        <v>4599</v>
      </c>
      <c r="Q4317" t="s">
        <v>648</v>
      </c>
      <c r="R4317">
        <v>44</v>
      </c>
      <c r="S4317" t="s">
        <v>3021</v>
      </c>
      <c r="T4317" t="s">
        <v>348</v>
      </c>
      <c r="U4317" s="3">
        <v>40179</v>
      </c>
      <c r="V4317" s="2">
        <v>4.9000000000000004</v>
      </c>
      <c r="W4317" t="str">
        <f>IF(V4317 &lt; 3,"Very Low", IF(V4317 &gt;= 3, IF(V4317 &lt; 4, "Low", IF(V4317 &gt;= 4, IF(V4317 &lt; 6, "Medium", IF(V4317 &gt;= 6, IF(V4317 &lt; 8, "High", "Very High")))))))</f>
        <v>Medium</v>
      </c>
    </row>
    <row r="4318" spans="1:23" x14ac:dyDescent="0.2">
      <c r="A4318" t="s">
        <v>7476</v>
      </c>
      <c r="B4318" s="2">
        <v>87</v>
      </c>
      <c r="C4318" s="4" t="str">
        <f>IF(B4318 &lt;= ($Z$9-$Z$11), "Short", IF(B4318 &gt;= ($Z$9+$Z$11), "Long", "Medium"))</f>
        <v>Medium</v>
      </c>
      <c r="D4318" t="s">
        <v>1282</v>
      </c>
      <c r="E4318" t="s">
        <v>2287</v>
      </c>
      <c r="F4318" t="s">
        <v>3538</v>
      </c>
      <c r="M4318">
        <f>COUNTA(Table1[[#This Row],[genre_1]:[genre_8]])</f>
        <v>2</v>
      </c>
      <c r="N4318" t="s">
        <v>7477</v>
      </c>
      <c r="O4318" t="s">
        <v>12827</v>
      </c>
      <c r="P4318">
        <v>6265</v>
      </c>
      <c r="Q4318" t="s">
        <v>7478</v>
      </c>
      <c r="R4318">
        <v>56</v>
      </c>
      <c r="S4318" t="s">
        <v>16</v>
      </c>
      <c r="T4318" t="s">
        <v>348</v>
      </c>
      <c r="U4318" s="3">
        <v>41275</v>
      </c>
      <c r="V4318" s="2">
        <v>5.5</v>
      </c>
      <c r="W4318" t="str">
        <f>IF(V4318 &lt; 3,"Very Low", IF(V4318 &gt;= 3, IF(V4318 &lt; 4, "Low", IF(V4318 &gt;= 4, IF(V4318 &lt; 6, "Medium", IF(V4318 &gt;= 6, IF(V4318 &lt; 8, "High", "Very High")))))))</f>
        <v>Medium</v>
      </c>
    </row>
    <row r="4319" spans="1:23" x14ac:dyDescent="0.2">
      <c r="A4319" t="s">
        <v>1836</v>
      </c>
      <c r="B4319" s="2">
        <v>90</v>
      </c>
      <c r="C4319" s="4" t="str">
        <f>IF(B4319 &lt;= ($Z$9-$Z$11), "Short", IF(B4319 &gt;= ($Z$9+$Z$11), "Long", "Medium"))</f>
        <v>Medium</v>
      </c>
      <c r="D4319" t="s">
        <v>904</v>
      </c>
      <c r="E4319" t="s">
        <v>3871</v>
      </c>
      <c r="F4319" t="s">
        <v>691</v>
      </c>
      <c r="G4319" t="s">
        <v>5982</v>
      </c>
      <c r="M4319">
        <f>COUNTA(Table1[[#This Row],[genre_1]:[genre_8]])</f>
        <v>3</v>
      </c>
      <c r="N4319" t="s">
        <v>1837</v>
      </c>
      <c r="O4319" t="s">
        <v>9330</v>
      </c>
      <c r="P4319">
        <v>21396</v>
      </c>
      <c r="Q4319" t="s">
        <v>371</v>
      </c>
      <c r="R4319">
        <v>155</v>
      </c>
      <c r="S4319" t="s">
        <v>16</v>
      </c>
      <c r="T4319" t="s">
        <v>348</v>
      </c>
      <c r="U4319" s="3">
        <v>38718</v>
      </c>
      <c r="V4319" s="2">
        <v>5.6</v>
      </c>
      <c r="W4319" t="str">
        <f>IF(V4319 &lt; 3,"Very Low", IF(V4319 &gt;= 3, IF(V4319 &lt; 4, "Low", IF(V4319 &gt;= 4, IF(V4319 &lt; 6, "Medium", IF(V4319 &gt;= 6, IF(V4319 &lt; 8, "High", "Very High")))))))</f>
        <v>Medium</v>
      </c>
    </row>
    <row r="4320" spans="1:23" x14ac:dyDescent="0.2">
      <c r="A4320" t="s">
        <v>555</v>
      </c>
      <c r="B4320" s="2">
        <v>98</v>
      </c>
      <c r="C4320" s="4" t="str">
        <f>IF(B4320 &lt;= ($Z$9-$Z$11), "Short", IF(B4320 &gt;= ($Z$9+$Z$11), "Long", "Medium"))</f>
        <v>Medium</v>
      </c>
      <c r="D4320" t="s">
        <v>1956</v>
      </c>
      <c r="E4320" t="s">
        <v>562</v>
      </c>
      <c r="F4320" t="s">
        <v>13206</v>
      </c>
      <c r="G4320" t="s">
        <v>1302</v>
      </c>
      <c r="H4320" t="s">
        <v>13204</v>
      </c>
      <c r="I4320" t="s">
        <v>3538</v>
      </c>
      <c r="M4320">
        <f>COUNTA(Table1[[#This Row],[genre_1]:[genre_8]])</f>
        <v>5</v>
      </c>
      <c r="N4320" t="s">
        <v>698</v>
      </c>
      <c r="O4320" t="s">
        <v>9407</v>
      </c>
      <c r="P4320">
        <v>49926</v>
      </c>
      <c r="Q4320" t="s">
        <v>1957</v>
      </c>
      <c r="R4320">
        <v>286</v>
      </c>
      <c r="S4320" t="s">
        <v>16</v>
      </c>
      <c r="T4320" t="s">
        <v>348</v>
      </c>
      <c r="U4320" s="3">
        <v>37622</v>
      </c>
      <c r="V4320" s="2">
        <v>6.5</v>
      </c>
      <c r="W4320" t="str">
        <f>IF(V4320 &lt; 3,"Very Low", IF(V4320 &gt;= 3, IF(V4320 &lt; 4, "Low", IF(V4320 &gt;= 4, IF(V4320 &lt; 6, "Medium", IF(V4320 &gt;= 6, IF(V4320 &lt; 8, "High", "Very High")))))))</f>
        <v>High</v>
      </c>
    </row>
    <row r="4321" spans="1:23" x14ac:dyDescent="0.2">
      <c r="A4321" t="s">
        <v>451</v>
      </c>
      <c r="B4321" s="2">
        <v>143</v>
      </c>
      <c r="C4321" s="4" t="str">
        <f>IF(B4321 &lt;= ($Z$9-$Z$11), "Short", IF(B4321 &gt;= ($Z$9+$Z$11), "Long", "Medium"))</f>
        <v>Long</v>
      </c>
      <c r="D4321" t="s">
        <v>301</v>
      </c>
      <c r="E4321" t="s">
        <v>426</v>
      </c>
      <c r="F4321" t="s">
        <v>1302</v>
      </c>
      <c r="G4321" t="s">
        <v>3538</v>
      </c>
      <c r="M4321">
        <f>COUNTA(Table1[[#This Row],[genre_1]:[genre_8]])</f>
        <v>3</v>
      </c>
      <c r="N4321" t="s">
        <v>99</v>
      </c>
      <c r="O4321" t="s">
        <v>8733</v>
      </c>
      <c r="P4321">
        <v>400292</v>
      </c>
      <c r="Q4321" t="s">
        <v>752</v>
      </c>
      <c r="R4321">
        <v>657</v>
      </c>
      <c r="S4321" t="s">
        <v>16</v>
      </c>
      <c r="T4321" t="s">
        <v>348</v>
      </c>
      <c r="U4321" s="3">
        <v>38718</v>
      </c>
      <c r="V4321" s="2">
        <v>8</v>
      </c>
      <c r="W4321" t="str">
        <f>IF(V4321 &lt; 3,"Very Low", IF(V4321 &gt;= 3, IF(V4321 &lt; 4, "Low", IF(V4321 &gt;= 4, IF(V4321 &lt; 6, "Medium", IF(V4321 &gt;= 6, IF(V4321 &lt; 8, "High", "Very High")))))))</f>
        <v>Very High</v>
      </c>
    </row>
    <row r="4322" spans="1:23" x14ac:dyDescent="0.2">
      <c r="A4322" t="s">
        <v>1441</v>
      </c>
      <c r="B4322" s="2">
        <v>120</v>
      </c>
      <c r="C4322" s="4" t="str">
        <f>IF(B4322 &lt;= ($Z$9-$Z$11), "Short", IF(B4322 &gt;= ($Z$9+$Z$11), "Long", "Medium"))</f>
        <v>Medium</v>
      </c>
      <c r="D4322" t="s">
        <v>3044</v>
      </c>
      <c r="E4322" t="s">
        <v>13206</v>
      </c>
      <c r="F4322" t="s">
        <v>31</v>
      </c>
      <c r="G4322" t="s">
        <v>1302</v>
      </c>
      <c r="M4322">
        <f>COUNTA(Table1[[#This Row],[genre_1]:[genre_8]])</f>
        <v>3</v>
      </c>
      <c r="N4322" t="s">
        <v>1441</v>
      </c>
      <c r="O4322" t="s">
        <v>12295</v>
      </c>
      <c r="P4322">
        <v>123090</v>
      </c>
      <c r="Q4322" t="s">
        <v>5139</v>
      </c>
      <c r="R4322">
        <v>888</v>
      </c>
      <c r="S4322" t="s">
        <v>16</v>
      </c>
      <c r="T4322" t="s">
        <v>348</v>
      </c>
      <c r="U4322" s="3">
        <v>37257</v>
      </c>
      <c r="V4322" s="2">
        <v>8</v>
      </c>
      <c r="W4322" t="str">
        <f>IF(V4322 &lt; 3,"Very Low", IF(V4322 &gt;= 3, IF(V4322 &lt; 4, "Low", IF(V4322 &gt;= 4, IF(V4322 &lt; 6, "Medium", IF(V4322 &gt;= 6, IF(V4322 &lt; 8, "High", "Very High")))))))</f>
        <v>Very High</v>
      </c>
    </row>
    <row r="4323" spans="1:23" x14ac:dyDescent="0.2">
      <c r="A4323" t="s">
        <v>766</v>
      </c>
      <c r="B4323" s="2">
        <v>114</v>
      </c>
      <c r="C4323" s="4" t="str">
        <f>IF(B4323 &lt;= ($Z$9-$Z$11), "Short", IF(B4323 &gt;= ($Z$9+$Z$11), "Long", "Medium"))</f>
        <v>Medium</v>
      </c>
      <c r="D4323" t="s">
        <v>324</v>
      </c>
      <c r="E4323" t="s">
        <v>1302</v>
      </c>
      <c r="F4323" t="s">
        <v>539</v>
      </c>
      <c r="G4323" t="s">
        <v>6549</v>
      </c>
      <c r="M4323">
        <f>COUNTA(Table1[[#This Row],[genre_1]:[genre_8]])</f>
        <v>3</v>
      </c>
      <c r="N4323" t="s">
        <v>320</v>
      </c>
      <c r="O4323" t="s">
        <v>9261</v>
      </c>
      <c r="P4323">
        <v>94407</v>
      </c>
      <c r="Q4323" t="s">
        <v>1560</v>
      </c>
      <c r="R4323">
        <v>322</v>
      </c>
      <c r="S4323" t="s">
        <v>16</v>
      </c>
      <c r="T4323" t="s">
        <v>348</v>
      </c>
      <c r="U4323" s="3">
        <v>35796</v>
      </c>
      <c r="V4323" s="2">
        <v>6.7</v>
      </c>
      <c r="W4323" t="str">
        <f>IF(V4323 &lt; 3,"Very Low", IF(V4323 &gt;= 3, IF(V4323 &lt; 4, "Low", IF(V4323 &gt;= 4, IF(V4323 &lt; 6, "Medium", IF(V4323 &gt;= 6, IF(V4323 &lt; 8, "High", "Very High")))))))</f>
        <v>High</v>
      </c>
    </row>
    <row r="4324" spans="1:23" x14ac:dyDescent="0.2">
      <c r="A4324" t="s">
        <v>1822</v>
      </c>
      <c r="B4324" s="2">
        <v>104</v>
      </c>
      <c r="C4324" s="4" t="str">
        <f>IF(B4324 &lt;= ($Z$9-$Z$11), "Short", IF(B4324 &gt;= ($Z$9+$Z$11), "Long", "Medium"))</f>
        <v>Medium</v>
      </c>
      <c r="D4324" t="s">
        <v>2019</v>
      </c>
      <c r="E4324" t="s">
        <v>691</v>
      </c>
      <c r="F4324" t="s">
        <v>13206</v>
      </c>
      <c r="M4324">
        <f>COUNTA(Table1[[#This Row],[genre_1]:[genre_8]])</f>
        <v>2</v>
      </c>
      <c r="N4324" t="s">
        <v>355</v>
      </c>
      <c r="O4324" t="s">
        <v>11691</v>
      </c>
      <c r="P4324">
        <v>9494</v>
      </c>
      <c r="Q4324" t="s">
        <v>5315</v>
      </c>
      <c r="R4324">
        <v>109</v>
      </c>
      <c r="S4324" t="s">
        <v>16</v>
      </c>
      <c r="T4324" t="s">
        <v>348</v>
      </c>
      <c r="U4324" s="3">
        <v>35796</v>
      </c>
      <c r="V4324" s="2">
        <v>6.6</v>
      </c>
      <c r="W4324" t="str">
        <f>IF(V4324 &lt; 3,"Very Low", IF(V4324 &gt;= 3, IF(V4324 &lt; 4, "Low", IF(V4324 &gt;= 4, IF(V4324 &lt; 6, "Medium", IF(V4324 &gt;= 6, IF(V4324 &lt; 8, "High", "Very High")))))))</f>
        <v>High</v>
      </c>
    </row>
    <row r="4325" spans="1:23" x14ac:dyDescent="0.2">
      <c r="A4325" t="s">
        <v>758</v>
      </c>
      <c r="B4325" s="2">
        <v>172</v>
      </c>
      <c r="C4325" s="4" t="str">
        <f>IF(B4325 &lt;= ($Z$9-$Z$11), "Short", IF(B4325 &gt;= ($Z$9+$Z$11), "Long", "Medium"))</f>
        <v>Long</v>
      </c>
      <c r="D4325" t="s">
        <v>759</v>
      </c>
      <c r="E4325" t="s">
        <v>1302</v>
      </c>
      <c r="F4325" t="s">
        <v>4130</v>
      </c>
      <c r="M4325">
        <f>COUNTA(Table1[[#This Row],[genre_1]:[genre_8]])</f>
        <v>2</v>
      </c>
      <c r="N4325" t="s">
        <v>149</v>
      </c>
      <c r="O4325" t="s">
        <v>8737</v>
      </c>
      <c r="P4325">
        <v>284825</v>
      </c>
      <c r="Q4325" t="s">
        <v>184</v>
      </c>
      <c r="R4325">
        <v>828</v>
      </c>
      <c r="S4325" t="s">
        <v>16</v>
      </c>
      <c r="T4325" t="s">
        <v>348</v>
      </c>
      <c r="U4325" s="3">
        <v>40909</v>
      </c>
      <c r="V4325" s="2">
        <v>7.5</v>
      </c>
      <c r="W4325" t="str">
        <f>IF(V4325 &lt; 3,"Very Low", IF(V4325 &gt;= 3, IF(V4325 &lt; 4, "Low", IF(V4325 &gt;= 4, IF(V4325 &lt; 6, "Medium", IF(V4325 &gt;= 6, IF(V4325 &lt; 8, "High", "Very High")))))))</f>
        <v>High</v>
      </c>
    </row>
    <row r="4326" spans="1:23" x14ac:dyDescent="0.2">
      <c r="A4326" t="s">
        <v>4282</v>
      </c>
      <c r="B4326" s="2">
        <v>89</v>
      </c>
      <c r="C4326" s="4" t="str">
        <f>IF(B4326 &lt;= ($Z$9-$Z$11), "Short", IF(B4326 &gt;= ($Z$9+$Z$11), "Long", "Medium"))</f>
        <v>Medium</v>
      </c>
      <c r="D4326" t="s">
        <v>2399</v>
      </c>
      <c r="E4326" t="s">
        <v>691</v>
      </c>
      <c r="F4326" t="s">
        <v>5982</v>
      </c>
      <c r="G4326" t="s">
        <v>4034</v>
      </c>
      <c r="H4326" t="s">
        <v>6549</v>
      </c>
      <c r="M4326">
        <f>COUNTA(Table1[[#This Row],[genre_1]:[genre_8]])</f>
        <v>4</v>
      </c>
      <c r="N4326" t="s">
        <v>2037</v>
      </c>
      <c r="O4326" t="s">
        <v>10984</v>
      </c>
      <c r="P4326">
        <v>23408</v>
      </c>
      <c r="Q4326" t="s">
        <v>1125</v>
      </c>
      <c r="R4326">
        <v>105</v>
      </c>
      <c r="S4326" t="s">
        <v>16</v>
      </c>
      <c r="T4326" t="s">
        <v>348</v>
      </c>
      <c r="U4326" s="3">
        <v>37987</v>
      </c>
      <c r="V4326" s="2">
        <v>4.5999999999999996</v>
      </c>
      <c r="W4326" t="str">
        <f>IF(V4326 &lt; 3,"Very Low", IF(V4326 &gt;= 3, IF(V4326 &lt; 4, "Low", IF(V4326 &gt;= 4, IF(V4326 &lt; 6, "Medium", IF(V4326 &gt;= 6, IF(V4326 &lt; 8, "High", "Very High")))))))</f>
        <v>Medium</v>
      </c>
    </row>
    <row r="4327" spans="1:23" x14ac:dyDescent="0.2">
      <c r="A4327" t="s">
        <v>2945</v>
      </c>
      <c r="B4327" s="2">
        <v>115</v>
      </c>
      <c r="C4327" s="4" t="str">
        <f>IF(B4327 &lt;= ($Z$9-$Z$11), "Short", IF(B4327 &gt;= ($Z$9+$Z$11), "Long", "Medium"))</f>
        <v>Medium</v>
      </c>
      <c r="D4327" t="s">
        <v>1194</v>
      </c>
      <c r="E4327" t="s">
        <v>13206</v>
      </c>
      <c r="F4327" t="s">
        <v>1302</v>
      </c>
      <c r="G4327" t="s">
        <v>3538</v>
      </c>
      <c r="M4327">
        <f>COUNTA(Table1[[#This Row],[genre_1]:[genre_8]])</f>
        <v>3</v>
      </c>
      <c r="N4327" t="s">
        <v>115</v>
      </c>
      <c r="O4327" t="s">
        <v>11492</v>
      </c>
      <c r="P4327">
        <v>361169</v>
      </c>
      <c r="Q4327" t="s">
        <v>1887</v>
      </c>
      <c r="R4327">
        <v>1624</v>
      </c>
      <c r="S4327" t="s">
        <v>16</v>
      </c>
      <c r="T4327" t="s">
        <v>348</v>
      </c>
      <c r="U4327" s="3">
        <v>37987</v>
      </c>
      <c r="V4327" s="2">
        <v>7.9</v>
      </c>
      <c r="W4327" t="str">
        <f>IF(V4327 &lt; 3,"Very Low", IF(V4327 &gt;= 3, IF(V4327 &lt; 4, "Low", IF(V4327 &gt;= 4, IF(V4327 &lt; 6, "Medium", IF(V4327 &gt;= 6, IF(V4327 &lt; 8, "High", "Very High")))))))</f>
        <v>High</v>
      </c>
    </row>
    <row r="4328" spans="1:23" x14ac:dyDescent="0.2">
      <c r="A4328" t="s">
        <v>5432</v>
      </c>
      <c r="B4328" s="2">
        <v>112</v>
      </c>
      <c r="C4328" s="4" t="str">
        <f>IF(B4328 &lt;= ($Z$9-$Z$11), "Short", IF(B4328 &gt;= ($Z$9+$Z$11), "Long", "Medium"))</f>
        <v>Medium</v>
      </c>
      <c r="D4328" t="s">
        <v>5433</v>
      </c>
      <c r="E4328" t="s">
        <v>691</v>
      </c>
      <c r="F4328" t="s">
        <v>1302</v>
      </c>
      <c r="G4328" t="s">
        <v>6549</v>
      </c>
      <c r="M4328">
        <f>COUNTA(Table1[[#This Row],[genre_1]:[genre_8]])</f>
        <v>3</v>
      </c>
      <c r="N4328" t="s">
        <v>145</v>
      </c>
      <c r="O4328" t="s">
        <v>11760</v>
      </c>
      <c r="P4328">
        <v>127760</v>
      </c>
      <c r="Q4328" t="s">
        <v>5434</v>
      </c>
      <c r="R4328">
        <v>168</v>
      </c>
      <c r="S4328" t="s">
        <v>16</v>
      </c>
      <c r="T4328" t="s">
        <v>348</v>
      </c>
      <c r="U4328" s="3">
        <v>39448</v>
      </c>
      <c r="V4328" s="2">
        <v>7.2</v>
      </c>
      <c r="W4328" t="str">
        <f>IF(V4328 &lt; 3,"Very Low", IF(V4328 &gt;= 3, IF(V4328 &lt; 4, "Low", IF(V4328 &gt;= 4, IF(V4328 &lt; 6, "Medium", IF(V4328 &gt;= 6, IF(V4328 &lt; 8, "High", "Very High")))))))</f>
        <v>High</v>
      </c>
    </row>
    <row r="4329" spans="1:23" x14ac:dyDescent="0.2">
      <c r="A4329" t="s">
        <v>1155</v>
      </c>
      <c r="B4329" s="2">
        <v>178</v>
      </c>
      <c r="C4329" s="4" t="str">
        <f>IF(B4329 &lt;= ($Z$9-$Z$11), "Short", IF(B4329 &gt;= ($Z$9+$Z$11), "Long", "Medium"))</f>
        <v>Long</v>
      </c>
      <c r="D4329" t="s">
        <v>4516</v>
      </c>
      <c r="E4329" t="s">
        <v>4426</v>
      </c>
      <c r="F4329" t="s">
        <v>1302</v>
      </c>
      <c r="G4329" t="s">
        <v>7772</v>
      </c>
      <c r="H4329" t="s">
        <v>10321</v>
      </c>
      <c r="M4329">
        <f>COUNTA(Table1[[#This Row],[genre_1]:[genre_8]])</f>
        <v>4</v>
      </c>
      <c r="N4329" t="s">
        <v>95</v>
      </c>
      <c r="O4329" t="s">
        <v>11147</v>
      </c>
      <c r="P4329">
        <v>248354</v>
      </c>
      <c r="Q4329" t="s">
        <v>2527</v>
      </c>
      <c r="R4329">
        <v>564</v>
      </c>
      <c r="S4329" t="s">
        <v>3021</v>
      </c>
      <c r="T4329" t="s">
        <v>348</v>
      </c>
      <c r="U4329" s="3">
        <v>37987</v>
      </c>
      <c r="V4329" s="2">
        <v>8.3000000000000007</v>
      </c>
      <c r="W4329" t="str">
        <f>IF(V4329 &lt; 3,"Very Low", IF(V4329 &gt;= 3, IF(V4329 &lt; 4, "Low", IF(V4329 &gt;= 4, IF(V4329 &lt; 6, "Medium", IF(V4329 &gt;= 6, IF(V4329 &lt; 8, "High", "Very High")))))))</f>
        <v>Very High</v>
      </c>
    </row>
    <row r="4330" spans="1:23" x14ac:dyDescent="0.2">
      <c r="A4330" t="s">
        <v>4950</v>
      </c>
      <c r="B4330" s="2">
        <v>97</v>
      </c>
      <c r="C4330" s="4" t="str">
        <f>IF(B4330 &lt;= ($Z$9-$Z$11), "Short", IF(B4330 &gt;= ($Z$9+$Z$11), "Long", "Medium"))</f>
        <v>Medium</v>
      </c>
      <c r="D4330" t="s">
        <v>3205</v>
      </c>
      <c r="E4330" t="s">
        <v>691</v>
      </c>
      <c r="F4330" t="s">
        <v>6549</v>
      </c>
      <c r="G4330" t="s">
        <v>3538</v>
      </c>
      <c r="M4330">
        <f>COUNTA(Table1[[#This Row],[genre_1]:[genre_8]])</f>
        <v>3</v>
      </c>
      <c r="N4330" t="s">
        <v>39</v>
      </c>
      <c r="O4330" t="s">
        <v>11463</v>
      </c>
      <c r="P4330">
        <v>27265</v>
      </c>
      <c r="Q4330" t="s">
        <v>1766</v>
      </c>
      <c r="R4330">
        <v>321</v>
      </c>
      <c r="S4330" t="s">
        <v>16</v>
      </c>
      <c r="T4330" t="s">
        <v>348</v>
      </c>
      <c r="U4330" s="3">
        <v>36161</v>
      </c>
      <c r="V4330" s="2">
        <v>6.5</v>
      </c>
      <c r="W4330" t="str">
        <f>IF(V4330 &lt; 3,"Very Low", IF(V4330 &gt;= 3, IF(V4330 &lt; 4, "Low", IF(V4330 &gt;= 4, IF(V4330 &lt; 6, "Medium", IF(V4330 &gt;= 6, IF(V4330 &lt; 8, "High", "Very High")))))))</f>
        <v>High</v>
      </c>
    </row>
    <row r="4331" spans="1:23" x14ac:dyDescent="0.2">
      <c r="A4331" t="s">
        <v>4421</v>
      </c>
      <c r="B4331" s="2">
        <v>105</v>
      </c>
      <c r="C4331" s="4" t="str">
        <f>IF(B4331 &lt;= ($Z$9-$Z$11), "Short", IF(B4331 &gt;= ($Z$9+$Z$11), "Long", "Medium"))</f>
        <v>Medium</v>
      </c>
      <c r="D4331" t="s">
        <v>4422</v>
      </c>
      <c r="E4331" t="s">
        <v>562</v>
      </c>
      <c r="F4331" t="s">
        <v>426</v>
      </c>
      <c r="G4331" t="s">
        <v>539</v>
      </c>
      <c r="M4331">
        <f>COUNTA(Table1[[#This Row],[genre_1]:[genre_8]])</f>
        <v>3</v>
      </c>
      <c r="N4331" t="s">
        <v>3995</v>
      </c>
      <c r="O4331" t="s">
        <v>11078</v>
      </c>
      <c r="P4331">
        <v>5018</v>
      </c>
      <c r="Q4331" t="s">
        <v>4423</v>
      </c>
      <c r="R4331">
        <v>108</v>
      </c>
      <c r="S4331" t="s">
        <v>16</v>
      </c>
      <c r="T4331" t="s">
        <v>348</v>
      </c>
      <c r="U4331" s="3">
        <v>38353</v>
      </c>
      <c r="V4331" s="2">
        <v>4.9000000000000004</v>
      </c>
      <c r="W4331" t="str">
        <f>IF(V4331 &lt; 3,"Very Low", IF(V4331 &gt;= 3, IF(V4331 &lt; 4, "Low", IF(V4331 &gt;= 4, IF(V4331 &lt; 6, "Medium", IF(V4331 &gt;= 6, IF(V4331 &lt; 8, "High", "Very High")))))))</f>
        <v>Medium</v>
      </c>
    </row>
    <row r="4332" spans="1:23" x14ac:dyDescent="0.2">
      <c r="A4332" t="s">
        <v>5954</v>
      </c>
      <c r="B4332" s="2">
        <v>103</v>
      </c>
      <c r="C4332" s="4" t="str">
        <f>IF(B4332 &lt;= ($Z$9-$Z$11), "Short", IF(B4332 &gt;= ($Z$9+$Z$11), "Long", "Medium"))</f>
        <v>Medium</v>
      </c>
      <c r="D4332" t="s">
        <v>2060</v>
      </c>
      <c r="E4332" t="s">
        <v>13204</v>
      </c>
      <c r="F4332" t="s">
        <v>6549</v>
      </c>
      <c r="G4332" t="s">
        <v>3538</v>
      </c>
      <c r="M4332">
        <f>COUNTA(Table1[[#This Row],[genre_1]:[genre_8]])</f>
        <v>3</v>
      </c>
      <c r="N4332" t="s">
        <v>2037</v>
      </c>
      <c r="O4332" t="s">
        <v>12067</v>
      </c>
      <c r="P4332">
        <v>1207</v>
      </c>
      <c r="Q4332" t="s">
        <v>5955</v>
      </c>
      <c r="R4332">
        <v>44</v>
      </c>
      <c r="S4332" t="s">
        <v>16</v>
      </c>
      <c r="T4332" t="s">
        <v>348</v>
      </c>
      <c r="U4332" s="3">
        <v>37987</v>
      </c>
      <c r="V4332" s="2">
        <v>3.3</v>
      </c>
      <c r="W4332" t="str">
        <f>IF(V4332 &lt; 3,"Very Low", IF(V4332 &gt;= 3, IF(V4332 &lt; 4, "Low", IF(V4332 &gt;= 4, IF(V4332 &lt; 6, "Medium", IF(V4332 &gt;= 6, IF(V4332 &lt; 8, "High", "Very High")))))))</f>
        <v>Low</v>
      </c>
    </row>
    <row r="4333" spans="1:23" x14ac:dyDescent="0.2">
      <c r="A4333" t="s">
        <v>1996</v>
      </c>
      <c r="B4333" s="2">
        <v>86</v>
      </c>
      <c r="C4333" s="4" t="str">
        <f>IF(B4333 &lt;= ($Z$9-$Z$11), "Short", IF(B4333 &gt;= ($Z$9+$Z$11), "Long", "Medium"))</f>
        <v>Medium</v>
      </c>
      <c r="D4333" t="s">
        <v>3252</v>
      </c>
      <c r="E4333" t="s">
        <v>2287</v>
      </c>
      <c r="M4333">
        <f>COUNTA(Table1[[#This Row],[genre_1]:[genre_8]])</f>
        <v>1</v>
      </c>
      <c r="N4333" t="s">
        <v>3253</v>
      </c>
      <c r="O4333" t="s">
        <v>10266</v>
      </c>
      <c r="P4333">
        <v>102861</v>
      </c>
      <c r="Q4333" t="s">
        <v>2051</v>
      </c>
      <c r="R4333">
        <v>571</v>
      </c>
      <c r="S4333" t="s">
        <v>16</v>
      </c>
      <c r="T4333" t="s">
        <v>348</v>
      </c>
      <c r="U4333" s="3">
        <v>38718</v>
      </c>
      <c r="V4333" s="2">
        <v>5.8</v>
      </c>
      <c r="W4333" t="str">
        <f>IF(V4333 &lt; 3,"Very Low", IF(V4333 &gt;= 3, IF(V4333 &lt; 4, "Low", IF(V4333 &gt;= 4, IF(V4333 &lt; 6, "Medium", IF(V4333 &gt;= 6, IF(V4333 &lt; 8, "High", "Very High")))))))</f>
        <v>Medium</v>
      </c>
    </row>
    <row r="4334" spans="1:23" x14ac:dyDescent="0.2">
      <c r="A4334" t="s">
        <v>3454</v>
      </c>
      <c r="B4334" s="2">
        <v>125</v>
      </c>
      <c r="C4334" s="4" t="str">
        <f>IF(B4334 &lt;= ($Z$9-$Z$11), "Short", IF(B4334 &gt;= ($Z$9+$Z$11), "Long", "Medium"))</f>
        <v>Medium</v>
      </c>
      <c r="D4334" t="s">
        <v>156</v>
      </c>
      <c r="E4334" t="s">
        <v>4426</v>
      </c>
      <c r="F4334" t="s">
        <v>691</v>
      </c>
      <c r="G4334" t="s">
        <v>13206</v>
      </c>
      <c r="H4334" t="s">
        <v>1302</v>
      </c>
      <c r="M4334">
        <f>COUNTA(Table1[[#This Row],[genre_1]:[genre_8]])</f>
        <v>4</v>
      </c>
      <c r="N4334" t="s">
        <v>69</v>
      </c>
      <c r="O4334" t="s">
        <v>11197</v>
      </c>
      <c r="P4334">
        <v>28068</v>
      </c>
      <c r="Q4334" t="s">
        <v>3065</v>
      </c>
      <c r="R4334">
        <v>108</v>
      </c>
      <c r="S4334" t="s">
        <v>16</v>
      </c>
      <c r="T4334" t="s">
        <v>348</v>
      </c>
      <c r="U4334" s="3">
        <v>38718</v>
      </c>
      <c r="V4334" s="2">
        <v>7.1</v>
      </c>
      <c r="W4334" t="str">
        <f>IF(V4334 &lt; 3,"Very Low", IF(V4334 &gt;= 3, IF(V4334 &lt; 4, "Low", IF(V4334 &gt;= 4, IF(V4334 &lt; 6, "Medium", IF(V4334 &gt;= 6, IF(V4334 &lt; 8, "High", "Very High")))))))</f>
        <v>High</v>
      </c>
    </row>
    <row r="4335" spans="1:23" x14ac:dyDescent="0.2">
      <c r="A4335" t="s">
        <v>1027</v>
      </c>
      <c r="B4335" s="2">
        <v>88</v>
      </c>
      <c r="C4335" s="4" t="str">
        <f>IF(B4335 &lt;= ($Z$9-$Z$11), "Short", IF(B4335 &gt;= ($Z$9+$Z$11), "Long", "Medium"))</f>
        <v>Medium</v>
      </c>
      <c r="D4335" t="s">
        <v>697</v>
      </c>
      <c r="E4335" t="s">
        <v>691</v>
      </c>
      <c r="F4335" t="s">
        <v>1302</v>
      </c>
      <c r="G4335" t="s">
        <v>6549</v>
      </c>
      <c r="M4335">
        <f>COUNTA(Table1[[#This Row],[genre_1]:[genre_8]])</f>
        <v>3</v>
      </c>
      <c r="N4335" t="s">
        <v>114</v>
      </c>
      <c r="O4335" t="s">
        <v>8876</v>
      </c>
      <c r="P4335">
        <v>48500</v>
      </c>
      <c r="Q4335" t="s">
        <v>1028</v>
      </c>
      <c r="R4335">
        <v>124</v>
      </c>
      <c r="S4335" t="s">
        <v>16</v>
      </c>
      <c r="T4335" t="s">
        <v>348</v>
      </c>
      <c r="U4335" s="3">
        <v>39448</v>
      </c>
      <c r="V4335" s="2">
        <v>5.6</v>
      </c>
      <c r="W4335" t="str">
        <f>IF(V4335 &lt; 3,"Very Low", IF(V4335 &gt;= 3, IF(V4335 &lt; 4, "Low", IF(V4335 &gt;= 4, IF(V4335 &lt; 6, "Medium", IF(V4335 &gt;= 6, IF(V4335 &lt; 8, "High", "Very High")))))))</f>
        <v>Medium</v>
      </c>
    </row>
    <row r="4336" spans="1:23" x14ac:dyDescent="0.2">
      <c r="A4336" t="s">
        <v>1985</v>
      </c>
      <c r="B4336" s="2">
        <v>123</v>
      </c>
      <c r="C4336" s="4" t="str">
        <f>IF(B4336 &lt;= ($Z$9-$Z$11), "Short", IF(B4336 &gt;= ($Z$9+$Z$11), "Long", "Medium"))</f>
        <v>Medium</v>
      </c>
      <c r="D4336" t="s">
        <v>559</v>
      </c>
      <c r="E4336" t="s">
        <v>4426</v>
      </c>
      <c r="F4336" t="s">
        <v>13206</v>
      </c>
      <c r="G4336" t="s">
        <v>1302</v>
      </c>
      <c r="M4336">
        <f>COUNTA(Table1[[#This Row],[genre_1]:[genre_8]])</f>
        <v>3</v>
      </c>
      <c r="N4336" t="s">
        <v>947</v>
      </c>
      <c r="O4336" t="s">
        <v>10498</v>
      </c>
      <c r="P4336">
        <v>52533</v>
      </c>
      <c r="Q4336" t="s">
        <v>967</v>
      </c>
      <c r="R4336">
        <v>235</v>
      </c>
      <c r="S4336" t="s">
        <v>16</v>
      </c>
      <c r="T4336" t="s">
        <v>348</v>
      </c>
      <c r="U4336" s="3">
        <v>39083</v>
      </c>
      <c r="V4336" s="2">
        <v>7.5</v>
      </c>
      <c r="W4336" t="str">
        <f>IF(V4336 &lt; 3,"Very Low", IF(V4336 &gt;= 3, IF(V4336 &lt; 4, "Low", IF(V4336 &gt;= 4, IF(V4336 &lt; 6, "Medium", IF(V4336 &gt;= 6, IF(V4336 &lt; 8, "High", "Very High")))))))</f>
        <v>High</v>
      </c>
    </row>
    <row r="4337" spans="1:23" x14ac:dyDescent="0.2">
      <c r="A4337" t="s">
        <v>5578</v>
      </c>
      <c r="B4337" s="2">
        <v>121</v>
      </c>
      <c r="C4337" s="4" t="str">
        <f>IF(B4337 &lt;= ($Z$9-$Z$11), "Short", IF(B4337 &gt;= ($Z$9+$Z$11), "Long", "Medium"))</f>
        <v>Medium</v>
      </c>
      <c r="D4337" t="s">
        <v>5579</v>
      </c>
      <c r="E4337" t="s">
        <v>1302</v>
      </c>
      <c r="F4337" t="s">
        <v>6549</v>
      </c>
      <c r="M4337">
        <f>COUNTA(Table1[[#This Row],[genre_1]:[genre_8]])</f>
        <v>2</v>
      </c>
      <c r="N4337" t="s">
        <v>5580</v>
      </c>
      <c r="O4337" t="s">
        <v>11854</v>
      </c>
      <c r="P4337">
        <v>114407</v>
      </c>
      <c r="Q4337" t="s">
        <v>4027</v>
      </c>
      <c r="R4337">
        <v>225</v>
      </c>
      <c r="S4337" t="s">
        <v>3021</v>
      </c>
      <c r="T4337" t="s">
        <v>348</v>
      </c>
      <c r="U4337" s="3">
        <v>37622</v>
      </c>
      <c r="V4337" s="2">
        <v>7.7</v>
      </c>
      <c r="W4337" t="str">
        <f>IF(V4337 &lt; 3,"Very Low", IF(V4337 &gt;= 3, IF(V4337 &lt; 4, "Low", IF(V4337 &gt;= 4, IF(V4337 &lt; 6, "Medium", IF(V4337 &gt;= 6, IF(V4337 &lt; 8, "High", "Very High")))))))</f>
        <v>High</v>
      </c>
    </row>
    <row r="4338" spans="1:23" x14ac:dyDescent="0.2">
      <c r="A4338" t="s">
        <v>3338</v>
      </c>
      <c r="B4338" s="2">
        <v>98</v>
      </c>
      <c r="C4338" s="4" t="str">
        <f>IF(B4338 &lt;= ($Z$9-$Z$11), "Short", IF(B4338 &gt;= ($Z$9+$Z$11), "Long", "Medium"))</f>
        <v>Medium</v>
      </c>
      <c r="D4338" t="s">
        <v>3339</v>
      </c>
      <c r="E4338" t="s">
        <v>562</v>
      </c>
      <c r="F4338" t="s">
        <v>13206</v>
      </c>
      <c r="G4338" t="s">
        <v>3538</v>
      </c>
      <c r="M4338">
        <f>COUNTA(Table1[[#This Row],[genre_1]:[genre_8]])</f>
        <v>3</v>
      </c>
      <c r="N4338" t="s">
        <v>3340</v>
      </c>
      <c r="O4338" t="s">
        <v>10324</v>
      </c>
      <c r="P4338">
        <v>12263</v>
      </c>
      <c r="Q4338" t="s">
        <v>3341</v>
      </c>
      <c r="R4338">
        <v>132</v>
      </c>
      <c r="S4338" t="s">
        <v>16</v>
      </c>
      <c r="T4338" t="s">
        <v>348</v>
      </c>
      <c r="U4338" s="3">
        <v>37257</v>
      </c>
      <c r="V4338" s="2">
        <v>4.5999999999999996</v>
      </c>
      <c r="W4338" t="str">
        <f>IF(V4338 &lt; 3,"Very Low", IF(V4338 &gt;= 3, IF(V4338 &lt; 4, "Low", IF(V4338 &gt;= 4, IF(V4338 &lt; 6, "Medium", IF(V4338 &gt;= 6, IF(V4338 &lt; 8, "High", "Very High")))))))</f>
        <v>Medium</v>
      </c>
    </row>
    <row r="4339" spans="1:23" x14ac:dyDescent="0.2">
      <c r="A4339" t="s">
        <v>2346</v>
      </c>
      <c r="B4339" s="2">
        <v>94</v>
      </c>
      <c r="C4339" s="4" t="str">
        <f>IF(B4339 &lt;= ($Z$9-$Z$11), "Short", IF(B4339 &gt;= ($Z$9+$Z$11), "Long", "Medium"))</f>
        <v>Medium</v>
      </c>
      <c r="D4339" t="s">
        <v>472</v>
      </c>
      <c r="E4339" t="s">
        <v>691</v>
      </c>
      <c r="F4339" t="s">
        <v>1302</v>
      </c>
      <c r="M4339">
        <f>COUNTA(Table1[[#This Row],[genre_1]:[genre_8]])</f>
        <v>2</v>
      </c>
      <c r="N4339" t="s">
        <v>1195</v>
      </c>
      <c r="O4339" t="s">
        <v>9655</v>
      </c>
      <c r="P4339">
        <v>10132</v>
      </c>
      <c r="Q4339" t="s">
        <v>2347</v>
      </c>
      <c r="R4339">
        <v>130</v>
      </c>
      <c r="S4339" t="s">
        <v>16</v>
      </c>
      <c r="T4339" t="s">
        <v>348</v>
      </c>
      <c r="U4339" s="3">
        <v>36526</v>
      </c>
      <c r="V4339" s="2">
        <v>4.7</v>
      </c>
      <c r="W4339" t="str">
        <f>IF(V4339 &lt; 3,"Very Low", IF(V4339 &gt;= 3, IF(V4339 &lt; 4, "Low", IF(V4339 &gt;= 4, IF(V4339 &lt; 6, "Medium", IF(V4339 &gt;= 6, IF(V4339 &lt; 8, "High", "Very High")))))))</f>
        <v>Medium</v>
      </c>
    </row>
    <row r="4340" spans="1:23" x14ac:dyDescent="0.2">
      <c r="A4340" t="s">
        <v>1889</v>
      </c>
      <c r="B4340" s="2">
        <v>98</v>
      </c>
      <c r="C4340" s="4" t="str">
        <f>IF(B4340 &lt;= ($Z$9-$Z$11), "Short", IF(B4340 &gt;= ($Z$9+$Z$11), "Long", "Medium"))</f>
        <v>Medium</v>
      </c>
      <c r="D4340" t="s">
        <v>1890</v>
      </c>
      <c r="E4340" t="s">
        <v>562</v>
      </c>
      <c r="F4340" t="s">
        <v>539</v>
      </c>
      <c r="G4340" t="s">
        <v>2287</v>
      </c>
      <c r="M4340">
        <f>COUNTA(Table1[[#This Row],[genre_1]:[genre_8]])</f>
        <v>3</v>
      </c>
      <c r="N4340" t="s">
        <v>395</v>
      </c>
      <c r="O4340" t="s">
        <v>9371</v>
      </c>
      <c r="P4340">
        <v>159868</v>
      </c>
      <c r="Q4340" t="s">
        <v>764</v>
      </c>
      <c r="R4340">
        <v>304</v>
      </c>
      <c r="S4340" t="s">
        <v>16</v>
      </c>
      <c r="T4340" t="s">
        <v>348</v>
      </c>
      <c r="U4340" s="3">
        <v>41275</v>
      </c>
      <c r="V4340" s="2">
        <v>6.1</v>
      </c>
      <c r="W4340" t="str">
        <f>IF(V4340 &lt; 3,"Very Low", IF(V4340 &gt;= 3, IF(V4340 &lt; 4, "Low", IF(V4340 &gt;= 4, IF(V4340 &lt; 6, "Medium", IF(V4340 &gt;= 6, IF(V4340 &lt; 8, "High", "Very High")))))))</f>
        <v>High</v>
      </c>
    </row>
    <row r="4341" spans="1:23" x14ac:dyDescent="0.2">
      <c r="A4341" t="s">
        <v>3552</v>
      </c>
      <c r="B4341" s="2">
        <v>88</v>
      </c>
      <c r="C4341" s="4" t="str">
        <f>IF(B4341 &lt;= ($Z$9-$Z$11), "Short", IF(B4341 &gt;= ($Z$9+$Z$11), "Long", "Medium"))</f>
        <v>Medium</v>
      </c>
      <c r="D4341" t="s">
        <v>7417</v>
      </c>
      <c r="E4341" t="s">
        <v>562</v>
      </c>
      <c r="F4341" t="s">
        <v>1302</v>
      </c>
      <c r="M4341">
        <f>COUNTA(Table1[[#This Row],[genre_1]:[genre_8]])</f>
        <v>2</v>
      </c>
      <c r="N4341" t="s">
        <v>1471</v>
      </c>
      <c r="O4341" t="s">
        <v>12803</v>
      </c>
      <c r="P4341">
        <v>783</v>
      </c>
      <c r="Q4341" t="s">
        <v>7418</v>
      </c>
      <c r="R4341">
        <v>12</v>
      </c>
      <c r="S4341" t="s">
        <v>16</v>
      </c>
      <c r="T4341" t="s">
        <v>348</v>
      </c>
      <c r="U4341" s="3">
        <v>38718</v>
      </c>
      <c r="V4341" s="2">
        <v>4.0999999999999996</v>
      </c>
      <c r="W4341" t="str">
        <f>IF(V4341 &lt; 3,"Very Low", IF(V4341 &gt;= 3, IF(V4341 &lt; 4, "Low", IF(V4341 &gt;= 4, IF(V4341 &lt; 6, "Medium", IF(V4341 &gt;= 6, IF(V4341 &lt; 8, "High", "Very High")))))))</f>
        <v>Medium</v>
      </c>
    </row>
    <row r="4342" spans="1:23" x14ac:dyDescent="0.2">
      <c r="A4342" t="s">
        <v>1646</v>
      </c>
      <c r="B4342" s="2">
        <v>156</v>
      </c>
      <c r="C4342" s="4" t="str">
        <f>IF(B4342 &lt;= ($Z$9-$Z$11), "Short", IF(B4342 &gt;= ($Z$9+$Z$11), "Long", "Medium"))</f>
        <v>Long</v>
      </c>
      <c r="D4342" t="s">
        <v>1647</v>
      </c>
      <c r="E4342" t="s">
        <v>562</v>
      </c>
      <c r="F4342" t="s">
        <v>426</v>
      </c>
      <c r="G4342" t="s">
        <v>539</v>
      </c>
      <c r="H4342" t="s">
        <v>3538</v>
      </c>
      <c r="M4342">
        <f>COUNTA(Table1[[#This Row],[genre_1]:[genre_8]])</f>
        <v>4</v>
      </c>
      <c r="N4342" t="s">
        <v>155</v>
      </c>
      <c r="O4342" t="s">
        <v>9218</v>
      </c>
      <c r="P4342">
        <v>38398</v>
      </c>
      <c r="Q4342" t="s">
        <v>1648</v>
      </c>
      <c r="R4342">
        <v>368</v>
      </c>
      <c r="S4342" t="s">
        <v>16</v>
      </c>
      <c r="T4342" t="s">
        <v>348</v>
      </c>
      <c r="U4342" s="3">
        <v>39083</v>
      </c>
      <c r="V4342" s="2">
        <v>3.8</v>
      </c>
      <c r="W4342" t="str">
        <f>IF(V4342 &lt; 3,"Very Low", IF(V4342 &gt;= 3, IF(V4342 &lt; 4, "Low", IF(V4342 &gt;= 4, IF(V4342 &lt; 6, "Medium", IF(V4342 &gt;= 6, IF(V4342 &lt; 8, "High", "Very High")))))))</f>
        <v>Low</v>
      </c>
    </row>
    <row r="4343" spans="1:23" x14ac:dyDescent="0.2">
      <c r="A4343" t="s">
        <v>1640</v>
      </c>
      <c r="B4343" s="2">
        <v>106</v>
      </c>
      <c r="C4343" s="4" t="str">
        <f>IF(B4343 &lt;= ($Z$9-$Z$11), "Short", IF(B4343 &gt;= ($Z$9+$Z$11), "Long", "Medium"))</f>
        <v>Medium</v>
      </c>
      <c r="D4343" t="s">
        <v>73</v>
      </c>
      <c r="E4343" t="s">
        <v>426</v>
      </c>
      <c r="F4343" t="s">
        <v>5982</v>
      </c>
      <c r="G4343" t="s">
        <v>539</v>
      </c>
      <c r="M4343">
        <f>COUNTA(Table1[[#This Row],[genre_1]:[genre_8]])</f>
        <v>3</v>
      </c>
      <c r="N4343" t="s">
        <v>230</v>
      </c>
      <c r="O4343" t="s">
        <v>9215</v>
      </c>
      <c r="P4343">
        <v>60232</v>
      </c>
      <c r="Q4343" t="s">
        <v>1641</v>
      </c>
      <c r="R4343">
        <v>110</v>
      </c>
      <c r="S4343" t="s">
        <v>16</v>
      </c>
      <c r="T4343" t="s">
        <v>348</v>
      </c>
      <c r="U4343" s="3">
        <v>39448</v>
      </c>
      <c r="V4343" s="2">
        <v>6.1</v>
      </c>
      <c r="W4343" t="str">
        <f>IF(V4343 &lt; 3,"Very Low", IF(V4343 &gt;= 3, IF(V4343 &lt; 4, "Low", IF(V4343 &gt;= 4, IF(V4343 &lt; 6, "Medium", IF(V4343 &gt;= 6, IF(V4343 &lt; 8, "High", "Very High")))))))</f>
        <v>High</v>
      </c>
    </row>
    <row r="4344" spans="1:23" x14ac:dyDescent="0.2">
      <c r="A4344" t="s">
        <v>22</v>
      </c>
      <c r="B4344" s="2">
        <v>125</v>
      </c>
      <c r="C4344" s="4" t="str">
        <f>IF(B4344 &lt;= ($Z$9-$Z$11), "Short", IF(B4344 &gt;= ($Z$9+$Z$11), "Long", "Medium"))</f>
        <v>Medium</v>
      </c>
      <c r="D4344" t="s">
        <v>1250</v>
      </c>
      <c r="E4344" t="s">
        <v>562</v>
      </c>
      <c r="F4344" t="s">
        <v>1302</v>
      </c>
      <c r="G4344" t="s">
        <v>10321</v>
      </c>
      <c r="M4344">
        <f>COUNTA(Table1[[#This Row],[genre_1]:[genre_8]])</f>
        <v>3</v>
      </c>
      <c r="N4344" t="s">
        <v>174</v>
      </c>
      <c r="O4344" t="s">
        <v>8992</v>
      </c>
      <c r="P4344">
        <v>143525</v>
      </c>
      <c r="Q4344" t="s">
        <v>1251</v>
      </c>
      <c r="R4344">
        <v>657</v>
      </c>
      <c r="S4344" t="s">
        <v>16</v>
      </c>
      <c r="T4344" t="s">
        <v>348</v>
      </c>
      <c r="U4344" s="3">
        <v>38353</v>
      </c>
      <c r="V4344" s="2">
        <v>7.1</v>
      </c>
      <c r="W4344" t="str">
        <f>IF(V4344 &lt; 3,"Very Low", IF(V4344 &gt;= 3, IF(V4344 &lt; 4, "Low", IF(V4344 &gt;= 4, IF(V4344 &lt; 6, "Medium", IF(V4344 &gt;= 6, IF(V4344 &lt; 8, "High", "Very High")))))))</f>
        <v>High</v>
      </c>
    </row>
    <row r="4345" spans="1:23" x14ac:dyDescent="0.2">
      <c r="A4345" t="s">
        <v>3281</v>
      </c>
      <c r="B4345" s="2">
        <v>90</v>
      </c>
      <c r="C4345" s="4" t="str">
        <f>IF(B4345 &lt;= ($Z$9-$Z$11), "Short", IF(B4345 &gt;= ($Z$9+$Z$11), "Long", "Medium"))</f>
        <v>Medium</v>
      </c>
      <c r="D4345" t="s">
        <v>4887</v>
      </c>
      <c r="E4345" t="s">
        <v>2287</v>
      </c>
      <c r="F4345" t="s">
        <v>13204</v>
      </c>
      <c r="M4345">
        <f>COUNTA(Table1[[#This Row],[genre_1]:[genre_8]])</f>
        <v>2</v>
      </c>
      <c r="N4345" t="s">
        <v>1577</v>
      </c>
      <c r="O4345" t="s">
        <v>11408</v>
      </c>
      <c r="P4345">
        <v>86890</v>
      </c>
      <c r="Q4345" t="s">
        <v>3282</v>
      </c>
      <c r="R4345">
        <v>985</v>
      </c>
      <c r="S4345" t="s">
        <v>16</v>
      </c>
      <c r="T4345" t="s">
        <v>348</v>
      </c>
      <c r="U4345" s="3">
        <v>36892</v>
      </c>
      <c r="V4345" s="2">
        <v>6.1</v>
      </c>
      <c r="W4345" t="str">
        <f>IF(V4345 &lt; 3,"Very Low", IF(V4345 &gt;= 3, IF(V4345 &lt; 4, "Low", IF(V4345 &gt;= 4, IF(V4345 &lt; 6, "Medium", IF(V4345 &gt;= 6, IF(V4345 &lt; 8, "High", "Very High")))))))</f>
        <v>High</v>
      </c>
    </row>
    <row r="4346" spans="1:23" x14ac:dyDescent="0.2">
      <c r="A4346" t="s">
        <v>1115</v>
      </c>
      <c r="B4346" s="2">
        <v>91</v>
      </c>
      <c r="C4346" s="4" t="str">
        <f>IF(B4346 &lt;= ($Z$9-$Z$11), "Short", IF(B4346 &gt;= ($Z$9+$Z$11), "Long", "Medium"))</f>
        <v>Medium</v>
      </c>
      <c r="D4346" t="s">
        <v>1116</v>
      </c>
      <c r="E4346" t="s">
        <v>426</v>
      </c>
      <c r="F4346" t="s">
        <v>3871</v>
      </c>
      <c r="G4346" t="s">
        <v>691</v>
      </c>
      <c r="H4346" t="s">
        <v>5982</v>
      </c>
      <c r="I4346" t="s">
        <v>539</v>
      </c>
      <c r="J4346" t="s">
        <v>4130</v>
      </c>
      <c r="M4346">
        <f>COUNTA(Table1[[#This Row],[genre_1]:[genre_8]])</f>
        <v>6</v>
      </c>
      <c r="N4346" t="s">
        <v>230</v>
      </c>
      <c r="O4346" t="s">
        <v>8916</v>
      </c>
      <c r="P4346">
        <v>24183</v>
      </c>
      <c r="Q4346" t="s">
        <v>1117</v>
      </c>
      <c r="R4346">
        <v>160</v>
      </c>
      <c r="S4346" t="s">
        <v>16</v>
      </c>
      <c r="T4346" t="s">
        <v>348</v>
      </c>
      <c r="U4346" s="3">
        <v>37622</v>
      </c>
      <c r="V4346" s="2">
        <v>5.7</v>
      </c>
      <c r="W4346" t="str">
        <f>IF(V4346 &lt; 3,"Very Low", IF(V4346 &gt;= 3, IF(V4346 &lt; 4, "Low", IF(V4346 &gt;= 4, IF(V4346 &lt; 6, "Medium", IF(V4346 &gt;= 6, IF(V4346 &lt; 8, "High", "Very High")))))))</f>
        <v>Medium</v>
      </c>
    </row>
    <row r="4347" spans="1:23" x14ac:dyDescent="0.2">
      <c r="A4347" t="s">
        <v>2173</v>
      </c>
      <c r="B4347" s="2">
        <v>110</v>
      </c>
      <c r="C4347" s="4" t="str">
        <f>IF(B4347 &lt;= ($Z$9-$Z$11), "Short", IF(B4347 &gt;= ($Z$9+$Z$11), "Long", "Medium"))</f>
        <v>Medium</v>
      </c>
      <c r="D4347" t="s">
        <v>217</v>
      </c>
      <c r="E4347" t="s">
        <v>13206</v>
      </c>
      <c r="F4347" t="s">
        <v>1302</v>
      </c>
      <c r="G4347" t="s">
        <v>13204</v>
      </c>
      <c r="H4347" t="s">
        <v>3538</v>
      </c>
      <c r="M4347">
        <f>COUNTA(Table1[[#This Row],[genre_1]:[genre_8]])</f>
        <v>4</v>
      </c>
      <c r="N4347" t="s">
        <v>437</v>
      </c>
      <c r="O4347" t="s">
        <v>10185</v>
      </c>
      <c r="P4347">
        <v>262153</v>
      </c>
      <c r="Q4347" t="s">
        <v>1072</v>
      </c>
      <c r="R4347">
        <v>507</v>
      </c>
      <c r="S4347" t="s">
        <v>16</v>
      </c>
      <c r="T4347" t="s">
        <v>348</v>
      </c>
      <c r="U4347" s="3">
        <v>38718</v>
      </c>
      <c r="V4347" s="2">
        <v>7.8</v>
      </c>
      <c r="W4347" t="str">
        <f>IF(V4347 &lt; 3,"Very Low", IF(V4347 &gt;= 3, IF(V4347 &lt; 4, "Low", IF(V4347 &gt;= 4, IF(V4347 &lt; 6, "Medium", IF(V4347 &gt;= 6, IF(V4347 &lt; 8, "High", "Very High")))))))</f>
        <v>High</v>
      </c>
    </row>
    <row r="4348" spans="1:23" x14ac:dyDescent="0.2">
      <c r="A4348" t="s">
        <v>4387</v>
      </c>
      <c r="B4348" s="2">
        <v>145</v>
      </c>
      <c r="C4348" s="4" t="str">
        <f>IF(B4348 &lt;= ($Z$9-$Z$11), "Short", IF(B4348 &gt;= ($Z$9+$Z$11), "Long", "Medium"))</f>
        <v>Long</v>
      </c>
      <c r="D4348" t="s">
        <v>4388</v>
      </c>
      <c r="E4348" t="s">
        <v>1302</v>
      </c>
      <c r="F4348" t="s">
        <v>4130</v>
      </c>
      <c r="M4348">
        <f>COUNTA(Table1[[#This Row],[genre_1]:[genre_8]])</f>
        <v>2</v>
      </c>
      <c r="N4348" t="s">
        <v>4389</v>
      </c>
      <c r="O4348" t="s">
        <v>11061</v>
      </c>
      <c r="P4348">
        <v>111841</v>
      </c>
      <c r="Q4348" t="s">
        <v>4390</v>
      </c>
      <c r="R4348">
        <v>413</v>
      </c>
      <c r="S4348" t="s">
        <v>3021</v>
      </c>
      <c r="T4348" t="s">
        <v>348</v>
      </c>
      <c r="U4348" s="3">
        <v>9863</v>
      </c>
      <c r="V4348" s="2">
        <v>8.3000000000000007</v>
      </c>
      <c r="W4348" t="str">
        <f>IF(V4348 &lt; 3,"Very Low", IF(V4348 &gt;= 3, IF(V4348 &lt; 4, "Low", IF(V4348 &gt;= 4, IF(V4348 &lt; 6, "Medium", IF(V4348 &gt;= 6, IF(V4348 &lt; 8, "High", "Very High")))))))</f>
        <v>Very High</v>
      </c>
    </row>
    <row r="4349" spans="1:23" x14ac:dyDescent="0.2">
      <c r="A4349" t="s">
        <v>1200</v>
      </c>
      <c r="B4349" s="2">
        <v>101</v>
      </c>
      <c r="C4349" s="4" t="str">
        <f>IF(B4349 &lt;= ($Z$9-$Z$11), "Short", IF(B4349 &gt;= ($Z$9+$Z$11), "Long", "Medium"))</f>
        <v>Medium</v>
      </c>
      <c r="D4349" t="s">
        <v>2074</v>
      </c>
      <c r="E4349" t="s">
        <v>691</v>
      </c>
      <c r="F4349" t="s">
        <v>6549</v>
      </c>
      <c r="M4349">
        <f>COUNTA(Table1[[#This Row],[genre_1]:[genre_8]])</f>
        <v>2</v>
      </c>
      <c r="N4349" t="s">
        <v>645</v>
      </c>
      <c r="O4349" t="s">
        <v>9484</v>
      </c>
      <c r="P4349">
        <v>43358</v>
      </c>
      <c r="Q4349" t="s">
        <v>1546</v>
      </c>
      <c r="R4349">
        <v>228</v>
      </c>
      <c r="S4349" t="s">
        <v>16</v>
      </c>
      <c r="T4349" t="s">
        <v>348</v>
      </c>
      <c r="U4349" s="3">
        <v>38353</v>
      </c>
      <c r="V4349" s="2">
        <v>5.5</v>
      </c>
      <c r="W4349" t="str">
        <f>IF(V4349 &lt; 3,"Very Low", IF(V4349 &gt;= 3, IF(V4349 &lt; 4, "Low", IF(V4349 &gt;= 4, IF(V4349 &lt; 6, "Medium", IF(V4349 &gt;= 6, IF(V4349 &lt; 8, "High", "Very High")))))))</f>
        <v>Medium</v>
      </c>
    </row>
    <row r="4350" spans="1:23" x14ac:dyDescent="0.2">
      <c r="A4350" t="s">
        <v>2776</v>
      </c>
      <c r="B4350" s="2">
        <v>92</v>
      </c>
      <c r="C4350" s="4" t="str">
        <f>IF(B4350 &lt;= ($Z$9-$Z$11), "Short", IF(B4350 &gt;= ($Z$9+$Z$11), "Long", "Medium"))</f>
        <v>Medium</v>
      </c>
      <c r="D4350" t="s">
        <v>670</v>
      </c>
      <c r="E4350" t="s">
        <v>691</v>
      </c>
      <c r="F4350" t="s">
        <v>5982</v>
      </c>
      <c r="G4350" t="s">
        <v>13205</v>
      </c>
      <c r="M4350">
        <f>COUNTA(Table1[[#This Row],[genre_1]:[genre_8]])</f>
        <v>3</v>
      </c>
      <c r="N4350" t="s">
        <v>1904</v>
      </c>
      <c r="O4350" t="s">
        <v>9928</v>
      </c>
      <c r="P4350">
        <v>65551</v>
      </c>
      <c r="Q4350" t="s">
        <v>2777</v>
      </c>
      <c r="R4350">
        <v>441</v>
      </c>
      <c r="S4350" t="s">
        <v>16</v>
      </c>
      <c r="T4350" t="s">
        <v>348</v>
      </c>
      <c r="U4350" s="3">
        <v>38718</v>
      </c>
      <c r="V4350" s="2">
        <v>5.7</v>
      </c>
      <c r="W4350" t="str">
        <f>IF(V4350 &lt; 3,"Very Low", IF(V4350 &gt;= 3, IF(V4350 &lt; 4, "Low", IF(V4350 &gt;= 4, IF(V4350 &lt; 6, "Medium", IF(V4350 &gt;= 6, IF(V4350 &lt; 8, "High", "Very High")))))))</f>
        <v>Medium</v>
      </c>
    </row>
    <row r="4351" spans="1:23" x14ac:dyDescent="0.2">
      <c r="A4351" t="s">
        <v>5566</v>
      </c>
      <c r="B4351" s="2">
        <v>141</v>
      </c>
      <c r="C4351" s="4" t="str">
        <f>IF(B4351 &lt;= ($Z$9-$Z$11), "Short", IF(B4351 &gt;= ($Z$9+$Z$11), "Long", "Medium"))</f>
        <v>Long</v>
      </c>
      <c r="D4351" t="s">
        <v>5567</v>
      </c>
      <c r="E4351" t="s">
        <v>4426</v>
      </c>
      <c r="F4351" t="s">
        <v>1302</v>
      </c>
      <c r="M4351">
        <f>COUNTA(Table1[[#This Row],[genre_1]:[genre_8]])</f>
        <v>2</v>
      </c>
      <c r="N4351" t="s">
        <v>5568</v>
      </c>
      <c r="O4351" t="s">
        <v>11843</v>
      </c>
      <c r="P4351">
        <v>10672</v>
      </c>
      <c r="Q4351" t="s">
        <v>5569</v>
      </c>
      <c r="R4351">
        <v>84</v>
      </c>
      <c r="S4351" t="s">
        <v>16</v>
      </c>
      <c r="T4351" t="s">
        <v>348</v>
      </c>
      <c r="U4351" s="3">
        <v>36892</v>
      </c>
      <c r="V4351" s="2">
        <v>7.7</v>
      </c>
      <c r="W4351" t="str">
        <f>IF(V4351 &lt; 3,"Very Low", IF(V4351 &gt;= 3, IF(V4351 &lt; 4, "Low", IF(V4351 &gt;= 4, IF(V4351 &lt; 6, "Medium", IF(V4351 &gt;= 6, IF(V4351 &lt; 8, "High", "Very High")))))))</f>
        <v>High</v>
      </c>
    </row>
    <row r="4352" spans="1:23" x14ac:dyDescent="0.2">
      <c r="A4352" t="s">
        <v>3450</v>
      </c>
      <c r="B4352" s="2">
        <v>110</v>
      </c>
      <c r="C4352" s="4" t="str">
        <f>IF(B4352 &lt;= ($Z$9-$Z$11), "Short", IF(B4352 &gt;= ($Z$9+$Z$11), "Long", "Medium"))</f>
        <v>Medium</v>
      </c>
      <c r="D4352" t="s">
        <v>1988</v>
      </c>
      <c r="E4352" t="s">
        <v>691</v>
      </c>
      <c r="F4352" t="s">
        <v>13206</v>
      </c>
      <c r="G4352" t="s">
        <v>1302</v>
      </c>
      <c r="M4352">
        <f>COUNTA(Table1[[#This Row],[genre_1]:[genre_8]])</f>
        <v>3</v>
      </c>
      <c r="N4352" t="s">
        <v>217</v>
      </c>
      <c r="O4352" t="s">
        <v>10398</v>
      </c>
      <c r="P4352">
        <v>30119</v>
      </c>
      <c r="Q4352" t="s">
        <v>3451</v>
      </c>
      <c r="R4352">
        <v>263</v>
      </c>
      <c r="S4352" t="s">
        <v>16</v>
      </c>
      <c r="T4352" t="s">
        <v>348</v>
      </c>
      <c r="U4352" s="3">
        <v>36526</v>
      </c>
      <c r="V4352" s="2">
        <v>6.3</v>
      </c>
      <c r="W4352" t="str">
        <f>IF(V4352 &lt; 3,"Very Low", IF(V4352 &gt;= 3, IF(V4352 &lt; 4, "Low", IF(V4352 &gt;= 4, IF(V4352 &lt; 6, "Medium", IF(V4352 &gt;= 6, IF(V4352 &lt; 8, "High", "Very High")))))))</f>
        <v>High</v>
      </c>
    </row>
    <row r="4353" spans="1:23" x14ac:dyDescent="0.2">
      <c r="A4353" t="s">
        <v>7538</v>
      </c>
      <c r="B4353" s="2">
        <v>110</v>
      </c>
      <c r="C4353" s="4" t="str">
        <f>IF(B4353 &lt;= ($Z$9-$Z$11), "Short", IF(B4353 &gt;= ($Z$9+$Z$11), "Long", "Medium"))</f>
        <v>Medium</v>
      </c>
      <c r="D4353" t="s">
        <v>7539</v>
      </c>
      <c r="E4353" t="s">
        <v>13206</v>
      </c>
      <c r="F4353" t="s">
        <v>1302</v>
      </c>
      <c r="G4353" t="s">
        <v>6549</v>
      </c>
      <c r="M4353">
        <f>COUNTA(Table1[[#This Row],[genre_1]:[genre_8]])</f>
        <v>3</v>
      </c>
      <c r="N4353" t="s">
        <v>7540</v>
      </c>
      <c r="O4353" t="s">
        <v>12855</v>
      </c>
      <c r="P4353">
        <v>7431</v>
      </c>
      <c r="Q4353" t="s">
        <v>7541</v>
      </c>
      <c r="R4353">
        <v>84</v>
      </c>
      <c r="S4353" t="s">
        <v>3021</v>
      </c>
      <c r="T4353" t="s">
        <v>348</v>
      </c>
      <c r="U4353" s="3">
        <v>10594</v>
      </c>
      <c r="V4353" s="2">
        <v>8</v>
      </c>
      <c r="W4353" t="str">
        <f>IF(V4353 &lt; 3,"Very Low", IF(V4353 &gt;= 3, IF(V4353 &lt; 4, "Low", IF(V4353 &gt;= 4, IF(V4353 &lt; 6, "Medium", IF(V4353 &gt;= 6, IF(V4353 &lt; 8, "High", "Very High")))))))</f>
        <v>Very High</v>
      </c>
    </row>
    <row r="4354" spans="1:23" x14ac:dyDescent="0.2">
      <c r="A4354" t="s">
        <v>2419</v>
      </c>
      <c r="B4354" s="2">
        <v>108</v>
      </c>
      <c r="C4354" s="4" t="str">
        <f>IF(B4354 &lt;= ($Z$9-$Z$11), "Short", IF(B4354 &gt;= ($Z$9+$Z$11), "Long", "Medium"))</f>
        <v>Medium</v>
      </c>
      <c r="D4354" t="s">
        <v>248</v>
      </c>
      <c r="E4354" t="s">
        <v>562</v>
      </c>
      <c r="F4354" t="s">
        <v>2287</v>
      </c>
      <c r="G4354" t="s">
        <v>13204</v>
      </c>
      <c r="H4354" t="s">
        <v>4130</v>
      </c>
      <c r="I4354" t="s">
        <v>3538</v>
      </c>
      <c r="M4354">
        <f>COUNTA(Table1[[#This Row],[genre_1]:[genre_8]])</f>
        <v>5</v>
      </c>
      <c r="N4354" t="s">
        <v>1792</v>
      </c>
      <c r="O4354" t="s">
        <v>9703</v>
      </c>
      <c r="P4354">
        <v>121432</v>
      </c>
      <c r="Q4354" t="s">
        <v>2420</v>
      </c>
      <c r="R4354">
        <v>310</v>
      </c>
      <c r="S4354" t="s">
        <v>16</v>
      </c>
      <c r="T4354" t="s">
        <v>348</v>
      </c>
      <c r="U4354" s="3">
        <v>39814</v>
      </c>
      <c r="V4354" s="2">
        <v>6.8</v>
      </c>
      <c r="W4354" t="str">
        <f>IF(V4354 &lt; 3,"Very Low", IF(V4354 &gt;= 3, IF(V4354 &lt; 4, "Low", IF(V4354 &gt;= 4, IF(V4354 &lt; 6, "Medium", IF(V4354 &gt;= 6, IF(V4354 &lt; 8, "High", "Very High")))))))</f>
        <v>High</v>
      </c>
    </row>
    <row r="4355" spans="1:23" x14ac:dyDescent="0.2">
      <c r="A4355" t="s">
        <v>3281</v>
      </c>
      <c r="B4355" s="2">
        <v>120</v>
      </c>
      <c r="C4355" s="4" t="str">
        <f>IF(B4355 &lt;= ($Z$9-$Z$11), "Short", IF(B4355 &gt;= ($Z$9+$Z$11), "Long", "Medium"))</f>
        <v>Medium</v>
      </c>
      <c r="D4355" t="s">
        <v>4987</v>
      </c>
      <c r="E4355" t="s">
        <v>1302</v>
      </c>
      <c r="F4355" t="s">
        <v>6549</v>
      </c>
      <c r="G4355" t="s">
        <v>13205</v>
      </c>
      <c r="M4355">
        <f>COUNTA(Table1[[#This Row],[genre_1]:[genre_8]])</f>
        <v>3</v>
      </c>
      <c r="N4355" t="s">
        <v>3336</v>
      </c>
      <c r="O4355" t="s">
        <v>11495</v>
      </c>
      <c r="P4355">
        <v>20426</v>
      </c>
      <c r="Q4355" t="s">
        <v>1945</v>
      </c>
      <c r="R4355">
        <v>175</v>
      </c>
      <c r="S4355" t="s">
        <v>16</v>
      </c>
      <c r="T4355" t="s">
        <v>348</v>
      </c>
      <c r="U4355" s="3">
        <v>38718</v>
      </c>
      <c r="V4355" s="2">
        <v>7.3</v>
      </c>
      <c r="W4355" t="str">
        <f>IF(V4355 &lt; 3,"Very Low", IF(V4355 &gt;= 3, IF(V4355 &lt; 4, "Low", IF(V4355 &gt;= 4, IF(V4355 &lt; 6, "Medium", IF(V4355 &gt;= 6, IF(V4355 &lt; 8, "High", "Very High")))))))</f>
        <v>High</v>
      </c>
    </row>
    <row r="4356" spans="1:23" x14ac:dyDescent="0.2">
      <c r="A4356" t="s">
        <v>758</v>
      </c>
      <c r="B4356" s="2">
        <v>147</v>
      </c>
      <c r="C4356" s="4" t="str">
        <f>IF(B4356 &lt;= ($Z$9-$Z$11), "Short", IF(B4356 &gt;= ($Z$9+$Z$11), "Long", "Medium"))</f>
        <v>Long</v>
      </c>
      <c r="D4356" t="s">
        <v>1454</v>
      </c>
      <c r="E4356" t="s">
        <v>13206</v>
      </c>
      <c r="F4356" t="s">
        <v>1302</v>
      </c>
      <c r="G4356" t="s">
        <v>539</v>
      </c>
      <c r="M4356">
        <f>COUNTA(Table1[[#This Row],[genre_1]:[genre_8]])</f>
        <v>3</v>
      </c>
      <c r="N4356" t="s">
        <v>1455</v>
      </c>
      <c r="O4356" t="s">
        <v>9107</v>
      </c>
      <c r="P4356">
        <v>190490</v>
      </c>
      <c r="Q4356" t="s">
        <v>1456</v>
      </c>
      <c r="R4356">
        <v>482</v>
      </c>
      <c r="S4356" t="s">
        <v>16</v>
      </c>
      <c r="T4356" t="s">
        <v>348</v>
      </c>
      <c r="U4356" s="3">
        <v>38718</v>
      </c>
      <c r="V4356" s="2">
        <v>7.5</v>
      </c>
      <c r="W4356" t="str">
        <f>IF(V4356 &lt; 3,"Very Low", IF(V4356 &gt;= 3, IF(V4356 &lt; 4, "Low", IF(V4356 &gt;= 4, IF(V4356 &lt; 6, "Medium", IF(V4356 &gt;= 6, IF(V4356 &lt; 8, "High", "Very High")))))))</f>
        <v>High</v>
      </c>
    </row>
    <row r="4357" spans="1:23" x14ac:dyDescent="0.2">
      <c r="A4357" t="s">
        <v>118</v>
      </c>
      <c r="B4357" s="2">
        <v>124</v>
      </c>
      <c r="C4357" s="4" t="str">
        <f>IF(B4357 &lt;= ($Z$9-$Z$11), "Short", IF(B4357 &gt;= ($Z$9+$Z$11), "Long", "Medium"))</f>
        <v>Medium</v>
      </c>
      <c r="D4357" t="s">
        <v>346</v>
      </c>
      <c r="E4357" t="s">
        <v>13206</v>
      </c>
      <c r="F4357" t="s">
        <v>1302</v>
      </c>
      <c r="G4357" t="s">
        <v>3538</v>
      </c>
      <c r="M4357">
        <f>COUNTA(Table1[[#This Row],[genre_1]:[genre_8]])</f>
        <v>3</v>
      </c>
      <c r="N4357" t="s">
        <v>316</v>
      </c>
      <c r="O4357" t="s">
        <v>8932</v>
      </c>
      <c r="P4357">
        <v>204063</v>
      </c>
      <c r="Q4357" t="s">
        <v>1151</v>
      </c>
      <c r="R4357">
        <v>764</v>
      </c>
      <c r="S4357" t="s">
        <v>16</v>
      </c>
      <c r="T4357" t="s">
        <v>348</v>
      </c>
      <c r="U4357" s="3">
        <v>37257</v>
      </c>
      <c r="V4357" s="2">
        <v>7.2</v>
      </c>
      <c r="W4357" t="str">
        <f>IF(V4357 &lt; 3,"Very Low", IF(V4357 &gt;= 3, IF(V4357 &lt; 4, "Low", IF(V4357 &gt;= 4, IF(V4357 &lt; 6, "Medium", IF(V4357 &gt;= 6, IF(V4357 &lt; 8, "High", "Very High")))))))</f>
        <v>High</v>
      </c>
    </row>
    <row r="4358" spans="1:23" x14ac:dyDescent="0.2">
      <c r="A4358" t="s">
        <v>934</v>
      </c>
      <c r="B4358" s="2">
        <v>97</v>
      </c>
      <c r="C4358" s="4" t="str">
        <f>IF(B4358 &lt;= ($Z$9-$Z$11), "Short", IF(B4358 &gt;= ($Z$9+$Z$11), "Long", "Medium"))</f>
        <v>Medium</v>
      </c>
      <c r="D4358" t="s">
        <v>1103</v>
      </c>
      <c r="E4358" t="s">
        <v>562</v>
      </c>
      <c r="F4358" t="s">
        <v>426</v>
      </c>
      <c r="G4358" t="s">
        <v>2287</v>
      </c>
      <c r="H4358" t="s">
        <v>4130</v>
      </c>
      <c r="M4358">
        <f>COUNTA(Table1[[#This Row],[genre_1]:[genre_8]])</f>
        <v>4</v>
      </c>
      <c r="N4358" t="s">
        <v>805</v>
      </c>
      <c r="O4358" t="s">
        <v>9233</v>
      </c>
      <c r="P4358">
        <v>131447</v>
      </c>
      <c r="Q4358" t="s">
        <v>1679</v>
      </c>
      <c r="R4358">
        <v>410</v>
      </c>
      <c r="S4358" t="s">
        <v>16</v>
      </c>
      <c r="T4358" t="s">
        <v>348</v>
      </c>
      <c r="U4358" s="3">
        <v>40179</v>
      </c>
      <c r="V4358" s="2">
        <v>5.9</v>
      </c>
      <c r="W4358" t="str">
        <f>IF(V4358 &lt; 3,"Very Low", IF(V4358 &gt;= 3, IF(V4358 &lt; 4, "Low", IF(V4358 &gt;= 4, IF(V4358 &lt; 6, "Medium", IF(V4358 &gt;= 6, IF(V4358 &lt; 8, "High", "Very High")))))))</f>
        <v>Medium</v>
      </c>
    </row>
    <row r="4359" spans="1:23" x14ac:dyDescent="0.2">
      <c r="A4359" t="s">
        <v>1924</v>
      </c>
      <c r="B4359" s="2">
        <v>98</v>
      </c>
      <c r="C4359" s="4" t="str">
        <f>IF(B4359 &lt;= ($Z$9-$Z$11), "Short", IF(B4359 &gt;= ($Z$9+$Z$11), "Long", "Medium"))</f>
        <v>Medium</v>
      </c>
      <c r="D4359" t="s">
        <v>95</v>
      </c>
      <c r="E4359" t="s">
        <v>562</v>
      </c>
      <c r="F4359" t="s">
        <v>2287</v>
      </c>
      <c r="G4359" t="s">
        <v>4130</v>
      </c>
      <c r="H4359" t="s">
        <v>3538</v>
      </c>
      <c r="M4359">
        <f>COUNTA(Table1[[#This Row],[genre_1]:[genre_8]])</f>
        <v>4</v>
      </c>
      <c r="N4359" t="s">
        <v>805</v>
      </c>
      <c r="O4359" t="s">
        <v>9390</v>
      </c>
      <c r="P4359">
        <v>151580</v>
      </c>
      <c r="Q4359" t="s">
        <v>1925</v>
      </c>
      <c r="R4359">
        <v>672</v>
      </c>
      <c r="S4359" t="s">
        <v>16</v>
      </c>
      <c r="T4359" t="s">
        <v>348</v>
      </c>
      <c r="U4359" s="3">
        <v>37987</v>
      </c>
      <c r="V4359" s="2">
        <v>6.2</v>
      </c>
      <c r="W4359" t="str">
        <f>IF(V4359 &lt; 3,"Very Low", IF(V4359 &gt;= 3, IF(V4359 &lt; 4, "Low", IF(V4359 &gt;= 4, IF(V4359 &lt; 6, "Medium", IF(V4359 &gt;= 6, IF(V4359 &lt; 8, "High", "Very High")))))))</f>
        <v>High</v>
      </c>
    </row>
    <row r="4360" spans="1:23" x14ac:dyDescent="0.2">
      <c r="A4360" t="s">
        <v>934</v>
      </c>
      <c r="B4360" s="2">
        <v>96</v>
      </c>
      <c r="C4360" s="4" t="str">
        <f>IF(B4360 &lt;= ($Z$9-$Z$11), "Short", IF(B4360 &gt;= ($Z$9+$Z$11), "Long", "Medium"))</f>
        <v>Medium</v>
      </c>
      <c r="D4360" t="s">
        <v>1103</v>
      </c>
      <c r="E4360" t="s">
        <v>562</v>
      </c>
      <c r="F4360" t="s">
        <v>2287</v>
      </c>
      <c r="G4360" t="s">
        <v>4130</v>
      </c>
      <c r="H4360" t="s">
        <v>3538</v>
      </c>
      <c r="M4360">
        <f>COUNTA(Table1[[#This Row],[genre_1]:[genre_8]])</f>
        <v>4</v>
      </c>
      <c r="N4360" t="s">
        <v>805</v>
      </c>
      <c r="O4360" t="s">
        <v>9092</v>
      </c>
      <c r="P4360">
        <v>104831</v>
      </c>
      <c r="Q4360" t="s">
        <v>132</v>
      </c>
      <c r="R4360">
        <v>423</v>
      </c>
      <c r="S4360" t="s">
        <v>16</v>
      </c>
      <c r="T4360" t="s">
        <v>348</v>
      </c>
      <c r="U4360" s="3">
        <v>40909</v>
      </c>
      <c r="V4360" s="2">
        <v>5.4</v>
      </c>
      <c r="W4360" t="str">
        <f>IF(V4360 &lt; 3,"Very Low", IF(V4360 &gt;= 3, IF(V4360 &lt; 4, "Low", IF(V4360 &gt;= 4, IF(V4360 &lt; 6, "Medium", IF(V4360 &gt;= 6, IF(V4360 &lt; 8, "High", "Very High")))))))</f>
        <v>Medium</v>
      </c>
    </row>
    <row r="4361" spans="1:23" x14ac:dyDescent="0.2">
      <c r="A4361" t="s">
        <v>2773</v>
      </c>
      <c r="B4361" s="2">
        <v>101</v>
      </c>
      <c r="C4361" s="4" t="str">
        <f>IF(B4361 &lt;= ($Z$9-$Z$11), "Short", IF(B4361 &gt;= ($Z$9+$Z$11), "Long", "Medium"))</f>
        <v>Medium</v>
      </c>
      <c r="D4361" t="s">
        <v>1666</v>
      </c>
      <c r="E4361" t="s">
        <v>691</v>
      </c>
      <c r="M4361">
        <f>COUNTA(Table1[[#This Row],[genre_1]:[genre_8]])</f>
        <v>1</v>
      </c>
      <c r="N4361" t="s">
        <v>286</v>
      </c>
      <c r="O4361" t="s">
        <v>10130</v>
      </c>
      <c r="P4361">
        <v>195255</v>
      </c>
      <c r="Q4361" t="s">
        <v>768</v>
      </c>
      <c r="R4361">
        <v>170</v>
      </c>
      <c r="S4361" t="s">
        <v>16</v>
      </c>
      <c r="T4361" t="s">
        <v>348</v>
      </c>
      <c r="U4361" s="3">
        <v>39448</v>
      </c>
      <c r="V4361" s="2">
        <v>6.9</v>
      </c>
      <c r="W4361" t="str">
        <f>IF(V4361 &lt; 3,"Very Low", IF(V4361 &gt;= 3, IF(V4361 &lt; 4, "Low", IF(V4361 &gt;= 4, IF(V4361 &lt; 6, "Medium", IF(V4361 &gt;= 6, IF(V4361 &lt; 8, "High", "Very High")))))))</f>
        <v>High</v>
      </c>
    </row>
    <row r="4362" spans="1:23" x14ac:dyDescent="0.2">
      <c r="A4362" t="s">
        <v>2838</v>
      </c>
      <c r="B4362" s="2">
        <v>78</v>
      </c>
      <c r="C4362" s="4" t="str">
        <f>IF(B4362 &lt;= ($Z$9-$Z$11), "Short", IF(B4362 &gt;= ($Z$9+$Z$11), "Long", "Medium"))</f>
        <v>Short</v>
      </c>
      <c r="D4362" t="s">
        <v>2839</v>
      </c>
      <c r="E4362" t="s">
        <v>426</v>
      </c>
      <c r="F4362" t="s">
        <v>3871</v>
      </c>
      <c r="G4362" t="s">
        <v>691</v>
      </c>
      <c r="H4362" t="s">
        <v>5982</v>
      </c>
      <c r="I4362" t="s">
        <v>6549</v>
      </c>
      <c r="M4362">
        <f>COUNTA(Table1[[#This Row],[genre_1]:[genre_8]])</f>
        <v>5</v>
      </c>
      <c r="N4362" t="s">
        <v>929</v>
      </c>
      <c r="O4362" t="s">
        <v>9991</v>
      </c>
      <c r="P4362">
        <v>8146</v>
      </c>
      <c r="Q4362" t="s">
        <v>2219</v>
      </c>
      <c r="R4362">
        <v>49</v>
      </c>
      <c r="S4362" t="s">
        <v>16</v>
      </c>
      <c r="T4362" t="s">
        <v>348</v>
      </c>
      <c r="U4362" s="3">
        <v>36526</v>
      </c>
      <c r="V4362" s="2">
        <v>6.1</v>
      </c>
      <c r="W4362" t="str">
        <f>IF(V4362 &lt; 3,"Very Low", IF(V4362 &gt;= 3, IF(V4362 &lt; 4, "Low", IF(V4362 &gt;= 4, IF(V4362 &lt; 6, "Medium", IF(V4362 &gt;= 6, IF(V4362 &lt; 8, "High", "Very High")))))))</f>
        <v>High</v>
      </c>
    </row>
    <row r="4363" spans="1:23" x14ac:dyDescent="0.2">
      <c r="A4363" t="s">
        <v>758</v>
      </c>
      <c r="B4363" s="2">
        <v>81</v>
      </c>
      <c r="C4363" s="4" t="str">
        <f>IF(B4363 &lt;= ($Z$9-$Z$11), "Short", IF(B4363 &gt;= ($Z$9+$Z$11), "Long", "Medium"))</f>
        <v>Short</v>
      </c>
      <c r="D4363" t="s">
        <v>6963</v>
      </c>
      <c r="E4363" t="s">
        <v>13206</v>
      </c>
      <c r="F4363" t="s">
        <v>1302</v>
      </c>
      <c r="M4363">
        <f>COUNTA(Table1[[#This Row],[genre_1]:[genre_8]])</f>
        <v>2</v>
      </c>
      <c r="N4363" t="s">
        <v>1198</v>
      </c>
      <c r="O4363" t="s">
        <v>12591</v>
      </c>
      <c r="P4363">
        <v>161471</v>
      </c>
      <c r="Q4363" t="s">
        <v>6964</v>
      </c>
      <c r="R4363">
        <v>709</v>
      </c>
      <c r="S4363" t="s">
        <v>3021</v>
      </c>
      <c r="T4363" t="s">
        <v>348</v>
      </c>
      <c r="U4363" s="3">
        <v>35796</v>
      </c>
      <c r="V4363" s="2">
        <v>7.8</v>
      </c>
      <c r="W4363" t="str">
        <f>IF(V4363 &lt; 3,"Very Low", IF(V4363 &gt;= 3, IF(V4363 &lt; 4, "Low", IF(V4363 &gt;= 4, IF(V4363 &lt; 6, "Medium", IF(V4363 &gt;= 6, IF(V4363 &lt; 8, "High", "Very High")))))))</f>
        <v>High</v>
      </c>
    </row>
    <row r="4364" spans="1:23" x14ac:dyDescent="0.2">
      <c r="A4364" t="s">
        <v>4114</v>
      </c>
      <c r="B4364" s="2">
        <v>122</v>
      </c>
      <c r="C4364" s="4" t="str">
        <f>IF(B4364 &lt;= ($Z$9-$Z$11), "Short", IF(B4364 &gt;= ($Z$9+$Z$11), "Long", "Medium"))</f>
        <v>Medium</v>
      </c>
      <c r="D4364" t="s">
        <v>684</v>
      </c>
      <c r="E4364" t="s">
        <v>562</v>
      </c>
      <c r="F4364" t="s">
        <v>13206</v>
      </c>
      <c r="G4364" t="s">
        <v>1302</v>
      </c>
      <c r="H4364" t="s">
        <v>3538</v>
      </c>
      <c r="M4364">
        <f>COUNTA(Table1[[#This Row],[genre_1]:[genre_8]])</f>
        <v>4</v>
      </c>
      <c r="N4364" t="s">
        <v>154</v>
      </c>
      <c r="O4364" t="s">
        <v>10861</v>
      </c>
      <c r="P4364">
        <v>88590</v>
      </c>
      <c r="Q4364" t="s">
        <v>703</v>
      </c>
      <c r="R4364">
        <v>419</v>
      </c>
      <c r="S4364" t="s">
        <v>16</v>
      </c>
      <c r="T4364" t="s">
        <v>348</v>
      </c>
      <c r="U4364" s="3">
        <v>38718</v>
      </c>
      <c r="V4364" s="2">
        <v>7.4</v>
      </c>
      <c r="W4364" t="str">
        <f>IF(V4364 &lt; 3,"Very Low", IF(V4364 &gt;= 3, IF(V4364 &lt; 4, "Low", IF(V4364 &gt;= 4, IF(V4364 &lt; 6, "Medium", IF(V4364 &gt;= 6, IF(V4364 &lt; 8, "High", "Very High")))))))</f>
        <v>High</v>
      </c>
    </row>
    <row r="4365" spans="1:23" x14ac:dyDescent="0.2">
      <c r="A4365" t="s">
        <v>2193</v>
      </c>
      <c r="B4365" s="2">
        <v>99</v>
      </c>
      <c r="C4365" s="4" t="str">
        <f>IF(B4365 &lt;= ($Z$9-$Z$11), "Short", IF(B4365 &gt;= ($Z$9+$Z$11), "Long", "Medium"))</f>
        <v>Medium</v>
      </c>
      <c r="D4365" t="s">
        <v>1181</v>
      </c>
      <c r="E4365" t="s">
        <v>691</v>
      </c>
      <c r="F4365" t="s">
        <v>6549</v>
      </c>
      <c r="M4365">
        <f>COUNTA(Table1[[#This Row],[genre_1]:[genre_8]])</f>
        <v>2</v>
      </c>
      <c r="N4365" t="s">
        <v>2282</v>
      </c>
      <c r="O4365" t="s">
        <v>10116</v>
      </c>
      <c r="P4365">
        <v>14315</v>
      </c>
      <c r="Q4365" t="s">
        <v>1356</v>
      </c>
      <c r="R4365">
        <v>101</v>
      </c>
      <c r="S4365" t="s">
        <v>16</v>
      </c>
      <c r="T4365" t="s">
        <v>348</v>
      </c>
      <c r="U4365" s="3">
        <v>37257</v>
      </c>
      <c r="V4365" s="2">
        <v>5.3</v>
      </c>
      <c r="W4365" t="str">
        <f>IF(V4365 &lt; 3,"Very Low", IF(V4365 &gt;= 3, IF(V4365 &lt; 4, "Low", IF(V4365 &gt;= 4, IF(V4365 &lt; 6, "Medium", IF(V4365 &gt;= 6, IF(V4365 &lt; 8, "High", "Very High")))))))</f>
        <v>Medium</v>
      </c>
    </row>
    <row r="4366" spans="1:23" x14ac:dyDescent="0.2">
      <c r="A4366" t="s">
        <v>1153</v>
      </c>
      <c r="B4366" s="2">
        <v>99</v>
      </c>
      <c r="C4366" s="4" t="str">
        <f>IF(B4366 &lt;= ($Z$9-$Z$11), "Short", IF(B4366 &gt;= ($Z$9+$Z$11), "Long", "Medium"))</f>
        <v>Medium</v>
      </c>
      <c r="D4366" t="s">
        <v>723</v>
      </c>
      <c r="E4366" t="s">
        <v>562</v>
      </c>
      <c r="F4366" t="s">
        <v>13206</v>
      </c>
      <c r="G4366" t="s">
        <v>3538</v>
      </c>
      <c r="M4366">
        <f>COUNTA(Table1[[#This Row],[genre_1]:[genre_8]])</f>
        <v>3</v>
      </c>
      <c r="N4366" t="s">
        <v>28</v>
      </c>
      <c r="O4366" t="s">
        <v>9307</v>
      </c>
      <c r="P4366">
        <v>58416</v>
      </c>
      <c r="Q4366" t="s">
        <v>1408</v>
      </c>
      <c r="R4366">
        <v>301</v>
      </c>
      <c r="S4366" t="s">
        <v>16</v>
      </c>
      <c r="T4366" t="s">
        <v>348</v>
      </c>
      <c r="U4366" s="3">
        <v>36526</v>
      </c>
      <c r="V4366" s="2">
        <v>5.9</v>
      </c>
      <c r="W4366" t="str">
        <f>IF(V4366 &lt; 3,"Very Low", IF(V4366 &gt;= 3, IF(V4366 &lt; 4, "Low", IF(V4366 &gt;= 4, IF(V4366 &lt; 6, "Medium", IF(V4366 &gt;= 6, IF(V4366 &lt; 8, "High", "Very High")))))))</f>
        <v>Medium</v>
      </c>
    </row>
    <row r="4367" spans="1:23" x14ac:dyDescent="0.2">
      <c r="A4367" t="s">
        <v>5643</v>
      </c>
      <c r="B4367" s="2">
        <v>96</v>
      </c>
      <c r="C4367" s="4" t="str">
        <f>IF(B4367 &lt;= ($Z$9-$Z$11), "Short", IF(B4367 &gt;= ($Z$9+$Z$11), "Long", "Medium"))</f>
        <v>Medium</v>
      </c>
      <c r="D4367" t="s">
        <v>1725</v>
      </c>
      <c r="E4367" t="s">
        <v>691</v>
      </c>
      <c r="F4367" t="s">
        <v>1302</v>
      </c>
      <c r="G4367" t="s">
        <v>539</v>
      </c>
      <c r="H4367" t="s">
        <v>6549</v>
      </c>
      <c r="M4367">
        <f>COUNTA(Table1[[#This Row],[genre_1]:[genre_8]])</f>
        <v>4</v>
      </c>
      <c r="N4367" t="s">
        <v>991</v>
      </c>
      <c r="O4367" t="s">
        <v>11897</v>
      </c>
      <c r="P4367">
        <v>11439</v>
      </c>
      <c r="Q4367" t="s">
        <v>5644</v>
      </c>
      <c r="R4367">
        <v>190</v>
      </c>
      <c r="S4367" t="s">
        <v>16</v>
      </c>
      <c r="T4367" t="s">
        <v>348</v>
      </c>
      <c r="U4367" s="3">
        <v>36161</v>
      </c>
      <c r="V4367" s="2">
        <v>5.3</v>
      </c>
      <c r="W4367" t="str">
        <f>IF(V4367 &lt; 3,"Very Low", IF(V4367 &gt;= 3, IF(V4367 &lt; 4, "Low", IF(V4367 &gt;= 4, IF(V4367 &lt; 6, "Medium", IF(V4367 &gt;= 6, IF(V4367 &lt; 8, "High", "Very High")))))))</f>
        <v>Medium</v>
      </c>
    </row>
    <row r="4368" spans="1:23" x14ac:dyDescent="0.2">
      <c r="A4368" t="s">
        <v>2111</v>
      </c>
      <c r="B4368" s="2">
        <v>105</v>
      </c>
      <c r="C4368" s="4" t="str">
        <f>IF(B4368 &lt;= ($Z$9-$Z$11), "Short", IF(B4368 &gt;= ($Z$9+$Z$11), "Long", "Medium"))</f>
        <v>Medium</v>
      </c>
      <c r="D4368" t="s">
        <v>2556</v>
      </c>
      <c r="E4368" t="s">
        <v>562</v>
      </c>
      <c r="F4368" t="s">
        <v>426</v>
      </c>
      <c r="G4368" t="s">
        <v>13206</v>
      </c>
      <c r="H4368" t="s">
        <v>1302</v>
      </c>
      <c r="I4368" t="s">
        <v>3538</v>
      </c>
      <c r="M4368">
        <f>COUNTA(Table1[[#This Row],[genre_1]:[genre_8]])</f>
        <v>5</v>
      </c>
      <c r="N4368" t="s">
        <v>2586</v>
      </c>
      <c r="O4368" t="s">
        <v>9914</v>
      </c>
      <c r="P4368">
        <v>115649</v>
      </c>
      <c r="Q4368" t="s">
        <v>2758</v>
      </c>
      <c r="R4368">
        <v>1033</v>
      </c>
      <c r="S4368" t="s">
        <v>16</v>
      </c>
      <c r="T4368" t="s">
        <v>348</v>
      </c>
      <c r="U4368" s="3">
        <v>38718</v>
      </c>
      <c r="V4368" s="2">
        <v>5.6</v>
      </c>
      <c r="W4368" t="str">
        <f>IF(V4368 &lt; 3,"Very Low", IF(V4368 &gt;= 3, IF(V4368 &lt; 4, "Low", IF(V4368 &gt;= 4, IF(V4368 &lt; 6, "Medium", IF(V4368 &gt;= 6, IF(V4368 &lt; 8, "High", "Very High")))))))</f>
        <v>Medium</v>
      </c>
    </row>
    <row r="4369" spans="1:23" x14ac:dyDescent="0.2">
      <c r="A4369" t="s">
        <v>5993</v>
      </c>
      <c r="B4369" s="2">
        <v>99</v>
      </c>
      <c r="C4369" s="4" t="str">
        <f>IF(B4369 &lt;= ($Z$9-$Z$11), "Short", IF(B4369 &gt;= ($Z$9+$Z$11), "Long", "Medium"))</f>
        <v>Medium</v>
      </c>
      <c r="D4369" t="s">
        <v>1198</v>
      </c>
      <c r="E4369" t="s">
        <v>691</v>
      </c>
      <c r="F4369" t="s">
        <v>1302</v>
      </c>
      <c r="M4369">
        <f>COUNTA(Table1[[#This Row],[genre_1]:[genre_8]])</f>
        <v>2</v>
      </c>
      <c r="N4369" t="s">
        <v>751</v>
      </c>
      <c r="O4369" t="s">
        <v>12085</v>
      </c>
      <c r="P4369">
        <v>29203</v>
      </c>
      <c r="Q4369" t="s">
        <v>5994</v>
      </c>
      <c r="R4369">
        <v>26</v>
      </c>
      <c r="S4369" t="s">
        <v>3021</v>
      </c>
      <c r="T4369" t="s">
        <v>348</v>
      </c>
      <c r="U4369" s="3">
        <v>39814</v>
      </c>
      <c r="V4369" s="2">
        <v>7.3</v>
      </c>
      <c r="W4369" t="str">
        <f>IF(V4369 &lt; 3,"Very Low", IF(V4369 &gt;= 3, IF(V4369 &lt; 4, "Low", IF(V4369 &gt;= 4, IF(V4369 &lt; 6, "Medium", IF(V4369 &gt;= 6, IF(V4369 &lt; 8, "High", "Very High")))))))</f>
        <v>High</v>
      </c>
    </row>
    <row r="4370" spans="1:23" x14ac:dyDescent="0.2">
      <c r="A4370" t="s">
        <v>714</v>
      </c>
      <c r="B4370" s="2">
        <v>114</v>
      </c>
      <c r="C4370" s="4" t="str">
        <f>IF(B4370 &lt;= ($Z$9-$Z$11), "Short", IF(B4370 &gt;= ($Z$9+$Z$11), "Long", "Medium"))</f>
        <v>Medium</v>
      </c>
      <c r="D4370" t="s">
        <v>900</v>
      </c>
      <c r="E4370" t="s">
        <v>562</v>
      </c>
      <c r="F4370" t="s">
        <v>13206</v>
      </c>
      <c r="G4370" t="s">
        <v>3538</v>
      </c>
      <c r="M4370">
        <f>COUNTA(Table1[[#This Row],[genre_1]:[genre_8]])</f>
        <v>3</v>
      </c>
      <c r="N4370" t="s">
        <v>157</v>
      </c>
      <c r="O4370" t="s">
        <v>8808</v>
      </c>
      <c r="P4370">
        <v>121259</v>
      </c>
      <c r="Q4370" t="s">
        <v>901</v>
      </c>
      <c r="R4370">
        <v>361</v>
      </c>
      <c r="S4370" t="s">
        <v>16</v>
      </c>
      <c r="T4370" t="s">
        <v>348</v>
      </c>
      <c r="U4370" s="3">
        <v>36892</v>
      </c>
      <c r="V4370" s="2">
        <v>7</v>
      </c>
      <c r="W4370" t="str">
        <f>IF(V4370 &lt; 3,"Very Low", IF(V4370 &gt;= 3, IF(V4370 &lt; 4, "Low", IF(V4370 &gt;= 4, IF(V4370 &lt; 6, "Medium", IF(V4370 &gt;= 6, IF(V4370 &lt; 8, "High", "Very High")))))))</f>
        <v>High</v>
      </c>
    </row>
    <row r="4371" spans="1:23" x14ac:dyDescent="0.2">
      <c r="A4371" t="s">
        <v>3709</v>
      </c>
      <c r="B4371" s="2">
        <v>103</v>
      </c>
      <c r="C4371" s="4" t="str">
        <f>IF(B4371 &lt;= ($Z$9-$Z$11), "Short", IF(B4371 &gt;= ($Z$9+$Z$11), "Long", "Medium"))</f>
        <v>Medium</v>
      </c>
      <c r="D4371" t="s">
        <v>3710</v>
      </c>
      <c r="E4371" t="s">
        <v>691</v>
      </c>
      <c r="F4371" t="s">
        <v>1302</v>
      </c>
      <c r="G4371" t="s">
        <v>13205</v>
      </c>
      <c r="M4371">
        <f>COUNTA(Table1[[#This Row],[genre_1]:[genre_8]])</f>
        <v>3</v>
      </c>
      <c r="N4371" t="s">
        <v>138</v>
      </c>
      <c r="O4371" t="s">
        <v>10590</v>
      </c>
      <c r="P4371">
        <v>22604</v>
      </c>
      <c r="Q4371" t="s">
        <v>3711</v>
      </c>
      <c r="R4371">
        <v>124</v>
      </c>
      <c r="S4371" t="s">
        <v>16</v>
      </c>
      <c r="T4371" t="s">
        <v>348</v>
      </c>
      <c r="U4371" s="3">
        <v>38718</v>
      </c>
      <c r="V4371" s="2">
        <v>6.4</v>
      </c>
      <c r="W4371" t="str">
        <f>IF(V4371 &lt; 3,"Very Low", IF(V4371 &gt;= 3, IF(V4371 &lt; 4, "Low", IF(V4371 &gt;= 4, IF(V4371 &lt; 6, "Medium", IF(V4371 &gt;= 6, IF(V4371 &lt; 8, "High", "Very High")))))))</f>
        <v>High</v>
      </c>
    </row>
    <row r="4372" spans="1:23" x14ac:dyDescent="0.2">
      <c r="A4372" t="s">
        <v>422</v>
      </c>
      <c r="B4372" s="2">
        <v>84</v>
      </c>
      <c r="C4372" s="4" t="str">
        <f>IF(B4372 &lt;= ($Z$9-$Z$11), "Short", IF(B4372 &gt;= ($Z$9+$Z$11), "Long", "Medium"))</f>
        <v>Short</v>
      </c>
      <c r="D4372" t="s">
        <v>584</v>
      </c>
      <c r="E4372" t="s">
        <v>426</v>
      </c>
      <c r="F4372" t="s">
        <v>691</v>
      </c>
      <c r="G4372" t="s">
        <v>5982</v>
      </c>
      <c r="H4372" t="s">
        <v>539</v>
      </c>
      <c r="M4372">
        <f>COUNTA(Table1[[#This Row],[genre_1]:[genre_8]])</f>
        <v>4</v>
      </c>
      <c r="N4372" t="s">
        <v>684</v>
      </c>
      <c r="O4372" t="s">
        <v>8704</v>
      </c>
      <c r="P4372">
        <v>94172</v>
      </c>
      <c r="Q4372" t="s">
        <v>685</v>
      </c>
      <c r="R4372">
        <v>179</v>
      </c>
      <c r="S4372" t="s">
        <v>16</v>
      </c>
      <c r="T4372" t="s">
        <v>348</v>
      </c>
      <c r="U4372" s="3">
        <v>36161</v>
      </c>
      <c r="V4372" s="2">
        <v>5.9</v>
      </c>
      <c r="W4372" t="str">
        <f>IF(V4372 &lt; 3,"Very Low", IF(V4372 &gt;= 3, IF(V4372 &lt; 4, "Low", IF(V4372 &gt;= 4, IF(V4372 &lt; 6, "Medium", IF(V4372 &gt;= 6, IF(V4372 &lt; 8, "High", "Very High")))))))</f>
        <v>Medium</v>
      </c>
    </row>
    <row r="4373" spans="1:23" x14ac:dyDescent="0.2">
      <c r="A4373" t="s">
        <v>6643</v>
      </c>
      <c r="B4373" s="2">
        <v>87</v>
      </c>
      <c r="C4373" s="4" t="str">
        <f>IF(B4373 &lt;= ($Z$9-$Z$11), "Short", IF(B4373 &gt;= ($Z$9+$Z$11), "Long", "Medium"))</f>
        <v>Medium</v>
      </c>
      <c r="D4373" t="s">
        <v>6644</v>
      </c>
      <c r="E4373" t="s">
        <v>691</v>
      </c>
      <c r="F4373" t="s">
        <v>2287</v>
      </c>
      <c r="M4373">
        <f>COUNTA(Table1[[#This Row],[genre_1]:[genre_8]])</f>
        <v>2</v>
      </c>
      <c r="N4373" t="s">
        <v>177</v>
      </c>
      <c r="O4373" t="s">
        <v>12438</v>
      </c>
      <c r="P4373">
        <v>3119</v>
      </c>
      <c r="Q4373" t="s">
        <v>4010</v>
      </c>
      <c r="R4373">
        <v>23</v>
      </c>
      <c r="S4373" t="s">
        <v>16</v>
      </c>
      <c r="T4373" t="s">
        <v>348</v>
      </c>
      <c r="U4373" s="3">
        <v>42005</v>
      </c>
      <c r="V4373" s="2">
        <v>5</v>
      </c>
      <c r="W4373" t="str">
        <f>IF(V4373 &lt; 3,"Very Low", IF(V4373 &gt;= 3, IF(V4373 &lt; 4, "Low", IF(V4373 &gt;= 4, IF(V4373 &lt; 6, "Medium", IF(V4373 &gt;= 6, IF(V4373 &lt; 8, "High", "Very High")))))))</f>
        <v>Medium</v>
      </c>
    </row>
    <row r="4374" spans="1:23" x14ac:dyDescent="0.2">
      <c r="A4374" t="s">
        <v>4737</v>
      </c>
      <c r="B4374" s="2">
        <v>98</v>
      </c>
      <c r="C4374" s="4" t="str">
        <f>IF(B4374 &lt;= ($Z$9-$Z$11), "Short", IF(B4374 &gt;= ($Z$9+$Z$11), "Long", "Medium"))</f>
        <v>Medium</v>
      </c>
      <c r="D4374" t="s">
        <v>6463</v>
      </c>
      <c r="E4374" t="s">
        <v>691</v>
      </c>
      <c r="F4374" t="s">
        <v>1302</v>
      </c>
      <c r="G4374" t="s">
        <v>6549</v>
      </c>
      <c r="H4374" t="s">
        <v>13205</v>
      </c>
      <c r="M4374">
        <f>COUNTA(Table1[[#This Row],[genre_1]:[genre_8]])</f>
        <v>4</v>
      </c>
      <c r="N4374" t="s">
        <v>4733</v>
      </c>
      <c r="O4374" t="s">
        <v>12354</v>
      </c>
      <c r="P4374">
        <v>11074</v>
      </c>
      <c r="Q4374" t="s">
        <v>6464</v>
      </c>
      <c r="R4374">
        <v>56</v>
      </c>
      <c r="S4374" t="s">
        <v>3021</v>
      </c>
      <c r="T4374" t="s">
        <v>348</v>
      </c>
      <c r="U4374" s="3">
        <v>37987</v>
      </c>
      <c r="V4374" s="2">
        <v>7.4</v>
      </c>
      <c r="W4374" t="str">
        <f>IF(V4374 &lt; 3,"Very Low", IF(V4374 &gt;= 3, IF(V4374 &lt; 4, "Low", IF(V4374 &gt;= 4, IF(V4374 &lt; 6, "Medium", IF(V4374 &gt;= 6, IF(V4374 &lt; 8, "High", "Very High")))))))</f>
        <v>High</v>
      </c>
    </row>
    <row r="4375" spans="1:23" x14ac:dyDescent="0.2">
      <c r="A4375" t="s">
        <v>3784</v>
      </c>
      <c r="B4375" s="2">
        <v>88</v>
      </c>
      <c r="C4375" s="4" t="str">
        <f>IF(B4375 &lt;= ($Z$9-$Z$11), "Short", IF(B4375 &gt;= ($Z$9+$Z$11), "Long", "Medium"))</f>
        <v>Medium</v>
      </c>
      <c r="D4375" t="s">
        <v>3785</v>
      </c>
      <c r="E4375" t="s">
        <v>691</v>
      </c>
      <c r="F4375" t="s">
        <v>5982</v>
      </c>
      <c r="G4375" t="s">
        <v>4130</v>
      </c>
      <c r="M4375">
        <f>COUNTA(Table1[[#This Row],[genre_1]:[genre_8]])</f>
        <v>3</v>
      </c>
      <c r="N4375" t="s">
        <v>3786</v>
      </c>
      <c r="O4375" t="s">
        <v>10646</v>
      </c>
      <c r="P4375">
        <v>25371</v>
      </c>
      <c r="Q4375" t="s">
        <v>3787</v>
      </c>
      <c r="R4375">
        <v>129</v>
      </c>
      <c r="S4375" t="s">
        <v>16</v>
      </c>
      <c r="T4375" t="s">
        <v>348</v>
      </c>
      <c r="U4375" s="3">
        <v>37987</v>
      </c>
      <c r="V4375" s="2">
        <v>1.9</v>
      </c>
      <c r="W4375" t="str">
        <f>IF(V4375 &lt; 3,"Very Low", IF(V4375 &gt;= 3, IF(V4375 &lt; 4, "Low", IF(V4375 &gt;= 4, IF(V4375 &lt; 6, "Medium", IF(V4375 &gt;= 6, IF(V4375 &lt; 8, "High", "Very High")))))))</f>
        <v>Very Low</v>
      </c>
    </row>
    <row r="4376" spans="1:23" x14ac:dyDescent="0.2">
      <c r="A4376" t="s">
        <v>3550</v>
      </c>
      <c r="B4376" s="2">
        <v>184</v>
      </c>
      <c r="C4376" s="4" t="str">
        <f>IF(B4376 &lt;= ($Z$9-$Z$11), "Short", IF(B4376 &gt;= ($Z$9+$Z$11), "Long", "Medium"))</f>
        <v>Long</v>
      </c>
      <c r="D4376" t="s">
        <v>2527</v>
      </c>
      <c r="E4376" t="s">
        <v>562</v>
      </c>
      <c r="F4376" t="s">
        <v>4426</v>
      </c>
      <c r="G4376" t="s">
        <v>13206</v>
      </c>
      <c r="H4376" t="s">
        <v>1302</v>
      </c>
      <c r="M4376">
        <f>COUNTA(Table1[[#This Row],[genre_1]:[genre_8]])</f>
        <v>4</v>
      </c>
      <c r="N4376" t="s">
        <v>1198</v>
      </c>
      <c r="O4376" t="s">
        <v>10704</v>
      </c>
      <c r="P4376">
        <v>29602</v>
      </c>
      <c r="Q4376" t="s">
        <v>3878</v>
      </c>
      <c r="R4376">
        <v>110</v>
      </c>
      <c r="S4376" t="s">
        <v>3021</v>
      </c>
      <c r="T4376" t="s">
        <v>348</v>
      </c>
      <c r="U4376" s="3">
        <v>39448</v>
      </c>
      <c r="V4376" s="2">
        <v>7.4</v>
      </c>
      <c r="W4376" t="str">
        <f>IF(V4376 &lt; 3,"Very Low", IF(V4376 &gt;= 3, IF(V4376 &lt; 4, "Low", IF(V4376 &gt;= 4, IF(V4376 &lt; 6, "Medium", IF(V4376 &gt;= 6, IF(V4376 &lt; 8, "High", "Very High")))))))</f>
        <v>High</v>
      </c>
    </row>
    <row r="4377" spans="1:23" x14ac:dyDescent="0.2">
      <c r="A4377" t="s">
        <v>902</v>
      </c>
      <c r="B4377" s="2">
        <v>121</v>
      </c>
      <c r="C4377" s="4" t="str">
        <f>IF(B4377 &lt;= ($Z$9-$Z$11), "Short", IF(B4377 &gt;= ($Z$9+$Z$11), "Long", "Medium"))</f>
        <v>Medium</v>
      </c>
      <c r="D4377" t="s">
        <v>1621</v>
      </c>
      <c r="E4377" t="s">
        <v>13206</v>
      </c>
      <c r="F4377" t="s">
        <v>1302</v>
      </c>
      <c r="G4377" t="s">
        <v>13204</v>
      </c>
      <c r="H4377" t="s">
        <v>3538</v>
      </c>
      <c r="M4377">
        <f>COUNTA(Table1[[#This Row],[genre_1]:[genre_8]])</f>
        <v>4</v>
      </c>
      <c r="N4377" t="s">
        <v>47</v>
      </c>
      <c r="O4377" t="s">
        <v>9206</v>
      </c>
      <c r="P4377">
        <v>63363</v>
      </c>
      <c r="Q4377" t="s">
        <v>1230</v>
      </c>
      <c r="R4377">
        <v>644</v>
      </c>
      <c r="S4377" t="s">
        <v>16</v>
      </c>
      <c r="T4377" t="s">
        <v>348</v>
      </c>
      <c r="U4377" s="3">
        <v>38718</v>
      </c>
      <c r="V4377" s="2">
        <v>5.6</v>
      </c>
      <c r="W4377" t="str">
        <f>IF(V4377 &lt; 3,"Very Low", IF(V4377 &gt;= 3, IF(V4377 &lt; 4, "Low", IF(V4377 &gt;= 4, IF(V4377 &lt; 6, "Medium", IF(V4377 &gt;= 6, IF(V4377 &lt; 8, "High", "Very High")))))))</f>
        <v>Medium</v>
      </c>
    </row>
    <row r="4378" spans="1:23" x14ac:dyDescent="0.2">
      <c r="A4378" t="s">
        <v>2707</v>
      </c>
      <c r="B4378" s="2">
        <v>118</v>
      </c>
      <c r="C4378" s="4" t="str">
        <f>IF(B4378 &lt;= ($Z$9-$Z$11), "Short", IF(B4378 &gt;= ($Z$9+$Z$11), "Long", "Medium"))</f>
        <v>Medium</v>
      </c>
      <c r="D4378" t="s">
        <v>3022</v>
      </c>
      <c r="E4378" t="s">
        <v>4426</v>
      </c>
      <c r="F4378" t="s">
        <v>1302</v>
      </c>
      <c r="G4378" t="s">
        <v>7772</v>
      </c>
      <c r="M4378">
        <f>COUNTA(Table1[[#This Row],[genre_1]:[genre_8]])</f>
        <v>3</v>
      </c>
      <c r="N4378" t="s">
        <v>2746</v>
      </c>
      <c r="O4378" t="s">
        <v>10104</v>
      </c>
      <c r="P4378">
        <v>10175</v>
      </c>
      <c r="Q4378" t="s">
        <v>3023</v>
      </c>
      <c r="R4378">
        <v>23</v>
      </c>
      <c r="S4378" t="s">
        <v>16</v>
      </c>
      <c r="T4378" t="s">
        <v>348</v>
      </c>
      <c r="U4378" s="3">
        <v>39083</v>
      </c>
      <c r="V4378" s="2">
        <v>7.1</v>
      </c>
      <c r="W4378" t="str">
        <f>IF(V4378 &lt; 3,"Very Low", IF(V4378 &gt;= 3, IF(V4378 &lt; 4, "Low", IF(V4378 &gt;= 4, IF(V4378 &lt; 6, "Medium", IF(V4378 &gt;= 6, IF(V4378 &lt; 8, "High", "Very High")))))))</f>
        <v>High</v>
      </c>
    </row>
    <row r="4379" spans="1:23" x14ac:dyDescent="0.2">
      <c r="A4379" t="s">
        <v>4058</v>
      </c>
      <c r="B4379" s="2">
        <v>122</v>
      </c>
      <c r="C4379" s="4" t="str">
        <f>IF(B4379 &lt;= ($Z$9-$Z$11), "Short", IF(B4379 &gt;= ($Z$9+$Z$11), "Long", "Medium"))</f>
        <v>Medium</v>
      </c>
      <c r="D4379" t="s">
        <v>4795</v>
      </c>
      <c r="E4379" t="s">
        <v>1302</v>
      </c>
      <c r="F4379" t="s">
        <v>4130</v>
      </c>
      <c r="G4379" t="s">
        <v>3538</v>
      </c>
      <c r="M4379">
        <f>COUNTA(Table1[[#This Row],[genre_1]:[genre_8]])</f>
        <v>3</v>
      </c>
      <c r="N4379" t="s">
        <v>1174</v>
      </c>
      <c r="O4379" t="s">
        <v>12358</v>
      </c>
      <c r="P4379">
        <v>30511</v>
      </c>
      <c r="Q4379" t="s">
        <v>2685</v>
      </c>
      <c r="R4379">
        <v>226</v>
      </c>
      <c r="S4379" t="s">
        <v>16</v>
      </c>
      <c r="T4379" t="s">
        <v>348</v>
      </c>
      <c r="U4379" s="3">
        <v>40544</v>
      </c>
      <c r="V4379" s="2">
        <v>5.8</v>
      </c>
      <c r="W4379" t="str">
        <f>IF(V4379 &lt; 3,"Very Low", IF(V4379 &gt;= 3, IF(V4379 &lt; 4, "Low", IF(V4379 &gt;= 4, IF(V4379 &lt; 6, "Medium", IF(V4379 &gt;= 6, IF(V4379 &lt; 8, "High", "Very High")))))))</f>
        <v>Medium</v>
      </c>
    </row>
    <row r="4380" spans="1:23" x14ac:dyDescent="0.2">
      <c r="A4380" t="s">
        <v>4037</v>
      </c>
      <c r="B4380" s="2">
        <v>98</v>
      </c>
      <c r="C4380" s="4" t="str">
        <f>IF(B4380 &lt;= ($Z$9-$Z$11), "Short", IF(B4380 &gt;= ($Z$9+$Z$11), "Long", "Medium"))</f>
        <v>Medium</v>
      </c>
      <c r="D4380" t="s">
        <v>2071</v>
      </c>
      <c r="E4380" t="s">
        <v>13206</v>
      </c>
      <c r="F4380" t="s">
        <v>1302</v>
      </c>
      <c r="G4380" t="s">
        <v>3538</v>
      </c>
      <c r="M4380">
        <f>COUNTA(Table1[[#This Row],[genre_1]:[genre_8]])</f>
        <v>3</v>
      </c>
      <c r="N4380" t="s">
        <v>2676</v>
      </c>
      <c r="O4380" t="s">
        <v>10810</v>
      </c>
      <c r="P4380">
        <v>14324</v>
      </c>
      <c r="Q4380" t="s">
        <v>1225</v>
      </c>
      <c r="R4380">
        <v>93</v>
      </c>
      <c r="S4380" t="s">
        <v>16</v>
      </c>
      <c r="T4380" t="s">
        <v>348</v>
      </c>
      <c r="U4380" s="3">
        <v>39448</v>
      </c>
      <c r="V4380" s="2">
        <v>5.0999999999999996</v>
      </c>
      <c r="W4380" t="str">
        <f>IF(V4380 &lt; 3,"Very Low", IF(V4380 &gt;= 3, IF(V4380 &lt; 4, "Low", IF(V4380 &gt;= 4, IF(V4380 &lt; 6, "Medium", IF(V4380 &gt;= 6, IF(V4380 &lt; 8, "High", "Very High")))))))</f>
        <v>Medium</v>
      </c>
    </row>
    <row r="4381" spans="1:23" x14ac:dyDescent="0.2">
      <c r="A4381" t="s">
        <v>3219</v>
      </c>
      <c r="B4381" s="2">
        <v>112</v>
      </c>
      <c r="C4381" s="4" t="str">
        <f>IF(B4381 &lt;= ($Z$9-$Z$11), "Short", IF(B4381 &gt;= ($Z$9+$Z$11), "Long", "Medium"))</f>
        <v>Medium</v>
      </c>
      <c r="D4381" t="s">
        <v>4009</v>
      </c>
      <c r="E4381" t="s">
        <v>4426</v>
      </c>
      <c r="F4381" t="s">
        <v>1302</v>
      </c>
      <c r="G4381" t="s">
        <v>6549</v>
      </c>
      <c r="M4381">
        <f>COUNTA(Table1[[#This Row],[genre_1]:[genre_8]])</f>
        <v>3</v>
      </c>
      <c r="N4381" t="s">
        <v>4010</v>
      </c>
      <c r="O4381" t="s">
        <v>10794</v>
      </c>
      <c r="P4381">
        <v>15352</v>
      </c>
      <c r="Q4381" t="s">
        <v>3566</v>
      </c>
      <c r="R4381">
        <v>82</v>
      </c>
      <c r="S4381" t="s">
        <v>16</v>
      </c>
      <c r="T4381" t="s">
        <v>348</v>
      </c>
      <c r="U4381" s="3">
        <v>39814</v>
      </c>
      <c r="V4381" s="2">
        <v>7</v>
      </c>
      <c r="W4381" t="str">
        <f>IF(V4381 &lt; 3,"Very Low", IF(V4381 &gt;= 3, IF(V4381 &lt; 4, "Low", IF(V4381 &gt;= 4, IF(V4381 &lt; 6, "Medium", IF(V4381 &gt;= 6, IF(V4381 &lt; 8, "High", "Very High")))))))</f>
        <v>High</v>
      </c>
    </row>
    <row r="4382" spans="1:23" x14ac:dyDescent="0.2">
      <c r="A4382" t="s">
        <v>3550</v>
      </c>
      <c r="B4382" s="2">
        <v>95</v>
      </c>
      <c r="C4382" s="4" t="str">
        <f>IF(B4382 &lt;= ($Z$9-$Z$11), "Short", IF(B4382 &gt;= ($Z$9+$Z$11), "Long", "Medium"))</f>
        <v>Medium</v>
      </c>
      <c r="D4382" t="s">
        <v>942</v>
      </c>
      <c r="E4382" t="s">
        <v>426</v>
      </c>
      <c r="F4382" t="s">
        <v>691</v>
      </c>
      <c r="G4382" t="s">
        <v>5982</v>
      </c>
      <c r="H4382" t="s">
        <v>539</v>
      </c>
      <c r="M4382">
        <f>COUNTA(Table1[[#This Row],[genre_1]:[genre_8]])</f>
        <v>4</v>
      </c>
      <c r="N4382" t="s">
        <v>922</v>
      </c>
      <c r="O4382" t="s">
        <v>10470</v>
      </c>
      <c r="P4382">
        <v>7242</v>
      </c>
      <c r="Q4382" t="s">
        <v>1909</v>
      </c>
      <c r="R4382">
        <v>38</v>
      </c>
      <c r="S4382" t="s">
        <v>16</v>
      </c>
      <c r="T4382" t="s">
        <v>348</v>
      </c>
      <c r="U4382" s="3">
        <v>36526</v>
      </c>
      <c r="V4382" s="2">
        <v>5.7</v>
      </c>
      <c r="W4382" t="str">
        <f>IF(V4382 &lt; 3,"Very Low", IF(V4382 &gt;= 3, IF(V4382 &lt; 4, "Low", IF(V4382 &gt;= 4, IF(V4382 &lt; 6, "Medium", IF(V4382 &gt;= 6, IF(V4382 &lt; 8, "High", "Very High")))))))</f>
        <v>Medium</v>
      </c>
    </row>
    <row r="4383" spans="1:23" x14ac:dyDescent="0.2">
      <c r="A4383" t="s">
        <v>747</v>
      </c>
      <c r="B4383" s="2">
        <v>137</v>
      </c>
      <c r="C4383" s="4" t="str">
        <f>IF(B4383 &lt;= ($Z$9-$Z$11), "Short", IF(B4383 &gt;= ($Z$9+$Z$11), "Long", "Medium"))</f>
        <v>Long</v>
      </c>
      <c r="D4383" t="s">
        <v>4503</v>
      </c>
      <c r="E4383" t="s">
        <v>1302</v>
      </c>
      <c r="F4383" t="s">
        <v>3538</v>
      </c>
      <c r="M4383">
        <f>COUNTA(Table1[[#This Row],[genre_1]:[genre_8]])</f>
        <v>2</v>
      </c>
      <c r="N4383" t="s">
        <v>3558</v>
      </c>
      <c r="O4383" t="s">
        <v>12484</v>
      </c>
      <c r="P4383">
        <v>259379</v>
      </c>
      <c r="Q4383" t="s">
        <v>3878</v>
      </c>
      <c r="R4383">
        <v>407</v>
      </c>
      <c r="S4383" t="s">
        <v>3021</v>
      </c>
      <c r="T4383" t="s">
        <v>348</v>
      </c>
      <c r="U4383" s="3">
        <v>38718</v>
      </c>
      <c r="V4383" s="2">
        <v>8.5</v>
      </c>
      <c r="W4383" t="str">
        <f>IF(V4383 &lt; 3,"Very Low", IF(V4383 &gt;= 3, IF(V4383 &lt; 4, "Low", IF(V4383 &gt;= 4, IF(V4383 &lt; 6, "Medium", IF(V4383 &gt;= 6, IF(V4383 &lt; 8, "High", "Very High")))))))</f>
        <v>Very High</v>
      </c>
    </row>
    <row r="4384" spans="1:23" x14ac:dyDescent="0.2">
      <c r="A4384" t="s">
        <v>1045</v>
      </c>
      <c r="B4384" s="2">
        <v>83</v>
      </c>
      <c r="C4384" s="4" t="str">
        <f>IF(B4384 &lt;= ($Z$9-$Z$11), "Short", IF(B4384 &gt;= ($Z$9+$Z$11), "Long", "Medium"))</f>
        <v>Short</v>
      </c>
      <c r="D4384" t="s">
        <v>3788</v>
      </c>
      <c r="E4384" t="s">
        <v>562</v>
      </c>
      <c r="F4384" t="s">
        <v>691</v>
      </c>
      <c r="G4384" t="s">
        <v>13206</v>
      </c>
      <c r="M4384">
        <f>COUNTA(Table1[[#This Row],[genre_1]:[genre_8]])</f>
        <v>3</v>
      </c>
      <c r="N4384" t="s">
        <v>544</v>
      </c>
      <c r="O4384" t="s">
        <v>10647</v>
      </c>
      <c r="P4384">
        <v>21933</v>
      </c>
      <c r="Q4384" t="s">
        <v>3789</v>
      </c>
      <c r="R4384">
        <v>76</v>
      </c>
      <c r="S4384" t="s">
        <v>16</v>
      </c>
      <c r="T4384" t="s">
        <v>348</v>
      </c>
      <c r="U4384" s="3">
        <v>38353</v>
      </c>
      <c r="V4384" s="2">
        <v>5.5</v>
      </c>
      <c r="W4384" t="str">
        <f>IF(V4384 &lt; 3,"Very Low", IF(V4384 &gt;= 3, IF(V4384 &lt; 4, "Low", IF(V4384 &gt;= 4, IF(V4384 &lt; 6, "Medium", IF(V4384 &gt;= 6, IF(V4384 &lt; 8, "High", "Very High")))))))</f>
        <v>Medium</v>
      </c>
    </row>
    <row r="4385" spans="1:23" x14ac:dyDescent="0.2">
      <c r="A4385" t="s">
        <v>749</v>
      </c>
      <c r="B4385" s="2">
        <v>104</v>
      </c>
      <c r="C4385" s="4" t="str">
        <f>IF(B4385 &lt;= ($Z$9-$Z$11), "Short", IF(B4385 &gt;= ($Z$9+$Z$11), "Long", "Medium"))</f>
        <v>Medium</v>
      </c>
      <c r="D4385" t="s">
        <v>2371</v>
      </c>
      <c r="E4385" t="s">
        <v>562</v>
      </c>
      <c r="F4385" t="s">
        <v>426</v>
      </c>
      <c r="G4385" t="s">
        <v>6549</v>
      </c>
      <c r="M4385">
        <f>COUNTA(Table1[[#This Row],[genre_1]:[genre_8]])</f>
        <v>3</v>
      </c>
      <c r="N4385" t="s">
        <v>2372</v>
      </c>
      <c r="O4385" t="s">
        <v>9671</v>
      </c>
      <c r="P4385">
        <v>12856</v>
      </c>
      <c r="Q4385" t="s">
        <v>1319</v>
      </c>
      <c r="R4385">
        <v>291</v>
      </c>
      <c r="S4385" t="s">
        <v>16</v>
      </c>
      <c r="T4385" t="s">
        <v>348</v>
      </c>
      <c r="U4385" s="3">
        <v>36892</v>
      </c>
      <c r="V4385" s="2">
        <v>4.7</v>
      </c>
      <c r="W4385" t="str">
        <f>IF(V4385 &lt; 3,"Very Low", IF(V4385 &gt;= 3, IF(V4385 &lt; 4, "Low", IF(V4385 &gt;= 4, IF(V4385 &lt; 6, "Medium", IF(V4385 &gt;= 6, IF(V4385 &lt; 8, "High", "Very High")))))))</f>
        <v>Medium</v>
      </c>
    </row>
    <row r="4386" spans="1:23" x14ac:dyDescent="0.2">
      <c r="A4386" t="s">
        <v>1196</v>
      </c>
      <c r="B4386" s="2">
        <v>140</v>
      </c>
      <c r="C4386" s="4" t="str">
        <f>IF(B4386 &lt;= ($Z$9-$Z$11), "Short", IF(B4386 &gt;= ($Z$9+$Z$11), "Long", "Medium"))</f>
        <v>Long</v>
      </c>
      <c r="D4386" t="s">
        <v>1914</v>
      </c>
      <c r="E4386" t="s">
        <v>562</v>
      </c>
      <c r="F4386" t="s">
        <v>13206</v>
      </c>
      <c r="G4386" t="s">
        <v>1302</v>
      </c>
      <c r="H4386" t="s">
        <v>13204</v>
      </c>
      <c r="I4386" t="s">
        <v>3538</v>
      </c>
      <c r="M4386">
        <f>COUNTA(Table1[[#This Row],[genre_1]:[genre_8]])</f>
        <v>5</v>
      </c>
      <c r="N4386" t="s">
        <v>58</v>
      </c>
      <c r="O4386" t="s">
        <v>9384</v>
      </c>
      <c r="P4386">
        <v>107227</v>
      </c>
      <c r="Q4386" t="s">
        <v>1701</v>
      </c>
      <c r="R4386">
        <v>279</v>
      </c>
      <c r="S4386" t="s">
        <v>16</v>
      </c>
      <c r="T4386" t="s">
        <v>348</v>
      </c>
      <c r="U4386" s="3">
        <v>35796</v>
      </c>
      <c r="V4386" s="2">
        <v>7.3</v>
      </c>
      <c r="W4386" t="str">
        <f>IF(V4386 &lt; 3,"Very Low", IF(V4386 &gt;= 3, IF(V4386 &lt; 4, "Low", IF(V4386 &gt;= 4, IF(V4386 &lt; 6, "Medium", IF(V4386 &gt;= 6, IF(V4386 &lt; 8, "High", "Very High")))))))</f>
        <v>High</v>
      </c>
    </row>
    <row r="4387" spans="1:23" x14ac:dyDescent="0.2">
      <c r="A4387" t="s">
        <v>4186</v>
      </c>
      <c r="B4387" s="2">
        <v>100</v>
      </c>
      <c r="C4387" s="4" t="str">
        <f>IF(B4387 &lt;= ($Z$9-$Z$11), "Short", IF(B4387 &gt;= ($Z$9+$Z$11), "Long", "Medium"))</f>
        <v>Medium</v>
      </c>
      <c r="D4387" t="s">
        <v>1429</v>
      </c>
      <c r="E4387" t="s">
        <v>13204</v>
      </c>
      <c r="F4387" t="s">
        <v>4130</v>
      </c>
      <c r="G4387" t="s">
        <v>3538</v>
      </c>
      <c r="M4387">
        <f>COUNTA(Table1[[#This Row],[genre_1]:[genre_8]])</f>
        <v>3</v>
      </c>
      <c r="N4387" t="s">
        <v>2023</v>
      </c>
      <c r="O4387" t="s">
        <v>10910</v>
      </c>
      <c r="P4387">
        <v>51996</v>
      </c>
      <c r="Q4387" t="s">
        <v>4187</v>
      </c>
      <c r="R4387">
        <v>302</v>
      </c>
      <c r="S4387" t="s">
        <v>16</v>
      </c>
      <c r="T4387" t="s">
        <v>348</v>
      </c>
      <c r="U4387" s="3">
        <v>36161</v>
      </c>
      <c r="V4387" s="2">
        <v>7</v>
      </c>
      <c r="W4387" t="str">
        <f>IF(V4387 &lt; 3,"Very Low", IF(V4387 &gt;= 3, IF(V4387 &lt; 4, "Low", IF(V4387 &gt;= 4, IF(V4387 &lt; 6, "Medium", IF(V4387 &gt;= 6, IF(V4387 &lt; 8, "High", "Very High")))))))</f>
        <v>High</v>
      </c>
    </row>
    <row r="4388" spans="1:23" x14ac:dyDescent="0.2">
      <c r="A4388" t="s">
        <v>934</v>
      </c>
      <c r="B4388" s="2">
        <v>110</v>
      </c>
      <c r="C4388" s="4" t="str">
        <f>IF(B4388 &lt;= ($Z$9-$Z$11), "Short", IF(B4388 &gt;= ($Z$9+$Z$11), "Long", "Medium"))</f>
        <v>Medium</v>
      </c>
      <c r="D4388" t="s">
        <v>521</v>
      </c>
      <c r="E4388" t="s">
        <v>562</v>
      </c>
      <c r="F4388" t="s">
        <v>426</v>
      </c>
      <c r="G4388" t="s">
        <v>6549</v>
      </c>
      <c r="M4388">
        <f>COUNTA(Table1[[#This Row],[genre_1]:[genre_8]])</f>
        <v>3</v>
      </c>
      <c r="N4388" t="s">
        <v>805</v>
      </c>
      <c r="O4388" t="s">
        <v>8825</v>
      </c>
      <c r="P4388">
        <v>88542</v>
      </c>
      <c r="Q4388" t="s">
        <v>19</v>
      </c>
      <c r="R4388">
        <v>254</v>
      </c>
      <c r="S4388" t="s">
        <v>16</v>
      </c>
      <c r="T4388" t="s">
        <v>348</v>
      </c>
      <c r="U4388" s="3">
        <v>40544</v>
      </c>
      <c r="V4388" s="2">
        <v>5.8</v>
      </c>
      <c r="W4388" t="str">
        <f>IF(V4388 &lt; 3,"Very Low", IF(V4388 &gt;= 3, IF(V4388 &lt; 4, "Low", IF(V4388 &gt;= 4, IF(V4388 &lt; 6, "Medium", IF(V4388 &gt;= 6, IF(V4388 &lt; 8, "High", "Very High")))))))</f>
        <v>Medium</v>
      </c>
    </row>
    <row r="4389" spans="1:23" x14ac:dyDescent="0.2">
      <c r="A4389" t="s">
        <v>5410</v>
      </c>
      <c r="B4389" s="2">
        <v>107</v>
      </c>
      <c r="C4389" s="4" t="str">
        <f>IF(B4389 &lt;= ($Z$9-$Z$11), "Short", IF(B4389 &gt;= ($Z$9+$Z$11), "Long", "Medium"))</f>
        <v>Medium</v>
      </c>
      <c r="D4389" t="s">
        <v>5411</v>
      </c>
      <c r="E4389" t="s">
        <v>1302</v>
      </c>
      <c r="F4389" t="s">
        <v>3538</v>
      </c>
      <c r="M4389">
        <f>COUNTA(Table1[[#This Row],[genre_1]:[genre_8]])</f>
        <v>2</v>
      </c>
      <c r="N4389" t="s">
        <v>5412</v>
      </c>
      <c r="O4389" t="s">
        <v>11745</v>
      </c>
      <c r="P4389">
        <v>80639</v>
      </c>
      <c r="Q4389" t="s">
        <v>5413</v>
      </c>
      <c r="R4389">
        <v>96</v>
      </c>
      <c r="S4389" t="s">
        <v>3021</v>
      </c>
      <c r="T4389" t="s">
        <v>348</v>
      </c>
      <c r="U4389" s="3">
        <v>39448</v>
      </c>
      <c r="V4389" s="2">
        <v>7.6</v>
      </c>
      <c r="W4389" t="str">
        <f>IF(V4389 &lt; 3,"Very Low", IF(V4389 &gt;= 3, IF(V4389 &lt; 4, "Low", IF(V4389 &gt;= 4, IF(V4389 &lt; 6, "Medium", IF(V4389 &gt;= 6, IF(V4389 &lt; 8, "High", "Very High")))))))</f>
        <v>High</v>
      </c>
    </row>
    <row r="4390" spans="1:23" x14ac:dyDescent="0.2">
      <c r="A4390" t="s">
        <v>1031</v>
      </c>
      <c r="B4390" s="2">
        <v>103</v>
      </c>
      <c r="C4390" s="4" t="str">
        <f>IF(B4390 &lt;= ($Z$9-$Z$11), "Short", IF(B4390 &gt;= ($Z$9+$Z$11), "Long", "Medium"))</f>
        <v>Medium</v>
      </c>
      <c r="D4390" t="s">
        <v>108</v>
      </c>
      <c r="E4390" t="s">
        <v>691</v>
      </c>
      <c r="F4390" t="s">
        <v>6549</v>
      </c>
      <c r="M4390">
        <f>COUNTA(Table1[[#This Row],[genre_1]:[genre_8]])</f>
        <v>2</v>
      </c>
      <c r="N4390" t="s">
        <v>302</v>
      </c>
      <c r="O4390" t="s">
        <v>10135</v>
      </c>
      <c r="P4390">
        <v>61317</v>
      </c>
      <c r="Q4390" t="s">
        <v>3065</v>
      </c>
      <c r="R4390">
        <v>229</v>
      </c>
      <c r="S4390" t="s">
        <v>16</v>
      </c>
      <c r="T4390" t="s">
        <v>348</v>
      </c>
      <c r="U4390" s="3">
        <v>36892</v>
      </c>
      <c r="V4390" s="2">
        <v>5.2</v>
      </c>
      <c r="W4390" t="str">
        <f>IF(V4390 &lt; 3,"Very Low", IF(V4390 &gt;= 3, IF(V4390 &lt; 4, "Low", IF(V4390 &gt;= 4, IF(V4390 &lt; 6, "Medium", IF(V4390 &gt;= 6, IF(V4390 &lt; 8, "High", "Very High")))))))</f>
        <v>Medium</v>
      </c>
    </row>
    <row r="4391" spans="1:23" x14ac:dyDescent="0.2">
      <c r="A4391" t="s">
        <v>4026</v>
      </c>
      <c r="B4391" s="2">
        <v>144</v>
      </c>
      <c r="C4391" s="4" t="str">
        <f>IF(B4391 &lt;= ($Z$9-$Z$11), "Short", IF(B4391 &gt;= ($Z$9+$Z$11), "Long", "Medium"))</f>
        <v>Long</v>
      </c>
      <c r="D4391" t="s">
        <v>4027</v>
      </c>
      <c r="E4391" t="s">
        <v>1302</v>
      </c>
      <c r="F4391" t="s">
        <v>13204</v>
      </c>
      <c r="M4391">
        <f>COUNTA(Table1[[#This Row],[genre_1]:[genre_8]])</f>
        <v>2</v>
      </c>
      <c r="N4391" t="s">
        <v>4028</v>
      </c>
      <c r="O4391" t="s">
        <v>10805</v>
      </c>
      <c r="P4391">
        <v>52958</v>
      </c>
      <c r="Q4391" t="s">
        <v>4029</v>
      </c>
      <c r="R4391">
        <v>193</v>
      </c>
      <c r="S4391" t="s">
        <v>3021</v>
      </c>
      <c r="T4391" t="s">
        <v>348</v>
      </c>
      <c r="U4391" s="3">
        <v>39814</v>
      </c>
      <c r="V4391" s="2">
        <v>7.8</v>
      </c>
      <c r="W4391" t="str">
        <f>IF(V4391 &lt; 3,"Very Low", IF(V4391 &gt;= 3, IF(V4391 &lt; 4, "Low", IF(V4391 &gt;= 4, IF(V4391 &lt; 6, "Medium", IF(V4391 &gt;= 6, IF(V4391 &lt; 8, "High", "Very High")))))))</f>
        <v>High</v>
      </c>
    </row>
    <row r="4392" spans="1:23" x14ac:dyDescent="0.2">
      <c r="A4392" t="s">
        <v>4737</v>
      </c>
      <c r="B4392" s="2">
        <v>120</v>
      </c>
      <c r="C4392" s="4" t="str">
        <f>IF(B4392 &lt;= ($Z$9-$Z$11), "Short", IF(B4392 &gt;= ($Z$9+$Z$11), "Long", "Medium"))</f>
        <v>Medium</v>
      </c>
      <c r="D4392" t="s">
        <v>4549</v>
      </c>
      <c r="E4392" t="s">
        <v>13206</v>
      </c>
      <c r="F4392" t="s">
        <v>1302</v>
      </c>
      <c r="G4392" t="s">
        <v>3538</v>
      </c>
      <c r="M4392">
        <f>COUNTA(Table1[[#This Row],[genre_1]:[genre_8]])</f>
        <v>3</v>
      </c>
      <c r="N4392" t="s">
        <v>344</v>
      </c>
      <c r="O4392" t="s">
        <v>11312</v>
      </c>
      <c r="P4392">
        <v>14831</v>
      </c>
      <c r="Q4392" t="s">
        <v>4733</v>
      </c>
      <c r="R4392">
        <v>75</v>
      </c>
      <c r="S4392" t="s">
        <v>16</v>
      </c>
      <c r="T4392" t="s">
        <v>348</v>
      </c>
      <c r="U4392" s="3">
        <v>39083</v>
      </c>
      <c r="V4392" s="2">
        <v>7.5</v>
      </c>
      <c r="W4392" t="str">
        <f>IF(V4392 &lt; 3,"Very Low", IF(V4392 &gt;= 3, IF(V4392 &lt; 4, "Low", IF(V4392 &gt;= 4, IF(V4392 &lt; 6, "Medium", IF(V4392 &gt;= 6, IF(V4392 &lt; 8, "High", "Very High")))))))</f>
        <v>High</v>
      </c>
    </row>
    <row r="4393" spans="1:23" x14ac:dyDescent="0.2">
      <c r="A4393" t="s">
        <v>5185</v>
      </c>
      <c r="B4393" s="2">
        <v>97</v>
      </c>
      <c r="C4393" s="4" t="str">
        <f>IF(B4393 &lt;= ($Z$9-$Z$11), "Short", IF(B4393 &gt;= ($Z$9+$Z$11), "Long", "Medium"))</f>
        <v>Medium</v>
      </c>
      <c r="D4393" t="s">
        <v>5029</v>
      </c>
      <c r="E4393" t="s">
        <v>691</v>
      </c>
      <c r="F4393" t="s">
        <v>4034</v>
      </c>
      <c r="G4393" t="s">
        <v>6549</v>
      </c>
      <c r="M4393">
        <f>COUNTA(Table1[[#This Row],[genre_1]:[genre_8]])</f>
        <v>3</v>
      </c>
      <c r="N4393" t="s">
        <v>2213</v>
      </c>
      <c r="O4393" t="s">
        <v>11615</v>
      </c>
      <c r="P4393">
        <v>2599</v>
      </c>
      <c r="Q4393" t="s">
        <v>5186</v>
      </c>
      <c r="R4393">
        <v>45</v>
      </c>
      <c r="S4393" t="s">
        <v>16</v>
      </c>
      <c r="T4393" t="s">
        <v>348</v>
      </c>
      <c r="U4393" s="3">
        <v>38353</v>
      </c>
      <c r="V4393" s="2">
        <v>4.2</v>
      </c>
      <c r="W4393" t="str">
        <f>IF(V4393 &lt; 3,"Very Low", IF(V4393 &gt;= 3, IF(V4393 &lt; 4, "Low", IF(V4393 &gt;= 4, IF(V4393 &lt; 6, "Medium", IF(V4393 &gt;= 6, IF(V4393 &lt; 8, "High", "Very High")))))))</f>
        <v>Medium</v>
      </c>
    </row>
    <row r="4394" spans="1:23" x14ac:dyDescent="0.2">
      <c r="A4394" t="s">
        <v>872</v>
      </c>
      <c r="B4394" s="2">
        <v>94</v>
      </c>
      <c r="C4394" s="4" t="str">
        <f>IF(B4394 &lt;= ($Z$9-$Z$11), "Short", IF(B4394 &gt;= ($Z$9+$Z$11), "Long", "Medium"))</f>
        <v>Medium</v>
      </c>
      <c r="D4394" t="s">
        <v>2272</v>
      </c>
      <c r="E4394" t="s">
        <v>691</v>
      </c>
      <c r="F4394" t="s">
        <v>6549</v>
      </c>
      <c r="M4394">
        <f>COUNTA(Table1[[#This Row],[genre_1]:[genre_8]])</f>
        <v>2</v>
      </c>
      <c r="N4394" t="s">
        <v>145</v>
      </c>
      <c r="O4394" t="s">
        <v>11870</v>
      </c>
      <c r="P4394">
        <v>89128</v>
      </c>
      <c r="Q4394" t="s">
        <v>5606</v>
      </c>
      <c r="R4394">
        <v>258</v>
      </c>
      <c r="S4394" t="s">
        <v>16</v>
      </c>
      <c r="T4394" t="s">
        <v>348</v>
      </c>
      <c r="U4394" s="3">
        <v>37257</v>
      </c>
      <c r="V4394" s="2">
        <v>6.4</v>
      </c>
      <c r="W4394" t="str">
        <f>IF(V4394 &lt; 3,"Very Low", IF(V4394 &gt;= 3, IF(V4394 &lt; 4, "Low", IF(V4394 &gt;= 4, IF(V4394 &lt; 6, "Medium", IF(V4394 &gt;= 6, IF(V4394 &lt; 8, "High", "Very High")))))))</f>
        <v>High</v>
      </c>
    </row>
    <row r="4395" spans="1:23" x14ac:dyDescent="0.2">
      <c r="A4395" t="s">
        <v>740</v>
      </c>
      <c r="B4395" s="2">
        <v>101</v>
      </c>
      <c r="C4395" s="4" t="str">
        <f>IF(B4395 &lt;= ($Z$9-$Z$11), "Short", IF(B4395 &gt;= ($Z$9+$Z$11), "Long", "Medium"))</f>
        <v>Medium</v>
      </c>
      <c r="D4395" t="s">
        <v>741</v>
      </c>
      <c r="E4395" t="s">
        <v>426</v>
      </c>
      <c r="F4395" t="s">
        <v>1302</v>
      </c>
      <c r="G4395" t="s">
        <v>5982</v>
      </c>
      <c r="H4395" t="s">
        <v>539</v>
      </c>
      <c r="M4395">
        <f>COUNTA(Table1[[#This Row],[genre_1]:[genre_8]])</f>
        <v>4</v>
      </c>
      <c r="N4395" t="s">
        <v>742</v>
      </c>
      <c r="O4395" t="s">
        <v>8729</v>
      </c>
      <c r="P4395">
        <v>87677</v>
      </c>
      <c r="Q4395" t="s">
        <v>743</v>
      </c>
      <c r="R4395">
        <v>388</v>
      </c>
      <c r="S4395" t="s">
        <v>16</v>
      </c>
      <c r="T4395" t="s">
        <v>348</v>
      </c>
      <c r="U4395" s="3">
        <v>39814</v>
      </c>
      <c r="V4395" s="2">
        <v>6.8</v>
      </c>
      <c r="W4395" t="str">
        <f>IF(V4395 &lt; 3,"Very Low", IF(V4395 &gt;= 3, IF(V4395 &lt; 4, "Low", IF(V4395 &gt;= 4, IF(V4395 &lt; 6, "Medium", IF(V4395 &gt;= 6, IF(V4395 &lt; 8, "High", "Very High")))))))</f>
        <v>High</v>
      </c>
    </row>
    <row r="4396" spans="1:23" x14ac:dyDescent="0.2">
      <c r="A4396" t="s">
        <v>4608</v>
      </c>
      <c r="B4396" s="2">
        <v>111</v>
      </c>
      <c r="C4396" s="4" t="str">
        <f>IF(B4396 &lt;= ($Z$9-$Z$11), "Short", IF(B4396 &gt;= ($Z$9+$Z$11), "Long", "Medium"))</f>
        <v>Medium</v>
      </c>
      <c r="D4396" t="s">
        <v>336</v>
      </c>
      <c r="E4396" t="s">
        <v>1302</v>
      </c>
      <c r="F4396" t="s">
        <v>6549</v>
      </c>
      <c r="G4396" t="s">
        <v>4130</v>
      </c>
      <c r="M4396">
        <f>COUNTA(Table1[[#This Row],[genre_1]:[genre_8]])</f>
        <v>3</v>
      </c>
      <c r="N4396" t="s">
        <v>92</v>
      </c>
      <c r="O4396" t="s">
        <v>11212</v>
      </c>
      <c r="P4396">
        <v>9957</v>
      </c>
      <c r="Q4396" t="s">
        <v>4609</v>
      </c>
      <c r="R4396">
        <v>35</v>
      </c>
      <c r="S4396" t="s">
        <v>16</v>
      </c>
      <c r="T4396" t="s">
        <v>348</v>
      </c>
      <c r="U4396" s="3">
        <v>40179</v>
      </c>
      <c r="V4396" s="2">
        <v>6.4</v>
      </c>
      <c r="W4396" t="str">
        <f>IF(V4396 &lt; 3,"Very Low", IF(V4396 &gt;= 3, IF(V4396 &lt; 4, "Low", IF(V4396 &gt;= 4, IF(V4396 &lt; 6, "Medium", IF(V4396 &gt;= 6, IF(V4396 &lt; 8, "High", "Very High")))))))</f>
        <v>High</v>
      </c>
    </row>
    <row r="4397" spans="1:23" x14ac:dyDescent="0.2">
      <c r="A4397" t="s">
        <v>855</v>
      </c>
      <c r="B4397" s="2">
        <v>90</v>
      </c>
      <c r="C4397" s="4" t="str">
        <f>IF(B4397 &lt;= ($Z$9-$Z$11), "Short", IF(B4397 &gt;= ($Z$9+$Z$11), "Long", "Medium"))</f>
        <v>Medium</v>
      </c>
      <c r="D4397" t="s">
        <v>104</v>
      </c>
      <c r="E4397" t="s">
        <v>691</v>
      </c>
      <c r="M4397">
        <f>COUNTA(Table1[[#This Row],[genre_1]:[genre_8]])</f>
        <v>1</v>
      </c>
      <c r="N4397" t="s">
        <v>805</v>
      </c>
      <c r="O4397" t="s">
        <v>10143</v>
      </c>
      <c r="P4397">
        <v>201084</v>
      </c>
      <c r="Q4397" t="s">
        <v>534</v>
      </c>
      <c r="R4397">
        <v>523</v>
      </c>
      <c r="S4397" t="s">
        <v>16</v>
      </c>
      <c r="T4397" t="s">
        <v>348</v>
      </c>
      <c r="U4397" s="3">
        <v>36892</v>
      </c>
      <c r="V4397" s="2">
        <v>6.6</v>
      </c>
      <c r="W4397" t="str">
        <f>IF(V4397 &lt; 3,"Very Low", IF(V4397 &gt;= 3, IF(V4397 &lt; 4, "Low", IF(V4397 &gt;= 4, IF(V4397 &lt; 6, "Medium", IF(V4397 &gt;= 6, IF(V4397 &lt; 8, "High", "Very High")))))))</f>
        <v>High</v>
      </c>
    </row>
    <row r="4398" spans="1:23" x14ac:dyDescent="0.2">
      <c r="A4398" t="s">
        <v>839</v>
      </c>
      <c r="B4398" s="2">
        <v>113</v>
      </c>
      <c r="C4398" s="4" t="str">
        <f>IF(B4398 &lt;= ($Z$9-$Z$11), "Short", IF(B4398 &gt;= ($Z$9+$Z$11), "Long", "Medium"))</f>
        <v>Medium</v>
      </c>
      <c r="D4398" t="s">
        <v>4754</v>
      </c>
      <c r="E4398" t="s">
        <v>562</v>
      </c>
      <c r="F4398" t="s">
        <v>1302</v>
      </c>
      <c r="G4398" t="s">
        <v>10321</v>
      </c>
      <c r="M4398">
        <f>COUNTA(Table1[[#This Row],[genre_1]:[genre_8]])</f>
        <v>3</v>
      </c>
      <c r="N4398" t="s">
        <v>173</v>
      </c>
      <c r="O4398" t="s">
        <v>11320</v>
      </c>
      <c r="P4398">
        <v>12128</v>
      </c>
      <c r="Q4398" t="s">
        <v>4755</v>
      </c>
      <c r="R4398">
        <v>61</v>
      </c>
      <c r="S4398" t="s">
        <v>16</v>
      </c>
      <c r="T4398" t="s">
        <v>4756</v>
      </c>
      <c r="U4398" s="3">
        <v>40544</v>
      </c>
      <c r="V4398" s="2">
        <v>5.6</v>
      </c>
      <c r="W4398" t="str">
        <f>IF(V4398 &lt; 3,"Very Low", IF(V4398 &gt;= 3, IF(V4398 &lt; 4, "Low", IF(V4398 &gt;= 4, IF(V4398 &lt; 6, "Medium", IF(V4398 &gt;= 6, IF(V4398 &lt; 8, "High", "Very High")))))))</f>
        <v>Medium</v>
      </c>
    </row>
    <row r="4399" spans="1:23" x14ac:dyDescent="0.2">
      <c r="A4399" t="s">
        <v>5312</v>
      </c>
      <c r="B4399" s="2">
        <v>111</v>
      </c>
      <c r="C4399" s="4" t="str">
        <f>IF(B4399 &lt;= ($Z$9-$Z$11), "Short", IF(B4399 &gt;= ($Z$9+$Z$11), "Long", "Medium"))</f>
        <v>Medium</v>
      </c>
      <c r="D4399" t="s">
        <v>2172</v>
      </c>
      <c r="E4399" t="s">
        <v>691</v>
      </c>
      <c r="F4399" t="s">
        <v>13206</v>
      </c>
      <c r="G4399" t="s">
        <v>5727</v>
      </c>
      <c r="H4399" t="s">
        <v>6549</v>
      </c>
      <c r="M4399">
        <f>COUNTA(Table1[[#This Row],[genre_1]:[genre_8]])</f>
        <v>4</v>
      </c>
      <c r="N4399" t="s">
        <v>2372</v>
      </c>
      <c r="O4399" t="s">
        <v>11689</v>
      </c>
      <c r="P4399">
        <v>23660</v>
      </c>
      <c r="Q4399" t="s">
        <v>5313</v>
      </c>
      <c r="R4399">
        <v>162</v>
      </c>
      <c r="S4399" t="s">
        <v>613</v>
      </c>
      <c r="T4399" t="s">
        <v>614</v>
      </c>
      <c r="U4399" s="3">
        <v>37257</v>
      </c>
      <c r="V4399" s="2">
        <v>7.1</v>
      </c>
      <c r="W4399" t="str">
        <f>IF(V4399 &lt; 3,"Very Low", IF(V4399 &gt;= 3, IF(V4399 &lt; 4, "Low", IF(V4399 &gt;= 4, IF(V4399 &lt; 6, "Medium", IF(V4399 &gt;= 6, IF(V4399 &lt; 8, "High", "Very High")))))))</f>
        <v>High</v>
      </c>
    </row>
    <row r="4400" spans="1:23" x14ac:dyDescent="0.2">
      <c r="A4400" t="s">
        <v>810</v>
      </c>
      <c r="B4400" s="2">
        <v>90</v>
      </c>
      <c r="C4400" s="4" t="str">
        <f>IF(B4400 &lt;= ($Z$9-$Z$11), "Short", IF(B4400 &gt;= ($Z$9+$Z$11), "Long", "Medium"))</f>
        <v>Medium</v>
      </c>
      <c r="D4400" t="s">
        <v>1286</v>
      </c>
      <c r="E4400" t="s">
        <v>426</v>
      </c>
      <c r="F4400" t="s">
        <v>3871</v>
      </c>
      <c r="G4400" t="s">
        <v>691</v>
      </c>
      <c r="H4400" t="s">
        <v>539</v>
      </c>
      <c r="I4400" t="s">
        <v>4034</v>
      </c>
      <c r="J4400" t="s">
        <v>6549</v>
      </c>
      <c r="M4400">
        <f>COUNTA(Table1[[#This Row],[genre_1]:[genre_8]])</f>
        <v>6</v>
      </c>
      <c r="N4400" t="s">
        <v>1124</v>
      </c>
      <c r="O4400" t="s">
        <v>9719</v>
      </c>
      <c r="P4400">
        <v>15790</v>
      </c>
      <c r="Q4400" t="s">
        <v>2449</v>
      </c>
      <c r="R4400">
        <v>40</v>
      </c>
      <c r="S4400" t="s">
        <v>613</v>
      </c>
      <c r="T4400" t="s">
        <v>614</v>
      </c>
      <c r="U4400" s="3">
        <v>40544</v>
      </c>
      <c r="V4400" s="2">
        <v>6.8</v>
      </c>
      <c r="W4400" t="str">
        <f>IF(V4400 &lt; 3,"Very Low", IF(V4400 &gt;= 3, IF(V4400 &lt; 4, "Low", IF(V4400 &gt;= 4, IF(V4400 &lt; 6, "Medium", IF(V4400 &gt;= 6, IF(V4400 &lt; 8, "High", "Very High")))))))</f>
        <v>High</v>
      </c>
    </row>
    <row r="4401" spans="1:23" x14ac:dyDescent="0.2">
      <c r="A4401" t="s">
        <v>3379</v>
      </c>
      <c r="B4401" s="2">
        <v>104</v>
      </c>
      <c r="C4401" s="4" t="str">
        <f>IF(B4401 &lt;= ($Z$9-$Z$11), "Short", IF(B4401 &gt;= ($Z$9+$Z$11), "Long", "Medium"))</f>
        <v>Medium</v>
      </c>
      <c r="D4401" t="s">
        <v>3380</v>
      </c>
      <c r="E4401" t="s">
        <v>691</v>
      </c>
      <c r="F4401" t="s">
        <v>6549</v>
      </c>
      <c r="M4401">
        <f>COUNTA(Table1[[#This Row],[genre_1]:[genre_8]])</f>
        <v>2</v>
      </c>
      <c r="N4401" t="s">
        <v>2227</v>
      </c>
      <c r="O4401" t="s">
        <v>10346</v>
      </c>
      <c r="P4401">
        <v>5525</v>
      </c>
      <c r="Q4401" t="s">
        <v>3381</v>
      </c>
      <c r="R4401">
        <v>11</v>
      </c>
      <c r="S4401" t="s">
        <v>613</v>
      </c>
      <c r="T4401" t="s">
        <v>614</v>
      </c>
      <c r="U4401" s="3">
        <v>40909</v>
      </c>
      <c r="V4401" s="2">
        <v>6.3</v>
      </c>
      <c r="W4401" t="str">
        <f>IF(V4401 &lt; 3,"Very Low", IF(V4401 &gt;= 3, IF(V4401 &lt; 4, "Low", IF(V4401 &gt;= 4, IF(V4401 &lt; 6, "Medium", IF(V4401 &gt;= 6, IF(V4401 &lt; 8, "High", "Very High")))))))</f>
        <v>High</v>
      </c>
    </row>
    <row r="4402" spans="1:23" x14ac:dyDescent="0.2">
      <c r="A4402" t="s">
        <v>3425</v>
      </c>
      <c r="B4402" s="2">
        <v>88</v>
      </c>
      <c r="C4402" s="4" t="str">
        <f>IF(B4402 &lt;= ($Z$9-$Z$11), "Short", IF(B4402 &gt;= ($Z$9+$Z$11), "Long", "Medium"))</f>
        <v>Medium</v>
      </c>
      <c r="D4402" t="s">
        <v>2066</v>
      </c>
      <c r="E4402" t="s">
        <v>426</v>
      </c>
      <c r="F4402" t="s">
        <v>3871</v>
      </c>
      <c r="G4402" t="s">
        <v>5982</v>
      </c>
      <c r="M4402">
        <f>COUNTA(Table1[[#This Row],[genre_1]:[genre_8]])</f>
        <v>3</v>
      </c>
      <c r="N4402" t="s">
        <v>435</v>
      </c>
      <c r="O4402" t="s">
        <v>10374</v>
      </c>
      <c r="P4402">
        <v>5385</v>
      </c>
      <c r="Q4402" t="s">
        <v>560</v>
      </c>
      <c r="R4402">
        <v>22</v>
      </c>
      <c r="S4402" t="s">
        <v>16</v>
      </c>
      <c r="T4402" t="s">
        <v>614</v>
      </c>
      <c r="U4402" s="3">
        <v>40179</v>
      </c>
      <c r="V4402" s="2">
        <v>6.1</v>
      </c>
      <c r="W4402" t="str">
        <f>IF(V4402 &lt; 3,"Very Low", IF(V4402 &gt;= 3, IF(V4402 &lt; 4, "Low", IF(V4402 &gt;= 4, IF(V4402 &lt; 6, "Medium", IF(V4402 &gt;= 6, IF(V4402 &lt; 8, "High", "Very High")))))))</f>
        <v>High</v>
      </c>
    </row>
    <row r="4403" spans="1:23" x14ac:dyDescent="0.2">
      <c r="A4403" t="s">
        <v>1565</v>
      </c>
      <c r="B4403" s="2">
        <v>133</v>
      </c>
      <c r="C4403" s="4" t="str">
        <f>IF(B4403 &lt;= ($Z$9-$Z$11), "Short", IF(B4403 &gt;= ($Z$9+$Z$11), "Long", "Medium"))</f>
        <v>Long</v>
      </c>
      <c r="D4403" t="s">
        <v>1784</v>
      </c>
      <c r="E4403" t="s">
        <v>1302</v>
      </c>
      <c r="F4403" t="s">
        <v>13204</v>
      </c>
      <c r="G4403" t="s">
        <v>6549</v>
      </c>
      <c r="H4403" t="s">
        <v>10321</v>
      </c>
      <c r="M4403">
        <f>COUNTA(Table1[[#This Row],[genre_1]:[genre_8]])</f>
        <v>4</v>
      </c>
      <c r="N4403" t="s">
        <v>1785</v>
      </c>
      <c r="O4403" t="s">
        <v>9295</v>
      </c>
      <c r="P4403">
        <v>62607</v>
      </c>
      <c r="Q4403" t="s">
        <v>1786</v>
      </c>
      <c r="R4403">
        <v>239</v>
      </c>
      <c r="S4403" t="s">
        <v>613</v>
      </c>
      <c r="T4403" t="s">
        <v>614</v>
      </c>
      <c r="U4403" s="3">
        <v>37987</v>
      </c>
      <c r="V4403" s="2">
        <v>7.7</v>
      </c>
      <c r="W4403" t="str">
        <f>IF(V4403 &lt; 3,"Very Low", IF(V4403 &gt;= 3, IF(V4403 &lt; 4, "Low", IF(V4403 &gt;= 4, IF(V4403 &lt; 6, "Medium", IF(V4403 &gt;= 6, IF(V4403 &lt; 8, "High", "Very High")))))))</f>
        <v>High</v>
      </c>
    </row>
    <row r="4404" spans="1:23" x14ac:dyDescent="0.2">
      <c r="A4404" t="s">
        <v>5395</v>
      </c>
      <c r="B4404" s="2">
        <v>103</v>
      </c>
      <c r="C4404" s="4" t="str">
        <f>IF(B4404 &lt;= ($Z$9-$Z$11), "Short", IF(B4404 &gt;= ($Z$9+$Z$11), "Long", "Medium"))</f>
        <v>Medium</v>
      </c>
      <c r="D4404" t="s">
        <v>4502</v>
      </c>
      <c r="E4404" t="s">
        <v>691</v>
      </c>
      <c r="F4404" t="s">
        <v>13206</v>
      </c>
      <c r="G4404" t="s">
        <v>1302</v>
      </c>
      <c r="H4404" t="s">
        <v>6549</v>
      </c>
      <c r="I4404" t="s">
        <v>3538</v>
      </c>
      <c r="M4404">
        <f>COUNTA(Table1[[#This Row],[genre_1]:[genre_8]])</f>
        <v>5</v>
      </c>
      <c r="N4404" t="s">
        <v>3016</v>
      </c>
      <c r="O4404" t="s">
        <v>11737</v>
      </c>
      <c r="P4404">
        <v>1439</v>
      </c>
      <c r="Q4404" t="s">
        <v>5396</v>
      </c>
      <c r="R4404">
        <v>26</v>
      </c>
      <c r="S4404" t="s">
        <v>613</v>
      </c>
      <c r="T4404" t="s">
        <v>614</v>
      </c>
      <c r="U4404" s="3">
        <v>36892</v>
      </c>
      <c r="V4404" s="2">
        <v>6.9</v>
      </c>
      <c r="W4404" t="str">
        <f>IF(V4404 &lt; 3,"Very Low", IF(V4404 &gt;= 3, IF(V4404 &lt; 4, "Low", IF(V4404 &gt;= 4, IF(V4404 &lt; 6, "Medium", IF(V4404 &gt;= 6, IF(V4404 &lt; 8, "High", "Very High")))))))</f>
        <v>High</v>
      </c>
    </row>
    <row r="4405" spans="1:23" x14ac:dyDescent="0.2">
      <c r="A4405" t="s">
        <v>1565</v>
      </c>
      <c r="B4405" s="2">
        <v>122</v>
      </c>
      <c r="C4405" s="4" t="str">
        <f>IF(B4405 &lt;= ($Z$9-$Z$11), "Short", IF(B4405 &gt;= ($Z$9+$Z$11), "Long", "Medium"))</f>
        <v>Medium</v>
      </c>
      <c r="D4405" t="s">
        <v>2229</v>
      </c>
      <c r="E4405" t="s">
        <v>691</v>
      </c>
      <c r="F4405" t="s">
        <v>6549</v>
      </c>
      <c r="M4405">
        <f>COUNTA(Table1[[#This Row],[genre_1]:[genre_8]])</f>
        <v>2</v>
      </c>
      <c r="N4405" t="s">
        <v>2124</v>
      </c>
      <c r="O4405" t="s">
        <v>9692</v>
      </c>
      <c r="P4405">
        <v>534262</v>
      </c>
      <c r="Q4405" t="s">
        <v>2404</v>
      </c>
      <c r="R4405">
        <v>1314</v>
      </c>
      <c r="S4405" t="s">
        <v>613</v>
      </c>
      <c r="T4405" t="s">
        <v>614</v>
      </c>
      <c r="U4405" s="3">
        <v>36892</v>
      </c>
      <c r="V4405" s="2">
        <v>8.4</v>
      </c>
      <c r="W4405" t="str">
        <f>IF(V4405 &lt; 3,"Very Low", IF(V4405 &gt;= 3, IF(V4405 &lt; 4, "Low", IF(V4405 &gt;= 4, IF(V4405 &lt; 6, "Medium", IF(V4405 &gt;= 6, IF(V4405 &lt; 8, "High", "Very High")))))))</f>
        <v>Very High</v>
      </c>
    </row>
    <row r="4406" spans="1:23" x14ac:dyDescent="0.2">
      <c r="A4406" t="s">
        <v>1977</v>
      </c>
      <c r="B4406" s="2">
        <v>132</v>
      </c>
      <c r="C4406" s="4" t="str">
        <f>IF(B4406 &lt;= ($Z$9-$Z$11), "Short", IF(B4406 &gt;= ($Z$9+$Z$11), "Long", "Medium"))</f>
        <v>Long</v>
      </c>
      <c r="D4406" t="s">
        <v>2124</v>
      </c>
      <c r="E4406" t="s">
        <v>4426</v>
      </c>
      <c r="F4406" t="s">
        <v>13206</v>
      </c>
      <c r="G4406" t="s">
        <v>1302</v>
      </c>
      <c r="H4406" t="s">
        <v>10321</v>
      </c>
      <c r="M4406">
        <f>COUNTA(Table1[[#This Row],[genre_1]:[genre_8]])</f>
        <v>4</v>
      </c>
      <c r="N4406" t="s">
        <v>3558</v>
      </c>
      <c r="O4406" t="s">
        <v>11134</v>
      </c>
      <c r="P4406">
        <v>11077</v>
      </c>
      <c r="Q4406" t="s">
        <v>4503</v>
      </c>
      <c r="R4406">
        <v>55</v>
      </c>
      <c r="S4406" t="s">
        <v>16</v>
      </c>
      <c r="T4406" t="s">
        <v>614</v>
      </c>
      <c r="U4406" s="3">
        <v>37257</v>
      </c>
      <c r="V4406" s="2">
        <v>7.3</v>
      </c>
      <c r="W4406" t="str">
        <f>IF(V4406 &lt; 3,"Very Low", IF(V4406 &gt;= 3, IF(V4406 &lt; 4, "Low", IF(V4406 &gt;= 4, IF(V4406 &lt; 6, "Medium", IF(V4406 &gt;= 6, IF(V4406 &lt; 8, "High", "Very High")))))))</f>
        <v>High</v>
      </c>
    </row>
    <row r="4407" spans="1:23" x14ac:dyDescent="0.2">
      <c r="A4407" t="s">
        <v>4026</v>
      </c>
      <c r="B4407" s="2">
        <v>127</v>
      </c>
      <c r="C4407" s="4" t="str">
        <f>IF(B4407 &lt;= ($Z$9-$Z$11), "Short", IF(B4407 &gt;= ($Z$9+$Z$11), "Long", "Medium"))</f>
        <v>Medium</v>
      </c>
      <c r="D4407" t="s">
        <v>5099</v>
      </c>
      <c r="E4407" t="s">
        <v>1302</v>
      </c>
      <c r="F4407" t="s">
        <v>6549</v>
      </c>
      <c r="M4407">
        <f>COUNTA(Table1[[#This Row],[genre_1]:[genre_8]])</f>
        <v>2</v>
      </c>
      <c r="N4407" t="s">
        <v>2172</v>
      </c>
      <c r="O4407" t="s">
        <v>11562</v>
      </c>
      <c r="P4407">
        <v>70382</v>
      </c>
      <c r="Q4407" t="s">
        <v>5100</v>
      </c>
      <c r="R4407">
        <v>190</v>
      </c>
      <c r="S4407" t="s">
        <v>613</v>
      </c>
      <c r="T4407" t="s">
        <v>614</v>
      </c>
      <c r="U4407" s="3">
        <v>40909</v>
      </c>
      <c r="V4407" s="2">
        <v>7.9</v>
      </c>
      <c r="W4407" t="str">
        <f>IF(V4407 &lt; 3,"Very Low", IF(V4407 &gt;= 3, IF(V4407 &lt; 4, "Low", IF(V4407 &gt;= 4, IF(V4407 &lt; 6, "Medium", IF(V4407 &gt;= 6, IF(V4407 &lt; 8, "High", "Very High")))))))</f>
        <v>High</v>
      </c>
    </row>
    <row r="4408" spans="1:23" x14ac:dyDescent="0.2">
      <c r="A4408" t="s">
        <v>2229</v>
      </c>
      <c r="B4408" s="2">
        <v>101</v>
      </c>
      <c r="C4408" s="4" t="str">
        <f>IF(B4408 &lt;= ($Z$9-$Z$11), "Short", IF(B4408 &gt;= ($Z$9+$Z$11), "Long", "Medium"))</f>
        <v>Medium</v>
      </c>
      <c r="D4408" t="s">
        <v>2230</v>
      </c>
      <c r="E4408" t="s">
        <v>426</v>
      </c>
      <c r="F4408" t="s">
        <v>3871</v>
      </c>
      <c r="G4408" t="s">
        <v>691</v>
      </c>
      <c r="H4408" t="s">
        <v>5982</v>
      </c>
      <c r="M4408">
        <f>COUNTA(Table1[[#This Row],[genre_1]:[genre_8]])</f>
        <v>4</v>
      </c>
      <c r="N4408" t="s">
        <v>2229</v>
      </c>
      <c r="O4408" t="s">
        <v>9576</v>
      </c>
      <c r="P4408">
        <v>590</v>
      </c>
      <c r="Q4408" t="s">
        <v>2231</v>
      </c>
      <c r="R4408">
        <v>5</v>
      </c>
      <c r="S4408" t="s">
        <v>613</v>
      </c>
      <c r="T4408" t="s">
        <v>614</v>
      </c>
      <c r="U4408" s="3">
        <v>42005</v>
      </c>
      <c r="V4408" s="2">
        <v>4.9000000000000004</v>
      </c>
      <c r="W4408" t="str">
        <f>IF(V4408 &lt; 3,"Very Low", IF(V4408 &gt;= 3, IF(V4408 &lt; 4, "Low", IF(V4408 &gt;= 4, IF(V4408 &lt; 6, "Medium", IF(V4408 &gt;= 6, IF(V4408 &lt; 8, "High", "Very High")))))))</f>
        <v>Medium</v>
      </c>
    </row>
    <row r="4409" spans="1:23" x14ac:dyDescent="0.2">
      <c r="A4409" t="s">
        <v>804</v>
      </c>
      <c r="B4409" s="2">
        <v>94</v>
      </c>
      <c r="C4409" s="4" t="str">
        <f>IF(B4409 &lt;= ($Z$9-$Z$11), "Short", IF(B4409 &gt;= ($Z$9+$Z$11), "Long", "Medium"))</f>
        <v>Medium</v>
      </c>
      <c r="D4409" t="s">
        <v>1132</v>
      </c>
      <c r="E4409" t="s">
        <v>426</v>
      </c>
      <c r="F4409" t="s">
        <v>3871</v>
      </c>
      <c r="G4409" t="s">
        <v>5982</v>
      </c>
      <c r="H4409" t="s">
        <v>539</v>
      </c>
      <c r="M4409">
        <f>COUNTA(Table1[[#This Row],[genre_1]:[genre_8]])</f>
        <v>4</v>
      </c>
      <c r="N4409" t="s">
        <v>1133</v>
      </c>
      <c r="O4409" t="s">
        <v>8923</v>
      </c>
      <c r="P4409">
        <v>25843</v>
      </c>
      <c r="Q4409" t="s">
        <v>1134</v>
      </c>
      <c r="R4409">
        <v>64</v>
      </c>
      <c r="S4409" t="s">
        <v>16</v>
      </c>
      <c r="T4409" t="s">
        <v>614</v>
      </c>
      <c r="U4409" s="3">
        <v>38718</v>
      </c>
      <c r="V4409" s="2">
        <v>6</v>
      </c>
      <c r="W4409" t="str">
        <f>IF(V4409 &lt; 3,"Very Low", IF(V4409 &gt;= 3, IF(V4409 &lt; 4, "Low", IF(V4409 &gt;= 4, IF(V4409 &lt; 6, "Medium", IF(V4409 &gt;= 6, IF(V4409 &lt; 8, "High", "Very High")))))))</f>
        <v>High</v>
      </c>
    </row>
    <row r="4410" spans="1:23" x14ac:dyDescent="0.2">
      <c r="A4410" t="s">
        <v>466</v>
      </c>
      <c r="B4410" s="2">
        <v>132</v>
      </c>
      <c r="C4410" s="4" t="str">
        <f>IF(B4410 &lt;= ($Z$9-$Z$11), "Short", IF(B4410 &gt;= ($Z$9+$Z$11), "Long", "Medium"))</f>
        <v>Long</v>
      </c>
      <c r="D4410" t="s">
        <v>734</v>
      </c>
      <c r="E4410" t="s">
        <v>562</v>
      </c>
      <c r="F4410" t="s">
        <v>13206</v>
      </c>
      <c r="G4410" t="s">
        <v>3538</v>
      </c>
      <c r="M4410">
        <f>COUNTA(Table1[[#This Row],[genre_1]:[genre_8]])</f>
        <v>3</v>
      </c>
      <c r="N4410" t="s">
        <v>1946</v>
      </c>
      <c r="O4410" t="s">
        <v>9403</v>
      </c>
      <c r="P4410">
        <v>62981</v>
      </c>
      <c r="Q4410" t="s">
        <v>1947</v>
      </c>
      <c r="R4410">
        <v>84</v>
      </c>
      <c r="S4410" t="s">
        <v>16</v>
      </c>
      <c r="T4410" t="s">
        <v>614</v>
      </c>
      <c r="U4410" s="3">
        <v>34700</v>
      </c>
      <c r="V4410" s="2">
        <v>6.3</v>
      </c>
      <c r="W4410" t="str">
        <f>IF(V4410 &lt; 3,"Very Low", IF(V4410 &gt;= 3, IF(V4410 &lt; 4, "Low", IF(V4410 &gt;= 4, IF(V4410 &lt; 6, "Medium", IF(V4410 &gt;= 6, IF(V4410 &lt; 8, "High", "Very High")))))))</f>
        <v>High</v>
      </c>
    </row>
    <row r="4411" spans="1:23" x14ac:dyDescent="0.2">
      <c r="A4411" t="s">
        <v>609</v>
      </c>
      <c r="B4411" s="2">
        <v>116</v>
      </c>
      <c r="C4411" s="4" t="str">
        <f>IF(B4411 &lt;= ($Z$9-$Z$11), "Short", IF(B4411 &gt;= ($Z$9+$Z$11), "Long", "Medium"))</f>
        <v>Medium</v>
      </c>
      <c r="D4411" t="s">
        <v>610</v>
      </c>
      <c r="E4411" t="s">
        <v>426</v>
      </c>
      <c r="F4411" t="s">
        <v>691</v>
      </c>
      <c r="G4411" t="s">
        <v>5982</v>
      </c>
      <c r="H4411" t="s">
        <v>539</v>
      </c>
      <c r="M4411">
        <f>COUNTA(Table1[[#This Row],[genre_1]:[genre_8]])</f>
        <v>4</v>
      </c>
      <c r="N4411" t="s">
        <v>611</v>
      </c>
      <c r="O4411" t="s">
        <v>8671</v>
      </c>
      <c r="P4411">
        <v>20567</v>
      </c>
      <c r="Q4411" t="s">
        <v>612</v>
      </c>
      <c r="R4411">
        <v>36</v>
      </c>
      <c r="S4411" t="s">
        <v>613</v>
      </c>
      <c r="T4411" t="s">
        <v>614</v>
      </c>
      <c r="U4411" s="3">
        <v>39448</v>
      </c>
      <c r="V4411" s="2">
        <v>5.0999999999999996</v>
      </c>
      <c r="W4411" t="str">
        <f>IF(V4411 &lt; 3,"Very Low", IF(V4411 &gt;= 3, IF(V4411 &lt; 4, "Low", IF(V4411 &gt;= 4, IF(V4411 &lt; 6, "Medium", IF(V4411 &gt;= 6, IF(V4411 &lt; 8, "High", "Very High")))))))</f>
        <v>Medium</v>
      </c>
    </row>
    <row r="4412" spans="1:23" x14ac:dyDescent="0.2">
      <c r="A4412" t="s">
        <v>493</v>
      </c>
      <c r="B4412" s="2">
        <v>143</v>
      </c>
      <c r="C4412" s="4" t="str">
        <f>IF(B4412 &lt;= ($Z$9-$Z$11), "Short", IF(B4412 &gt;= ($Z$9+$Z$11), "Long", "Medium"))</f>
        <v>Long</v>
      </c>
      <c r="D4412" t="s">
        <v>3664</v>
      </c>
      <c r="E4412" t="s">
        <v>1302</v>
      </c>
      <c r="M4412">
        <f>COUNTA(Table1[[#This Row],[genre_1]:[genre_8]])</f>
        <v>1</v>
      </c>
      <c r="N4412" t="s">
        <v>157</v>
      </c>
      <c r="O4412" t="s">
        <v>10559</v>
      </c>
      <c r="P4412">
        <v>243799</v>
      </c>
      <c r="Q4412" t="s">
        <v>3665</v>
      </c>
      <c r="R4412">
        <v>908</v>
      </c>
      <c r="S4412" t="s">
        <v>16</v>
      </c>
      <c r="T4412" t="s">
        <v>614</v>
      </c>
      <c r="U4412" s="3">
        <v>38718</v>
      </c>
      <c r="V4412" s="2">
        <v>7.5</v>
      </c>
      <c r="W4412" t="str">
        <f>IF(V4412 &lt; 3,"Very Low", IF(V4412 &gt;= 3, IF(V4412 &lt; 4, "Low", IF(V4412 &gt;= 4, IF(V4412 &lt; 6, "Medium", IF(V4412 &gt;= 6, IF(V4412 &lt; 8, "High", "Very High")))))))</f>
        <v>High</v>
      </c>
    </row>
    <row r="4413" spans="1:23" x14ac:dyDescent="0.2">
      <c r="A4413" t="s">
        <v>2124</v>
      </c>
      <c r="B4413" s="2">
        <v>101</v>
      </c>
      <c r="C4413" s="4" t="str">
        <f>IF(B4413 &lt;= ($Z$9-$Z$11), "Short", IF(B4413 &gt;= ($Z$9+$Z$11), "Long", "Medium"))</f>
        <v>Medium</v>
      </c>
      <c r="D4413" t="s">
        <v>1342</v>
      </c>
      <c r="E4413" t="s">
        <v>562</v>
      </c>
      <c r="F4413" t="s">
        <v>426</v>
      </c>
      <c r="G4413" t="s">
        <v>4130</v>
      </c>
      <c r="H4413" t="s">
        <v>3538</v>
      </c>
      <c r="M4413">
        <f>COUNTA(Table1[[#This Row],[genre_1]:[genre_8]])</f>
        <v>4</v>
      </c>
      <c r="N4413" t="s">
        <v>156</v>
      </c>
      <c r="O4413" t="s">
        <v>9517</v>
      </c>
      <c r="P4413">
        <v>81523</v>
      </c>
      <c r="Q4413" t="s">
        <v>2125</v>
      </c>
      <c r="R4413">
        <v>214</v>
      </c>
      <c r="S4413" t="s">
        <v>16</v>
      </c>
      <c r="T4413" t="s">
        <v>614</v>
      </c>
      <c r="U4413" s="3">
        <v>39448</v>
      </c>
      <c r="V4413" s="2">
        <v>5.6</v>
      </c>
      <c r="W4413" t="str">
        <f>IF(V4413 &lt; 3,"Very Low", IF(V4413 &gt;= 3, IF(V4413 &lt; 4, "Low", IF(V4413 &gt;= 4, IF(V4413 &lt; 6, "Medium", IF(V4413 &gt;= 6, IF(V4413 &lt; 8, "High", "Very High")))))))</f>
        <v>Medium</v>
      </c>
    </row>
    <row r="4414" spans="1:23" x14ac:dyDescent="0.2">
      <c r="A4414" t="s">
        <v>2720</v>
      </c>
      <c r="B4414" s="2">
        <v>93</v>
      </c>
      <c r="C4414" s="4" t="str">
        <f>IF(B4414 &lt;= ($Z$9-$Z$11), "Short", IF(B4414 &gt;= ($Z$9+$Z$11), "Long", "Medium"))</f>
        <v>Medium</v>
      </c>
      <c r="D4414" t="s">
        <v>461</v>
      </c>
      <c r="E4414" t="s">
        <v>562</v>
      </c>
      <c r="F4414" t="s">
        <v>691</v>
      </c>
      <c r="G4414" t="s">
        <v>13206</v>
      </c>
      <c r="H4414" t="s">
        <v>4934</v>
      </c>
      <c r="M4414">
        <f>COUNTA(Table1[[#This Row],[genre_1]:[genre_8]])</f>
        <v>4</v>
      </c>
      <c r="N4414" t="s">
        <v>227</v>
      </c>
      <c r="O4414" t="s">
        <v>9894</v>
      </c>
      <c r="P4414">
        <v>28848</v>
      </c>
      <c r="Q4414" t="s">
        <v>2007</v>
      </c>
      <c r="R4414">
        <v>76</v>
      </c>
      <c r="S4414" t="s">
        <v>16</v>
      </c>
      <c r="T4414" t="s">
        <v>614</v>
      </c>
      <c r="U4414" s="3">
        <v>38718</v>
      </c>
      <c r="V4414" s="2">
        <v>5.7</v>
      </c>
      <c r="W4414" t="str">
        <f>IF(V4414 &lt; 3,"Very Low", IF(V4414 &gt;= 3, IF(V4414 &lt; 4, "Low", IF(V4414 &gt;= 4, IF(V4414 &lt; 6, "Medium", IF(V4414 &gt;= 6, IF(V4414 &lt; 8, "High", "Very High")))))))</f>
        <v>Medium</v>
      </c>
    </row>
    <row r="4415" spans="1:23" x14ac:dyDescent="0.2">
      <c r="A4415" t="s">
        <v>5209</v>
      </c>
      <c r="B4415" s="2">
        <v>98</v>
      </c>
      <c r="C4415" s="4" t="str">
        <f>IF(B4415 &lt;= ($Z$9-$Z$11), "Short", IF(B4415 &gt;= ($Z$9+$Z$11), "Long", "Medium"))</f>
        <v>Medium</v>
      </c>
      <c r="D4415" t="s">
        <v>5210</v>
      </c>
      <c r="E4415" t="s">
        <v>426</v>
      </c>
      <c r="F4415" t="s">
        <v>691</v>
      </c>
      <c r="G4415" t="s">
        <v>539</v>
      </c>
      <c r="H4415" t="s">
        <v>4130</v>
      </c>
      <c r="M4415">
        <f>COUNTA(Table1[[#This Row],[genre_1]:[genre_8]])</f>
        <v>4</v>
      </c>
      <c r="N4415" t="s">
        <v>2074</v>
      </c>
      <c r="O4415" t="s">
        <v>11630</v>
      </c>
      <c r="P4415">
        <v>24436</v>
      </c>
      <c r="Q4415" t="s">
        <v>5211</v>
      </c>
      <c r="R4415">
        <v>186</v>
      </c>
      <c r="S4415" t="s">
        <v>16</v>
      </c>
      <c r="T4415" t="s">
        <v>614</v>
      </c>
      <c r="U4415" s="3">
        <v>24838</v>
      </c>
      <c r="V4415" s="2">
        <v>5.9</v>
      </c>
      <c r="W4415" t="str">
        <f>IF(V4415 &lt; 3,"Very Low", IF(V4415 &gt;= 3, IF(V4415 &lt; 4, "Low", IF(V4415 &gt;= 4, IF(V4415 &lt; 6, "Medium", IF(V4415 &gt;= 6, IF(V4415 &lt; 8, "High", "Very High")))))))</f>
        <v>Medium</v>
      </c>
    </row>
    <row r="4416" spans="1:23" x14ac:dyDescent="0.2">
      <c r="A4416" t="s">
        <v>5172</v>
      </c>
      <c r="B4416" s="2">
        <v>98</v>
      </c>
      <c r="C4416" s="4" t="str">
        <f>IF(B4416 &lt;= ($Z$9-$Z$11), "Short", IF(B4416 &gt;= ($Z$9+$Z$11), "Long", "Medium"))</f>
        <v>Medium</v>
      </c>
      <c r="D4416" t="s">
        <v>5173</v>
      </c>
      <c r="E4416" t="s">
        <v>691</v>
      </c>
      <c r="M4416">
        <f>COUNTA(Table1[[#This Row],[genre_1]:[genre_8]])</f>
        <v>1</v>
      </c>
      <c r="N4416" t="s">
        <v>4637</v>
      </c>
      <c r="O4416" t="s">
        <v>11610</v>
      </c>
      <c r="P4416">
        <v>1673</v>
      </c>
      <c r="Q4416" t="s">
        <v>5174</v>
      </c>
      <c r="R4416">
        <v>1</v>
      </c>
      <c r="S4416" t="s">
        <v>613</v>
      </c>
      <c r="T4416" t="s">
        <v>614</v>
      </c>
      <c r="U4416" s="3">
        <v>41640</v>
      </c>
      <c r="V4416" s="2">
        <v>6.1</v>
      </c>
      <c r="W4416" t="str">
        <f>IF(V4416 &lt; 3,"Very Low", IF(V4416 &gt;= 3, IF(V4416 &lt; 4, "Low", IF(V4416 &gt;= 4, IF(V4416 &lt; 6, "Medium", IF(V4416 &gt;= 6, IF(V4416 &lt; 8, "High", "Very High")))))))</f>
        <v>High</v>
      </c>
    </row>
    <row r="4417" spans="1:23" x14ac:dyDescent="0.2">
      <c r="A4417" t="s">
        <v>7954</v>
      </c>
      <c r="B4417" s="2">
        <v>98</v>
      </c>
      <c r="C4417" s="4" t="str">
        <f>IF(B4417 &lt;= ($Z$9-$Z$11), "Short", IF(B4417 &gt;= ($Z$9+$Z$11), "Long", "Medium"))</f>
        <v>Medium</v>
      </c>
      <c r="D4417" t="s">
        <v>7955</v>
      </c>
      <c r="E4417" t="s">
        <v>1302</v>
      </c>
      <c r="F4417" t="s">
        <v>5727</v>
      </c>
      <c r="G4417" t="s">
        <v>6549</v>
      </c>
      <c r="M4417">
        <f>COUNTA(Table1[[#This Row],[genre_1]:[genre_8]])</f>
        <v>3</v>
      </c>
      <c r="N4417" t="s">
        <v>7956</v>
      </c>
      <c r="O4417" t="s">
        <v>13026</v>
      </c>
      <c r="P4417">
        <v>569</v>
      </c>
      <c r="Q4417" t="s">
        <v>7957</v>
      </c>
      <c r="R4417">
        <v>1</v>
      </c>
      <c r="S4417" t="s">
        <v>16</v>
      </c>
      <c r="T4417" t="s">
        <v>614</v>
      </c>
      <c r="U4417" s="3">
        <v>42005</v>
      </c>
      <c r="V4417" s="2">
        <v>4.3</v>
      </c>
      <c r="W4417" t="str">
        <f>IF(V4417 &lt; 3,"Very Low", IF(V4417 &gt;= 3, IF(V4417 &lt; 4, "Low", IF(V4417 &gt;= 4, IF(V4417 &lt; 6, "Medium", IF(V4417 &gt;= 6, IF(V4417 &lt; 8, "High", "Very High")))))))</f>
        <v>Medium</v>
      </c>
    </row>
    <row r="4418" spans="1:23" x14ac:dyDescent="0.2">
      <c r="A4418" t="s">
        <v>3296</v>
      </c>
      <c r="B4418" s="2">
        <v>144</v>
      </c>
      <c r="C4418" s="4" t="str">
        <f>IF(B4418 &lt;= ($Z$9-$Z$11), "Short", IF(B4418 &gt;= ($Z$9+$Z$11), "Long", "Medium"))</f>
        <v>Long</v>
      </c>
      <c r="D4418" t="s">
        <v>1048</v>
      </c>
      <c r="E4418" t="s">
        <v>13206</v>
      </c>
      <c r="F4418" t="s">
        <v>1302</v>
      </c>
      <c r="G4418" t="s">
        <v>3538</v>
      </c>
      <c r="M4418">
        <f>COUNTA(Table1[[#This Row],[genre_1]:[genre_8]])</f>
        <v>3</v>
      </c>
      <c r="N4418" t="s">
        <v>133</v>
      </c>
      <c r="O4418" t="s">
        <v>10300</v>
      </c>
      <c r="P4418">
        <v>14612</v>
      </c>
      <c r="Q4418" t="s">
        <v>463</v>
      </c>
      <c r="R4418">
        <v>41</v>
      </c>
      <c r="S4418" t="s">
        <v>16</v>
      </c>
      <c r="T4418" t="s">
        <v>614</v>
      </c>
      <c r="U4418" s="3">
        <v>41275</v>
      </c>
      <c r="V4418" s="2">
        <v>6.5</v>
      </c>
      <c r="W4418" t="str">
        <f>IF(V4418 &lt; 3,"Very Low", IF(V4418 &gt;= 3, IF(V4418 &lt; 4, "Low", IF(V4418 &gt;= 4, IF(V4418 &lt; 6, "Medium", IF(V4418 &gt;= 6, IF(V4418 &lt; 8, "High", "Very High")))))))</f>
        <v>High</v>
      </c>
    </row>
    <row r="4419" spans="1:23" x14ac:dyDescent="0.2">
      <c r="A4419" t="s">
        <v>2712</v>
      </c>
      <c r="B4419" s="2">
        <v>114</v>
      </c>
      <c r="C4419" s="4" t="str">
        <f>IF(B4419 &lt;= ($Z$9-$Z$11), "Short", IF(B4419 &gt;= ($Z$9+$Z$11), "Long", "Medium"))</f>
        <v>Medium</v>
      </c>
      <c r="D4419" t="s">
        <v>1233</v>
      </c>
      <c r="E4419" t="s">
        <v>691</v>
      </c>
      <c r="F4419" t="s">
        <v>1302</v>
      </c>
      <c r="G4419" t="s">
        <v>13204</v>
      </c>
      <c r="H4419" t="s">
        <v>6549</v>
      </c>
      <c r="I4419" t="s">
        <v>3538</v>
      </c>
      <c r="J4419" t="s">
        <v>10321</v>
      </c>
      <c r="M4419">
        <f>COUNTA(Table1[[#This Row],[genre_1]:[genre_8]])</f>
        <v>6</v>
      </c>
      <c r="N4419" t="s">
        <v>2400</v>
      </c>
      <c r="O4419" t="s">
        <v>10674</v>
      </c>
      <c r="P4419">
        <v>4293</v>
      </c>
      <c r="Q4419" t="s">
        <v>1935</v>
      </c>
      <c r="R4419">
        <v>53</v>
      </c>
      <c r="S4419" t="s">
        <v>613</v>
      </c>
      <c r="T4419" t="s">
        <v>614</v>
      </c>
      <c r="U4419" s="3">
        <v>37622</v>
      </c>
      <c r="V4419" s="2">
        <v>6.9</v>
      </c>
      <c r="W4419" t="str">
        <f>IF(V4419 &lt; 3,"Very Low", IF(V4419 &gt;= 3, IF(V4419 &lt; 4, "Low", IF(V4419 &gt;= 4, IF(V4419 &lt; 6, "Medium", IF(V4419 &gt;= 6, IF(V4419 &lt; 8, "High", "Very High")))))))</f>
        <v>High</v>
      </c>
    </row>
    <row r="4420" spans="1:23" x14ac:dyDescent="0.2">
      <c r="A4420" t="s">
        <v>3119</v>
      </c>
      <c r="B4420" s="2">
        <v>100</v>
      </c>
      <c r="C4420" s="4" t="str">
        <f>IF(B4420 &lt;= ($Z$9-$Z$11), "Short", IF(B4420 &gt;= ($Z$9+$Z$11), "Long", "Medium"))</f>
        <v>Medium</v>
      </c>
      <c r="D4420" t="s">
        <v>868</v>
      </c>
      <c r="E4420" t="s">
        <v>562</v>
      </c>
      <c r="F4420" t="s">
        <v>13206</v>
      </c>
      <c r="G4420" t="s">
        <v>1302</v>
      </c>
      <c r="H4420" t="s">
        <v>3538</v>
      </c>
      <c r="M4420">
        <f>COUNTA(Table1[[#This Row],[genre_1]:[genre_8]])</f>
        <v>4</v>
      </c>
      <c r="N4420" t="s">
        <v>154</v>
      </c>
      <c r="O4420" t="s">
        <v>10169</v>
      </c>
      <c r="P4420">
        <v>32103</v>
      </c>
      <c r="Q4420" t="s">
        <v>710</v>
      </c>
      <c r="R4420">
        <v>112</v>
      </c>
      <c r="S4420" t="s">
        <v>16</v>
      </c>
      <c r="T4420" t="s">
        <v>614</v>
      </c>
      <c r="U4420" s="3">
        <v>41640</v>
      </c>
      <c r="V4420" s="2">
        <v>5.7</v>
      </c>
      <c r="W4420" t="str">
        <f>IF(V4420 &lt; 3,"Very Low", IF(V4420 &gt;= 3, IF(V4420 &lt; 4, "Low", IF(V4420 &gt;= 4, IF(V4420 &lt; 6, "Medium", IF(V4420 &gt;= 6, IF(V4420 &lt; 8, "High", "Very High")))))))</f>
        <v>Medium</v>
      </c>
    </row>
    <row r="4421" spans="1:23" x14ac:dyDescent="0.2">
      <c r="A4421" t="s">
        <v>6008</v>
      </c>
      <c r="B4421" s="2">
        <v>79</v>
      </c>
      <c r="C4421" s="4" t="str">
        <f>IF(B4421 &lt;= ($Z$9-$Z$11), "Short", IF(B4421 &gt;= ($Z$9+$Z$11), "Long", "Medium"))</f>
        <v>Short</v>
      </c>
      <c r="D4421" t="s">
        <v>6009</v>
      </c>
      <c r="E4421" t="s">
        <v>1302</v>
      </c>
      <c r="M4421">
        <f>COUNTA(Table1[[#This Row],[genre_1]:[genre_8]])</f>
        <v>1</v>
      </c>
      <c r="N4421" t="s">
        <v>1785</v>
      </c>
      <c r="O4421" t="s">
        <v>12097</v>
      </c>
      <c r="P4421">
        <v>262</v>
      </c>
      <c r="Q4421" t="s">
        <v>6010</v>
      </c>
      <c r="R4421">
        <v>6</v>
      </c>
      <c r="S4421" t="s">
        <v>613</v>
      </c>
      <c r="T4421" t="s">
        <v>614</v>
      </c>
      <c r="U4421" s="3">
        <v>38353</v>
      </c>
      <c r="V4421" s="2">
        <v>5.4</v>
      </c>
      <c r="W4421" t="str">
        <f>IF(V4421 &lt; 3,"Very Low", IF(V4421 &gt;= 3, IF(V4421 &lt; 4, "Low", IF(V4421 &gt;= 4, IF(V4421 &lt; 6, "Medium", IF(V4421 &gt;= 6, IF(V4421 &lt; 8, "High", "Very High")))))))</f>
        <v>Medium</v>
      </c>
    </row>
    <row r="4422" spans="1:23" x14ac:dyDescent="0.2">
      <c r="A4422" t="s">
        <v>6994</v>
      </c>
      <c r="B4422" s="2">
        <v>95</v>
      </c>
      <c r="C4422" s="4" t="str">
        <f>IF(B4422 &lt;= ($Z$9-$Z$11), "Short", IF(B4422 &gt;= ($Z$9+$Z$11), "Long", "Medium"))</f>
        <v>Medium</v>
      </c>
      <c r="D4422" t="s">
        <v>6995</v>
      </c>
      <c r="E4422" t="s">
        <v>691</v>
      </c>
      <c r="F4422" t="s">
        <v>1302</v>
      </c>
      <c r="G4422" t="s">
        <v>6549</v>
      </c>
      <c r="M4422">
        <f>COUNTA(Table1[[#This Row],[genre_1]:[genre_8]])</f>
        <v>3</v>
      </c>
      <c r="N4422" t="s">
        <v>6996</v>
      </c>
      <c r="O4422" t="s">
        <v>12608</v>
      </c>
      <c r="P4422">
        <v>9750</v>
      </c>
      <c r="Q4422" t="s">
        <v>6994</v>
      </c>
      <c r="R4422">
        <v>66</v>
      </c>
      <c r="S4422" t="s">
        <v>5249</v>
      </c>
      <c r="T4422" t="s">
        <v>614</v>
      </c>
      <c r="U4422" s="3">
        <v>39083</v>
      </c>
      <c r="V4422" s="2">
        <v>7.2</v>
      </c>
      <c r="W4422" t="str">
        <f>IF(V4422 &lt; 3,"Very Low", IF(V4422 &gt;= 3, IF(V4422 &lt; 4, "Low", IF(V4422 &gt;= 4, IF(V4422 &lt; 6, "Medium", IF(V4422 &gt;= 6, IF(V4422 &lt; 8, "High", "Very High")))))))</f>
        <v>High</v>
      </c>
    </row>
    <row r="4423" spans="1:23" x14ac:dyDescent="0.2">
      <c r="A4423" t="s">
        <v>1445</v>
      </c>
      <c r="B4423" s="2">
        <v>80</v>
      </c>
      <c r="C4423" s="4" t="str">
        <f>IF(B4423 &lt;= ($Z$9-$Z$11), "Short", IF(B4423 &gt;= ($Z$9+$Z$11), "Long", "Medium"))</f>
        <v>Short</v>
      </c>
      <c r="D4423" t="s">
        <v>24</v>
      </c>
      <c r="E4423" t="s">
        <v>691</v>
      </c>
      <c r="F4423" t="s">
        <v>1302</v>
      </c>
      <c r="M4423">
        <f>COUNTA(Table1[[#This Row],[genre_1]:[genre_8]])</f>
        <v>2</v>
      </c>
      <c r="N4423" t="s">
        <v>98</v>
      </c>
      <c r="O4423" t="s">
        <v>10367</v>
      </c>
      <c r="P4423">
        <v>96480</v>
      </c>
      <c r="Q4423" t="s">
        <v>3413</v>
      </c>
      <c r="R4423">
        <v>181</v>
      </c>
      <c r="S4423" t="s">
        <v>16</v>
      </c>
      <c r="T4423" t="s">
        <v>614</v>
      </c>
      <c r="U4423" s="3">
        <v>40544</v>
      </c>
      <c r="V4423" s="2">
        <v>7.2</v>
      </c>
      <c r="W4423" t="str">
        <f>IF(V4423 &lt; 3,"Very Low", IF(V4423 &gt;= 3, IF(V4423 &lt; 4, "Low", IF(V4423 &gt;= 4, IF(V4423 &lt; 6, "Medium", IF(V4423 &gt;= 6, IF(V4423 &lt; 8, "High", "Very High")))))))</f>
        <v>High</v>
      </c>
    </row>
    <row r="4424" spans="1:23" x14ac:dyDescent="0.2">
      <c r="A4424" t="s">
        <v>517</v>
      </c>
      <c r="B4424" s="2">
        <v>98</v>
      </c>
      <c r="C4424" s="4" t="str">
        <f>IF(B4424 &lt;= ($Z$9-$Z$11), "Short", IF(B4424 &gt;= ($Z$9+$Z$11), "Long", "Medium"))</f>
        <v>Medium</v>
      </c>
      <c r="D4424" t="s">
        <v>2746</v>
      </c>
      <c r="E4424" t="s">
        <v>4426</v>
      </c>
      <c r="F4424" t="s">
        <v>1302</v>
      </c>
      <c r="G4424" t="s">
        <v>7772</v>
      </c>
      <c r="M4424">
        <f>COUNTA(Table1[[#This Row],[genre_1]:[genre_8]])</f>
        <v>3</v>
      </c>
      <c r="N4424" t="s">
        <v>2892</v>
      </c>
      <c r="O4424" t="s">
        <v>11127</v>
      </c>
      <c r="P4424">
        <v>9334</v>
      </c>
      <c r="Q4424" t="s">
        <v>4488</v>
      </c>
      <c r="R4424">
        <v>59</v>
      </c>
      <c r="S4424" t="s">
        <v>16</v>
      </c>
      <c r="T4424" t="s">
        <v>614</v>
      </c>
      <c r="U4424" s="3">
        <v>38718</v>
      </c>
      <c r="V4424" s="2">
        <v>6.7</v>
      </c>
      <c r="W4424" t="str">
        <f>IF(V4424 &lt; 3,"Very Low", IF(V4424 &gt;= 3, IF(V4424 &lt; 4, "Low", IF(V4424 &gt;= 4, IF(V4424 &lt; 6, "Medium", IF(V4424 &gt;= 6, IF(V4424 &lt; 8, "High", "Very High")))))))</f>
        <v>High</v>
      </c>
    </row>
    <row r="4425" spans="1:23" x14ac:dyDescent="0.2">
      <c r="A4425" t="s">
        <v>4567</v>
      </c>
      <c r="B4425" s="2">
        <v>87</v>
      </c>
      <c r="C4425" s="4" t="str">
        <f>IF(B4425 &lt;= ($Z$9-$Z$11), "Short", IF(B4425 &gt;= ($Z$9+$Z$11), "Long", "Medium"))</f>
        <v>Medium</v>
      </c>
      <c r="D4425" t="s">
        <v>585</v>
      </c>
      <c r="E4425" t="s">
        <v>691</v>
      </c>
      <c r="F4425" t="s">
        <v>13206</v>
      </c>
      <c r="G4425" t="s">
        <v>3538</v>
      </c>
      <c r="M4425">
        <f>COUNTA(Table1[[#This Row],[genre_1]:[genre_8]])</f>
        <v>3</v>
      </c>
      <c r="N4425" t="s">
        <v>1508</v>
      </c>
      <c r="O4425" t="s">
        <v>11507</v>
      </c>
      <c r="P4425">
        <v>11403</v>
      </c>
      <c r="Q4425" t="s">
        <v>879</v>
      </c>
      <c r="R4425">
        <v>150</v>
      </c>
      <c r="S4425" t="s">
        <v>16</v>
      </c>
      <c r="T4425" t="s">
        <v>614</v>
      </c>
      <c r="U4425" s="3">
        <v>36526</v>
      </c>
      <c r="V4425" s="2">
        <v>6.2</v>
      </c>
      <c r="W4425" t="str">
        <f>IF(V4425 &lt; 3,"Very Low", IF(V4425 &gt;= 3, IF(V4425 &lt; 4, "Low", IF(V4425 &gt;= 4, IF(V4425 &lt; 6, "Medium", IF(V4425 &gt;= 6, IF(V4425 &lt; 8, "High", "Very High")))))))</f>
        <v>High</v>
      </c>
    </row>
    <row r="4426" spans="1:23" x14ac:dyDescent="0.2">
      <c r="A4426" t="s">
        <v>7496</v>
      </c>
      <c r="B4426" s="2">
        <v>107</v>
      </c>
      <c r="C4426" s="4" t="str">
        <f>IF(B4426 &lt;= ($Z$9-$Z$11), "Short", IF(B4426 &gt;= ($Z$9+$Z$11), "Long", "Medium"))</f>
        <v>Medium</v>
      </c>
      <c r="D4426" t="s">
        <v>7497</v>
      </c>
      <c r="E4426" t="s">
        <v>1302</v>
      </c>
      <c r="M4426">
        <f>COUNTA(Table1[[#This Row],[genre_1]:[genre_8]])</f>
        <v>1</v>
      </c>
      <c r="N4426" t="s">
        <v>7498</v>
      </c>
      <c r="O4426" t="s">
        <v>12837</v>
      </c>
      <c r="P4426">
        <v>6277</v>
      </c>
      <c r="Q4426" t="s">
        <v>7499</v>
      </c>
      <c r="R4426">
        <v>43</v>
      </c>
      <c r="S4426" t="s">
        <v>7500</v>
      </c>
      <c r="T4426" t="s">
        <v>614</v>
      </c>
      <c r="U4426" s="3">
        <v>40544</v>
      </c>
      <c r="V4426" s="2">
        <v>5.9</v>
      </c>
      <c r="W4426" t="str">
        <f>IF(V4426 &lt; 3,"Very Low", IF(V4426 &gt;= 3, IF(V4426 &lt; 4, "Low", IF(V4426 &gt;= 4, IF(V4426 &lt; 6, "Medium", IF(V4426 &gt;= 6, IF(V4426 &lt; 8, "High", "Very High")))))))</f>
        <v>Medium</v>
      </c>
    </row>
    <row r="4427" spans="1:23" x14ac:dyDescent="0.2">
      <c r="A4427" t="s">
        <v>4575</v>
      </c>
      <c r="B4427" s="2">
        <v>110</v>
      </c>
      <c r="C4427" s="4" t="str">
        <f>IF(B4427 &lt;= ($Z$9-$Z$11), "Short", IF(B4427 &gt;= ($Z$9+$Z$11), "Long", "Medium"))</f>
        <v>Medium</v>
      </c>
      <c r="D4427" t="s">
        <v>8388</v>
      </c>
      <c r="E4427" t="s">
        <v>1302</v>
      </c>
      <c r="F4427" t="s">
        <v>4034</v>
      </c>
      <c r="G4427" t="s">
        <v>6549</v>
      </c>
      <c r="M4427">
        <f>COUNTA(Table1[[#This Row],[genre_1]:[genre_8]])</f>
        <v>3</v>
      </c>
      <c r="N4427" t="s">
        <v>2217</v>
      </c>
      <c r="O4427" t="s">
        <v>13188</v>
      </c>
      <c r="P4427">
        <v>3924</v>
      </c>
      <c r="Q4427" t="s">
        <v>3410</v>
      </c>
      <c r="R4427">
        <v>39</v>
      </c>
      <c r="S4427" t="s">
        <v>613</v>
      </c>
      <c r="T4427" t="s">
        <v>614</v>
      </c>
      <c r="U4427" s="3">
        <v>37987</v>
      </c>
      <c r="V4427" s="2">
        <v>6.9</v>
      </c>
      <c r="W4427" t="str">
        <f>IF(V4427 &lt; 3,"Very Low", IF(V4427 &gt;= 3, IF(V4427 &lt; 4, "Low", IF(V4427 &gt;= 4, IF(V4427 &lt; 6, "Medium", IF(V4427 &gt;= 6, IF(V4427 &lt; 8, "High", "Very High")))))))</f>
        <v>High</v>
      </c>
    </row>
    <row r="4428" spans="1:23" x14ac:dyDescent="0.2">
      <c r="A4428" t="s">
        <v>3494</v>
      </c>
      <c r="B4428" s="2">
        <v>111</v>
      </c>
      <c r="C4428" s="4" t="str">
        <f>IF(B4428 &lt;= ($Z$9-$Z$11), "Short", IF(B4428 &gt;= ($Z$9+$Z$11), "Long", "Medium"))</f>
        <v>Medium</v>
      </c>
      <c r="D4428" t="s">
        <v>3495</v>
      </c>
      <c r="E4428" t="s">
        <v>4426</v>
      </c>
      <c r="F4428" t="s">
        <v>1302</v>
      </c>
      <c r="M4428">
        <f>COUNTA(Table1[[#This Row],[genre_1]:[genre_8]])</f>
        <v>2</v>
      </c>
      <c r="N4428" t="s">
        <v>826</v>
      </c>
      <c r="O4428" t="s">
        <v>10436</v>
      </c>
      <c r="P4428">
        <v>32003</v>
      </c>
      <c r="Q4428" t="s">
        <v>3496</v>
      </c>
      <c r="R4428">
        <v>65</v>
      </c>
      <c r="S4428" t="s">
        <v>613</v>
      </c>
      <c r="T4428" t="s">
        <v>614</v>
      </c>
      <c r="U4428" s="3">
        <v>39814</v>
      </c>
      <c r="V4428" s="2">
        <v>6.7</v>
      </c>
      <c r="W4428" t="str">
        <f>IF(V4428 &lt; 3,"Very Low", IF(V4428 &gt;= 3, IF(V4428 &lt; 4, "Low", IF(V4428 &gt;= 4, IF(V4428 &lt; 6, "Medium", IF(V4428 &gt;= 6, IF(V4428 &lt; 8, "High", "Very High")))))))</f>
        <v>High</v>
      </c>
    </row>
    <row r="4429" spans="1:23" x14ac:dyDescent="0.2">
      <c r="A4429" t="s">
        <v>2024</v>
      </c>
      <c r="B4429" s="2">
        <v>112</v>
      </c>
      <c r="C4429" s="4" t="str">
        <f>IF(B4429 &lt;= ($Z$9-$Z$11), "Short", IF(B4429 &gt;= ($Z$9+$Z$11), "Long", "Medium"))</f>
        <v>Medium</v>
      </c>
      <c r="D4429" t="s">
        <v>2380</v>
      </c>
      <c r="E4429" t="s">
        <v>562</v>
      </c>
      <c r="F4429" t="s">
        <v>13206</v>
      </c>
      <c r="G4429" t="s">
        <v>1302</v>
      </c>
      <c r="H4429" t="s">
        <v>3538</v>
      </c>
      <c r="M4429">
        <f>COUNTA(Table1[[#This Row],[genre_1]:[genre_8]])</f>
        <v>4</v>
      </c>
      <c r="N4429" t="s">
        <v>514</v>
      </c>
      <c r="O4429" t="s">
        <v>9677</v>
      </c>
      <c r="P4429">
        <v>76498</v>
      </c>
      <c r="Q4429" t="s">
        <v>2381</v>
      </c>
      <c r="R4429">
        <v>203</v>
      </c>
      <c r="S4429" t="s">
        <v>16</v>
      </c>
      <c r="T4429" t="s">
        <v>614</v>
      </c>
      <c r="U4429" s="3">
        <v>40544</v>
      </c>
      <c r="V4429" s="2">
        <v>6.4</v>
      </c>
      <c r="W4429" t="str">
        <f>IF(V4429 &lt; 3,"Very Low", IF(V4429 &gt;= 3, IF(V4429 &lt; 4, "Low", IF(V4429 &gt;= 4, IF(V4429 &lt; 6, "Medium", IF(V4429 &gt;= 6, IF(V4429 &lt; 8, "High", "Very High")))))))</f>
        <v>High</v>
      </c>
    </row>
    <row r="4430" spans="1:23" x14ac:dyDescent="0.2">
      <c r="A4430" t="s">
        <v>1624</v>
      </c>
      <c r="B4430" s="2">
        <v>104</v>
      </c>
      <c r="C4430" s="4" t="str">
        <f>IF(B4430 &lt;= ($Z$9-$Z$11), "Short", IF(B4430 &gt;= ($Z$9+$Z$11), "Long", "Medium"))</f>
        <v>Medium</v>
      </c>
      <c r="D4430" t="s">
        <v>4577</v>
      </c>
      <c r="E4430" t="s">
        <v>1302</v>
      </c>
      <c r="F4430" t="s">
        <v>3538</v>
      </c>
      <c r="M4430">
        <f>COUNTA(Table1[[#This Row],[genre_1]:[genre_8]])</f>
        <v>2</v>
      </c>
      <c r="N4430" t="s">
        <v>1245</v>
      </c>
      <c r="O4430" t="s">
        <v>12858</v>
      </c>
      <c r="P4430">
        <v>2256</v>
      </c>
      <c r="Q4430" t="s">
        <v>1495</v>
      </c>
      <c r="R4430">
        <v>79</v>
      </c>
      <c r="S4430" t="s">
        <v>16</v>
      </c>
      <c r="T4430" t="s">
        <v>614</v>
      </c>
      <c r="U4430" s="3">
        <v>36161</v>
      </c>
      <c r="V4430" s="2">
        <v>6.5</v>
      </c>
      <c r="W4430" t="str">
        <f>IF(V4430 &lt; 3,"Very Low", IF(V4430 &gt;= 3, IF(V4430 &lt; 4, "Low", IF(V4430 &gt;= 4, IF(V4430 &lt; 6, "Medium", IF(V4430 &gt;= 6, IF(V4430 &lt; 8, "High", "Very High")))))))</f>
        <v>High</v>
      </c>
    </row>
    <row r="4431" spans="1:23" x14ac:dyDescent="0.2">
      <c r="A4431" t="s">
        <v>3695</v>
      </c>
      <c r="B4431" s="2">
        <v>94</v>
      </c>
      <c r="C4431" s="4" t="str">
        <f>IF(B4431 &lt;= ($Z$9-$Z$11), "Short", IF(B4431 &gt;= ($Z$9+$Z$11), "Long", "Medium"))</f>
        <v>Medium</v>
      </c>
      <c r="D4431" t="s">
        <v>534</v>
      </c>
      <c r="E4431" t="s">
        <v>691</v>
      </c>
      <c r="M4431">
        <f>COUNTA(Table1[[#This Row],[genre_1]:[genre_8]])</f>
        <v>1</v>
      </c>
      <c r="N4431" t="s">
        <v>145</v>
      </c>
      <c r="O4431" t="s">
        <v>11186</v>
      </c>
      <c r="P4431">
        <v>16059</v>
      </c>
      <c r="Q4431" t="s">
        <v>39</v>
      </c>
      <c r="R4431">
        <v>210</v>
      </c>
      <c r="S4431" t="s">
        <v>16</v>
      </c>
      <c r="T4431" t="s">
        <v>614</v>
      </c>
      <c r="U4431" s="3">
        <v>36161</v>
      </c>
      <c r="V4431" s="2">
        <v>6.1</v>
      </c>
      <c r="W4431" t="str">
        <f>IF(V4431 &lt; 3,"Very Low", IF(V4431 &gt;= 3, IF(V4431 &lt; 4, "Low", IF(V4431 &gt;= 4, IF(V4431 &lt; 6, "Medium", IF(V4431 &gt;= 6, IF(V4431 &lt; 8, "High", "Very High")))))))</f>
        <v>High</v>
      </c>
    </row>
    <row r="4432" spans="1:23" x14ac:dyDescent="0.2">
      <c r="A4432" t="s">
        <v>1828</v>
      </c>
      <c r="B4432" s="2">
        <v>84</v>
      </c>
      <c r="C4432" s="4" t="str">
        <f>IF(B4432 &lt;= ($Z$9-$Z$11), "Short", IF(B4432 &gt;= ($Z$9+$Z$11), "Long", "Medium"))</f>
        <v>Short</v>
      </c>
      <c r="D4432" t="s">
        <v>674</v>
      </c>
      <c r="E4432" t="s">
        <v>562</v>
      </c>
      <c r="F4432" t="s">
        <v>13206</v>
      </c>
      <c r="G4432" t="s">
        <v>3538</v>
      </c>
      <c r="M4432">
        <f>COUNTA(Table1[[#This Row],[genre_1]:[genre_8]])</f>
        <v>3</v>
      </c>
      <c r="N4432" t="s">
        <v>2125</v>
      </c>
      <c r="O4432" t="s">
        <v>11062</v>
      </c>
      <c r="P4432">
        <v>55928</v>
      </c>
      <c r="Q4432" t="s">
        <v>4391</v>
      </c>
      <c r="R4432">
        <v>157</v>
      </c>
      <c r="S4432" t="s">
        <v>613</v>
      </c>
      <c r="T4432" t="s">
        <v>614</v>
      </c>
      <c r="U4432" s="3">
        <v>37987</v>
      </c>
      <c r="V4432" s="2">
        <v>7.2</v>
      </c>
      <c r="W4432" t="str">
        <f>IF(V4432 &lt; 3,"Very Low", IF(V4432 &gt;= 3, IF(V4432 &lt; 4, "Low", IF(V4432 &gt;= 4, IF(V4432 &lt; 6, "Medium", IF(V4432 &gt;= 6, IF(V4432 &lt; 8, "High", "Very High")))))))</f>
        <v>High</v>
      </c>
    </row>
    <row r="4433" spans="1:23" x14ac:dyDescent="0.2">
      <c r="A4433" t="s">
        <v>714</v>
      </c>
      <c r="B4433" s="2">
        <v>127</v>
      </c>
      <c r="C4433" s="4" t="str">
        <f>IF(B4433 &lt;= ($Z$9-$Z$11), "Short", IF(B4433 &gt;= ($Z$9+$Z$11), "Long", "Medium"))</f>
        <v>Medium</v>
      </c>
      <c r="D4433" t="s">
        <v>1983</v>
      </c>
      <c r="E4433" t="s">
        <v>562</v>
      </c>
      <c r="F4433" t="s">
        <v>4426</v>
      </c>
      <c r="G4433" t="s">
        <v>13206</v>
      </c>
      <c r="H4433" t="s">
        <v>1302</v>
      </c>
      <c r="I4433" t="s">
        <v>3538</v>
      </c>
      <c r="M4433">
        <f>COUNTA(Table1[[#This Row],[genre_1]:[genre_8]])</f>
        <v>5</v>
      </c>
      <c r="N4433" t="s">
        <v>1984</v>
      </c>
      <c r="O4433" t="s">
        <v>9426</v>
      </c>
      <c r="P4433">
        <v>58015</v>
      </c>
      <c r="Q4433" t="s">
        <v>392</v>
      </c>
      <c r="R4433">
        <v>374</v>
      </c>
      <c r="S4433" t="s">
        <v>16</v>
      </c>
      <c r="T4433" t="s">
        <v>614</v>
      </c>
      <c r="U4433" s="3">
        <v>38353</v>
      </c>
      <c r="V4433" s="2">
        <v>6</v>
      </c>
      <c r="W4433" t="str">
        <f>IF(V4433 &lt; 3,"Very Low", IF(V4433 &gt;= 3, IF(V4433 &lt; 4, "Low", IF(V4433 &gt;= 4, IF(V4433 &lt; 6, "Medium", IF(V4433 &gt;= 6, IF(V4433 &lt; 8, "High", "Very High")))))))</f>
        <v>High</v>
      </c>
    </row>
    <row r="4434" spans="1:23" x14ac:dyDescent="0.2">
      <c r="A4434" t="s">
        <v>4126</v>
      </c>
      <c r="B4434" s="2">
        <v>80</v>
      </c>
      <c r="C4434" s="4" t="str">
        <f>IF(B4434 &lt;= ($Z$9-$Z$11), "Short", IF(B4434 &gt;= ($Z$9+$Z$11), "Long", "Medium"))</f>
        <v>Short</v>
      </c>
      <c r="D4434" t="s">
        <v>220</v>
      </c>
      <c r="E4434" t="s">
        <v>426</v>
      </c>
      <c r="F4434" t="s">
        <v>3871</v>
      </c>
      <c r="G4434" t="s">
        <v>5982</v>
      </c>
      <c r="H4434" t="s">
        <v>539</v>
      </c>
      <c r="M4434">
        <f>COUNTA(Table1[[#This Row],[genre_1]:[genre_8]])</f>
        <v>4</v>
      </c>
      <c r="N4434" t="s">
        <v>1837</v>
      </c>
      <c r="O4434" t="s">
        <v>10869</v>
      </c>
      <c r="P4434">
        <v>10706</v>
      </c>
      <c r="Q4434" t="s">
        <v>4127</v>
      </c>
      <c r="R4434">
        <v>39</v>
      </c>
      <c r="S4434" t="s">
        <v>613</v>
      </c>
      <c r="T4434" t="s">
        <v>614</v>
      </c>
      <c r="U4434" s="3">
        <v>39448</v>
      </c>
      <c r="V4434" s="2">
        <v>6.6</v>
      </c>
      <c r="W4434" t="str">
        <f>IF(V4434 &lt; 3,"Very Low", IF(V4434 &gt;= 3, IF(V4434 &lt; 4, "Low", IF(V4434 &gt;= 4, IF(V4434 &lt; 6, "Medium", IF(V4434 &gt;= 6, IF(V4434 &lt; 8, "High", "Very High")))))))</f>
        <v>High</v>
      </c>
    </row>
    <row r="4435" spans="1:23" x14ac:dyDescent="0.2">
      <c r="A4435" t="s">
        <v>7509</v>
      </c>
      <c r="B4435" s="2">
        <v>78</v>
      </c>
      <c r="C4435" s="4" t="str">
        <f>IF(B4435 &lt;= ($Z$9-$Z$11), "Short", IF(B4435 &gt;= ($Z$9+$Z$11), "Long", "Medium"))</f>
        <v>Short</v>
      </c>
      <c r="D4435" t="s">
        <v>7510</v>
      </c>
      <c r="E4435" t="s">
        <v>1302</v>
      </c>
      <c r="M4435">
        <f>COUNTA(Table1[[#This Row],[genre_1]:[genre_8]])</f>
        <v>1</v>
      </c>
      <c r="N4435" t="s">
        <v>7511</v>
      </c>
      <c r="O4435" t="s">
        <v>12843</v>
      </c>
      <c r="P4435">
        <v>19</v>
      </c>
      <c r="Q4435" t="s">
        <v>7512</v>
      </c>
      <c r="R4435">
        <v>2</v>
      </c>
      <c r="S4435" t="s">
        <v>613</v>
      </c>
      <c r="T4435" t="s">
        <v>614</v>
      </c>
      <c r="U4435" s="3">
        <v>40544</v>
      </c>
      <c r="V4435" s="2">
        <v>6.7</v>
      </c>
      <c r="W4435" t="str">
        <f>IF(V4435 &lt; 3,"Very Low", IF(V4435 &gt;= 3, IF(V4435 &lt; 4, "Low", IF(V4435 &gt;= 4, IF(V4435 &lt; 6, "Medium", IF(V4435 &gt;= 6, IF(V4435 &lt; 8, "High", "Very High")))))))</f>
        <v>High</v>
      </c>
    </row>
    <row r="4436" spans="1:23" x14ac:dyDescent="0.2">
      <c r="A4436" t="s">
        <v>4208</v>
      </c>
      <c r="B4436" s="2">
        <v>161</v>
      </c>
      <c r="C4436" s="4" t="str">
        <f>IF(B4436 &lt;= ($Z$9-$Z$11), "Short", IF(B4436 &gt;= ($Z$9+$Z$11), "Long", "Medium"))</f>
        <v>Long</v>
      </c>
      <c r="D4436" t="s">
        <v>4209</v>
      </c>
      <c r="E4436" t="s">
        <v>1302</v>
      </c>
      <c r="F4436" t="s">
        <v>539</v>
      </c>
      <c r="M4436">
        <f>COUNTA(Table1[[#This Row],[genre_1]:[genre_8]])</f>
        <v>2</v>
      </c>
      <c r="N4436" t="s">
        <v>4210</v>
      </c>
      <c r="O4436" t="s">
        <v>10925</v>
      </c>
      <c r="P4436">
        <v>45449</v>
      </c>
      <c r="Q4436" t="s">
        <v>649</v>
      </c>
      <c r="R4436">
        <v>192</v>
      </c>
      <c r="S4436" t="s">
        <v>16</v>
      </c>
      <c r="T4436" t="s">
        <v>614</v>
      </c>
      <c r="U4436" s="3">
        <v>39814</v>
      </c>
      <c r="V4436" s="2">
        <v>7.3</v>
      </c>
      <c r="W4436" t="str">
        <f>IF(V4436 &lt; 3,"Very Low", IF(V4436 &gt;= 3, IF(V4436 &lt; 4, "Low", IF(V4436 &gt;= 4, IF(V4436 &lt; 6, "Medium", IF(V4436 &gt;= 6, IF(V4436 &lt; 8, "High", "Very High")))))))</f>
        <v>High</v>
      </c>
    </row>
    <row r="4437" spans="1:23" x14ac:dyDescent="0.2">
      <c r="A4437" t="s">
        <v>4636</v>
      </c>
      <c r="B4437" s="2">
        <v>80</v>
      </c>
      <c r="C4437" s="4" t="str">
        <f>IF(B4437 &lt;= ($Z$9-$Z$11), "Short", IF(B4437 &gt;= ($Z$9+$Z$11), "Long", "Medium"))</f>
        <v>Short</v>
      </c>
      <c r="D4437" t="s">
        <v>1228</v>
      </c>
      <c r="E4437" t="s">
        <v>3871</v>
      </c>
      <c r="F4437" t="s">
        <v>691</v>
      </c>
      <c r="G4437" t="s">
        <v>13206</v>
      </c>
      <c r="H4437" t="s">
        <v>1302</v>
      </c>
      <c r="I4437" t="s">
        <v>5982</v>
      </c>
      <c r="M4437">
        <f>COUNTA(Table1[[#This Row],[genre_1]:[genre_8]])</f>
        <v>5</v>
      </c>
      <c r="N4437" t="s">
        <v>303</v>
      </c>
      <c r="O4437" t="s">
        <v>11232</v>
      </c>
      <c r="P4437">
        <v>12029</v>
      </c>
      <c r="Q4437" t="s">
        <v>4637</v>
      </c>
      <c r="R4437">
        <v>32</v>
      </c>
      <c r="S4437" t="s">
        <v>613</v>
      </c>
      <c r="T4437" t="s">
        <v>614</v>
      </c>
      <c r="U4437" s="3">
        <v>40909</v>
      </c>
      <c r="V4437" s="2">
        <v>7.9</v>
      </c>
      <c r="W4437" t="str">
        <f>IF(V4437 &lt; 3,"Very Low", IF(V4437 &gt;= 3, IF(V4437 &lt; 4, "Low", IF(V4437 &gt;= 4, IF(V4437 &lt; 6, "Medium", IF(V4437 &gt;= 6, IF(V4437 &lt; 8, "High", "Very High")))))))</f>
        <v>High</v>
      </c>
    </row>
    <row r="4438" spans="1:23" x14ac:dyDescent="0.2">
      <c r="A4438" t="s">
        <v>1120</v>
      </c>
      <c r="B4438" s="2">
        <v>120</v>
      </c>
      <c r="C4438" s="4" t="str">
        <f>IF(B4438 &lt;= ($Z$9-$Z$11), "Short", IF(B4438 &gt;= ($Z$9+$Z$11), "Long", "Medium"))</f>
        <v>Medium</v>
      </c>
      <c r="D4438" t="s">
        <v>1780</v>
      </c>
      <c r="E4438" t="s">
        <v>13206</v>
      </c>
      <c r="F4438" t="s">
        <v>1302</v>
      </c>
      <c r="G4438" t="s">
        <v>6549</v>
      </c>
      <c r="H4438" t="s">
        <v>3538</v>
      </c>
      <c r="M4438">
        <f>COUNTA(Table1[[#This Row],[genre_1]:[genre_8]])</f>
        <v>4</v>
      </c>
      <c r="N4438" t="s">
        <v>317</v>
      </c>
      <c r="O4438" t="s">
        <v>10867</v>
      </c>
      <c r="P4438">
        <v>13762</v>
      </c>
      <c r="Q4438" t="s">
        <v>4124</v>
      </c>
      <c r="R4438">
        <v>39</v>
      </c>
      <c r="S4438" t="s">
        <v>16</v>
      </c>
      <c r="T4438" t="s">
        <v>614</v>
      </c>
      <c r="U4438" s="3">
        <v>41640</v>
      </c>
      <c r="V4438" s="2">
        <v>6.6</v>
      </c>
      <c r="W4438" t="str">
        <f>IF(V4438 &lt; 3,"Very Low", IF(V4438 &gt;= 3, IF(V4438 &lt; 4, "Low", IF(V4438 &gt;= 4, IF(V4438 &lt; 6, "Medium", IF(V4438 &gt;= 6, IF(V4438 &lt; 8, "High", "Very High")))))))</f>
        <v>High</v>
      </c>
    </row>
    <row r="4439" spans="1:23" x14ac:dyDescent="0.2">
      <c r="A4439" t="s">
        <v>1096</v>
      </c>
      <c r="B4439" s="2">
        <v>81</v>
      </c>
      <c r="C4439" s="4" t="str">
        <f>IF(B4439 &lt;= ($Z$9-$Z$11), "Short", IF(B4439 &gt;= ($Z$9+$Z$11), "Long", "Medium"))</f>
        <v>Short</v>
      </c>
      <c r="D4439" t="s">
        <v>1097</v>
      </c>
      <c r="E4439" t="s">
        <v>1302</v>
      </c>
      <c r="F4439" t="s">
        <v>2287</v>
      </c>
      <c r="G4439" t="s">
        <v>13204</v>
      </c>
      <c r="H4439" t="s">
        <v>4130</v>
      </c>
      <c r="M4439">
        <f>COUNTA(Table1[[#This Row],[genre_1]:[genre_8]])</f>
        <v>4</v>
      </c>
      <c r="N4439" t="s">
        <v>1098</v>
      </c>
      <c r="O4439" t="s">
        <v>8910</v>
      </c>
      <c r="P4439">
        <v>979</v>
      </c>
      <c r="Q4439" t="s">
        <v>1099</v>
      </c>
      <c r="R4439">
        <v>3</v>
      </c>
      <c r="S4439" t="s">
        <v>613</v>
      </c>
      <c r="T4439" t="s">
        <v>614</v>
      </c>
      <c r="U4439" s="3">
        <v>42005</v>
      </c>
      <c r="V4439" s="2">
        <v>6.4</v>
      </c>
      <c r="W4439" t="str">
        <f>IF(V4439 &lt; 3,"Very Low", IF(V4439 &gt;= 3, IF(V4439 &lt; 4, "Low", IF(V4439 &gt;= 4, IF(V4439 &lt; 6, "Medium", IF(V4439 &gt;= 6, IF(V4439 &lt; 8, "High", "Very High")))))))</f>
        <v>High</v>
      </c>
    </row>
    <row r="4440" spans="1:23" x14ac:dyDescent="0.2">
      <c r="A4440" t="s">
        <v>5381</v>
      </c>
      <c r="B4440" s="2">
        <v>101</v>
      </c>
      <c r="C4440" s="4" t="str">
        <f>IF(B4440 &lt;= ($Z$9-$Z$11), "Short", IF(B4440 &gt;= ($Z$9+$Z$11), "Long", "Medium"))</f>
        <v>Medium</v>
      </c>
      <c r="D4440" t="s">
        <v>5382</v>
      </c>
      <c r="E4440" t="s">
        <v>1302</v>
      </c>
      <c r="F4440" t="s">
        <v>10321</v>
      </c>
      <c r="G4440" t="s">
        <v>4934</v>
      </c>
      <c r="M4440">
        <f>COUNTA(Table1[[#This Row],[genre_1]:[genre_8]])</f>
        <v>3</v>
      </c>
      <c r="N4440" t="s">
        <v>1106</v>
      </c>
      <c r="O4440" t="s">
        <v>11725</v>
      </c>
      <c r="P4440">
        <v>4035</v>
      </c>
      <c r="Q4440" t="s">
        <v>5383</v>
      </c>
      <c r="R4440">
        <v>19</v>
      </c>
      <c r="S4440" t="s">
        <v>613</v>
      </c>
      <c r="T4440" t="s">
        <v>614</v>
      </c>
      <c r="U4440" s="3">
        <v>41640</v>
      </c>
      <c r="V4440" s="2">
        <v>7.3</v>
      </c>
      <c r="W4440" t="str">
        <f>IF(V4440 &lt; 3,"Very Low", IF(V4440 &gt;= 3, IF(V4440 &lt; 4, "Low", IF(V4440 &gt;= 4, IF(V4440 &lt; 6, "Medium", IF(V4440 &gt;= 6, IF(V4440 &lt; 8, "High", "Very High")))))))</f>
        <v>High</v>
      </c>
    </row>
    <row r="4441" spans="1:23" x14ac:dyDescent="0.2">
      <c r="A4441" t="s">
        <v>902</v>
      </c>
      <c r="B4441" s="2">
        <v>114</v>
      </c>
      <c r="C4441" s="4" t="str">
        <f>IF(B4441 &lt;= ($Z$9-$Z$11), "Short", IF(B4441 &gt;= ($Z$9+$Z$11), "Long", "Medium"))</f>
        <v>Medium</v>
      </c>
      <c r="D4441" t="s">
        <v>1329</v>
      </c>
      <c r="E4441" t="s">
        <v>13206</v>
      </c>
      <c r="F4441" t="s">
        <v>1302</v>
      </c>
      <c r="G4441" t="s">
        <v>13204</v>
      </c>
      <c r="H4441" t="s">
        <v>3538</v>
      </c>
      <c r="M4441">
        <f>COUNTA(Table1[[#This Row],[genre_1]:[genre_8]])</f>
        <v>4</v>
      </c>
      <c r="N4441" t="s">
        <v>1233</v>
      </c>
      <c r="O4441" t="s">
        <v>9889</v>
      </c>
      <c r="P4441">
        <v>28584</v>
      </c>
      <c r="Q4441" t="s">
        <v>2709</v>
      </c>
      <c r="R4441">
        <v>232</v>
      </c>
      <c r="S4441" t="s">
        <v>16</v>
      </c>
      <c r="T4441" t="s">
        <v>614</v>
      </c>
      <c r="U4441" s="3">
        <v>37257</v>
      </c>
      <c r="V4441" s="2">
        <v>6.3</v>
      </c>
      <c r="W4441" t="str">
        <f>IF(V4441 &lt; 3,"Very Low", IF(V4441 &gt;= 3, IF(V4441 &lt; 4, "Low", IF(V4441 &gt;= 4, IF(V4441 &lt; 6, "Medium", IF(V4441 &gt;= 6, IF(V4441 &lt; 8, "High", "Very High")))))))</f>
        <v>High</v>
      </c>
    </row>
    <row r="4442" spans="1:23" x14ac:dyDescent="0.2">
      <c r="A4442" t="s">
        <v>1828</v>
      </c>
      <c r="B4442" s="2">
        <v>92</v>
      </c>
      <c r="C4442" s="4" t="str">
        <f>IF(B4442 &lt;= ($Z$9-$Z$11), "Short", IF(B4442 &gt;= ($Z$9+$Z$11), "Long", "Medium"))</f>
        <v>Medium</v>
      </c>
      <c r="D4442" t="s">
        <v>1829</v>
      </c>
      <c r="E4442" t="s">
        <v>562</v>
      </c>
      <c r="F4442" t="s">
        <v>3538</v>
      </c>
      <c r="M4442">
        <f>COUNTA(Table1[[#This Row],[genre_1]:[genre_8]])</f>
        <v>2</v>
      </c>
      <c r="N4442" t="s">
        <v>1830</v>
      </c>
      <c r="O4442" t="s">
        <v>9327</v>
      </c>
      <c r="P4442">
        <v>97775</v>
      </c>
      <c r="Q4442" t="s">
        <v>1831</v>
      </c>
      <c r="R4442">
        <v>211</v>
      </c>
      <c r="S4442" t="s">
        <v>16</v>
      </c>
      <c r="T4442" t="s">
        <v>614</v>
      </c>
      <c r="U4442" s="3">
        <v>40179</v>
      </c>
      <c r="V4442" s="2">
        <v>6.5</v>
      </c>
      <c r="W4442" t="str">
        <f>IF(V4442 &lt; 3,"Very Low", IF(V4442 &gt;= 3, IF(V4442 &lt; 4, "Low", IF(V4442 &gt;= 4, IF(V4442 &lt; 6, "Medium", IF(V4442 &gt;= 6, IF(V4442 &lt; 8, "High", "Very High")))))))</f>
        <v>High</v>
      </c>
    </row>
    <row r="4443" spans="1:23" x14ac:dyDescent="0.2">
      <c r="A4443" t="s">
        <v>6773</v>
      </c>
      <c r="B4443" s="2">
        <v>116</v>
      </c>
      <c r="C4443" s="4" t="str">
        <f>IF(B4443 &lt;= ($Z$9-$Z$11), "Short", IF(B4443 &gt;= ($Z$9+$Z$11), "Long", "Medium"))</f>
        <v>Medium</v>
      </c>
      <c r="D4443" t="s">
        <v>6774</v>
      </c>
      <c r="E4443" t="s">
        <v>562</v>
      </c>
      <c r="F4443" t="s">
        <v>13206</v>
      </c>
      <c r="G4443" t="s">
        <v>1302</v>
      </c>
      <c r="H4443" t="s">
        <v>3538</v>
      </c>
      <c r="M4443">
        <f>COUNTA(Table1[[#This Row],[genre_1]:[genre_8]])</f>
        <v>4</v>
      </c>
      <c r="N4443" t="s">
        <v>4016</v>
      </c>
      <c r="O4443" t="s">
        <v>12501</v>
      </c>
      <c r="P4443">
        <v>70084</v>
      </c>
      <c r="Q4443" t="s">
        <v>6775</v>
      </c>
      <c r="R4443">
        <v>346</v>
      </c>
      <c r="S4443" t="s">
        <v>16</v>
      </c>
      <c r="T4443" t="s">
        <v>614</v>
      </c>
      <c r="U4443" s="3">
        <v>36161</v>
      </c>
      <c r="V4443" s="2">
        <v>7.5</v>
      </c>
      <c r="W4443" t="str">
        <f>IF(V4443 &lt; 3,"Very Low", IF(V4443 &gt;= 3, IF(V4443 &lt; 4, "Low", IF(V4443 &gt;= 4, IF(V4443 &lt; 6, "Medium", IF(V4443 &gt;= 6, IF(V4443 &lt; 8, "High", "Very High")))))))</f>
        <v>High</v>
      </c>
    </row>
    <row r="4444" spans="1:23" x14ac:dyDescent="0.2">
      <c r="A4444" t="s">
        <v>501</v>
      </c>
      <c r="B4444" s="2">
        <v>115</v>
      </c>
      <c r="C4444" s="4" t="str">
        <f>IF(B4444 &lt;= ($Z$9-$Z$11), "Short", IF(B4444 &gt;= ($Z$9+$Z$11), "Long", "Medium"))</f>
        <v>Medium</v>
      </c>
      <c r="D4444" t="s">
        <v>780</v>
      </c>
      <c r="E4444" t="s">
        <v>562</v>
      </c>
      <c r="F4444" t="s">
        <v>1302</v>
      </c>
      <c r="G4444" t="s">
        <v>3538</v>
      </c>
      <c r="H4444" t="s">
        <v>10321</v>
      </c>
      <c r="M4444">
        <f>COUNTA(Table1[[#This Row],[genre_1]:[genre_8]])</f>
        <v>4</v>
      </c>
      <c r="N4444" t="s">
        <v>502</v>
      </c>
      <c r="O4444" t="s">
        <v>8748</v>
      </c>
      <c r="P4444">
        <v>110364</v>
      </c>
      <c r="Q4444" t="s">
        <v>781</v>
      </c>
      <c r="R4444">
        <v>261</v>
      </c>
      <c r="S4444" t="s">
        <v>16</v>
      </c>
      <c r="T4444" t="s">
        <v>614</v>
      </c>
      <c r="U4444" s="3">
        <v>40179</v>
      </c>
      <c r="V4444" s="2">
        <v>6.9</v>
      </c>
      <c r="W4444" t="str">
        <f>IF(V4444 &lt; 3,"Very Low", IF(V4444 &gt;= 3, IF(V4444 &lt; 4, "Low", IF(V4444 &gt;= 4, IF(V4444 &lt; 6, "Medium", IF(V4444 &gt;= 6, IF(V4444 &lt; 8, "High", "Very High")))))))</f>
        <v>High</v>
      </c>
    </row>
    <row r="4445" spans="1:23" x14ac:dyDescent="0.2">
      <c r="A4445" t="s">
        <v>2633</v>
      </c>
      <c r="B4445" s="2">
        <v>89</v>
      </c>
      <c r="C4445" s="4" t="str">
        <f>IF(B4445 &lt;= ($Z$9-$Z$11), "Short", IF(B4445 &gt;= ($Z$9+$Z$11), "Long", "Medium"))</f>
        <v>Medium</v>
      </c>
      <c r="D4445" t="s">
        <v>5200</v>
      </c>
      <c r="E4445" t="s">
        <v>2287</v>
      </c>
      <c r="M4445">
        <f>COUNTA(Table1[[#This Row],[genre_1]:[genre_8]])</f>
        <v>1</v>
      </c>
      <c r="N4445" t="s">
        <v>677</v>
      </c>
      <c r="O4445" t="s">
        <v>12382</v>
      </c>
      <c r="P4445">
        <v>55040</v>
      </c>
      <c r="Q4445" t="s">
        <v>6519</v>
      </c>
      <c r="R4445">
        <v>539</v>
      </c>
      <c r="S4445" t="s">
        <v>613</v>
      </c>
      <c r="T4445" t="s">
        <v>614</v>
      </c>
      <c r="U4445" s="3">
        <v>37622</v>
      </c>
      <c r="V4445" s="2">
        <v>6.8</v>
      </c>
      <c r="W4445" t="str">
        <f>IF(V4445 &lt; 3,"Very Low", IF(V4445 &gt;= 3, IF(V4445 &lt; 4, "Low", IF(V4445 &gt;= 4, IF(V4445 &lt; 6, "Medium", IF(V4445 &gt;= 6, IF(V4445 &lt; 8, "High", "Very High")))))))</f>
        <v>High</v>
      </c>
    </row>
    <row r="4446" spans="1:23" x14ac:dyDescent="0.2">
      <c r="A4446" t="s">
        <v>4058</v>
      </c>
      <c r="B4446" s="2">
        <v>94</v>
      </c>
      <c r="C4446" s="4" t="str">
        <f>IF(B4446 &lt;= ($Z$9-$Z$11), "Short", IF(B4446 &gt;= ($Z$9+$Z$11), "Long", "Medium"))</f>
        <v>Medium</v>
      </c>
      <c r="D4446" t="s">
        <v>569</v>
      </c>
      <c r="E4446" t="s">
        <v>562</v>
      </c>
      <c r="F4446" t="s">
        <v>13206</v>
      </c>
      <c r="G4446" t="s">
        <v>1302</v>
      </c>
      <c r="H4446" t="s">
        <v>3538</v>
      </c>
      <c r="M4446">
        <f>COUNTA(Table1[[#This Row],[genre_1]:[genre_8]])</f>
        <v>4</v>
      </c>
      <c r="N4446" t="s">
        <v>4059</v>
      </c>
      <c r="O4446" t="s">
        <v>10824</v>
      </c>
      <c r="P4446">
        <v>140780</v>
      </c>
      <c r="Q4446" t="s">
        <v>1645</v>
      </c>
      <c r="R4446">
        <v>376</v>
      </c>
      <c r="S4446" t="s">
        <v>16</v>
      </c>
      <c r="T4446" t="s">
        <v>614</v>
      </c>
      <c r="U4446" s="3">
        <v>39083</v>
      </c>
      <c r="V4446" s="2">
        <v>6.3</v>
      </c>
      <c r="W4446" t="str">
        <f>IF(V4446 &lt; 3,"Very Low", IF(V4446 &gt;= 3, IF(V4446 &lt; 4, "Low", IF(V4446 &gt;= 4, IF(V4446 &lt; 6, "Medium", IF(V4446 &gt;= 6, IF(V4446 &lt; 8, "High", "Very High")))))))</f>
        <v>High</v>
      </c>
    </row>
    <row r="4447" spans="1:23" x14ac:dyDescent="0.2">
      <c r="A4447" t="s">
        <v>6162</v>
      </c>
      <c r="B4447" s="2">
        <v>115</v>
      </c>
      <c r="C4447" s="4" t="str">
        <f>IF(B4447 &lt;= ($Z$9-$Z$11), "Short", IF(B4447 &gt;= ($Z$9+$Z$11), "Long", "Medium"))</f>
        <v>Medium</v>
      </c>
      <c r="D4447" t="s">
        <v>6162</v>
      </c>
      <c r="E4447" t="s">
        <v>1302</v>
      </c>
      <c r="F4447" t="s">
        <v>539</v>
      </c>
      <c r="M4447">
        <f>COUNTA(Table1[[#This Row],[genre_1]:[genre_8]])</f>
        <v>2</v>
      </c>
      <c r="N4447" t="s">
        <v>1806</v>
      </c>
      <c r="O4447" t="s">
        <v>12189</v>
      </c>
      <c r="P4447">
        <v>29440</v>
      </c>
      <c r="Q4447" t="s">
        <v>1785</v>
      </c>
      <c r="R4447">
        <v>110</v>
      </c>
      <c r="S4447" t="s">
        <v>613</v>
      </c>
      <c r="T4447" t="s">
        <v>614</v>
      </c>
      <c r="U4447" s="3">
        <v>40909</v>
      </c>
      <c r="V4447" s="2">
        <v>7.1</v>
      </c>
      <c r="W4447" t="str">
        <f>IF(V4447 &lt; 3,"Very Low", IF(V4447 &gt;= 3, IF(V4447 &lt; 4, "Low", IF(V4447 &gt;= 4, IF(V4447 &lt; 6, "Medium", IF(V4447 &gt;= 6, IF(V4447 &lt; 8, "High", "Very High")))))))</f>
        <v>High</v>
      </c>
    </row>
    <row r="4448" spans="1:23" x14ac:dyDescent="0.2">
      <c r="A4448" t="s">
        <v>4038</v>
      </c>
      <c r="B4448" s="2">
        <v>114</v>
      </c>
      <c r="C4448" s="4" t="str">
        <f>IF(B4448 &lt;= ($Z$9-$Z$11), "Short", IF(B4448 &gt;= ($Z$9+$Z$11), "Long", "Medium"))</f>
        <v>Medium</v>
      </c>
      <c r="D4448" t="s">
        <v>4039</v>
      </c>
      <c r="E4448" t="s">
        <v>3538</v>
      </c>
      <c r="M4448">
        <f>COUNTA(Table1[[#This Row],[genre_1]:[genre_8]])</f>
        <v>1</v>
      </c>
      <c r="N4448" t="s">
        <v>4040</v>
      </c>
      <c r="O4448" t="s">
        <v>10811</v>
      </c>
      <c r="P4448">
        <v>2541</v>
      </c>
      <c r="Q4448" t="s">
        <v>4041</v>
      </c>
      <c r="R4448">
        <v>20</v>
      </c>
      <c r="S4448" t="s">
        <v>16</v>
      </c>
      <c r="T4448" t="s">
        <v>614</v>
      </c>
      <c r="U4448" s="3">
        <v>39814</v>
      </c>
      <c r="V4448" s="2">
        <v>5.5</v>
      </c>
      <c r="W4448" t="str">
        <f>IF(V4448 &lt; 3,"Very Low", IF(V4448 &gt;= 3, IF(V4448 &lt; 4, "Low", IF(V4448 &gt;= 4, IF(V4448 &lt; 6, "Medium", IF(V4448 &gt;= 6, IF(V4448 &lt; 8, "High", "Very High")))))))</f>
        <v>Medium</v>
      </c>
    </row>
    <row r="4449" spans="1:23" x14ac:dyDescent="0.2">
      <c r="A4449" t="s">
        <v>1418</v>
      </c>
      <c r="B4449" s="2">
        <v>102</v>
      </c>
      <c r="C4449" s="4" t="str">
        <f>IF(B4449 &lt;= ($Z$9-$Z$11), "Short", IF(B4449 &gt;= ($Z$9+$Z$11), "Long", "Medium"))</f>
        <v>Medium</v>
      </c>
      <c r="D4449" t="s">
        <v>4602</v>
      </c>
      <c r="E4449" t="s">
        <v>4426</v>
      </c>
      <c r="F4449" t="s">
        <v>691</v>
      </c>
      <c r="G4449" t="s">
        <v>13206</v>
      </c>
      <c r="H4449" t="s">
        <v>1302</v>
      </c>
      <c r="I4449" t="s">
        <v>6549</v>
      </c>
      <c r="M4449">
        <f>COUNTA(Table1[[#This Row],[genre_1]:[genre_8]])</f>
        <v>5</v>
      </c>
      <c r="N4449" t="s">
        <v>4603</v>
      </c>
      <c r="O4449" t="s">
        <v>11208</v>
      </c>
      <c r="P4449">
        <v>77305</v>
      </c>
      <c r="Q4449" t="s">
        <v>4604</v>
      </c>
      <c r="R4449">
        <v>162</v>
      </c>
      <c r="S4449" t="s">
        <v>16</v>
      </c>
      <c r="T4449" t="s">
        <v>614</v>
      </c>
      <c r="U4449" s="3">
        <v>39814</v>
      </c>
      <c r="V4449" s="2">
        <v>6.6</v>
      </c>
      <c r="W4449" t="str">
        <f>IF(V4449 &lt; 3,"Very Low", IF(V4449 &gt;= 3, IF(V4449 &lt; 4, "Low", IF(V4449 &gt;= 4, IF(V4449 &lt; 6, "Medium", IF(V4449 &gt;= 6, IF(V4449 &lt; 8, "High", "Very High")))))))</f>
        <v>High</v>
      </c>
    </row>
    <row r="4450" spans="1:23" x14ac:dyDescent="0.2">
      <c r="A4450" t="s">
        <v>7658</v>
      </c>
      <c r="B4450" s="2">
        <v>102</v>
      </c>
      <c r="C4450" s="4" t="str">
        <f>IF(B4450 &lt;= ($Z$9-$Z$11), "Short", IF(B4450 &gt;= ($Z$9+$Z$11), "Long", "Medium"))</f>
        <v>Medium</v>
      </c>
      <c r="D4450" t="s">
        <v>7659</v>
      </c>
      <c r="E4450" t="s">
        <v>691</v>
      </c>
      <c r="F4450" t="s">
        <v>1302</v>
      </c>
      <c r="M4450">
        <f>COUNTA(Table1[[#This Row],[genre_1]:[genre_8]])</f>
        <v>2</v>
      </c>
      <c r="N4450" t="s">
        <v>2449</v>
      </c>
      <c r="O4450" t="s">
        <v>12904</v>
      </c>
      <c r="P4450">
        <v>389</v>
      </c>
      <c r="Q4450" t="s">
        <v>7660</v>
      </c>
      <c r="R4450">
        <v>1</v>
      </c>
      <c r="S4450" t="s">
        <v>613</v>
      </c>
      <c r="T4450" t="s">
        <v>614</v>
      </c>
      <c r="U4450" s="3">
        <v>42370</v>
      </c>
      <c r="V4450" s="2">
        <v>7.2</v>
      </c>
      <c r="W4450" t="str">
        <f>IF(V4450 &lt; 3,"Very Low", IF(V4450 &gt;= 3, IF(V4450 &lt; 4, "Low", IF(V4450 &gt;= 4, IF(V4450 &lt; 6, "Medium", IF(V4450 &gt;= 6, IF(V4450 &lt; 8, "High", "Very High")))))))</f>
        <v>High</v>
      </c>
    </row>
    <row r="4451" spans="1:23" x14ac:dyDescent="0.2">
      <c r="A4451" t="s">
        <v>4208</v>
      </c>
      <c r="B4451" s="2">
        <v>99</v>
      </c>
      <c r="C4451" s="4" t="str">
        <f>IF(B4451 &lt;= ($Z$9-$Z$11), "Short", IF(B4451 &gt;= ($Z$9+$Z$11), "Long", "Medium"))</f>
        <v>Medium</v>
      </c>
      <c r="D4451" t="s">
        <v>1786</v>
      </c>
      <c r="E4451" t="s">
        <v>13206</v>
      </c>
      <c r="F4451" t="s">
        <v>1302</v>
      </c>
      <c r="G4451" t="s">
        <v>13204</v>
      </c>
      <c r="H4451" t="s">
        <v>3538</v>
      </c>
      <c r="M4451">
        <f>COUNTA(Table1[[#This Row],[genre_1]:[genre_8]])</f>
        <v>4</v>
      </c>
      <c r="N4451" t="s">
        <v>3848</v>
      </c>
      <c r="O4451" t="s">
        <v>11953</v>
      </c>
      <c r="P4451">
        <v>87244</v>
      </c>
      <c r="Q4451" t="s">
        <v>5753</v>
      </c>
      <c r="R4451">
        <v>664</v>
      </c>
      <c r="S4451" t="s">
        <v>613</v>
      </c>
      <c r="T4451" t="s">
        <v>614</v>
      </c>
      <c r="U4451" s="3">
        <v>37257</v>
      </c>
      <c r="V4451" s="2">
        <v>7.4</v>
      </c>
      <c r="W4451" t="str">
        <f>IF(V4451 &lt; 3,"Very Low", IF(V4451 &gt;= 3, IF(V4451 &lt; 4, "Low", IF(V4451 &gt;= 4, IF(V4451 &lt; 6, "Medium", IF(V4451 &gt;= 6, IF(V4451 &lt; 8, "High", "Very High")))))))</f>
        <v>High</v>
      </c>
    </row>
    <row r="4452" spans="1:23" x14ac:dyDescent="0.2">
      <c r="A4452" t="s">
        <v>4371</v>
      </c>
      <c r="B4452" s="2">
        <v>120</v>
      </c>
      <c r="C4452" s="4" t="str">
        <f>IF(B4452 &lt;= ($Z$9-$Z$11), "Short", IF(B4452 &gt;= ($Z$9+$Z$11), "Long", "Medium"))</f>
        <v>Medium</v>
      </c>
      <c r="D4452" t="s">
        <v>750</v>
      </c>
      <c r="E4452" t="s">
        <v>1302</v>
      </c>
      <c r="F4452" t="s">
        <v>10321</v>
      </c>
      <c r="M4452">
        <f>COUNTA(Table1[[#This Row],[genre_1]:[genre_8]])</f>
        <v>2</v>
      </c>
      <c r="N4452" t="s">
        <v>363</v>
      </c>
      <c r="O4452" t="s">
        <v>11048</v>
      </c>
      <c r="P4452">
        <v>12601</v>
      </c>
      <c r="Q4452" t="s">
        <v>825</v>
      </c>
      <c r="R4452">
        <v>89</v>
      </c>
      <c r="S4452" t="s">
        <v>16</v>
      </c>
      <c r="T4452" t="s">
        <v>614</v>
      </c>
      <c r="U4452" s="3">
        <v>36161</v>
      </c>
      <c r="V4452" s="2">
        <v>6.5</v>
      </c>
      <c r="W4452" t="str">
        <f>IF(V4452 &lt; 3,"Very Low", IF(V4452 &gt;= 3, IF(V4452 &lt; 4, "Low", IF(V4452 &gt;= 4, IF(V4452 &lt; 6, "Medium", IF(V4452 &gt;= 6, IF(V4452 &lt; 8, "High", "Very High")))))))</f>
        <v>High</v>
      </c>
    </row>
    <row r="4453" spans="1:23" x14ac:dyDescent="0.2">
      <c r="A4453" t="s">
        <v>4201</v>
      </c>
      <c r="B4453" s="2">
        <v>139</v>
      </c>
      <c r="C4453" s="4" t="str">
        <f>IF(B4453 &lt;= ($Z$9-$Z$11), "Short", IF(B4453 &gt;= ($Z$9+$Z$11), "Long", "Medium"))</f>
        <v>Long</v>
      </c>
      <c r="D4453" t="s">
        <v>4493</v>
      </c>
      <c r="E4453" t="s">
        <v>4426</v>
      </c>
      <c r="F4453" t="s">
        <v>1302</v>
      </c>
      <c r="G4453" t="s">
        <v>7772</v>
      </c>
      <c r="H4453" t="s">
        <v>6549</v>
      </c>
      <c r="M4453">
        <f>COUNTA(Table1[[#This Row],[genre_1]:[genre_8]])</f>
        <v>4</v>
      </c>
      <c r="N4453" t="s">
        <v>757</v>
      </c>
      <c r="O4453" t="s">
        <v>11129</v>
      </c>
      <c r="P4453">
        <v>2427</v>
      </c>
      <c r="Q4453" t="s">
        <v>4494</v>
      </c>
      <c r="R4453">
        <v>27</v>
      </c>
      <c r="S4453" t="s">
        <v>16</v>
      </c>
      <c r="T4453" t="s">
        <v>614</v>
      </c>
      <c r="U4453" s="3">
        <v>34700</v>
      </c>
      <c r="V4453" s="2">
        <v>5.7</v>
      </c>
      <c r="W4453" t="str">
        <f>IF(V4453 &lt; 3,"Very Low", IF(V4453 &gt;= 3, IF(V4453 &lt; 4, "Low", IF(V4453 &gt;= 4, IF(V4453 &lt; 6, "Medium", IF(V4453 &gt;= 6, IF(V4453 &lt; 8, "High", "Very High")))))))</f>
        <v>Medium</v>
      </c>
    </row>
    <row r="4454" spans="1:23" x14ac:dyDescent="0.2">
      <c r="A4454" t="s">
        <v>345</v>
      </c>
      <c r="B4454" s="2">
        <v>206</v>
      </c>
      <c r="C4454" s="4" t="str">
        <f>IF(B4454 &lt;= ($Z$9-$Z$11), "Short", IF(B4454 &gt;= ($Z$9+$Z$11), "Long", "Medium"))</f>
        <v>Long</v>
      </c>
      <c r="D4454" t="s">
        <v>2277</v>
      </c>
      <c r="E4454" t="s">
        <v>1302</v>
      </c>
      <c r="F4454" t="s">
        <v>7772</v>
      </c>
      <c r="G4454" t="s">
        <v>3538</v>
      </c>
      <c r="M4454">
        <f>COUNTA(Table1[[#This Row],[genre_1]:[genre_8]])</f>
        <v>3</v>
      </c>
      <c r="N4454" t="s">
        <v>2278</v>
      </c>
      <c r="O4454" t="s">
        <v>9613</v>
      </c>
      <c r="P4454">
        <v>113472</v>
      </c>
      <c r="Q4454" t="s">
        <v>2279</v>
      </c>
      <c r="R4454">
        <v>442</v>
      </c>
      <c r="S4454" t="s">
        <v>16</v>
      </c>
      <c r="T4454" t="s">
        <v>614</v>
      </c>
      <c r="U4454" s="3">
        <v>33239</v>
      </c>
      <c r="V4454" s="2">
        <v>8</v>
      </c>
      <c r="W4454" t="str">
        <f>IF(V4454 &lt; 3,"Very Low", IF(V4454 &gt;= 3, IF(V4454 &lt; 4, "Low", IF(V4454 &gt;= 4, IF(V4454 &lt; 6, "Medium", IF(V4454 &gt;= 6, IF(V4454 &lt; 8, "High", "Very High")))))))</f>
        <v>Very High</v>
      </c>
    </row>
    <row r="4455" spans="1:23" x14ac:dyDescent="0.2">
      <c r="A4455" t="s">
        <v>3561</v>
      </c>
      <c r="B4455" s="2">
        <v>116</v>
      </c>
      <c r="C4455" s="4" t="str">
        <f>IF(B4455 &lt;= ($Z$9-$Z$11), "Short", IF(B4455 &gt;= ($Z$9+$Z$11), "Long", "Medium"))</f>
        <v>Medium</v>
      </c>
      <c r="D4455" t="s">
        <v>2227</v>
      </c>
      <c r="E4455" t="s">
        <v>1302</v>
      </c>
      <c r="F4455" t="s">
        <v>7772</v>
      </c>
      <c r="G4455" t="s">
        <v>4034</v>
      </c>
      <c r="H4455" t="s">
        <v>6549</v>
      </c>
      <c r="I4455" t="s">
        <v>10321</v>
      </c>
      <c r="M4455">
        <f>COUNTA(Table1[[#This Row],[genre_1]:[genre_8]])</f>
        <v>5</v>
      </c>
      <c r="N4455" t="s">
        <v>739</v>
      </c>
      <c r="O4455" t="s">
        <v>10479</v>
      </c>
      <c r="P4455">
        <v>21394</v>
      </c>
      <c r="Q4455" t="s">
        <v>2093</v>
      </c>
      <c r="R4455">
        <v>147</v>
      </c>
      <c r="S4455" t="s">
        <v>613</v>
      </c>
      <c r="T4455" t="s">
        <v>614</v>
      </c>
      <c r="U4455" s="3">
        <v>38353</v>
      </c>
      <c r="V4455" s="2">
        <v>7.8</v>
      </c>
      <c r="W4455" t="str">
        <f>IF(V4455 &lt; 3,"Very Low", IF(V4455 &gt;= 3, IF(V4455 &lt; 4, "Low", IF(V4455 &gt;= 4, IF(V4455 &lt; 6, "Medium", IF(V4455 &gt;= 6, IF(V4455 &lt; 8, "High", "Very High")))))))</f>
        <v>High</v>
      </c>
    </row>
    <row r="4456" spans="1:23" x14ac:dyDescent="0.2">
      <c r="A4456" t="s">
        <v>2423</v>
      </c>
      <c r="B4456" s="2">
        <v>84</v>
      </c>
      <c r="C4456" s="4" t="str">
        <f>IF(B4456 &lt;= ($Z$9-$Z$11), "Short", IF(B4456 &gt;= ($Z$9+$Z$11), "Long", "Medium"))</f>
        <v>Short</v>
      </c>
      <c r="D4456" t="s">
        <v>2424</v>
      </c>
      <c r="E4456" t="s">
        <v>691</v>
      </c>
      <c r="F4456" t="s">
        <v>539</v>
      </c>
      <c r="G4456" t="s">
        <v>4130</v>
      </c>
      <c r="M4456">
        <f>COUNTA(Table1[[#This Row],[genre_1]:[genre_8]])</f>
        <v>3</v>
      </c>
      <c r="N4456" t="s">
        <v>2422</v>
      </c>
      <c r="O4456" t="s">
        <v>9706</v>
      </c>
      <c r="P4456">
        <v>15130</v>
      </c>
      <c r="Q4456" t="s">
        <v>2425</v>
      </c>
      <c r="R4456">
        <v>98</v>
      </c>
      <c r="S4456" t="s">
        <v>16</v>
      </c>
      <c r="T4456" t="s">
        <v>614</v>
      </c>
      <c r="U4456" s="3">
        <v>36892</v>
      </c>
      <c r="V4456" s="2">
        <v>5.8</v>
      </c>
      <c r="W4456" t="str">
        <f>IF(V4456 &lt; 3,"Very Low", IF(V4456 &gt;= 3, IF(V4456 &lt; 4, "Low", IF(V4456 &gt;= 4, IF(V4456 &lt; 6, "Medium", IF(V4456 &gt;= 6, IF(V4456 &lt; 8, "High", "Very High")))))))</f>
        <v>Medium</v>
      </c>
    </row>
    <row r="4457" spans="1:23" x14ac:dyDescent="0.2">
      <c r="A4457" t="s">
        <v>3921</v>
      </c>
      <c r="B4457" s="2">
        <v>116</v>
      </c>
      <c r="C4457" s="4" t="str">
        <f>IF(B4457 &lt;= ($Z$9-$Z$11), "Short", IF(B4457 &gt;= ($Z$9+$Z$11), "Long", "Medium"))</f>
        <v>Medium</v>
      </c>
      <c r="D4457" t="s">
        <v>1034</v>
      </c>
      <c r="E4457" t="s">
        <v>13206</v>
      </c>
      <c r="F4457" t="s">
        <v>1302</v>
      </c>
      <c r="G4457" t="s">
        <v>4034</v>
      </c>
      <c r="H4457" t="s">
        <v>3538</v>
      </c>
      <c r="M4457">
        <f>COUNTA(Table1[[#This Row],[genre_1]:[genre_8]])</f>
        <v>4</v>
      </c>
      <c r="N4457" t="s">
        <v>125</v>
      </c>
      <c r="O4457" t="s">
        <v>10731</v>
      </c>
      <c r="P4457">
        <v>3536</v>
      </c>
      <c r="Q4457" t="s">
        <v>1767</v>
      </c>
      <c r="R4457">
        <v>44</v>
      </c>
      <c r="S4457" t="s">
        <v>16</v>
      </c>
      <c r="T4457" t="s">
        <v>614</v>
      </c>
      <c r="U4457" s="3">
        <v>35065</v>
      </c>
      <c r="V4457" s="2">
        <v>6.3</v>
      </c>
      <c r="W4457" t="str">
        <f>IF(V4457 &lt; 3,"Very Low", IF(V4457 &gt;= 3, IF(V4457 &lt; 4, "Low", IF(V4457 &gt;= 4, IF(V4457 &lt; 6, "Medium", IF(V4457 &gt;= 6, IF(V4457 &lt; 8, "High", "Very High")))))))</f>
        <v>High</v>
      </c>
    </row>
    <row r="4458" spans="1:23" x14ac:dyDescent="0.2">
      <c r="A4458" t="s">
        <v>6143</v>
      </c>
      <c r="B4458" s="2">
        <v>99</v>
      </c>
      <c r="C4458" s="4" t="str">
        <f>IF(B4458 &lt;= ($Z$9-$Z$11), "Short", IF(B4458 &gt;= ($Z$9+$Z$11), "Long", "Medium"))</f>
        <v>Medium</v>
      </c>
      <c r="D4458" t="s">
        <v>7042</v>
      </c>
      <c r="E4458" t="s">
        <v>13206</v>
      </c>
      <c r="F4458" t="s">
        <v>1302</v>
      </c>
      <c r="G4458" t="s">
        <v>3538</v>
      </c>
      <c r="M4458">
        <f>COUNTA(Table1[[#This Row],[genre_1]:[genre_8]])</f>
        <v>3</v>
      </c>
      <c r="N4458" t="s">
        <v>2087</v>
      </c>
      <c r="O4458" t="s">
        <v>12630</v>
      </c>
      <c r="P4458">
        <v>17322</v>
      </c>
      <c r="Q4458" t="s">
        <v>6807</v>
      </c>
      <c r="R4458">
        <v>93</v>
      </c>
      <c r="S4458" t="s">
        <v>16</v>
      </c>
      <c r="T4458" t="s">
        <v>614</v>
      </c>
      <c r="U4458" s="3">
        <v>33970</v>
      </c>
      <c r="V4458" s="2">
        <v>6.5</v>
      </c>
      <c r="W4458" t="str">
        <f>IF(V4458 &lt; 3,"Very Low", IF(V4458 &gt;= 3, IF(V4458 &lt; 4, "Low", IF(V4458 &gt;= 4, IF(V4458 &lt; 6, "Medium", IF(V4458 &gt;= 6, IF(V4458 &lt; 8, "High", "Very High")))))))</f>
        <v>High</v>
      </c>
    </row>
    <row r="4459" spans="1:23" x14ac:dyDescent="0.2">
      <c r="A4459" t="s">
        <v>3273</v>
      </c>
      <c r="B4459" s="2">
        <v>98</v>
      </c>
      <c r="C4459" s="4" t="str">
        <f>IF(B4459 &lt;= ($Z$9-$Z$11), "Short", IF(B4459 &gt;= ($Z$9+$Z$11), "Long", "Medium"))</f>
        <v>Medium</v>
      </c>
      <c r="D4459" t="s">
        <v>1227</v>
      </c>
      <c r="E4459" t="s">
        <v>562</v>
      </c>
      <c r="F4459" t="s">
        <v>13206</v>
      </c>
      <c r="G4459" t="s">
        <v>1302</v>
      </c>
      <c r="H4459" t="s">
        <v>3538</v>
      </c>
      <c r="M4459">
        <f>COUNTA(Table1[[#This Row],[genre_1]:[genre_8]])</f>
        <v>4</v>
      </c>
      <c r="N4459" t="s">
        <v>231</v>
      </c>
      <c r="O4459" t="s">
        <v>10287</v>
      </c>
      <c r="P4459">
        <v>53126</v>
      </c>
      <c r="Q4459" t="s">
        <v>1164</v>
      </c>
      <c r="R4459">
        <v>254</v>
      </c>
      <c r="S4459" t="s">
        <v>16</v>
      </c>
      <c r="T4459" t="s">
        <v>614</v>
      </c>
      <c r="U4459" s="3">
        <v>36892</v>
      </c>
      <c r="V4459" s="2">
        <v>6.6</v>
      </c>
      <c r="W4459" t="str">
        <f>IF(V4459 &lt; 3,"Very Low", IF(V4459 &gt;= 3, IF(V4459 &lt; 4, "Low", IF(V4459 &gt;= 4, IF(V4459 &lt; 6, "Medium", IF(V4459 &gt;= 6, IF(V4459 &lt; 8, "High", "Very High")))))))</f>
        <v>High</v>
      </c>
    </row>
    <row r="4460" spans="1:23" x14ac:dyDescent="0.2">
      <c r="A4460" t="s">
        <v>5697</v>
      </c>
      <c r="B4460" s="2">
        <v>111</v>
      </c>
      <c r="C4460" s="4" t="str">
        <f>IF(B4460 &lt;= ($Z$9-$Z$11), "Short", IF(B4460 &gt;= ($Z$9+$Z$11), "Long", "Medium"))</f>
        <v>Medium</v>
      </c>
      <c r="D4460" t="s">
        <v>677</v>
      </c>
      <c r="E4460" t="s">
        <v>691</v>
      </c>
      <c r="F4460" t="s">
        <v>1302</v>
      </c>
      <c r="M4460">
        <f>COUNTA(Table1[[#This Row],[genre_1]:[genre_8]])</f>
        <v>2</v>
      </c>
      <c r="N4460" t="s">
        <v>3571</v>
      </c>
      <c r="O4460" t="s">
        <v>11924</v>
      </c>
      <c r="P4460">
        <v>34383</v>
      </c>
      <c r="Q4460" t="s">
        <v>4967</v>
      </c>
      <c r="R4460">
        <v>149</v>
      </c>
      <c r="S4460" t="s">
        <v>613</v>
      </c>
      <c r="T4460" t="s">
        <v>614</v>
      </c>
      <c r="U4460" s="3">
        <v>37257</v>
      </c>
      <c r="V4460" s="2">
        <v>7.3</v>
      </c>
      <c r="W4460" t="str">
        <f>IF(V4460 &lt; 3,"Very Low", IF(V4460 &gt;= 3, IF(V4460 &lt; 4, "Low", IF(V4460 &gt;= 4, IF(V4460 &lt; 6, "Medium", IF(V4460 &gt;= 6, IF(V4460 &lt; 8, "High", "Very High")))))))</f>
        <v>High</v>
      </c>
    </row>
    <row r="4461" spans="1:23" x14ac:dyDescent="0.2">
      <c r="A4461" t="s">
        <v>4872</v>
      </c>
      <c r="B4461" s="2">
        <v>106</v>
      </c>
      <c r="C4461" s="4" t="str">
        <f>IF(B4461 &lt;= ($Z$9-$Z$11), "Short", IF(B4461 &gt;= ($Z$9+$Z$11), "Long", "Medium"))</f>
        <v>Medium</v>
      </c>
      <c r="D4461" t="s">
        <v>4873</v>
      </c>
      <c r="E4461" t="s">
        <v>691</v>
      </c>
      <c r="F4461" t="s">
        <v>1302</v>
      </c>
      <c r="G4461" t="s">
        <v>4034</v>
      </c>
      <c r="M4461">
        <f>COUNTA(Table1[[#This Row],[genre_1]:[genre_8]])</f>
        <v>3</v>
      </c>
      <c r="N4461" t="s">
        <v>4874</v>
      </c>
      <c r="O4461" t="s">
        <v>11392</v>
      </c>
      <c r="P4461">
        <v>15060</v>
      </c>
      <c r="Q4461" t="s">
        <v>4875</v>
      </c>
      <c r="R4461">
        <v>27</v>
      </c>
      <c r="S4461" t="s">
        <v>613</v>
      </c>
      <c r="T4461" t="s">
        <v>614</v>
      </c>
      <c r="U4461" s="3">
        <v>41640</v>
      </c>
      <c r="V4461" s="2">
        <v>7.4</v>
      </c>
      <c r="W4461" t="str">
        <f>IF(V4461 &lt; 3,"Very Low", IF(V4461 &gt;= 3, IF(V4461 &lt; 4, "Low", IF(V4461 &gt;= 4, IF(V4461 &lt; 6, "Medium", IF(V4461 &gt;= 6, IF(V4461 &lt; 8, "High", "Very High")))))))</f>
        <v>High</v>
      </c>
    </row>
    <row r="4462" spans="1:23" x14ac:dyDescent="0.2">
      <c r="A4462" t="s">
        <v>2423</v>
      </c>
      <c r="B4462" s="2">
        <v>118</v>
      </c>
      <c r="C4462" s="4" t="str">
        <f>IF(B4462 &lt;= ($Z$9-$Z$11), "Short", IF(B4462 &gt;= ($Z$9+$Z$11), "Long", "Medium"))</f>
        <v>Medium</v>
      </c>
      <c r="D4462" t="s">
        <v>3848</v>
      </c>
      <c r="E4462" t="s">
        <v>691</v>
      </c>
      <c r="F4462" t="s">
        <v>5982</v>
      </c>
      <c r="G4462" t="s">
        <v>539</v>
      </c>
      <c r="H4462" t="s">
        <v>4130</v>
      </c>
      <c r="M4462">
        <f>COUNTA(Table1[[#This Row],[genre_1]:[genre_8]])</f>
        <v>4</v>
      </c>
      <c r="N4462" t="s">
        <v>3849</v>
      </c>
      <c r="O4462" t="s">
        <v>10689</v>
      </c>
      <c r="P4462">
        <v>7147</v>
      </c>
      <c r="Q4462" t="s">
        <v>3850</v>
      </c>
      <c r="R4462">
        <v>16</v>
      </c>
      <c r="S4462" t="s">
        <v>613</v>
      </c>
      <c r="T4462" t="s">
        <v>614</v>
      </c>
      <c r="U4462" s="3">
        <v>35796</v>
      </c>
      <c r="V4462" s="2">
        <v>6</v>
      </c>
      <c r="W4462" t="str">
        <f>IF(V4462 &lt; 3,"Very Low", IF(V4462 &gt;= 3, IF(V4462 &lt; 4, "Low", IF(V4462 &gt;= 4, IF(V4462 &lt; 6, "Medium", IF(V4462 &gt;= 6, IF(V4462 &lt; 8, "High", "Very High")))))))</f>
        <v>High</v>
      </c>
    </row>
    <row r="4463" spans="1:23" x14ac:dyDescent="0.2">
      <c r="A4463" t="s">
        <v>2423</v>
      </c>
      <c r="B4463" s="2">
        <v>107</v>
      </c>
      <c r="C4463" s="4" t="str">
        <f>IF(B4463 &lt;= ($Z$9-$Z$11), "Short", IF(B4463 &gt;= ($Z$9+$Z$11), "Long", "Medium"))</f>
        <v>Medium</v>
      </c>
      <c r="D4463" t="s">
        <v>2404</v>
      </c>
      <c r="E4463" t="s">
        <v>691</v>
      </c>
      <c r="F4463" t="s">
        <v>539</v>
      </c>
      <c r="G4463" t="s">
        <v>4130</v>
      </c>
      <c r="M4463">
        <f>COUNTA(Table1[[#This Row],[genre_1]:[genre_8]])</f>
        <v>3</v>
      </c>
      <c r="N4463" t="s">
        <v>3849</v>
      </c>
      <c r="O4463" t="s">
        <v>11801</v>
      </c>
      <c r="P4463">
        <v>24438</v>
      </c>
      <c r="Q4463" t="s">
        <v>5489</v>
      </c>
      <c r="R4463">
        <v>78</v>
      </c>
      <c r="S4463" t="s">
        <v>613</v>
      </c>
      <c r="T4463" t="s">
        <v>614</v>
      </c>
      <c r="U4463" s="3">
        <v>33970</v>
      </c>
      <c r="V4463" s="2">
        <v>7</v>
      </c>
      <c r="W4463" t="str">
        <f>IF(V4463 &lt; 3,"Very Low", IF(V4463 &gt;= 3, IF(V4463 &lt; 4, "Low", IF(V4463 &gt;= 4, IF(V4463 &lt; 6, "Medium", IF(V4463 &gt;= 6, IF(V4463 &lt; 8, "High", "Very High")))))))</f>
        <v>High</v>
      </c>
    </row>
    <row r="4464" spans="1:23" x14ac:dyDescent="0.2">
      <c r="A4464" t="s">
        <v>3015</v>
      </c>
      <c r="B4464" s="2">
        <v>91</v>
      </c>
      <c r="C4464" s="4" t="str">
        <f>IF(B4464 &lt;= ($Z$9-$Z$11), "Short", IF(B4464 &gt;= ($Z$9+$Z$11), "Long", "Medium"))</f>
        <v>Medium</v>
      </c>
      <c r="D4464" t="s">
        <v>3016</v>
      </c>
      <c r="E4464" t="s">
        <v>691</v>
      </c>
      <c r="F4464" t="s">
        <v>5982</v>
      </c>
      <c r="M4464">
        <f>COUNTA(Table1[[#This Row],[genre_1]:[genre_8]])</f>
        <v>2</v>
      </c>
      <c r="N4464" t="s">
        <v>3017</v>
      </c>
      <c r="O4464" t="s">
        <v>10100</v>
      </c>
      <c r="P4464">
        <v>9214</v>
      </c>
      <c r="Q4464" t="s">
        <v>3018</v>
      </c>
      <c r="R4464">
        <v>17</v>
      </c>
      <c r="S4464" t="s">
        <v>613</v>
      </c>
      <c r="T4464" t="s">
        <v>614</v>
      </c>
      <c r="U4464" s="3">
        <v>39814</v>
      </c>
      <c r="V4464" s="2">
        <v>7.2</v>
      </c>
      <c r="W4464" t="str">
        <f>IF(V4464 &lt; 3,"Very Low", IF(V4464 &gt;= 3, IF(V4464 &lt; 4, "Low", IF(V4464 &gt;= 4, IF(V4464 &lt; 6, "Medium", IF(V4464 &gt;= 6, IF(V4464 &lt; 8, "High", "Very High")))))))</f>
        <v>High</v>
      </c>
    </row>
    <row r="4465" spans="1:23" x14ac:dyDescent="0.2">
      <c r="A4465" t="s">
        <v>3296</v>
      </c>
      <c r="B4465" s="2">
        <v>134</v>
      </c>
      <c r="C4465" s="4" t="str">
        <f>IF(B4465 &lt;= ($Z$9-$Z$11), "Short", IF(B4465 &gt;= ($Z$9+$Z$11), "Long", "Medium"))</f>
        <v>Long</v>
      </c>
      <c r="D4465" t="s">
        <v>3426</v>
      </c>
      <c r="E4465" t="s">
        <v>691</v>
      </c>
      <c r="F4465" t="s">
        <v>1302</v>
      </c>
      <c r="M4465">
        <f>COUNTA(Table1[[#This Row],[genre_1]:[genre_8]])</f>
        <v>2</v>
      </c>
      <c r="N4465" t="s">
        <v>2449</v>
      </c>
      <c r="O4465" t="s">
        <v>10375</v>
      </c>
      <c r="P4465">
        <v>18395</v>
      </c>
      <c r="Q4465" t="s">
        <v>3427</v>
      </c>
      <c r="R4465">
        <v>48</v>
      </c>
      <c r="S4465" t="s">
        <v>613</v>
      </c>
      <c r="T4465" t="s">
        <v>614</v>
      </c>
      <c r="U4465" s="3">
        <v>40179</v>
      </c>
      <c r="V4465" s="2">
        <v>7.1</v>
      </c>
      <c r="W4465" t="str">
        <f>IF(V4465 &lt; 3,"Very Low", IF(V4465 &gt;= 3, IF(V4465 &lt; 4, "Low", IF(V4465 &gt;= 4, IF(V4465 &lt; 6, "Medium", IF(V4465 &gt;= 6, IF(V4465 &lt; 8, "High", "Very High")))))))</f>
        <v>High</v>
      </c>
    </row>
    <row r="4466" spans="1:23" x14ac:dyDescent="0.2">
      <c r="A4466" t="s">
        <v>3759</v>
      </c>
      <c r="B4466" s="2">
        <v>95</v>
      </c>
      <c r="C4466" s="4" t="str">
        <f>IF(B4466 &lt;= ($Z$9-$Z$11), "Short", IF(B4466 &gt;= ($Z$9+$Z$11), "Long", "Medium"))</f>
        <v>Medium</v>
      </c>
      <c r="D4466" t="s">
        <v>1483</v>
      </c>
      <c r="E4466" t="s">
        <v>562</v>
      </c>
      <c r="F4466" t="s">
        <v>426</v>
      </c>
      <c r="G4466" t="s">
        <v>4130</v>
      </c>
      <c r="H4466" t="s">
        <v>3538</v>
      </c>
      <c r="M4466">
        <f>COUNTA(Table1[[#This Row],[genre_1]:[genre_8]])</f>
        <v>4</v>
      </c>
      <c r="N4466" t="s">
        <v>1126</v>
      </c>
      <c r="O4466" t="s">
        <v>10624</v>
      </c>
      <c r="P4466">
        <v>82082</v>
      </c>
      <c r="Q4466" t="s">
        <v>3760</v>
      </c>
      <c r="R4466">
        <v>236</v>
      </c>
      <c r="S4466" t="s">
        <v>16</v>
      </c>
      <c r="T4466" t="s">
        <v>614</v>
      </c>
      <c r="U4466" s="3">
        <v>40909</v>
      </c>
      <c r="V4466" s="2">
        <v>6.1</v>
      </c>
      <c r="W4466" t="str">
        <f>IF(V4466 &lt; 3,"Very Low", IF(V4466 &gt;= 3, IF(V4466 &lt; 4, "Low", IF(V4466 &gt;= 4, IF(V4466 &lt; 6, "Medium", IF(V4466 &gt;= 6, IF(V4466 &lt; 8, "High", "Very High")))))))</f>
        <v>High</v>
      </c>
    </row>
    <row r="4467" spans="1:23" x14ac:dyDescent="0.2">
      <c r="A4467" t="s">
        <v>1392</v>
      </c>
      <c r="B4467" s="2">
        <v>105</v>
      </c>
      <c r="C4467" s="4" t="str">
        <f>IF(B4467 &lt;= ($Z$9-$Z$11), "Short", IF(B4467 &gt;= ($Z$9+$Z$11), "Long", "Medium"))</f>
        <v>Medium</v>
      </c>
      <c r="D4467" t="s">
        <v>1441</v>
      </c>
      <c r="E4467" t="s">
        <v>691</v>
      </c>
      <c r="F4467" t="s">
        <v>13206</v>
      </c>
      <c r="M4467">
        <f>COUNTA(Table1[[#This Row],[genre_1]:[genre_8]])</f>
        <v>2</v>
      </c>
      <c r="N4467" t="s">
        <v>1009</v>
      </c>
      <c r="O4467" t="s">
        <v>9100</v>
      </c>
      <c r="P4467">
        <v>8560</v>
      </c>
      <c r="Q4467" t="s">
        <v>1168</v>
      </c>
      <c r="R4467">
        <v>69</v>
      </c>
      <c r="S4467" t="s">
        <v>16</v>
      </c>
      <c r="T4467" t="s">
        <v>614</v>
      </c>
      <c r="U4467" s="3">
        <v>36526</v>
      </c>
      <c r="V4467" s="2">
        <v>5</v>
      </c>
      <c r="W4467" t="str">
        <f>IF(V4467 &lt; 3,"Very Low", IF(V4467 &gt;= 3, IF(V4467 &lt; 4, "Low", IF(V4467 &gt;= 4, IF(V4467 &lt; 6, "Medium", IF(V4467 &gt;= 6, IF(V4467 &lt; 8, "High", "Very High")))))))</f>
        <v>Medium</v>
      </c>
    </row>
    <row r="4468" spans="1:23" x14ac:dyDescent="0.2">
      <c r="A4468" t="s">
        <v>804</v>
      </c>
      <c r="B4468" s="2">
        <v>89</v>
      </c>
      <c r="C4468" s="4" t="str">
        <f>IF(B4468 &lt;= ($Z$9-$Z$11), "Short", IF(B4468 &gt;= ($Z$9+$Z$11), "Long", "Medium"))</f>
        <v>Medium</v>
      </c>
      <c r="D4468" t="s">
        <v>217</v>
      </c>
      <c r="E4468" t="s">
        <v>562</v>
      </c>
      <c r="F4468" t="s">
        <v>4130</v>
      </c>
      <c r="G4468" t="s">
        <v>3538</v>
      </c>
      <c r="M4468">
        <f>COUNTA(Table1[[#This Row],[genre_1]:[genre_8]])</f>
        <v>3</v>
      </c>
      <c r="N4468" t="s">
        <v>47</v>
      </c>
      <c r="O4468" t="s">
        <v>7920</v>
      </c>
      <c r="P4468">
        <v>327367</v>
      </c>
      <c r="Q4468" t="s">
        <v>1899</v>
      </c>
      <c r="R4468">
        <v>918</v>
      </c>
      <c r="S4468" t="s">
        <v>16</v>
      </c>
      <c r="T4468" t="s">
        <v>614</v>
      </c>
      <c r="U4468" s="3">
        <v>41640</v>
      </c>
      <c r="V4468" s="2">
        <v>6.4</v>
      </c>
      <c r="W4468" t="str">
        <f>IF(V4468 &lt; 3,"Very Low", IF(V4468 &gt;= 3, IF(V4468 &lt; 4, "Low", IF(V4468 &gt;= 4, IF(V4468 &lt; 6, "Medium", IF(V4468 &gt;= 6, IF(V4468 &lt; 8, "High", "Very High")))))))</f>
        <v>High</v>
      </c>
    </row>
    <row r="4469" spans="1:23" x14ac:dyDescent="0.2">
      <c r="A4469" t="s">
        <v>7882</v>
      </c>
      <c r="B4469" s="2">
        <v>89</v>
      </c>
      <c r="C4469" s="4" t="str">
        <f>IF(B4469 &lt;= ($Z$9-$Z$11), "Short", IF(B4469 &gt;= ($Z$9+$Z$11), "Long", "Medium"))</f>
        <v>Medium</v>
      </c>
      <c r="D4469" t="s">
        <v>7883</v>
      </c>
      <c r="E4469" t="s">
        <v>2287</v>
      </c>
      <c r="F4469" t="s">
        <v>3538</v>
      </c>
      <c r="M4469">
        <f>COUNTA(Table1[[#This Row],[genre_1]:[genre_8]])</f>
        <v>2</v>
      </c>
      <c r="N4469" t="s">
        <v>7884</v>
      </c>
      <c r="O4469" t="s">
        <v>12995</v>
      </c>
      <c r="P4469">
        <v>27297</v>
      </c>
      <c r="Q4469" t="s">
        <v>7885</v>
      </c>
      <c r="R4469">
        <v>131</v>
      </c>
      <c r="S4469" t="s">
        <v>16</v>
      </c>
      <c r="T4469" t="s">
        <v>614</v>
      </c>
      <c r="U4469" s="3">
        <v>40909</v>
      </c>
      <c r="V4469" s="2">
        <v>6.1</v>
      </c>
      <c r="W4469" t="str">
        <f>IF(V4469 &lt; 3,"Very Low", IF(V4469 &gt;= 3, IF(V4469 &lt; 4, "Low", IF(V4469 &gt;= 4, IF(V4469 &lt; 6, "Medium", IF(V4469 &gt;= 6, IF(V4469 &lt; 8, "High", "Very High")))))))</f>
        <v>High</v>
      </c>
    </row>
    <row r="4470" spans="1:23" x14ac:dyDescent="0.2">
      <c r="A4470" t="s">
        <v>6314</v>
      </c>
      <c r="B4470" s="2">
        <v>80</v>
      </c>
      <c r="C4470" s="4" t="str">
        <f>IF(B4470 &lt;= ($Z$9-$Z$11), "Short", IF(B4470 &gt;= ($Z$9+$Z$11), "Long", "Medium"))</f>
        <v>Short</v>
      </c>
      <c r="D4470" t="s">
        <v>6315</v>
      </c>
      <c r="E4470" t="s">
        <v>31</v>
      </c>
      <c r="M4470">
        <f>COUNTA(Table1[[#This Row],[genre_1]:[genre_8]])</f>
        <v>1</v>
      </c>
      <c r="N4470" t="s">
        <v>217</v>
      </c>
      <c r="O4470" t="s">
        <v>12265</v>
      </c>
      <c r="P4470">
        <v>45984</v>
      </c>
      <c r="Q4470" t="s">
        <v>5025</v>
      </c>
      <c r="R4470">
        <v>331</v>
      </c>
      <c r="S4470" t="s">
        <v>613</v>
      </c>
      <c r="T4470" t="s">
        <v>614</v>
      </c>
      <c r="U4470" s="3">
        <v>38353</v>
      </c>
      <c r="V4470" s="2">
        <v>7.6</v>
      </c>
      <c r="W4470" t="str">
        <f>IF(V4470 &lt; 3,"Very Low", IF(V4470 &gt;= 3, IF(V4470 &lt; 4, "Low", IF(V4470 &gt;= 4, IF(V4470 &lt; 6, "Medium", IF(V4470 &gt;= 6, IF(V4470 &lt; 8, "High", "Very High")))))))</f>
        <v>High</v>
      </c>
    </row>
    <row r="4471" spans="1:23" x14ac:dyDescent="0.2">
      <c r="A4471" t="s">
        <v>1565</v>
      </c>
      <c r="B4471" s="2">
        <v>105</v>
      </c>
      <c r="C4471" s="4" t="str">
        <f>IF(B4471 &lt;= ($Z$9-$Z$11), "Short", IF(B4471 &gt;= ($Z$9+$Z$11), "Long", "Medium"))</f>
        <v>Medium</v>
      </c>
      <c r="D4471" t="s">
        <v>2227</v>
      </c>
      <c r="E4471" t="s">
        <v>562</v>
      </c>
      <c r="F4471" t="s">
        <v>691</v>
      </c>
      <c r="G4471" t="s">
        <v>13206</v>
      </c>
      <c r="M4471">
        <f>COUNTA(Table1[[#This Row],[genre_1]:[genre_8]])</f>
        <v>3</v>
      </c>
      <c r="N4471" t="s">
        <v>110</v>
      </c>
      <c r="O4471" t="s">
        <v>9574</v>
      </c>
      <c r="P4471">
        <v>24657</v>
      </c>
      <c r="Q4471" t="s">
        <v>1784</v>
      </c>
      <c r="R4471">
        <v>71</v>
      </c>
      <c r="S4471" t="s">
        <v>613</v>
      </c>
      <c r="T4471" t="s">
        <v>614</v>
      </c>
      <c r="U4471" s="3">
        <v>39814</v>
      </c>
      <c r="V4471" s="2">
        <v>7.2</v>
      </c>
      <c r="W4471" t="str">
        <f>IF(V4471 &lt; 3,"Very Low", IF(V4471 &gt;= 3, IF(V4471 &lt; 4, "Low", IF(V4471 &gt;= 4, IF(V4471 &lt; 6, "Medium", IF(V4471 &gt;= 6, IF(V4471 &lt; 8, "High", "Very High")))))))</f>
        <v>High</v>
      </c>
    </row>
    <row r="4472" spans="1:23" x14ac:dyDescent="0.2">
      <c r="A4472" t="s">
        <v>7005</v>
      </c>
      <c r="B4472" s="2">
        <v>123</v>
      </c>
      <c r="C4472" s="4" t="str">
        <f>IF(B4472 &lt;= ($Z$9-$Z$11), "Short", IF(B4472 &gt;= ($Z$9+$Z$11), "Long", "Medium"))</f>
        <v>Medium</v>
      </c>
      <c r="D4472" t="s">
        <v>7006</v>
      </c>
      <c r="E4472" t="s">
        <v>13206</v>
      </c>
      <c r="F4472" t="s">
        <v>1302</v>
      </c>
      <c r="G4472" t="s">
        <v>6549</v>
      </c>
      <c r="M4472">
        <f>COUNTA(Table1[[#This Row],[genre_1]:[genre_8]])</f>
        <v>3</v>
      </c>
      <c r="N4472" t="s">
        <v>2372</v>
      </c>
      <c r="O4472" t="s">
        <v>12612</v>
      </c>
      <c r="P4472">
        <v>4391</v>
      </c>
      <c r="Q4472" t="s">
        <v>7007</v>
      </c>
      <c r="R4472">
        <v>26</v>
      </c>
      <c r="S4472" t="s">
        <v>613</v>
      </c>
      <c r="T4472" t="s">
        <v>614</v>
      </c>
      <c r="U4472" s="3">
        <v>25204</v>
      </c>
      <c r="V4472" s="2">
        <v>7.2</v>
      </c>
      <c r="W4472" t="str">
        <f>IF(V4472 &lt; 3,"Very Low", IF(V4472 &gt;= 3, IF(V4472 &lt; 4, "Low", IF(V4472 &gt;= 4, IF(V4472 &lt; 6, "Medium", IF(V4472 &gt;= 6, IF(V4472 &lt; 8, "High", "Very High")))))))</f>
        <v>High</v>
      </c>
    </row>
    <row r="4473" spans="1:23" x14ac:dyDescent="0.2">
      <c r="A4473" t="s">
        <v>3015</v>
      </c>
      <c r="B4473" s="2">
        <v>120</v>
      </c>
      <c r="C4473" s="4" t="str">
        <f>IF(B4473 &lt;= ($Z$9-$Z$11), "Short", IF(B4473 &gt;= ($Z$9+$Z$11), "Long", "Medium"))</f>
        <v>Medium</v>
      </c>
      <c r="D4473" t="s">
        <v>3570</v>
      </c>
      <c r="E4473" t="s">
        <v>691</v>
      </c>
      <c r="F4473" t="s">
        <v>7772</v>
      </c>
      <c r="M4473">
        <f>COUNTA(Table1[[#This Row],[genre_1]:[genre_8]])</f>
        <v>2</v>
      </c>
      <c r="N4473" t="s">
        <v>3571</v>
      </c>
      <c r="O4473" t="s">
        <v>10485</v>
      </c>
      <c r="P4473">
        <v>5166</v>
      </c>
      <c r="Q4473" t="s">
        <v>3572</v>
      </c>
      <c r="R4473">
        <v>27</v>
      </c>
      <c r="S4473" t="s">
        <v>613</v>
      </c>
      <c r="T4473" t="s">
        <v>614</v>
      </c>
      <c r="U4473" s="3">
        <v>39083</v>
      </c>
      <c r="V4473" s="2">
        <v>7.3</v>
      </c>
      <c r="W4473" t="str">
        <f>IF(V4473 &lt; 3,"Very Low", IF(V4473 &gt;= 3, IF(V4473 &lt; 4, "Low", IF(V4473 &gt;= 4, IF(V4473 &lt; 6, "Medium", IF(V4473 &gt;= 6, IF(V4473 &lt; 8, "High", "Very High")))))))</f>
        <v>High</v>
      </c>
    </row>
    <row r="4474" spans="1:23" x14ac:dyDescent="0.2">
      <c r="A4474" t="s">
        <v>6058</v>
      </c>
      <c r="B4474" s="2">
        <v>120</v>
      </c>
      <c r="C4474" s="4" t="str">
        <f>IF(B4474 &lt;= ($Z$9-$Z$11), "Short", IF(B4474 &gt;= ($Z$9+$Z$11), "Long", "Medium"))</f>
        <v>Medium</v>
      </c>
      <c r="D4474" t="s">
        <v>6059</v>
      </c>
      <c r="E4474" t="s">
        <v>4426</v>
      </c>
      <c r="F4474" t="s">
        <v>1302</v>
      </c>
      <c r="G4474" t="s">
        <v>4034</v>
      </c>
      <c r="H4474" t="s">
        <v>6549</v>
      </c>
      <c r="M4474">
        <f>COUNTA(Table1[[#This Row],[genre_1]:[genre_8]])</f>
        <v>4</v>
      </c>
      <c r="N4474" t="s">
        <v>6060</v>
      </c>
      <c r="O4474" t="s">
        <v>12122</v>
      </c>
      <c r="P4474">
        <v>1213</v>
      </c>
      <c r="Q4474" t="s">
        <v>6061</v>
      </c>
      <c r="R4474">
        <v>17</v>
      </c>
      <c r="S4474" t="s">
        <v>613</v>
      </c>
      <c r="T4474" t="s">
        <v>614</v>
      </c>
      <c r="U4474" s="3">
        <v>40179</v>
      </c>
      <c r="V4474" s="2">
        <v>6.4</v>
      </c>
      <c r="W4474" t="str">
        <f>IF(V4474 &lt; 3,"Very Low", IF(V4474 &gt;= 3, IF(V4474 &lt; 4, "Low", IF(V4474 &gt;= 4, IF(V4474 &lt; 6, "Medium", IF(V4474 &gt;= 6, IF(V4474 &lt; 8, "High", "Very High")))))))</f>
        <v>High</v>
      </c>
    </row>
    <row r="4475" spans="1:23" x14ac:dyDescent="0.2">
      <c r="A4475" t="s">
        <v>2118</v>
      </c>
      <c r="B4475" s="2">
        <v>147</v>
      </c>
      <c r="C4475" s="4" t="str">
        <f>IF(B4475 &lt;= ($Z$9-$Z$11), "Short", IF(B4475 &gt;= ($Z$9+$Z$11), "Long", "Medium"))</f>
        <v>Long</v>
      </c>
      <c r="D4475" t="s">
        <v>1628</v>
      </c>
      <c r="E4475" t="s">
        <v>1302</v>
      </c>
      <c r="F4475" t="s">
        <v>13204</v>
      </c>
      <c r="G4475" t="s">
        <v>3538</v>
      </c>
      <c r="M4475">
        <f>COUNTA(Table1[[#This Row],[genre_1]:[genre_8]])</f>
        <v>3</v>
      </c>
      <c r="N4475" t="s">
        <v>96</v>
      </c>
      <c r="O4475" t="s">
        <v>11051</v>
      </c>
      <c r="P4475">
        <v>235992</v>
      </c>
      <c r="Q4475" t="s">
        <v>2535</v>
      </c>
      <c r="R4475">
        <v>1768</v>
      </c>
      <c r="S4475" t="s">
        <v>16</v>
      </c>
      <c r="T4475" t="s">
        <v>614</v>
      </c>
      <c r="U4475" s="3">
        <v>36892</v>
      </c>
      <c r="V4475" s="2">
        <v>8</v>
      </c>
      <c r="W4475" t="str">
        <f>IF(V4475 &lt; 3,"Very Low", IF(V4475 &gt;= 3, IF(V4475 &lt; 4, "Low", IF(V4475 &gt;= 4, IF(V4475 &lt; 6, "Medium", IF(V4475 &gt;= 6, IF(V4475 &lt; 8, "High", "Very High")))))))</f>
        <v>Very High</v>
      </c>
    </row>
    <row r="4476" spans="1:23" x14ac:dyDescent="0.2">
      <c r="A4476" t="s">
        <v>181</v>
      </c>
      <c r="B4476" s="2">
        <v>163</v>
      </c>
      <c r="C4476" s="4" t="str">
        <f>IF(B4476 &lt;= ($Z$9-$Z$11), "Short", IF(B4476 &gt;= ($Z$9+$Z$11), "Long", "Medium"))</f>
        <v>Long</v>
      </c>
      <c r="D4476" t="s">
        <v>1198</v>
      </c>
      <c r="E4476" t="s">
        <v>1302</v>
      </c>
      <c r="F4476" t="s">
        <v>7772</v>
      </c>
      <c r="G4476" t="s">
        <v>3538</v>
      </c>
      <c r="M4476">
        <f>COUNTA(Table1[[#This Row],[genre_1]:[genre_8]])</f>
        <v>3</v>
      </c>
      <c r="N4476" t="s">
        <v>381</v>
      </c>
      <c r="O4476" t="s">
        <v>8963</v>
      </c>
      <c r="P4476">
        <v>176936</v>
      </c>
      <c r="Q4476" t="s">
        <v>61</v>
      </c>
      <c r="R4476">
        <v>824</v>
      </c>
      <c r="S4476" t="s">
        <v>16</v>
      </c>
      <c r="T4476" t="s">
        <v>614</v>
      </c>
      <c r="U4476" s="3">
        <v>38353</v>
      </c>
      <c r="V4476" s="2">
        <v>7.6</v>
      </c>
      <c r="W4476" t="str">
        <f>IF(V4476 &lt; 3,"Very Low", IF(V4476 &gt;= 3, IF(V4476 &lt; 4, "Low", IF(V4476 &gt;= 4, IF(V4476 &lt; 6, "Medium", IF(V4476 &gt;= 6, IF(V4476 &lt; 8, "High", "Very High")))))))</f>
        <v>High</v>
      </c>
    </row>
    <row r="4477" spans="1:23" x14ac:dyDescent="0.2">
      <c r="A4477" t="s">
        <v>820</v>
      </c>
      <c r="B4477" s="2">
        <v>112</v>
      </c>
      <c r="C4477" s="4" t="str">
        <f>IF(B4477 &lt;= ($Z$9-$Z$11), "Short", IF(B4477 &gt;= ($Z$9+$Z$11), "Long", "Medium"))</f>
        <v>Medium</v>
      </c>
      <c r="D4477" t="s">
        <v>2445</v>
      </c>
      <c r="E4477" t="s">
        <v>1302</v>
      </c>
      <c r="F4477" t="s">
        <v>7772</v>
      </c>
      <c r="G4477" t="s">
        <v>10321</v>
      </c>
      <c r="M4477">
        <f>COUNTA(Table1[[#This Row],[genre_1]:[genre_8]])</f>
        <v>3</v>
      </c>
      <c r="N4477" t="s">
        <v>1409</v>
      </c>
      <c r="O4477" t="s">
        <v>9717</v>
      </c>
      <c r="P4477">
        <v>3322</v>
      </c>
      <c r="Q4477" t="s">
        <v>1016</v>
      </c>
      <c r="R4477">
        <v>32</v>
      </c>
      <c r="S4477" t="s">
        <v>2446</v>
      </c>
      <c r="T4477" t="s">
        <v>614</v>
      </c>
      <c r="U4477" s="3">
        <v>38353</v>
      </c>
      <c r="V4477" s="2">
        <v>6</v>
      </c>
      <c r="W4477" t="str">
        <f>IF(V4477 &lt; 3,"Very Low", IF(V4477 &gt;= 3, IF(V4477 &lt; 4, "Low", IF(V4477 &gt;= 4, IF(V4477 &lt; 6, "Medium", IF(V4477 &gt;= 6, IF(V4477 &lt; 8, "High", "Very High")))))))</f>
        <v>High</v>
      </c>
    </row>
    <row r="4478" spans="1:23" x14ac:dyDescent="0.2">
      <c r="A4478" t="s">
        <v>1135</v>
      </c>
      <c r="B4478" s="2">
        <v>104</v>
      </c>
      <c r="C4478" s="4" t="str">
        <f>IF(B4478 &lt;= ($Z$9-$Z$11), "Short", IF(B4478 &gt;= ($Z$9+$Z$11), "Long", "Medium"))</f>
        <v>Medium</v>
      </c>
      <c r="D4478" t="s">
        <v>1135</v>
      </c>
      <c r="E4478" t="s">
        <v>31</v>
      </c>
      <c r="F4478" t="s">
        <v>1302</v>
      </c>
      <c r="M4478">
        <f>COUNTA(Table1[[#This Row],[genre_1]:[genre_8]])</f>
        <v>2</v>
      </c>
      <c r="N4478" t="s">
        <v>1136</v>
      </c>
      <c r="O4478" t="s">
        <v>8924</v>
      </c>
      <c r="P4478">
        <v>7630</v>
      </c>
      <c r="Q4478" t="s">
        <v>1137</v>
      </c>
      <c r="R4478">
        <v>42</v>
      </c>
      <c r="S4478" t="s">
        <v>613</v>
      </c>
      <c r="T4478" t="s">
        <v>614</v>
      </c>
      <c r="U4478" s="3">
        <v>39814</v>
      </c>
      <c r="V4478" s="2">
        <v>7.8</v>
      </c>
      <c r="W4478" t="str">
        <f>IF(V4478 &lt; 3,"Very Low", IF(V4478 &gt;= 3, IF(V4478 &lt; 4, "Low", IF(V4478 &gt;= 4, IF(V4478 &lt; 6, "Medium", IF(V4478 &gt;= 6, IF(V4478 &lt; 8, "High", "Very High")))))))</f>
        <v>High</v>
      </c>
    </row>
    <row r="4479" spans="1:23" x14ac:dyDescent="0.2">
      <c r="A4479" t="s">
        <v>5902</v>
      </c>
      <c r="B4479" s="2">
        <v>122</v>
      </c>
      <c r="C4479" s="4" t="str">
        <f>IF(B4479 &lt;= ($Z$9-$Z$11), "Short", IF(B4479 &gt;= ($Z$9+$Z$11), "Long", "Medium"))</f>
        <v>Medium</v>
      </c>
      <c r="D4479" t="s">
        <v>1750</v>
      </c>
      <c r="E4479" t="s">
        <v>1302</v>
      </c>
      <c r="M4479">
        <f>COUNTA(Table1[[#This Row],[genre_1]:[genre_8]])</f>
        <v>1</v>
      </c>
      <c r="N4479" t="s">
        <v>4637</v>
      </c>
      <c r="O4479" t="s">
        <v>12040</v>
      </c>
      <c r="P4479">
        <v>12411</v>
      </c>
      <c r="Q4479" t="s">
        <v>5903</v>
      </c>
      <c r="R4479">
        <v>89</v>
      </c>
      <c r="S4479" t="s">
        <v>613</v>
      </c>
      <c r="T4479" t="s">
        <v>614</v>
      </c>
      <c r="U4479" s="3">
        <v>40179</v>
      </c>
      <c r="V4479" s="2">
        <v>7.2</v>
      </c>
      <c r="W4479" t="str">
        <f>IF(V4479 &lt; 3,"Very Low", IF(V4479 &gt;= 3, IF(V4479 &lt; 4, "Low", IF(V4479 &gt;= 4, IF(V4479 &lt; 6, "Medium", IF(V4479 &gt;= 6, IF(V4479 &lt; 8, "High", "Very High")))))))</f>
        <v>High</v>
      </c>
    </row>
    <row r="4480" spans="1:23" x14ac:dyDescent="0.2">
      <c r="A4480" t="s">
        <v>1637</v>
      </c>
      <c r="B4480" s="2">
        <v>137</v>
      </c>
      <c r="C4480" s="4" t="str">
        <f>IF(B4480 &lt;= ($Z$9-$Z$11), "Short", IF(B4480 &gt;= ($Z$9+$Z$11), "Long", "Medium"))</f>
        <v>Long</v>
      </c>
      <c r="D4480" t="s">
        <v>1106</v>
      </c>
      <c r="E4480" t="s">
        <v>426</v>
      </c>
      <c r="F4480" t="s">
        <v>1302</v>
      </c>
      <c r="M4480">
        <f>COUNTA(Table1[[#This Row],[genre_1]:[genre_8]])</f>
        <v>2</v>
      </c>
      <c r="N4480" t="s">
        <v>255</v>
      </c>
      <c r="O4480" t="s">
        <v>10385</v>
      </c>
      <c r="P4480">
        <v>33107</v>
      </c>
      <c r="Q4480" t="s">
        <v>39</v>
      </c>
      <c r="R4480">
        <v>128</v>
      </c>
      <c r="S4480" t="s">
        <v>16</v>
      </c>
      <c r="T4480" t="s">
        <v>614</v>
      </c>
      <c r="U4480" s="3">
        <v>40909</v>
      </c>
      <c r="V4480" s="2">
        <v>6.1</v>
      </c>
      <c r="W4480" t="str">
        <f>IF(V4480 &lt; 3,"Very Low", IF(V4480 &gt;= 3, IF(V4480 &lt; 4, "Low", IF(V4480 &gt;= 4, IF(V4480 &lt; 6, "Medium", IF(V4480 &gt;= 6, IF(V4480 &lt; 8, "High", "Very High")))))))</f>
        <v>High</v>
      </c>
    </row>
    <row r="4481" spans="1:23" x14ac:dyDescent="0.2">
      <c r="A4481" t="s">
        <v>6912</v>
      </c>
      <c r="B4481" s="2">
        <v>95</v>
      </c>
      <c r="C4481" s="4" t="str">
        <f>IF(B4481 &lt;= ($Z$9-$Z$11), "Short", IF(B4481 &gt;= ($Z$9+$Z$11), "Long", "Medium"))</f>
        <v>Medium</v>
      </c>
      <c r="D4481" t="s">
        <v>6913</v>
      </c>
      <c r="E4481" t="s">
        <v>1302</v>
      </c>
      <c r="M4481">
        <f>COUNTA(Table1[[#This Row],[genre_1]:[genre_8]])</f>
        <v>1</v>
      </c>
      <c r="N4481" t="s">
        <v>6914</v>
      </c>
      <c r="O4481" t="s">
        <v>12567</v>
      </c>
      <c r="P4481">
        <v>1010</v>
      </c>
      <c r="Q4481" t="s">
        <v>2153</v>
      </c>
      <c r="R4481">
        <v>15</v>
      </c>
      <c r="S4481" t="s">
        <v>613</v>
      </c>
      <c r="T4481" t="s">
        <v>614</v>
      </c>
      <c r="U4481" s="3">
        <v>38718</v>
      </c>
      <c r="V4481" s="2">
        <v>5.8</v>
      </c>
      <c r="W4481" t="str">
        <f>IF(V4481 &lt; 3,"Very Low", IF(V4481 &gt;= 3, IF(V4481 &lt; 4, "Low", IF(V4481 &gt;= 4, IF(V4481 &lt; 6, "Medium", IF(V4481 &gt;= 6, IF(V4481 &lt; 8, "High", "Very High")))))))</f>
        <v>Medium</v>
      </c>
    </row>
    <row r="4482" spans="1:23" x14ac:dyDescent="0.2">
      <c r="A4482" t="s">
        <v>3195</v>
      </c>
      <c r="B4482" s="2">
        <v>118</v>
      </c>
      <c r="C4482" s="4" t="str">
        <f>IF(B4482 &lt;= ($Z$9-$Z$11), "Short", IF(B4482 &gt;= ($Z$9+$Z$11), "Long", "Medium"))</f>
        <v>Medium</v>
      </c>
      <c r="D4482" t="s">
        <v>3196</v>
      </c>
      <c r="E4482" t="s">
        <v>1302</v>
      </c>
      <c r="F4482" t="s">
        <v>13204</v>
      </c>
      <c r="G4482" t="s">
        <v>6549</v>
      </c>
      <c r="H4482" t="s">
        <v>3538</v>
      </c>
      <c r="M4482">
        <f>COUNTA(Table1[[#This Row],[genre_1]:[genre_8]])</f>
        <v>4</v>
      </c>
      <c r="N4482" t="s">
        <v>258</v>
      </c>
      <c r="O4482" t="s">
        <v>10226</v>
      </c>
      <c r="P4482">
        <v>44913</v>
      </c>
      <c r="Q4482" t="s">
        <v>3197</v>
      </c>
      <c r="R4482">
        <v>181</v>
      </c>
      <c r="S4482" t="s">
        <v>16</v>
      </c>
      <c r="T4482" t="s">
        <v>614</v>
      </c>
      <c r="U4482" s="3">
        <v>36892</v>
      </c>
      <c r="V4482" s="2">
        <v>6</v>
      </c>
      <c r="W4482" t="str">
        <f>IF(V4482 &lt; 3,"Very Low", IF(V4482 &gt;= 3, IF(V4482 &lt; 4, "Low", IF(V4482 &gt;= 4, IF(V4482 &lt; 6, "Medium", IF(V4482 &gt;= 6, IF(V4482 &lt; 8, "High", "Very High")))))))</f>
        <v>High</v>
      </c>
    </row>
    <row r="4483" spans="1:23" x14ac:dyDescent="0.2">
      <c r="A4483" t="s">
        <v>4575</v>
      </c>
      <c r="B4483" s="2">
        <v>120</v>
      </c>
      <c r="C4483" s="4" t="str">
        <f>IF(B4483 &lt;= ($Z$9-$Z$11), "Short", IF(B4483 &gt;= ($Z$9+$Z$11), "Long", "Medium"))</f>
        <v>Medium</v>
      </c>
      <c r="D4483" t="s">
        <v>1767</v>
      </c>
      <c r="E4483" t="s">
        <v>691</v>
      </c>
      <c r="F4483" t="s">
        <v>1302</v>
      </c>
      <c r="G4483" t="s">
        <v>6549</v>
      </c>
      <c r="M4483">
        <f>COUNTA(Table1[[#This Row],[genre_1]:[genre_8]])</f>
        <v>3</v>
      </c>
      <c r="N4483" t="s">
        <v>125</v>
      </c>
      <c r="O4483" t="s">
        <v>11191</v>
      </c>
      <c r="P4483">
        <v>63084</v>
      </c>
      <c r="Q4483" t="s">
        <v>4576</v>
      </c>
      <c r="R4483">
        <v>123</v>
      </c>
      <c r="S4483" t="s">
        <v>613</v>
      </c>
      <c r="T4483" t="s">
        <v>614</v>
      </c>
      <c r="U4483" s="3">
        <v>38718</v>
      </c>
      <c r="V4483" s="2">
        <v>7.3</v>
      </c>
      <c r="W4483" t="str">
        <f>IF(V4483 &lt; 3,"Very Low", IF(V4483 &gt;= 3, IF(V4483 &lt; 4, "Low", IF(V4483 &gt;= 4, IF(V4483 &lt; 6, "Medium", IF(V4483 &gt;= 6, IF(V4483 &lt; 8, "High", "Very High")))))))</f>
        <v>High</v>
      </c>
    </row>
    <row r="4484" spans="1:23" x14ac:dyDescent="0.2">
      <c r="A4484" t="s">
        <v>5408</v>
      </c>
      <c r="B4484" s="2">
        <v>89</v>
      </c>
      <c r="C4484" s="4" t="str">
        <f>IF(B4484 &lt;= ($Z$9-$Z$11), "Short", IF(B4484 &gt;= ($Z$9+$Z$11), "Long", "Medium"))</f>
        <v>Medium</v>
      </c>
      <c r="D4484" t="s">
        <v>2316</v>
      </c>
      <c r="E4484" t="s">
        <v>3871</v>
      </c>
      <c r="F4484" t="s">
        <v>4426</v>
      </c>
      <c r="G4484" t="s">
        <v>1302</v>
      </c>
      <c r="H4484" t="s">
        <v>10321</v>
      </c>
      <c r="M4484">
        <f>COUNTA(Table1[[#This Row],[genre_1]:[genre_8]])</f>
        <v>4</v>
      </c>
      <c r="N4484" t="s">
        <v>2372</v>
      </c>
      <c r="O4484" t="s">
        <v>11743</v>
      </c>
      <c r="P4484">
        <v>70194</v>
      </c>
      <c r="Q4484" t="s">
        <v>5409</v>
      </c>
      <c r="R4484">
        <v>158</v>
      </c>
      <c r="S4484" t="s">
        <v>613</v>
      </c>
      <c r="T4484" t="s">
        <v>614</v>
      </c>
      <c r="U4484" s="3">
        <v>39083</v>
      </c>
      <c r="V4484" s="2">
        <v>8</v>
      </c>
      <c r="W4484" t="str">
        <f>IF(V4484 &lt; 3,"Very Low", IF(V4484 &gt;= 3, IF(V4484 &lt; 4, "Low", IF(V4484 &gt;= 4, IF(V4484 &lt; 6, "Medium", IF(V4484 &gt;= 6, IF(V4484 &lt; 8, "High", "Very High")))))))</f>
        <v>Very High</v>
      </c>
    </row>
    <row r="4485" spans="1:23" x14ac:dyDescent="0.2">
      <c r="A4485" t="s">
        <v>7924</v>
      </c>
      <c r="B4485" s="2">
        <v>110</v>
      </c>
      <c r="C4485" s="4" t="str">
        <f>IF(B4485 &lt;= ($Z$9-$Z$11), "Short", IF(B4485 &gt;= ($Z$9+$Z$11), "Long", "Medium"))</f>
        <v>Medium</v>
      </c>
      <c r="D4485" t="s">
        <v>7925</v>
      </c>
      <c r="E4485" t="s">
        <v>13206</v>
      </c>
      <c r="F4485" t="s">
        <v>1302</v>
      </c>
      <c r="G4485" t="s">
        <v>6549</v>
      </c>
      <c r="M4485">
        <f>COUNTA(Table1[[#This Row],[genre_1]:[genre_8]])</f>
        <v>3</v>
      </c>
      <c r="N4485" t="s">
        <v>7006</v>
      </c>
      <c r="O4485" t="s">
        <v>13014</v>
      </c>
      <c r="P4485">
        <v>19386</v>
      </c>
      <c r="Q4485" t="s">
        <v>7926</v>
      </c>
      <c r="R4485">
        <v>74</v>
      </c>
      <c r="S4485" t="s">
        <v>613</v>
      </c>
      <c r="T4485" t="s">
        <v>614</v>
      </c>
      <c r="U4485" s="3">
        <v>23743</v>
      </c>
      <c r="V4485" s="2">
        <v>7.7</v>
      </c>
      <c r="W4485" t="str">
        <f>IF(V4485 &lt; 3,"Very Low", IF(V4485 &gt;= 3, IF(V4485 &lt; 4, "Low", IF(V4485 &gt;= 4, IF(V4485 &lt; 6, "Medium", IF(V4485 &gt;= 6, IF(V4485 &lt; 8, "High", "Very High")))))))</f>
        <v>High</v>
      </c>
    </row>
    <row r="4486" spans="1:23" x14ac:dyDescent="0.2">
      <c r="A4486" t="s">
        <v>5200</v>
      </c>
      <c r="B4486" s="2">
        <v>127</v>
      </c>
      <c r="C4486" s="4" t="str">
        <f>IF(B4486 &lt;= ($Z$9-$Z$11), "Short", IF(B4486 &gt;= ($Z$9+$Z$11), "Long", "Medium"))</f>
        <v>Medium</v>
      </c>
      <c r="D4486" t="s">
        <v>5200</v>
      </c>
      <c r="E4486" t="s">
        <v>13206</v>
      </c>
      <c r="F4486" t="s">
        <v>1302</v>
      </c>
      <c r="M4486">
        <f>COUNTA(Table1[[#This Row],[genre_1]:[genre_8]])</f>
        <v>2</v>
      </c>
      <c r="N4486" t="s">
        <v>3779</v>
      </c>
      <c r="O4486" t="s">
        <v>11623</v>
      </c>
      <c r="P4486">
        <v>10796</v>
      </c>
      <c r="Q4486" t="s">
        <v>4874</v>
      </c>
      <c r="R4486">
        <v>33</v>
      </c>
      <c r="S4486" t="s">
        <v>613</v>
      </c>
      <c r="T4486" t="s">
        <v>614</v>
      </c>
      <c r="U4486" s="3">
        <v>40544</v>
      </c>
      <c r="V4486" s="2">
        <v>7.3</v>
      </c>
      <c r="W4486" t="str">
        <f>IF(V4486 &lt; 3,"Very Low", IF(V4486 &gt;= 3, IF(V4486 &lt; 4, "Low", IF(V4486 &gt;= 4, IF(V4486 &lt; 6, "Medium", IF(V4486 &gt;= 6, IF(V4486 &lt; 8, "High", "Very High")))))))</f>
        <v>High</v>
      </c>
    </row>
    <row r="4487" spans="1:23" x14ac:dyDescent="0.2">
      <c r="A4487" t="s">
        <v>419</v>
      </c>
      <c r="B4487" s="2">
        <v>135</v>
      </c>
      <c r="C4487" s="4" t="str">
        <f>IF(B4487 &lt;= ($Z$9-$Z$11), "Short", IF(B4487 &gt;= ($Z$9+$Z$11), "Long", "Medium"))</f>
        <v>Long</v>
      </c>
      <c r="D4487" t="s">
        <v>2884</v>
      </c>
      <c r="E4487" t="s">
        <v>1302</v>
      </c>
      <c r="F4487" t="s">
        <v>6549</v>
      </c>
      <c r="M4487">
        <f>COUNTA(Table1[[#This Row],[genre_1]:[genre_8]])</f>
        <v>2</v>
      </c>
      <c r="N4487" t="s">
        <v>3088</v>
      </c>
      <c r="O4487" t="s">
        <v>10151</v>
      </c>
      <c r="P4487">
        <v>193455</v>
      </c>
      <c r="Q4487" t="s">
        <v>3089</v>
      </c>
      <c r="R4487">
        <v>1058</v>
      </c>
      <c r="S4487" t="s">
        <v>16</v>
      </c>
      <c r="T4487" t="s">
        <v>614</v>
      </c>
      <c r="U4487" s="3">
        <v>38353</v>
      </c>
      <c r="V4487" s="2">
        <v>7.8</v>
      </c>
      <c r="W4487" t="str">
        <f>IF(V4487 &lt; 3,"Very Low", IF(V4487 &gt;= 3, IF(V4487 &lt; 4, "Low", IF(V4487 &gt;= 4, IF(V4487 &lt; 6, "Medium", IF(V4487 &gt;= 6, IF(V4487 &lt; 8, "High", "Very High")))))))</f>
        <v>High</v>
      </c>
    </row>
    <row r="4488" spans="1:23" x14ac:dyDescent="0.2">
      <c r="A4488" t="s">
        <v>1191</v>
      </c>
      <c r="B4488" s="2">
        <v>143</v>
      </c>
      <c r="C4488" s="4" t="str">
        <f>IF(B4488 &lt;= ($Z$9-$Z$11), "Short", IF(B4488 &gt;= ($Z$9+$Z$11), "Long", "Medium"))</f>
        <v>Long</v>
      </c>
      <c r="D4488" t="s">
        <v>1426</v>
      </c>
      <c r="E4488" t="s">
        <v>691</v>
      </c>
      <c r="F4488" t="s">
        <v>1302</v>
      </c>
      <c r="M4488">
        <f>COUNTA(Table1[[#This Row],[genre_1]:[genre_8]])</f>
        <v>2</v>
      </c>
      <c r="N4488" t="s">
        <v>1427</v>
      </c>
      <c r="O4488" t="s">
        <v>9091</v>
      </c>
      <c r="P4488">
        <v>23940</v>
      </c>
      <c r="Q4488" t="s">
        <v>1428</v>
      </c>
      <c r="R4488">
        <v>157</v>
      </c>
      <c r="S4488" t="s">
        <v>16</v>
      </c>
      <c r="T4488" t="s">
        <v>614</v>
      </c>
      <c r="U4488" s="3">
        <v>35796</v>
      </c>
      <c r="V4488" s="2">
        <v>6.7</v>
      </c>
      <c r="W4488" t="str">
        <f>IF(V4488 &lt; 3,"Very Low", IF(V4488 &gt;= 3, IF(V4488 &lt; 4, "Low", IF(V4488 &gt;= 4, IF(V4488 &lt; 6, "Medium", IF(V4488 &gt;= 6, IF(V4488 &lt; 8, "High", "Very High")))))))</f>
        <v>High</v>
      </c>
    </row>
    <row r="4489" spans="1:23" x14ac:dyDescent="0.2">
      <c r="A4489" t="s">
        <v>7201</v>
      </c>
      <c r="B4489" s="2">
        <v>103</v>
      </c>
      <c r="C4489" s="4" t="str">
        <f>IF(B4489 &lt;= ($Z$9-$Z$11), "Short", IF(B4489 &gt;= ($Z$9+$Z$11), "Long", "Medium"))</f>
        <v>Medium</v>
      </c>
      <c r="D4489" t="s">
        <v>7202</v>
      </c>
      <c r="E4489" t="s">
        <v>1302</v>
      </c>
      <c r="M4489">
        <f>COUNTA(Table1[[#This Row],[genre_1]:[genre_8]])</f>
        <v>1</v>
      </c>
      <c r="N4489" t="s">
        <v>7203</v>
      </c>
      <c r="O4489" t="s">
        <v>12708</v>
      </c>
      <c r="P4489">
        <v>4068</v>
      </c>
      <c r="Q4489" t="s">
        <v>7204</v>
      </c>
      <c r="R4489">
        <v>16</v>
      </c>
      <c r="S4489" t="s">
        <v>613</v>
      </c>
      <c r="T4489" t="s">
        <v>614</v>
      </c>
      <c r="U4489" s="3">
        <v>40544</v>
      </c>
      <c r="V4489" s="2">
        <v>5.6</v>
      </c>
      <c r="W4489" t="str">
        <f>IF(V4489 &lt; 3,"Very Low", IF(V4489 &gt;= 3, IF(V4489 &lt; 4, "Low", IF(V4489 &gt;= 4, IF(V4489 &lt; 6, "Medium", IF(V4489 &gt;= 6, IF(V4489 &lt; 8, "High", "Very High")))))))</f>
        <v>Medium</v>
      </c>
    </row>
    <row r="4490" spans="1:23" x14ac:dyDescent="0.2">
      <c r="A4490" t="s">
        <v>4905</v>
      </c>
      <c r="B4490" s="2">
        <v>88</v>
      </c>
      <c r="C4490" s="4" t="str">
        <f>IF(B4490 &lt;= ($Z$9-$Z$11), "Short", IF(B4490 &gt;= ($Z$9+$Z$11), "Long", "Medium"))</f>
        <v>Medium</v>
      </c>
      <c r="D4490" t="s">
        <v>3773</v>
      </c>
      <c r="E4490" t="s">
        <v>1302</v>
      </c>
      <c r="F4490" t="s">
        <v>6549</v>
      </c>
      <c r="M4490">
        <f>COUNTA(Table1[[#This Row],[genre_1]:[genre_8]])</f>
        <v>2</v>
      </c>
      <c r="N4490" t="s">
        <v>7536</v>
      </c>
      <c r="O4490" t="s">
        <v>12854</v>
      </c>
      <c r="P4490">
        <v>4743</v>
      </c>
      <c r="Q4490" t="s">
        <v>7537</v>
      </c>
      <c r="R4490">
        <v>135</v>
      </c>
      <c r="S4490" t="s">
        <v>16</v>
      </c>
      <c r="T4490" t="s">
        <v>614</v>
      </c>
      <c r="U4490" s="3">
        <v>37257</v>
      </c>
      <c r="V4490" s="2">
        <v>7.2</v>
      </c>
      <c r="W4490" t="str">
        <f>IF(V4490 &lt; 3,"Very Low", IF(V4490 &gt;= 3, IF(V4490 &lt; 4, "Low", IF(V4490 &gt;= 4, IF(V4490 &lt; 6, "Medium", IF(V4490 &gt;= 6, IF(V4490 &lt; 8, "High", "Very High")))))))</f>
        <v>High</v>
      </c>
    </row>
    <row r="4491" spans="1:23" x14ac:dyDescent="0.2">
      <c r="A4491" t="s">
        <v>4047</v>
      </c>
      <c r="B4491" s="2">
        <v>105</v>
      </c>
      <c r="C4491" s="4" t="str">
        <f>IF(B4491 &lt;= ($Z$9-$Z$11), "Short", IF(B4491 &gt;= ($Z$9+$Z$11), "Long", "Medium"))</f>
        <v>Medium</v>
      </c>
      <c r="D4491" t="s">
        <v>901</v>
      </c>
      <c r="E4491" t="s">
        <v>562</v>
      </c>
      <c r="F4491" t="s">
        <v>3871</v>
      </c>
      <c r="G4491" t="s">
        <v>4130</v>
      </c>
      <c r="H4491" t="s">
        <v>3538</v>
      </c>
      <c r="M4491">
        <f>COUNTA(Table1[[#This Row],[genre_1]:[genre_8]])</f>
        <v>4</v>
      </c>
      <c r="N4491" t="s">
        <v>3504</v>
      </c>
      <c r="O4491" t="s">
        <v>10815</v>
      </c>
      <c r="P4491">
        <v>14325</v>
      </c>
      <c r="Q4491" t="s">
        <v>4048</v>
      </c>
      <c r="R4491">
        <v>90</v>
      </c>
      <c r="S4491" t="s">
        <v>16</v>
      </c>
      <c r="T4491" t="s">
        <v>614</v>
      </c>
      <c r="U4491" s="3">
        <v>38718</v>
      </c>
      <c r="V4491" s="2">
        <v>6.7</v>
      </c>
      <c r="W4491" t="str">
        <f>IF(V4491 &lt; 3,"Very Low", IF(V4491 &gt;= 3, IF(V4491 &lt; 4, "Low", IF(V4491 &gt;= 4, IF(V4491 &lt; 6, "Medium", IF(V4491 &gt;= 6, IF(V4491 &lt; 8, "High", "Very High")))))))</f>
        <v>High</v>
      </c>
    </row>
    <row r="4492" spans="1:23" x14ac:dyDescent="0.2">
      <c r="A4492" t="s">
        <v>2103</v>
      </c>
      <c r="B4492" s="2">
        <v>94</v>
      </c>
      <c r="C4492" s="4" t="str">
        <f>IF(B4492 &lt;= ($Z$9-$Z$11), "Short", IF(B4492 &gt;= ($Z$9+$Z$11), "Long", "Medium"))</f>
        <v>Medium</v>
      </c>
      <c r="D4492" t="s">
        <v>1925</v>
      </c>
      <c r="E4492" t="s">
        <v>562</v>
      </c>
      <c r="F4492" t="s">
        <v>2287</v>
      </c>
      <c r="G4492" t="s">
        <v>4130</v>
      </c>
      <c r="H4492" t="s">
        <v>3538</v>
      </c>
      <c r="M4492">
        <f>COUNTA(Table1[[#This Row],[genre_1]:[genre_8]])</f>
        <v>4</v>
      </c>
      <c r="N4492" t="s">
        <v>805</v>
      </c>
      <c r="O4492" t="s">
        <v>9504</v>
      </c>
      <c r="P4492">
        <v>149549</v>
      </c>
      <c r="Q4492" t="s">
        <v>2104</v>
      </c>
      <c r="R4492">
        <v>348</v>
      </c>
      <c r="S4492" t="s">
        <v>16</v>
      </c>
      <c r="T4492" t="s">
        <v>614</v>
      </c>
      <c r="U4492" s="3">
        <v>39083</v>
      </c>
      <c r="V4492" s="2">
        <v>6.3</v>
      </c>
      <c r="W4492" t="str">
        <f>IF(V4492 &lt; 3,"Very Low", IF(V4492 &gt;= 3, IF(V4492 &lt; 4, "Low", IF(V4492 &gt;= 4, IF(V4492 &lt; 6, "Medium", IF(V4492 &gt;= 6, IF(V4492 &lt; 8, "High", "Very High")))))))</f>
        <v>High</v>
      </c>
    </row>
    <row r="4493" spans="1:23" x14ac:dyDescent="0.2">
      <c r="A4493" t="s">
        <v>7740</v>
      </c>
      <c r="B4493" s="2">
        <v>82</v>
      </c>
      <c r="C4493" s="4" t="str">
        <f>IF(B4493 &lt;= ($Z$9-$Z$11), "Short", IF(B4493 &gt;= ($Z$9+$Z$11), "Long", "Medium"))</f>
        <v>Short</v>
      </c>
      <c r="D4493" t="s">
        <v>3405</v>
      </c>
      <c r="E4493" t="s">
        <v>691</v>
      </c>
      <c r="F4493" t="s">
        <v>539</v>
      </c>
      <c r="G4493" t="s">
        <v>2287</v>
      </c>
      <c r="M4493">
        <f>COUNTA(Table1[[#This Row],[genre_1]:[genre_8]])</f>
        <v>3</v>
      </c>
      <c r="N4493" t="s">
        <v>1724</v>
      </c>
      <c r="O4493" t="s">
        <v>12938</v>
      </c>
      <c r="P4493">
        <v>26185</v>
      </c>
      <c r="Q4493" t="s">
        <v>7741</v>
      </c>
      <c r="R4493">
        <v>170</v>
      </c>
      <c r="S4493" t="s">
        <v>16</v>
      </c>
      <c r="T4493" t="s">
        <v>614</v>
      </c>
      <c r="U4493" s="3">
        <v>40179</v>
      </c>
      <c r="V4493" s="2">
        <v>5.8</v>
      </c>
      <c r="W4493" t="str">
        <f>IF(V4493 &lt; 3,"Very Low", IF(V4493 &gt;= 3, IF(V4493 &lt; 4, "Low", IF(V4493 &gt;= 4, IF(V4493 &lt; 6, "Medium", IF(V4493 &gt;= 6, IF(V4493 &lt; 8, "High", "Very High")))))))</f>
        <v>Medium</v>
      </c>
    </row>
    <row r="4494" spans="1:23" x14ac:dyDescent="0.2">
      <c r="A4494" t="s">
        <v>4434</v>
      </c>
      <c r="B4494" s="2">
        <v>111</v>
      </c>
      <c r="C4494" s="4" t="str">
        <f>IF(B4494 &lt;= ($Z$9-$Z$11), "Short", IF(B4494 &gt;= ($Z$9+$Z$11), "Long", "Medium"))</f>
        <v>Medium</v>
      </c>
      <c r="D4494" t="s">
        <v>2300</v>
      </c>
      <c r="E4494" t="s">
        <v>1302</v>
      </c>
      <c r="F4494" t="s">
        <v>10321</v>
      </c>
      <c r="M4494">
        <f>COUNTA(Table1[[#This Row],[genre_1]:[genre_8]])</f>
        <v>2</v>
      </c>
      <c r="N4494" t="s">
        <v>94</v>
      </c>
      <c r="O4494" t="s">
        <v>11085</v>
      </c>
      <c r="P4494">
        <v>12937</v>
      </c>
      <c r="Q4494" t="s">
        <v>4435</v>
      </c>
      <c r="R4494">
        <v>73</v>
      </c>
      <c r="S4494" t="s">
        <v>613</v>
      </c>
      <c r="T4494" t="s">
        <v>614</v>
      </c>
      <c r="U4494" s="3">
        <v>40179</v>
      </c>
      <c r="V4494" s="2">
        <v>7.5</v>
      </c>
      <c r="W4494" t="str">
        <f>IF(V4494 &lt; 3,"Very Low", IF(V4494 &gt;= 3, IF(V4494 &lt; 4, "Low", IF(V4494 &gt;= 4, IF(V4494 &lt; 6, "Medium", IF(V4494 &gt;= 6, IF(V4494 &lt; 8, "High", "Very High")))))))</f>
        <v>High</v>
      </c>
    </row>
    <row r="4495" spans="1:23" x14ac:dyDescent="0.2">
      <c r="A4495" t="s">
        <v>551</v>
      </c>
      <c r="B4495" s="2">
        <v>131</v>
      </c>
      <c r="C4495" s="4" t="str">
        <f>IF(B4495 &lt;= ($Z$9-$Z$11), "Short", IF(B4495 &gt;= ($Z$9+$Z$11), "Long", "Medium"))</f>
        <v>Long</v>
      </c>
      <c r="D4495" t="s">
        <v>2390</v>
      </c>
      <c r="E4495" t="s">
        <v>1302</v>
      </c>
      <c r="M4495">
        <f>COUNTA(Table1[[#This Row],[genre_1]:[genre_8]])</f>
        <v>1</v>
      </c>
      <c r="N4495" t="s">
        <v>2391</v>
      </c>
      <c r="O4495" t="s">
        <v>9683</v>
      </c>
      <c r="P4495">
        <v>49874</v>
      </c>
      <c r="Q4495" t="s">
        <v>2208</v>
      </c>
      <c r="R4495">
        <v>450</v>
      </c>
      <c r="S4495" t="s">
        <v>16</v>
      </c>
      <c r="T4495" t="s">
        <v>614</v>
      </c>
      <c r="U4495" s="3">
        <v>34700</v>
      </c>
      <c r="V4495" s="2">
        <v>4.5999999999999996</v>
      </c>
      <c r="W4495" t="str">
        <f>IF(V4495 &lt; 3,"Very Low", IF(V4495 &gt;= 3, IF(V4495 &lt; 4, "Low", IF(V4495 &gt;= 4, IF(V4495 &lt; 6, "Medium", IF(V4495 &gt;= 6, IF(V4495 &lt; 8, "High", "Very High")))))))</f>
        <v>Medium</v>
      </c>
    </row>
    <row r="4496" spans="1:23" x14ac:dyDescent="0.2">
      <c r="A4496" t="s">
        <v>3730</v>
      </c>
      <c r="B4496" s="2">
        <v>95</v>
      </c>
      <c r="C4496" s="4" t="str">
        <f>IF(B4496 &lt;= ($Z$9-$Z$11), "Short", IF(B4496 &gt;= ($Z$9+$Z$11), "Long", "Medium"))</f>
        <v>Medium</v>
      </c>
      <c r="D4496" t="s">
        <v>1862</v>
      </c>
      <c r="E4496" t="s">
        <v>426</v>
      </c>
      <c r="F4496" t="s">
        <v>1302</v>
      </c>
      <c r="G4496" t="s">
        <v>2287</v>
      </c>
      <c r="H4496" t="s">
        <v>13204</v>
      </c>
      <c r="I4496" t="s">
        <v>3538</v>
      </c>
      <c r="M4496">
        <f>COUNTA(Table1[[#This Row],[genre_1]:[genre_8]])</f>
        <v>5</v>
      </c>
      <c r="N4496" t="s">
        <v>1291</v>
      </c>
      <c r="O4496" t="s">
        <v>10606</v>
      </c>
      <c r="P4496">
        <v>49888</v>
      </c>
      <c r="Q4496" t="s">
        <v>1594</v>
      </c>
      <c r="R4496">
        <v>220</v>
      </c>
      <c r="S4496" t="s">
        <v>16</v>
      </c>
      <c r="T4496" t="s">
        <v>614</v>
      </c>
      <c r="U4496" s="3">
        <v>40909</v>
      </c>
      <c r="V4496" s="2">
        <v>5</v>
      </c>
      <c r="W4496" t="str">
        <f>IF(V4496 &lt; 3,"Very Low", IF(V4496 &gt;= 3, IF(V4496 &lt; 4, "Low", IF(V4496 &gt;= 4, IF(V4496 &lt; 6, "Medium", IF(V4496 &gt;= 6, IF(V4496 &lt; 8, "High", "Very High")))))))</f>
        <v>Medium</v>
      </c>
    </row>
    <row r="4497" spans="1:23" x14ac:dyDescent="0.2">
      <c r="A4497" t="s">
        <v>6736</v>
      </c>
      <c r="B4497" s="2">
        <v>86</v>
      </c>
      <c r="C4497" s="4" t="str">
        <f>IF(B4497 &lt;= ($Z$9-$Z$11), "Short", IF(B4497 &gt;= ($Z$9+$Z$11), "Long", "Medium"))</f>
        <v>Medium</v>
      </c>
      <c r="D4497" t="s">
        <v>6737</v>
      </c>
      <c r="E4497" t="s">
        <v>1302</v>
      </c>
      <c r="F4497" t="s">
        <v>2287</v>
      </c>
      <c r="G4497" t="s">
        <v>13204</v>
      </c>
      <c r="H4497" t="s">
        <v>3538</v>
      </c>
      <c r="M4497">
        <f>COUNTA(Table1[[#This Row],[genre_1]:[genre_8]])</f>
        <v>4</v>
      </c>
      <c r="N4497" t="s">
        <v>6738</v>
      </c>
      <c r="O4497" t="s">
        <v>12483</v>
      </c>
      <c r="P4497">
        <v>18566</v>
      </c>
      <c r="Q4497" t="s">
        <v>6739</v>
      </c>
      <c r="R4497">
        <v>154</v>
      </c>
      <c r="S4497" t="s">
        <v>16</v>
      </c>
      <c r="T4497" t="s">
        <v>614</v>
      </c>
      <c r="U4497" s="3">
        <v>40544</v>
      </c>
      <c r="V4497" s="2">
        <v>5.3</v>
      </c>
      <c r="W4497" t="str">
        <f>IF(V4497 &lt; 3,"Very Low", IF(V4497 &gt;= 3, IF(V4497 &lt; 4, "Low", IF(V4497 &gt;= 4, IF(V4497 &lt; 6, "Medium", IF(V4497 &gt;= 6, IF(V4497 &lt; 8, "High", "Very High")))))))</f>
        <v>Medium</v>
      </c>
    </row>
    <row r="4498" spans="1:23" x14ac:dyDescent="0.2">
      <c r="A4498" t="s">
        <v>3350</v>
      </c>
      <c r="B4498" s="2">
        <v>160</v>
      </c>
      <c r="C4498" s="4" t="str">
        <f>IF(B4498 &lt;= ($Z$9-$Z$11), "Short", IF(B4498 &gt;= ($Z$9+$Z$11), "Long", "Medium"))</f>
        <v>Long</v>
      </c>
      <c r="D4498" t="s">
        <v>2272</v>
      </c>
      <c r="E4498" t="s">
        <v>691</v>
      </c>
      <c r="F4498" t="s">
        <v>13204</v>
      </c>
      <c r="G4498" t="s">
        <v>4130</v>
      </c>
      <c r="H4498" t="s">
        <v>3538</v>
      </c>
      <c r="M4498">
        <f>COUNTA(Table1[[#This Row],[genre_1]:[genre_8]])</f>
        <v>4</v>
      </c>
      <c r="N4498" t="s">
        <v>355</v>
      </c>
      <c r="O4498" t="s">
        <v>10868</v>
      </c>
      <c r="P4498">
        <v>32671</v>
      </c>
      <c r="Q4498" t="s">
        <v>4125</v>
      </c>
      <c r="R4498">
        <v>238</v>
      </c>
      <c r="S4498" t="s">
        <v>16</v>
      </c>
      <c r="T4498" t="s">
        <v>614</v>
      </c>
      <c r="U4498" s="3">
        <v>38718</v>
      </c>
      <c r="V4498" s="2">
        <v>5.5</v>
      </c>
      <c r="W4498" t="str">
        <f>IF(V4498 &lt; 3,"Very Low", IF(V4498 &gt;= 3, IF(V4498 &lt; 4, "Low", IF(V4498 &gt;= 4, IF(V4498 &lt; 6, "Medium", IF(V4498 &gt;= 6, IF(V4498 &lt; 8, "High", "Very High")))))))</f>
        <v>Medium</v>
      </c>
    </row>
    <row r="4499" spans="1:23" x14ac:dyDescent="0.2">
      <c r="A4499" t="s">
        <v>804</v>
      </c>
      <c r="B4499" s="2">
        <v>98</v>
      </c>
      <c r="C4499" s="4" t="str">
        <f>IF(B4499 &lt;= ($Z$9-$Z$11), "Short", IF(B4499 &gt;= ($Z$9+$Z$11), "Long", "Medium"))</f>
        <v>Medium</v>
      </c>
      <c r="D4499" t="s">
        <v>2400</v>
      </c>
      <c r="E4499" t="s">
        <v>691</v>
      </c>
      <c r="F4499" t="s">
        <v>1302</v>
      </c>
      <c r="G4499" t="s">
        <v>3538</v>
      </c>
      <c r="M4499">
        <f>COUNTA(Table1[[#This Row],[genre_1]:[genre_8]])</f>
        <v>3</v>
      </c>
      <c r="N4499" t="s">
        <v>1691</v>
      </c>
      <c r="O4499" t="s">
        <v>12517</v>
      </c>
      <c r="P4499">
        <v>11031</v>
      </c>
      <c r="Q4499" t="s">
        <v>6807</v>
      </c>
      <c r="R4499">
        <v>45</v>
      </c>
      <c r="S4499" t="s">
        <v>613</v>
      </c>
      <c r="T4499" t="s">
        <v>614</v>
      </c>
      <c r="U4499" s="3">
        <v>31048</v>
      </c>
      <c r="V4499" s="2">
        <v>6.5</v>
      </c>
      <c r="W4499" t="str">
        <f>IF(V4499 &lt; 3,"Very Low", IF(V4499 &gt;= 3, IF(V4499 &lt; 4, "Low", IF(V4499 &gt;= 4, IF(V4499 &lt; 6, "Medium", IF(V4499 &gt;= 6, IF(V4499 &lt; 8, "High", "Very High")))))))</f>
        <v>High</v>
      </c>
    </row>
    <row r="4500" spans="1:23" x14ac:dyDescent="0.2">
      <c r="A4500" t="s">
        <v>5312</v>
      </c>
      <c r="B4500" s="2">
        <v>102</v>
      </c>
      <c r="C4500" s="4" t="str">
        <f>IF(B4500 &lt;= ($Z$9-$Z$11), "Short", IF(B4500 &gt;= ($Z$9+$Z$11), "Long", "Medium"))</f>
        <v>Medium</v>
      </c>
      <c r="D4500" t="s">
        <v>3570</v>
      </c>
      <c r="E4500" t="s">
        <v>13206</v>
      </c>
      <c r="F4500" t="s">
        <v>1302</v>
      </c>
      <c r="G4500" t="s">
        <v>13204</v>
      </c>
      <c r="H4500" t="s">
        <v>3538</v>
      </c>
      <c r="M4500">
        <f>COUNTA(Table1[[#This Row],[genre_1]:[genre_8]])</f>
        <v>4</v>
      </c>
      <c r="N4500" t="s">
        <v>1342</v>
      </c>
      <c r="O4500" t="s">
        <v>11718</v>
      </c>
      <c r="P4500">
        <v>35065</v>
      </c>
      <c r="Q4500" t="s">
        <v>5365</v>
      </c>
      <c r="R4500">
        <v>288</v>
      </c>
      <c r="S4500" t="s">
        <v>16</v>
      </c>
      <c r="T4500" t="s">
        <v>614</v>
      </c>
      <c r="U4500" s="3">
        <v>37622</v>
      </c>
      <c r="V4500" s="2">
        <v>6.8</v>
      </c>
      <c r="W4500" t="str">
        <f>IF(V4500 &lt; 3,"Very Low", IF(V4500 &gt;= 3, IF(V4500 &lt; 4, "Low", IF(V4500 &gt;= 4, IF(V4500 &lt; 6, "Medium", IF(V4500 &gt;= 6, IF(V4500 &lt; 8, "High", "Very High")))))))</f>
        <v>High</v>
      </c>
    </row>
    <row r="4501" spans="1:23" x14ac:dyDescent="0.2">
      <c r="A4501" t="s">
        <v>1828</v>
      </c>
      <c r="B4501" s="2">
        <v>93</v>
      </c>
      <c r="C4501" s="4" t="str">
        <f>IF(B4501 &lt;= ($Z$9-$Z$11), "Short", IF(B4501 &gt;= ($Z$9+$Z$11), "Long", "Medium"))</f>
        <v>Medium</v>
      </c>
      <c r="D4501" t="s">
        <v>3010</v>
      </c>
      <c r="E4501" t="s">
        <v>562</v>
      </c>
      <c r="F4501" t="s">
        <v>3538</v>
      </c>
      <c r="M4501">
        <f>COUNTA(Table1[[#This Row],[genre_1]:[genre_8]])</f>
        <v>2</v>
      </c>
      <c r="N4501" t="s">
        <v>105</v>
      </c>
      <c r="O4501" t="s">
        <v>10242</v>
      </c>
      <c r="P4501">
        <v>483756</v>
      </c>
      <c r="Q4501" t="s">
        <v>1583</v>
      </c>
      <c r="R4501">
        <v>974</v>
      </c>
      <c r="S4501" t="s">
        <v>16</v>
      </c>
      <c r="T4501" t="s">
        <v>614</v>
      </c>
      <c r="U4501" s="3">
        <v>39448</v>
      </c>
      <c r="V4501" s="2">
        <v>7.9</v>
      </c>
      <c r="W4501" t="str">
        <f>IF(V4501 &lt; 3,"Very Low", IF(V4501 &gt;= 3, IF(V4501 &lt; 4, "Low", IF(V4501 &gt;= 4, IF(V4501 &lt; 6, "Medium", IF(V4501 &gt;= 6, IF(V4501 &lt; 8, "High", "Very High")))))))</f>
        <v>High</v>
      </c>
    </row>
    <row r="4502" spans="1:23" x14ac:dyDescent="0.2">
      <c r="A4502" t="s">
        <v>2024</v>
      </c>
      <c r="B4502" s="2">
        <v>98</v>
      </c>
      <c r="C4502" s="4" t="str">
        <f>IF(B4502 &lt;= ($Z$9-$Z$11), "Short", IF(B4502 &gt;= ($Z$9+$Z$11), "Long", "Medium"))</f>
        <v>Medium</v>
      </c>
      <c r="D4502" t="s">
        <v>2062</v>
      </c>
      <c r="E4502" t="s">
        <v>562</v>
      </c>
      <c r="F4502" t="s">
        <v>13206</v>
      </c>
      <c r="G4502" t="s">
        <v>3538</v>
      </c>
      <c r="M4502">
        <f>COUNTA(Table1[[#This Row],[genre_1]:[genre_8]])</f>
        <v>3</v>
      </c>
      <c r="N4502" t="s">
        <v>105</v>
      </c>
      <c r="O4502" t="s">
        <v>9475</v>
      </c>
      <c r="P4502">
        <v>238671</v>
      </c>
      <c r="Q4502" t="s">
        <v>528</v>
      </c>
      <c r="R4502">
        <v>461</v>
      </c>
      <c r="S4502" t="s">
        <v>16</v>
      </c>
      <c r="T4502" t="s">
        <v>614</v>
      </c>
      <c r="U4502" s="3">
        <v>40909</v>
      </c>
      <c r="V4502" s="2">
        <v>6.3</v>
      </c>
      <c r="W4502" t="str">
        <f>IF(V4502 &lt; 3,"Very Low", IF(V4502 &gt;= 3, IF(V4502 &lt; 4, "Low", IF(V4502 &gt;= 4, IF(V4502 &lt; 6, "Medium", IF(V4502 &gt;= 6, IF(V4502 &lt; 8, "High", "Very High")))))))</f>
        <v>High</v>
      </c>
    </row>
    <row r="4503" spans="1:23" x14ac:dyDescent="0.2">
      <c r="A4503" t="s">
        <v>2024</v>
      </c>
      <c r="B4503" s="2">
        <v>115</v>
      </c>
      <c r="C4503" s="4" t="str">
        <f>IF(B4503 &lt;= ($Z$9-$Z$11), "Short", IF(B4503 &gt;= ($Z$9+$Z$11), "Long", "Medium"))</f>
        <v>Medium</v>
      </c>
      <c r="D4503" t="s">
        <v>569</v>
      </c>
      <c r="E4503" t="s">
        <v>562</v>
      </c>
      <c r="F4503" t="s">
        <v>3538</v>
      </c>
      <c r="M4503">
        <f>COUNTA(Table1[[#This Row],[genre_1]:[genre_8]])</f>
        <v>2</v>
      </c>
      <c r="N4503" t="s">
        <v>105</v>
      </c>
      <c r="O4503" t="s">
        <v>9454</v>
      </c>
      <c r="P4503">
        <v>133436</v>
      </c>
      <c r="Q4503" t="s">
        <v>2025</v>
      </c>
      <c r="R4503">
        <v>323</v>
      </c>
      <c r="S4503" t="s">
        <v>16</v>
      </c>
      <c r="T4503" t="s">
        <v>614</v>
      </c>
      <c r="U4503" s="3">
        <v>41640</v>
      </c>
      <c r="V4503" s="2">
        <v>6</v>
      </c>
      <c r="W4503" t="str">
        <f>IF(V4503 &lt; 3,"Very Low", IF(V4503 &gt;= 3, IF(V4503 &lt; 4, "Low", IF(V4503 &gt;= 4, IF(V4503 &lt; 6, "Medium", IF(V4503 &gt;= 6, IF(V4503 &lt; 8, "High", "Very High")))))))</f>
        <v>High</v>
      </c>
    </row>
    <row r="4504" spans="1:23" x14ac:dyDescent="0.2">
      <c r="A4504" t="s">
        <v>4153</v>
      </c>
      <c r="B4504" s="2">
        <v>100</v>
      </c>
      <c r="C4504" s="4" t="str">
        <f>IF(B4504 &lt;= ($Z$9-$Z$11), "Short", IF(B4504 &gt;= ($Z$9+$Z$11), "Long", "Medium"))</f>
        <v>Medium</v>
      </c>
      <c r="D4504" t="s">
        <v>1601</v>
      </c>
      <c r="E4504" t="s">
        <v>691</v>
      </c>
      <c r="F4504" t="s">
        <v>1302</v>
      </c>
      <c r="G4504" t="s">
        <v>6549</v>
      </c>
      <c r="M4504">
        <f>COUNTA(Table1[[#This Row],[genre_1]:[genre_8]])</f>
        <v>3</v>
      </c>
      <c r="N4504" t="s">
        <v>2232</v>
      </c>
      <c r="O4504" t="s">
        <v>10885</v>
      </c>
      <c r="P4504">
        <v>190030</v>
      </c>
      <c r="Q4504" t="s">
        <v>2492</v>
      </c>
      <c r="R4504">
        <v>583</v>
      </c>
      <c r="S4504" t="s">
        <v>16</v>
      </c>
      <c r="T4504" t="s">
        <v>614</v>
      </c>
      <c r="U4504" s="3">
        <v>40544</v>
      </c>
      <c r="V4504" s="2">
        <v>8</v>
      </c>
      <c r="W4504" t="str">
        <f>IF(V4504 &lt; 3,"Very Low", IF(V4504 &gt;= 3, IF(V4504 &lt; 4, "Low", IF(V4504 &gt;= 4, IF(V4504 &lt; 6, "Medium", IF(V4504 &gt;= 6, IF(V4504 &lt; 8, "High", "Very High")))))))</f>
        <v>Very High</v>
      </c>
    </row>
    <row r="4505" spans="1:23" x14ac:dyDescent="0.2">
      <c r="A4505" t="s">
        <v>61</v>
      </c>
      <c r="B4505" s="2">
        <v>76</v>
      </c>
      <c r="C4505" s="4" t="str">
        <f>IF(B4505 &lt;= ($Z$9-$Z$11), "Short", IF(B4505 &gt;= ($Z$9+$Z$11), "Long", "Medium"))</f>
        <v>Short</v>
      </c>
      <c r="D4505" t="s">
        <v>7120</v>
      </c>
      <c r="E4505" t="s">
        <v>13206</v>
      </c>
      <c r="F4505" t="s">
        <v>6549</v>
      </c>
      <c r="G4505" t="s">
        <v>3538</v>
      </c>
      <c r="M4505">
        <f>COUNTA(Table1[[#This Row],[genre_1]:[genre_8]])</f>
        <v>3</v>
      </c>
      <c r="N4505" t="s">
        <v>61</v>
      </c>
      <c r="O4505" t="s">
        <v>12665</v>
      </c>
      <c r="P4505">
        <v>2082</v>
      </c>
      <c r="Q4505" t="s">
        <v>7121</v>
      </c>
      <c r="R4505">
        <v>16</v>
      </c>
      <c r="S4505" t="s">
        <v>613</v>
      </c>
      <c r="T4505" t="s">
        <v>614</v>
      </c>
      <c r="U4505" s="3">
        <v>41640</v>
      </c>
      <c r="V4505" s="2">
        <v>6.3</v>
      </c>
      <c r="W4505" t="str">
        <f>IF(V4505 &lt; 3,"Very Low", IF(V4505 &gt;= 3, IF(V4505 &lt; 4, "Low", IF(V4505 &gt;= 4, IF(V4505 &lt; 6, "Medium", IF(V4505 &gt;= 6, IF(V4505 &lt; 8, "High", "Very High")))))))</f>
        <v>High</v>
      </c>
    </row>
    <row r="4506" spans="1:23" x14ac:dyDescent="0.2">
      <c r="A4506" t="s">
        <v>8109</v>
      </c>
      <c r="B4506" s="2">
        <v>59</v>
      </c>
      <c r="C4506" s="4" t="str">
        <f>IF(B4506 &lt;= ($Z$9-$Z$11), "Short", IF(B4506 &gt;= ($Z$9+$Z$11), "Long", "Medium"))</f>
        <v>Short</v>
      </c>
      <c r="D4506" t="s">
        <v>8110</v>
      </c>
      <c r="E4506" t="s">
        <v>31</v>
      </c>
      <c r="M4506">
        <f>COUNTA(Table1[[#This Row],[genre_1]:[genre_8]])</f>
        <v>1</v>
      </c>
      <c r="N4506" t="s">
        <v>8111</v>
      </c>
      <c r="O4506" t="s">
        <v>13083</v>
      </c>
      <c r="P4506">
        <v>352</v>
      </c>
      <c r="Q4506" t="s">
        <v>8112</v>
      </c>
      <c r="R4506">
        <v>4</v>
      </c>
      <c r="S4506" t="s">
        <v>613</v>
      </c>
      <c r="T4506" t="s">
        <v>614</v>
      </c>
      <c r="U4506" s="3">
        <v>37987</v>
      </c>
      <c r="V4506" s="2">
        <v>7.4</v>
      </c>
      <c r="W4506" t="str">
        <f>IF(V4506 &lt; 3,"Very Low", IF(V4506 &gt;= 3, IF(V4506 &lt; 4, "Low", IF(V4506 &gt;= 4, IF(V4506 &lt; 6, "Medium", IF(V4506 &gt;= 6, IF(V4506 &lt; 8, "High", "Very High")))))))</f>
        <v>High</v>
      </c>
    </row>
    <row r="4507" spans="1:23" x14ac:dyDescent="0.2">
      <c r="A4507" t="s">
        <v>5023</v>
      </c>
      <c r="B4507" s="2">
        <v>101</v>
      </c>
      <c r="C4507" s="4" t="str">
        <f>IF(B4507 &lt;= ($Z$9-$Z$11), "Short", IF(B4507 &gt;= ($Z$9+$Z$11), "Long", "Medium"))</f>
        <v>Medium</v>
      </c>
      <c r="D4507" t="s">
        <v>5024</v>
      </c>
      <c r="E4507" t="s">
        <v>1302</v>
      </c>
      <c r="F4507" t="s">
        <v>6549</v>
      </c>
      <c r="M4507">
        <f>COUNTA(Table1[[#This Row],[genre_1]:[genre_8]])</f>
        <v>2</v>
      </c>
      <c r="N4507" t="s">
        <v>1893</v>
      </c>
      <c r="O4507" t="s">
        <v>11520</v>
      </c>
      <c r="P4507">
        <v>1135</v>
      </c>
      <c r="Q4507" t="s">
        <v>5025</v>
      </c>
      <c r="R4507">
        <v>14</v>
      </c>
      <c r="S4507" t="s">
        <v>613</v>
      </c>
      <c r="T4507" t="s">
        <v>614</v>
      </c>
      <c r="U4507" s="3">
        <v>35431</v>
      </c>
      <c r="V4507" s="2">
        <v>6.8</v>
      </c>
      <c r="W4507" t="str">
        <f>IF(V4507 &lt; 3,"Very Low", IF(V4507 &gt;= 3, IF(V4507 &lt; 4, "Low", IF(V4507 &gt;= 4, IF(V4507 &lt; 6, "Medium", IF(V4507 &gt;= 6, IF(V4507 &lt; 8, "High", "Very High")))))))</f>
        <v>High</v>
      </c>
    </row>
    <row r="4508" spans="1:23" x14ac:dyDescent="0.2">
      <c r="A4508" t="s">
        <v>5737</v>
      </c>
      <c r="B4508" s="2">
        <v>97</v>
      </c>
      <c r="C4508" s="4" t="str">
        <f>IF(B4508 &lt;= ($Z$9-$Z$11), "Short", IF(B4508 &gt;= ($Z$9+$Z$11), "Long", "Medium"))</f>
        <v>Medium</v>
      </c>
      <c r="D4508" t="s">
        <v>5738</v>
      </c>
      <c r="E4508" t="s">
        <v>1302</v>
      </c>
      <c r="F4508" t="s">
        <v>4034</v>
      </c>
      <c r="M4508">
        <f>COUNTA(Table1[[#This Row],[genre_1]:[genre_8]])</f>
        <v>2</v>
      </c>
      <c r="N4508" t="s">
        <v>5739</v>
      </c>
      <c r="O4508" t="s">
        <v>11947</v>
      </c>
      <c r="P4508">
        <v>44151</v>
      </c>
      <c r="Q4508" t="s">
        <v>5740</v>
      </c>
      <c r="R4508">
        <v>110</v>
      </c>
      <c r="S4508" t="s">
        <v>613</v>
      </c>
      <c r="T4508" t="s">
        <v>614</v>
      </c>
      <c r="U4508" s="3">
        <v>37987</v>
      </c>
      <c r="V4508" s="2">
        <v>7.9</v>
      </c>
      <c r="W4508" t="str">
        <f>IF(V4508 &lt; 3,"Very Low", IF(V4508 &gt;= 3, IF(V4508 &lt; 4, "Low", IF(V4508 &gt;= 4, IF(V4508 &lt; 6, "Medium", IF(V4508 &gt;= 6, IF(V4508 &lt; 8, "High", "Very High")))))))</f>
        <v>High</v>
      </c>
    </row>
    <row r="4509" spans="1:23" x14ac:dyDescent="0.2">
      <c r="A4509" t="s">
        <v>6338</v>
      </c>
      <c r="B4509" s="2">
        <v>128</v>
      </c>
      <c r="C4509" s="4" t="str">
        <f>IF(B4509 &lt;= ($Z$9-$Z$11), "Short", IF(B4509 &gt;= ($Z$9+$Z$11), "Long", "Medium"))</f>
        <v>Medium</v>
      </c>
      <c r="D4509" t="s">
        <v>6339</v>
      </c>
      <c r="E4509" t="s">
        <v>1302</v>
      </c>
      <c r="M4509">
        <f>COUNTA(Table1[[#This Row],[genre_1]:[genre_8]])</f>
        <v>1</v>
      </c>
      <c r="N4509" t="s">
        <v>6340</v>
      </c>
      <c r="O4509" t="s">
        <v>12280</v>
      </c>
      <c r="P4509">
        <v>29248</v>
      </c>
      <c r="Q4509" t="s">
        <v>6341</v>
      </c>
      <c r="R4509">
        <v>86</v>
      </c>
      <c r="S4509" t="s">
        <v>613</v>
      </c>
      <c r="T4509" t="s">
        <v>614</v>
      </c>
      <c r="U4509" s="3">
        <v>39448</v>
      </c>
      <c r="V4509" s="2">
        <v>7.5</v>
      </c>
      <c r="W4509" t="str">
        <f>IF(V4509 &lt; 3,"Very Low", IF(V4509 &gt;= 3, IF(V4509 &lt; 4, "Low", IF(V4509 &gt;= 4, IF(V4509 &lt; 6, "Medium", IF(V4509 &gt;= 6, IF(V4509 &lt; 8, "High", "Very High")))))))</f>
        <v>High</v>
      </c>
    </row>
    <row r="4510" spans="1:23" x14ac:dyDescent="0.2">
      <c r="A4510" t="s">
        <v>4480</v>
      </c>
      <c r="B4510" s="2">
        <v>112</v>
      </c>
      <c r="C4510" s="4" t="str">
        <f>IF(B4510 &lt;= ($Z$9-$Z$11), "Short", IF(B4510 &gt;= ($Z$9+$Z$11), "Long", "Medium"))</f>
        <v>Medium</v>
      </c>
      <c r="D4510" t="s">
        <v>61</v>
      </c>
      <c r="E4510" t="s">
        <v>4426</v>
      </c>
      <c r="F4510" t="s">
        <v>1302</v>
      </c>
      <c r="M4510">
        <f>COUNTA(Table1[[#This Row],[genre_1]:[genre_8]])</f>
        <v>2</v>
      </c>
      <c r="N4510" t="s">
        <v>4481</v>
      </c>
      <c r="O4510" t="s">
        <v>11123</v>
      </c>
      <c r="P4510">
        <v>89906</v>
      </c>
      <c r="Q4510" t="s">
        <v>4482</v>
      </c>
      <c r="R4510">
        <v>175</v>
      </c>
      <c r="S4510" t="s">
        <v>613</v>
      </c>
      <c r="T4510" t="s">
        <v>614</v>
      </c>
      <c r="U4510" s="3">
        <v>39083</v>
      </c>
      <c r="V4510" s="2">
        <v>8</v>
      </c>
      <c r="W4510" t="str">
        <f>IF(V4510 &lt; 3,"Very Low", IF(V4510 &gt;= 3, IF(V4510 &lt; 4, "Low", IF(V4510 &gt;= 4, IF(V4510 &lt; 6, "Medium", IF(V4510 &gt;= 6, IF(V4510 &lt; 8, "High", "Very High")))))))</f>
        <v>Very High</v>
      </c>
    </row>
    <row r="4511" spans="1:23" x14ac:dyDescent="0.2">
      <c r="A4511" t="s">
        <v>804</v>
      </c>
      <c r="B4511" s="2">
        <v>126</v>
      </c>
      <c r="C4511" s="4" t="str">
        <f>IF(B4511 &lt;= ($Z$9-$Z$11), "Short", IF(B4511 &gt;= ($Z$9+$Z$11), "Long", "Medium"))</f>
        <v>Medium</v>
      </c>
      <c r="D4511" t="s">
        <v>437</v>
      </c>
      <c r="E4511" t="s">
        <v>562</v>
      </c>
      <c r="F4511" t="s">
        <v>426</v>
      </c>
      <c r="G4511" t="s">
        <v>4130</v>
      </c>
      <c r="M4511">
        <f>COUNTA(Table1[[#This Row],[genre_1]:[genre_8]])</f>
        <v>3</v>
      </c>
      <c r="N4511" t="s">
        <v>805</v>
      </c>
      <c r="O4511" t="s">
        <v>8758</v>
      </c>
      <c r="P4511">
        <v>343274</v>
      </c>
      <c r="Q4511" t="s">
        <v>207</v>
      </c>
      <c r="R4511">
        <v>742</v>
      </c>
      <c r="S4511" t="s">
        <v>16</v>
      </c>
      <c r="T4511" t="s">
        <v>614</v>
      </c>
      <c r="U4511" s="3">
        <v>35431</v>
      </c>
      <c r="V4511" s="2">
        <v>7.7</v>
      </c>
      <c r="W4511" t="str">
        <f>IF(V4511 &lt; 3,"Very Low", IF(V4511 &gt;= 3, IF(V4511 &lt; 4, "Low", IF(V4511 &gt;= 4, IF(V4511 &lt; 6, "Medium", IF(V4511 &gt;= 6, IF(V4511 &lt; 8, "High", "Very High")))))))</f>
        <v>High</v>
      </c>
    </row>
    <row r="4512" spans="1:23" x14ac:dyDescent="0.2">
      <c r="A4512" t="s">
        <v>5018</v>
      </c>
      <c r="B4512" s="2">
        <v>104</v>
      </c>
      <c r="C4512" s="4" t="str">
        <f>IF(B4512 &lt;= ($Z$9-$Z$11), "Short", IF(B4512 &gt;= ($Z$9+$Z$11), "Long", "Medium"))</f>
        <v>Medium</v>
      </c>
      <c r="D4512" t="s">
        <v>5674</v>
      </c>
      <c r="E4512" t="s">
        <v>1302</v>
      </c>
      <c r="M4512">
        <f>COUNTA(Table1[[#This Row],[genre_1]:[genre_8]])</f>
        <v>1</v>
      </c>
      <c r="N4512" t="s">
        <v>3426</v>
      </c>
      <c r="O4512" t="s">
        <v>11910</v>
      </c>
      <c r="P4512">
        <v>2591</v>
      </c>
      <c r="Q4512" t="s">
        <v>5675</v>
      </c>
      <c r="R4512">
        <v>36</v>
      </c>
      <c r="S4512" t="s">
        <v>613</v>
      </c>
      <c r="T4512" t="s">
        <v>614</v>
      </c>
      <c r="U4512" s="3">
        <v>37622</v>
      </c>
      <c r="V4512" s="2">
        <v>6.6</v>
      </c>
      <c r="W4512" t="str">
        <f>IF(V4512 &lt; 3,"Very Low", IF(V4512 &gt;= 3, IF(V4512 &lt; 4, "Low", IF(V4512 &gt;= 4, IF(V4512 &lt; 6, "Medium", IF(V4512 &gt;= 6, IF(V4512 &lt; 8, "High", "Very High")))))))</f>
        <v>High</v>
      </c>
    </row>
    <row r="4513" spans="1:23" x14ac:dyDescent="0.2">
      <c r="A4513" t="s">
        <v>1445</v>
      </c>
      <c r="B4513" s="2">
        <v>128</v>
      </c>
      <c r="C4513" s="4" t="str">
        <f>IF(B4513 &lt;= ($Z$9-$Z$11), "Short", IF(B4513 &gt;= ($Z$9+$Z$11), "Long", "Medium"))</f>
        <v>Medium</v>
      </c>
      <c r="D4513" t="s">
        <v>821</v>
      </c>
      <c r="E4513" t="s">
        <v>13204</v>
      </c>
      <c r="F4513" t="s">
        <v>3538</v>
      </c>
      <c r="M4513">
        <f>COUNTA(Table1[[#This Row],[genre_1]:[genre_8]])</f>
        <v>2</v>
      </c>
      <c r="N4513" t="s">
        <v>1335</v>
      </c>
      <c r="O4513" t="s">
        <v>9526</v>
      </c>
      <c r="P4513">
        <v>132423</v>
      </c>
      <c r="Q4513" t="s">
        <v>1495</v>
      </c>
      <c r="R4513">
        <v>349</v>
      </c>
      <c r="S4513" t="s">
        <v>16</v>
      </c>
      <c r="T4513" t="s">
        <v>614</v>
      </c>
      <c r="U4513" s="3">
        <v>40179</v>
      </c>
      <c r="V4513" s="2">
        <v>7.2</v>
      </c>
      <c r="W4513" t="str">
        <f>IF(V4513 &lt; 3,"Very Low", IF(V4513 &gt;= 3, IF(V4513 &lt; 4, "Low", IF(V4513 &gt;= 4, IF(V4513 &lt; 6, "Medium", IF(V4513 &gt;= 6, IF(V4513 &lt; 8, "High", "Very High")))))))</f>
        <v>High</v>
      </c>
    </row>
    <row r="4514" spans="1:23" x14ac:dyDescent="0.2">
      <c r="A4514" t="s">
        <v>5188</v>
      </c>
      <c r="B4514" s="2">
        <v>105</v>
      </c>
      <c r="C4514" s="4" t="str">
        <f>IF(B4514 &lt;= ($Z$9-$Z$11), "Short", IF(B4514 &gt;= ($Z$9+$Z$11), "Long", "Medium"))</f>
        <v>Medium</v>
      </c>
      <c r="D4514" t="s">
        <v>5189</v>
      </c>
      <c r="E4514" t="s">
        <v>1302</v>
      </c>
      <c r="M4514">
        <f>COUNTA(Table1[[#This Row],[genre_1]:[genre_8]])</f>
        <v>1</v>
      </c>
      <c r="N4514" t="s">
        <v>2372</v>
      </c>
      <c r="O4514" t="s">
        <v>11617</v>
      </c>
      <c r="P4514">
        <v>1219</v>
      </c>
      <c r="Q4514" t="s">
        <v>5190</v>
      </c>
      <c r="R4514">
        <v>14</v>
      </c>
      <c r="S4514" t="s">
        <v>613</v>
      </c>
      <c r="T4514" t="s">
        <v>614</v>
      </c>
      <c r="U4514" s="3">
        <v>39814</v>
      </c>
      <c r="V4514" s="2">
        <v>6</v>
      </c>
      <c r="W4514" t="str">
        <f>IF(V4514 &lt; 3,"Very Low", IF(V4514 &gt;= 3, IF(V4514 &lt; 4, "Low", IF(V4514 &gt;= 4, IF(V4514 &lt; 6, "Medium", IF(V4514 &gt;= 6, IF(V4514 &lt; 8, "High", "Very High")))))))</f>
        <v>High</v>
      </c>
    </row>
    <row r="4515" spans="1:23" x14ac:dyDescent="0.2">
      <c r="A4515" t="s">
        <v>1853</v>
      </c>
      <c r="B4515" s="2">
        <v>109</v>
      </c>
      <c r="C4515" s="4" t="str">
        <f>IF(B4515 &lt;= ($Z$9-$Z$11), "Short", IF(B4515 &gt;= ($Z$9+$Z$11), "Long", "Medium"))</f>
        <v>Medium</v>
      </c>
      <c r="D4515" t="s">
        <v>3001</v>
      </c>
      <c r="E4515" t="s">
        <v>562</v>
      </c>
      <c r="F4515" t="s">
        <v>13206</v>
      </c>
      <c r="G4515" t="s">
        <v>1302</v>
      </c>
      <c r="H4515" t="s">
        <v>6549</v>
      </c>
      <c r="I4515" t="s">
        <v>3538</v>
      </c>
      <c r="M4515">
        <f>COUNTA(Table1[[#This Row],[genre_1]:[genre_8]])</f>
        <v>5</v>
      </c>
      <c r="N4515" t="s">
        <v>3002</v>
      </c>
      <c r="O4515" t="s">
        <v>10094</v>
      </c>
      <c r="P4515">
        <v>9004</v>
      </c>
      <c r="Q4515" t="s">
        <v>984</v>
      </c>
      <c r="R4515">
        <v>103</v>
      </c>
      <c r="S4515" t="s">
        <v>16</v>
      </c>
      <c r="T4515" t="s">
        <v>614</v>
      </c>
      <c r="U4515" s="3">
        <v>37257</v>
      </c>
      <c r="V4515" s="2">
        <v>6.6</v>
      </c>
      <c r="W4515" t="str">
        <f>IF(V4515 &lt; 3,"Very Low", IF(V4515 &gt;= 3, IF(V4515 &lt; 4, "Low", IF(V4515 &gt;= 4, IF(V4515 &lt; 6, "Medium", IF(V4515 &gt;= 6, IF(V4515 &lt; 8, "High", "Very High")))))))</f>
        <v>High</v>
      </c>
    </row>
    <row r="4516" spans="1:23" x14ac:dyDescent="0.2">
      <c r="A4516" t="s">
        <v>2712</v>
      </c>
      <c r="B4516" s="2">
        <v>135</v>
      </c>
      <c r="C4516" s="4" t="str">
        <f>IF(B4516 &lt;= ($Z$9-$Z$11), "Short", IF(B4516 &gt;= ($Z$9+$Z$11), "Long", "Medium"))</f>
        <v>Long</v>
      </c>
      <c r="D4516" t="s">
        <v>2449</v>
      </c>
      <c r="E4516" t="s">
        <v>426</v>
      </c>
      <c r="F4516" t="s">
        <v>1302</v>
      </c>
      <c r="G4516" t="s">
        <v>6549</v>
      </c>
      <c r="H4516" t="s">
        <v>10321</v>
      </c>
      <c r="M4516">
        <f>COUNTA(Table1[[#This Row],[genre_1]:[genre_8]])</f>
        <v>4</v>
      </c>
      <c r="N4516" t="s">
        <v>1893</v>
      </c>
      <c r="O4516" t="s">
        <v>9891</v>
      </c>
      <c r="P4516">
        <v>4885</v>
      </c>
      <c r="Q4516" t="s">
        <v>2713</v>
      </c>
      <c r="R4516">
        <v>25</v>
      </c>
      <c r="S4516" t="s">
        <v>613</v>
      </c>
      <c r="T4516" t="s">
        <v>614</v>
      </c>
      <c r="U4516" s="3">
        <v>34700</v>
      </c>
      <c r="V4516" s="2">
        <v>7.1</v>
      </c>
      <c r="W4516" t="str">
        <f>IF(V4516 &lt; 3,"Very Low", IF(V4516 &gt;= 3, IF(V4516 &lt; 4, "Low", IF(V4516 &gt;= 4, IF(V4516 &lt; 6, "Medium", IF(V4516 &gt;= 6, IF(V4516 &lt; 8, "High", "Very High")))))))</f>
        <v>High</v>
      </c>
    </row>
    <row r="4517" spans="1:23" x14ac:dyDescent="0.2">
      <c r="A4517" t="s">
        <v>6926</v>
      </c>
      <c r="B4517" s="2">
        <v>87</v>
      </c>
      <c r="C4517" s="4" t="str">
        <f>IF(B4517 &lt;= ($Z$9-$Z$11), "Short", IF(B4517 &gt;= ($Z$9+$Z$11), "Long", "Medium"))</f>
        <v>Medium</v>
      </c>
      <c r="D4517" t="s">
        <v>6128</v>
      </c>
      <c r="E4517" t="s">
        <v>1302</v>
      </c>
      <c r="F4517" t="s">
        <v>2287</v>
      </c>
      <c r="G4517" t="s">
        <v>3538</v>
      </c>
      <c r="M4517">
        <f>COUNTA(Table1[[#This Row],[genre_1]:[genre_8]])</f>
        <v>3</v>
      </c>
      <c r="N4517" t="s">
        <v>6355</v>
      </c>
      <c r="O4517" t="s">
        <v>12572</v>
      </c>
      <c r="P4517">
        <v>41509</v>
      </c>
      <c r="Q4517" t="s">
        <v>6927</v>
      </c>
      <c r="R4517">
        <v>300</v>
      </c>
      <c r="S4517" t="s">
        <v>16</v>
      </c>
      <c r="T4517" t="s">
        <v>614</v>
      </c>
      <c r="U4517" s="3">
        <v>40179</v>
      </c>
      <c r="V4517" s="2">
        <v>5.6</v>
      </c>
      <c r="W4517" t="str">
        <f>IF(V4517 &lt; 3,"Very Low", IF(V4517 &gt;= 3, IF(V4517 &lt; 4, "Low", IF(V4517 &gt;= 4, IF(V4517 &lt; 6, "Medium", IF(V4517 &gt;= 6, IF(V4517 &lt; 8, "High", "Very High")))))))</f>
        <v>Medium</v>
      </c>
    </row>
    <row r="4518" spans="1:23" x14ac:dyDescent="0.2">
      <c r="A4518" t="s">
        <v>6127</v>
      </c>
      <c r="B4518" s="2">
        <v>93</v>
      </c>
      <c r="C4518" s="4" t="str">
        <f>IF(B4518 &lt;= ($Z$9-$Z$11), "Short", IF(B4518 &gt;= ($Z$9+$Z$11), "Long", "Medium"))</f>
        <v>Medium</v>
      </c>
      <c r="D4518" t="s">
        <v>2833</v>
      </c>
      <c r="E4518" t="s">
        <v>1302</v>
      </c>
      <c r="F4518" t="s">
        <v>2287</v>
      </c>
      <c r="G4518" t="s">
        <v>3538</v>
      </c>
      <c r="M4518">
        <f>COUNTA(Table1[[#This Row],[genre_1]:[genre_8]])</f>
        <v>3</v>
      </c>
      <c r="N4518" t="s">
        <v>1946</v>
      </c>
      <c r="O4518" t="s">
        <v>12160</v>
      </c>
      <c r="P4518">
        <v>13506</v>
      </c>
      <c r="Q4518" t="s">
        <v>6128</v>
      </c>
      <c r="R4518">
        <v>68</v>
      </c>
      <c r="S4518" t="s">
        <v>16</v>
      </c>
      <c r="T4518" t="s">
        <v>614</v>
      </c>
      <c r="U4518" s="3">
        <v>41275</v>
      </c>
      <c r="V4518" s="2">
        <v>4</v>
      </c>
      <c r="W4518" t="str">
        <f>IF(V4518 &lt; 3,"Very Low", IF(V4518 &gt;= 3, IF(V4518 &lt; 4, "Low", IF(V4518 &gt;= 4, IF(V4518 &lt; 6, "Medium", IF(V4518 &gt;= 6, IF(V4518 &lt; 8, "High", "Very High")))))))</f>
        <v>Medium</v>
      </c>
    </row>
    <row r="4519" spans="1:23" x14ac:dyDescent="0.2">
      <c r="A4519" t="s">
        <v>503</v>
      </c>
      <c r="B4519" s="2">
        <v>108</v>
      </c>
      <c r="C4519" s="4" t="str">
        <f>IF(B4519 &lt;= ($Z$9-$Z$11), "Short", IF(B4519 &gt;= ($Z$9+$Z$11), "Long", "Medium"))</f>
        <v>Medium</v>
      </c>
      <c r="D4519" t="s">
        <v>37</v>
      </c>
      <c r="E4519" t="s">
        <v>426</v>
      </c>
      <c r="F4519" t="s">
        <v>3871</v>
      </c>
      <c r="G4519" t="s">
        <v>1302</v>
      </c>
      <c r="H4519" t="s">
        <v>5982</v>
      </c>
      <c r="I4519" t="s">
        <v>539</v>
      </c>
      <c r="M4519">
        <f>COUNTA(Table1[[#This Row],[genre_1]:[genre_8]])</f>
        <v>5</v>
      </c>
      <c r="N4519" t="s">
        <v>138</v>
      </c>
      <c r="O4519" t="s">
        <v>8936</v>
      </c>
      <c r="P4519">
        <v>28276</v>
      </c>
      <c r="Q4519" t="s">
        <v>303</v>
      </c>
      <c r="R4519">
        <v>64</v>
      </c>
      <c r="S4519" t="s">
        <v>16</v>
      </c>
      <c r="T4519" t="s">
        <v>614</v>
      </c>
      <c r="U4519" s="3">
        <v>42005</v>
      </c>
      <c r="V4519" s="2">
        <v>7.8</v>
      </c>
      <c r="W4519" t="str">
        <f>IF(V4519 &lt; 3,"Very Low", IF(V4519 &gt;= 3, IF(V4519 &lt; 4, "Low", IF(V4519 &gt;= 4, IF(V4519 &lt; 6, "Medium", IF(V4519 &gt;= 6, IF(V4519 &lt; 8, "High", "Very High")))))))</f>
        <v>High</v>
      </c>
    </row>
    <row r="4520" spans="1:23" x14ac:dyDescent="0.2">
      <c r="A4520" t="s">
        <v>383</v>
      </c>
      <c r="B4520" s="2">
        <v>135</v>
      </c>
      <c r="C4520" s="4" t="str">
        <f>IF(B4520 &lt;= ($Z$9-$Z$11), "Short", IF(B4520 &gt;= ($Z$9+$Z$11), "Long", "Medium"))</f>
        <v>Long</v>
      </c>
      <c r="D4520" t="s">
        <v>3166</v>
      </c>
      <c r="E4520" t="s">
        <v>1302</v>
      </c>
      <c r="F4520" t="s">
        <v>5727</v>
      </c>
      <c r="G4520" t="s">
        <v>6549</v>
      </c>
      <c r="M4520">
        <f>COUNTA(Table1[[#This Row],[genre_1]:[genre_8]])</f>
        <v>3</v>
      </c>
      <c r="N4520" t="s">
        <v>3167</v>
      </c>
      <c r="O4520" t="s">
        <v>10203</v>
      </c>
      <c r="P4520">
        <v>926</v>
      </c>
      <c r="Q4520" t="s">
        <v>3168</v>
      </c>
      <c r="R4520">
        <v>19</v>
      </c>
      <c r="S4520" t="s">
        <v>16</v>
      </c>
      <c r="T4520" t="s">
        <v>614</v>
      </c>
      <c r="U4520" s="3">
        <v>38718</v>
      </c>
      <c r="V4520" s="2">
        <v>6.6</v>
      </c>
      <c r="W4520" t="str">
        <f>IF(V4520 &lt; 3,"Very Low", IF(V4520 &gt;= 3, IF(V4520 &lt; 4, "Low", IF(V4520 &gt;= 4, IF(V4520 &lt; 6, "Medium", IF(V4520 &gt;= 6, IF(V4520 &lt; 8, "High", "Very High")))))))</f>
        <v>High</v>
      </c>
    </row>
    <row r="4521" spans="1:23" x14ac:dyDescent="0.2">
      <c r="A4521" t="s">
        <v>804</v>
      </c>
      <c r="B4521" s="2">
        <v>158</v>
      </c>
      <c r="C4521" s="4" t="str">
        <f>IF(B4521 &lt;= ($Z$9-$Z$11), "Short", IF(B4521 &gt;= ($Z$9+$Z$11), "Long", "Medium"))</f>
        <v>Long</v>
      </c>
      <c r="D4521" t="s">
        <v>1971</v>
      </c>
      <c r="E4521" t="s">
        <v>426</v>
      </c>
      <c r="F4521" t="s">
        <v>4426</v>
      </c>
      <c r="G4521" t="s">
        <v>1302</v>
      </c>
      <c r="H4521" t="s">
        <v>7772</v>
      </c>
      <c r="I4521" t="s">
        <v>10321</v>
      </c>
      <c r="M4521">
        <f>COUNTA(Table1[[#This Row],[genre_1]:[genre_8]])</f>
        <v>5</v>
      </c>
      <c r="N4521" t="s">
        <v>1972</v>
      </c>
      <c r="O4521" t="s">
        <v>9419</v>
      </c>
      <c r="P4521">
        <v>55889</v>
      </c>
      <c r="Q4521" t="s">
        <v>1973</v>
      </c>
      <c r="R4521">
        <v>390</v>
      </c>
      <c r="S4521" t="s">
        <v>16</v>
      </c>
      <c r="T4521" t="s">
        <v>614</v>
      </c>
      <c r="U4521" s="3">
        <v>36161</v>
      </c>
      <c r="V4521" s="2">
        <v>6.4</v>
      </c>
      <c r="W4521" t="str">
        <f>IF(V4521 &lt; 3,"Very Low", IF(V4521 &gt;= 3, IF(V4521 &lt; 4, "Low", IF(V4521 &gt;= 4, IF(V4521 &lt; 6, "Medium", IF(V4521 &gt;= 6, IF(V4521 &lt; 8, "High", "Very High")))))))</f>
        <v>High</v>
      </c>
    </row>
    <row r="4522" spans="1:23" x14ac:dyDescent="0.2">
      <c r="A4522" t="s">
        <v>6016</v>
      </c>
      <c r="B4522" s="2">
        <v>100</v>
      </c>
      <c r="C4522" s="4" t="str">
        <f>IF(B4522 &lt;= ($Z$9-$Z$11), "Short", IF(B4522 &gt;= ($Z$9+$Z$11), "Long", "Medium"))</f>
        <v>Medium</v>
      </c>
      <c r="D4522" t="s">
        <v>6017</v>
      </c>
      <c r="E4522" t="s">
        <v>691</v>
      </c>
      <c r="F4522" t="s">
        <v>1302</v>
      </c>
      <c r="G4522" t="s">
        <v>6549</v>
      </c>
      <c r="M4522">
        <f>COUNTA(Table1[[#This Row],[genre_1]:[genre_8]])</f>
        <v>3</v>
      </c>
      <c r="N4522" t="s">
        <v>4501</v>
      </c>
      <c r="O4522" t="s">
        <v>12101</v>
      </c>
      <c r="P4522">
        <v>6304</v>
      </c>
      <c r="Q4522" t="s">
        <v>6018</v>
      </c>
      <c r="R4522">
        <v>21</v>
      </c>
      <c r="S4522" t="s">
        <v>613</v>
      </c>
      <c r="T4522" t="s">
        <v>614</v>
      </c>
      <c r="U4522" s="3">
        <v>40179</v>
      </c>
      <c r="V4522" s="2">
        <v>7.2</v>
      </c>
      <c r="W4522" t="str">
        <f>IF(V4522 &lt; 3,"Very Low", IF(V4522 &gt;= 3, IF(V4522 &lt; 4, "Low", IF(V4522 &gt;= 4, IF(V4522 &lt; 6, "Medium", IF(V4522 &gt;= 6, IF(V4522 &lt; 8, "High", "Very High")))))))</f>
        <v>High</v>
      </c>
    </row>
    <row r="4523" spans="1:23" x14ac:dyDescent="0.2">
      <c r="A4523" t="s">
        <v>4280</v>
      </c>
      <c r="B4523" s="2">
        <v>118</v>
      </c>
      <c r="C4523" s="4" t="str">
        <f>IF(B4523 &lt;= ($Z$9-$Z$11), "Short", IF(B4523 &gt;= ($Z$9+$Z$11), "Long", "Medium"))</f>
        <v>Medium</v>
      </c>
      <c r="D4523" t="s">
        <v>3107</v>
      </c>
      <c r="E4523" t="s">
        <v>2287</v>
      </c>
      <c r="F4523" t="s">
        <v>3538</v>
      </c>
      <c r="M4523">
        <f>COUNTA(Table1[[#This Row],[genre_1]:[genre_8]])</f>
        <v>2</v>
      </c>
      <c r="N4523" t="s">
        <v>269</v>
      </c>
      <c r="O4523" t="s">
        <v>11746</v>
      </c>
      <c r="P4523">
        <v>9866</v>
      </c>
      <c r="Q4523" t="s">
        <v>5414</v>
      </c>
      <c r="R4523">
        <v>73</v>
      </c>
      <c r="S4523" t="s">
        <v>16</v>
      </c>
      <c r="T4523" t="s">
        <v>614</v>
      </c>
      <c r="U4523" s="3">
        <v>42370</v>
      </c>
      <c r="V4523" s="2">
        <v>7</v>
      </c>
      <c r="W4523" t="str">
        <f>IF(V4523 &lt; 3,"Very Low", IF(V4523 &gt;= 3, IF(V4523 &lt; 4, "Low", IF(V4523 &gt;= 4, IF(V4523 &lt; 6, "Medium", IF(V4523 &gt;= 6, IF(V4523 &lt; 8, "High", "Very High")))))))</f>
        <v>High</v>
      </c>
    </row>
    <row r="4524" spans="1:23" x14ac:dyDescent="0.2">
      <c r="A4524" t="s">
        <v>1445</v>
      </c>
      <c r="B4524" s="2">
        <v>150</v>
      </c>
      <c r="C4524" s="4" t="str">
        <f>IF(B4524 &lt;= ($Z$9-$Z$11), "Short", IF(B4524 &gt;= ($Z$9+$Z$11), "Long", "Medium"))</f>
        <v>Long</v>
      </c>
      <c r="D4524" t="s">
        <v>2624</v>
      </c>
      <c r="E4524" t="s">
        <v>4426</v>
      </c>
      <c r="F4524" t="s">
        <v>1302</v>
      </c>
      <c r="G4524" t="s">
        <v>10321</v>
      </c>
      <c r="M4524">
        <f>COUNTA(Table1[[#This Row],[genre_1]:[genre_8]])</f>
        <v>3</v>
      </c>
      <c r="N4524" t="s">
        <v>2625</v>
      </c>
      <c r="O4524" t="s">
        <v>9836</v>
      </c>
      <c r="P4524">
        <v>497946</v>
      </c>
      <c r="Q4524" t="s">
        <v>2626</v>
      </c>
      <c r="R4524">
        <v>761</v>
      </c>
      <c r="S4524" t="s">
        <v>16</v>
      </c>
      <c r="T4524" t="s">
        <v>614</v>
      </c>
      <c r="U4524" s="3">
        <v>37257</v>
      </c>
      <c r="V4524" s="2">
        <v>8.5</v>
      </c>
      <c r="W4524" t="str">
        <f>IF(V4524 &lt; 3,"Very Low", IF(V4524 &gt;= 3, IF(V4524 &lt; 4, "Low", IF(V4524 &gt;= 4, IF(V4524 &lt; 6, "Medium", IF(V4524 &gt;= 6, IF(V4524 &lt; 8, "High", "Very High")))))))</f>
        <v>Very High</v>
      </c>
    </row>
    <row r="4525" spans="1:23" x14ac:dyDescent="0.2">
      <c r="A4525" t="s">
        <v>4881</v>
      </c>
      <c r="B4525" s="2">
        <v>109</v>
      </c>
      <c r="C4525" s="4" t="str">
        <f>IF(B4525 &lt;= ($Z$9-$Z$11), "Short", IF(B4525 &gt;= ($Z$9+$Z$11), "Long", "Medium"))</f>
        <v>Medium</v>
      </c>
      <c r="D4525" t="s">
        <v>3646</v>
      </c>
      <c r="E4525" t="s">
        <v>562</v>
      </c>
      <c r="F4525" t="s">
        <v>2287</v>
      </c>
      <c r="G4525" t="s">
        <v>4130</v>
      </c>
      <c r="H4525" t="s">
        <v>3538</v>
      </c>
      <c r="M4525">
        <f>COUNTA(Table1[[#This Row],[genre_1]:[genre_8]])</f>
        <v>4</v>
      </c>
      <c r="N4525" t="s">
        <v>700</v>
      </c>
      <c r="O4525" t="s">
        <v>11398</v>
      </c>
      <c r="P4525">
        <v>17596</v>
      </c>
      <c r="Q4525" t="s">
        <v>2013</v>
      </c>
      <c r="R4525">
        <v>94</v>
      </c>
      <c r="S4525" t="s">
        <v>16</v>
      </c>
      <c r="T4525" t="s">
        <v>614</v>
      </c>
      <c r="U4525" s="3">
        <v>42370</v>
      </c>
      <c r="V4525" s="2">
        <v>6.1</v>
      </c>
      <c r="W4525" t="str">
        <f>IF(V4525 &lt; 3,"Very Low", IF(V4525 &gt;= 3, IF(V4525 &lt; 4, "Low", IF(V4525 &gt;= 4, IF(V4525 &lt; 6, "Medium", IF(V4525 &gt;= 6, IF(V4525 &lt; 8, "High", "Very High")))))))</f>
        <v>High</v>
      </c>
    </row>
    <row r="4526" spans="1:23" x14ac:dyDescent="0.2">
      <c r="A4526" t="s">
        <v>5324</v>
      </c>
      <c r="B4526" s="2">
        <v>75</v>
      </c>
      <c r="C4526" s="4" t="str">
        <f>IF(B4526 &lt;= ($Z$9-$Z$11), "Short", IF(B4526 &gt;= ($Z$9+$Z$11), "Long", "Medium"))</f>
        <v>Short</v>
      </c>
      <c r="D4526" t="s">
        <v>5325</v>
      </c>
      <c r="E4526" t="s">
        <v>426</v>
      </c>
      <c r="F4526" t="s">
        <v>3871</v>
      </c>
      <c r="G4526" t="s">
        <v>5982</v>
      </c>
      <c r="H4526" t="s">
        <v>539</v>
      </c>
      <c r="M4526">
        <f>COUNTA(Table1[[#This Row],[genre_1]:[genre_8]])</f>
        <v>4</v>
      </c>
      <c r="N4526" t="s">
        <v>5326</v>
      </c>
      <c r="O4526" t="s">
        <v>11697</v>
      </c>
      <c r="P4526">
        <v>22811</v>
      </c>
      <c r="Q4526" t="s">
        <v>5327</v>
      </c>
      <c r="R4526">
        <v>71</v>
      </c>
      <c r="S4526" t="s">
        <v>16</v>
      </c>
      <c r="T4526" t="s">
        <v>614</v>
      </c>
      <c r="U4526" s="3">
        <v>39814</v>
      </c>
      <c r="V4526" s="2">
        <v>7.7</v>
      </c>
      <c r="W4526" t="str">
        <f>IF(V4526 &lt; 3,"Very Low", IF(V4526 &gt;= 3, IF(V4526 &lt; 4, "Low", IF(V4526 &gt;= 4, IF(V4526 &lt; 6, "Medium", IF(V4526 &gt;= 6, IF(V4526 &lt; 8, "High", "Very High")))))))</f>
        <v>High</v>
      </c>
    </row>
    <row r="4527" spans="1:23" x14ac:dyDescent="0.2">
      <c r="A4527" t="s">
        <v>2118</v>
      </c>
      <c r="B4527" s="2">
        <v>112</v>
      </c>
      <c r="C4527" s="4" t="str">
        <f>IF(B4527 &lt;= ($Z$9-$Z$11), "Short", IF(B4527 &gt;= ($Z$9+$Z$11), "Long", "Medium"))</f>
        <v>Medium</v>
      </c>
      <c r="D4527" t="s">
        <v>3986</v>
      </c>
      <c r="E4527" t="s">
        <v>4426</v>
      </c>
      <c r="F4527" t="s">
        <v>1302</v>
      </c>
      <c r="M4527">
        <f>COUNTA(Table1[[#This Row],[genre_1]:[genre_8]])</f>
        <v>2</v>
      </c>
      <c r="N4527" t="s">
        <v>1868</v>
      </c>
      <c r="O4527" t="s">
        <v>11478</v>
      </c>
      <c r="P4527">
        <v>63733</v>
      </c>
      <c r="Q4527" t="s">
        <v>4605</v>
      </c>
      <c r="R4527">
        <v>414</v>
      </c>
      <c r="S4527" t="s">
        <v>16</v>
      </c>
      <c r="T4527" t="s">
        <v>614</v>
      </c>
      <c r="U4527" s="3">
        <v>36161</v>
      </c>
      <c r="V4527" s="2">
        <v>8</v>
      </c>
      <c r="W4527" t="str">
        <f>IF(V4527 &lt; 3,"Very Low", IF(V4527 &gt;= 3, IF(V4527 &lt; 4, "Low", IF(V4527 &gt;= 4, IF(V4527 &lt; 6, "Medium", IF(V4527 &gt;= 6, IF(V4527 &lt; 8, "High", "Very High")))))))</f>
        <v>Very High</v>
      </c>
    </row>
    <row r="4528" spans="1:23" x14ac:dyDescent="0.2">
      <c r="A4528" t="s">
        <v>5018</v>
      </c>
      <c r="B4528" s="2">
        <v>101</v>
      </c>
      <c r="C4528" s="4" t="str">
        <f>IF(B4528 &lt;= ($Z$9-$Z$11), "Short", IF(B4528 &gt;= ($Z$9+$Z$11), "Long", "Medium"))</f>
        <v>Medium</v>
      </c>
      <c r="D4528" t="s">
        <v>2449</v>
      </c>
      <c r="E4528" t="s">
        <v>691</v>
      </c>
      <c r="F4528" t="s">
        <v>13206</v>
      </c>
      <c r="G4528" t="s">
        <v>3538</v>
      </c>
      <c r="M4528">
        <f>COUNTA(Table1[[#This Row],[genre_1]:[genre_8]])</f>
        <v>3</v>
      </c>
      <c r="N4528" t="s">
        <v>2172</v>
      </c>
      <c r="O4528" t="s">
        <v>11518</v>
      </c>
      <c r="P4528">
        <v>1649</v>
      </c>
      <c r="Q4528" t="s">
        <v>5019</v>
      </c>
      <c r="R4528">
        <v>21</v>
      </c>
      <c r="S4528" t="s">
        <v>613</v>
      </c>
      <c r="T4528" t="s">
        <v>614</v>
      </c>
      <c r="U4528" s="3">
        <v>35431</v>
      </c>
      <c r="V4528" s="2">
        <v>6.6</v>
      </c>
      <c r="W4528" t="str">
        <f>IF(V4528 &lt; 3,"Very Low", IF(V4528 &gt;= 3, IF(V4528 &lt; 4, "Low", IF(V4528 &gt;= 4, IF(V4528 &lt; 6, "Medium", IF(V4528 &gt;= 6, IF(V4528 &lt; 8, "High", "Very High")))))))</f>
        <v>High</v>
      </c>
    </row>
    <row r="4529" spans="1:23" x14ac:dyDescent="0.2">
      <c r="A4529" t="s">
        <v>1749</v>
      </c>
      <c r="B4529" s="2">
        <v>133</v>
      </c>
      <c r="C4529" s="4" t="str">
        <f>IF(B4529 &lt;= ($Z$9-$Z$11), "Short", IF(B4529 &gt;= ($Z$9+$Z$11), "Long", "Medium"))</f>
        <v>Long</v>
      </c>
      <c r="D4529" t="s">
        <v>5706</v>
      </c>
      <c r="E4529" t="s">
        <v>3538</v>
      </c>
      <c r="F4529" t="s">
        <v>10321</v>
      </c>
      <c r="M4529">
        <f>COUNTA(Table1[[#This Row],[genre_1]:[genre_8]])</f>
        <v>2</v>
      </c>
      <c r="N4529" t="s">
        <v>3175</v>
      </c>
      <c r="O4529" t="s">
        <v>11928</v>
      </c>
      <c r="P4529">
        <v>10119</v>
      </c>
      <c r="Q4529" t="s">
        <v>5707</v>
      </c>
      <c r="R4529">
        <v>124</v>
      </c>
      <c r="S4529" t="s">
        <v>16</v>
      </c>
      <c r="T4529" t="s">
        <v>614</v>
      </c>
      <c r="U4529" s="3">
        <v>23377</v>
      </c>
      <c r="V4529" s="2">
        <v>7.9</v>
      </c>
      <c r="W4529" t="str">
        <f>IF(V4529 &lt; 3,"Very Low", IF(V4529 &gt;= 3, IF(V4529 &lt; 4, "Low", IF(V4529 &gt;= 4, IF(V4529 &lt; 6, "Medium", IF(V4529 &gt;= 6, IF(V4529 &lt; 8, "High", "Very High")))))))</f>
        <v>High</v>
      </c>
    </row>
    <row r="4530" spans="1:23" x14ac:dyDescent="0.2">
      <c r="A4530" t="s">
        <v>487</v>
      </c>
      <c r="B4530" s="2">
        <v>92</v>
      </c>
      <c r="C4530" s="4" t="str">
        <f>IF(B4530 &lt;= ($Z$9-$Z$11), "Short", IF(B4530 &gt;= ($Z$9+$Z$11), "Long", "Medium"))</f>
        <v>Medium</v>
      </c>
      <c r="D4530" t="s">
        <v>3586</v>
      </c>
      <c r="E4530" t="s">
        <v>562</v>
      </c>
      <c r="F4530" t="s">
        <v>13206</v>
      </c>
      <c r="G4530" t="s">
        <v>3538</v>
      </c>
      <c r="M4530">
        <f>COUNTA(Table1[[#This Row],[genre_1]:[genre_8]])</f>
        <v>3</v>
      </c>
      <c r="N4530" t="s">
        <v>155</v>
      </c>
      <c r="O4530" t="s">
        <v>10500</v>
      </c>
      <c r="P4530">
        <v>237248</v>
      </c>
      <c r="Q4530" t="s">
        <v>3587</v>
      </c>
      <c r="R4530">
        <v>460</v>
      </c>
      <c r="S4530" t="s">
        <v>16</v>
      </c>
      <c r="T4530" t="s">
        <v>614</v>
      </c>
      <c r="U4530" s="3">
        <v>37257</v>
      </c>
      <c r="V4530" s="2">
        <v>6.8</v>
      </c>
      <c r="W4530" t="str">
        <f>IF(V4530 &lt; 3,"Very Low", IF(V4530 &gt;= 3, IF(V4530 &lt; 4, "Low", IF(V4530 &gt;= 4, IF(V4530 &lt; 6, "Medium", IF(V4530 &gt;= 6, IF(V4530 &lt; 8, "High", "Very High")))))))</f>
        <v>High</v>
      </c>
    </row>
    <row r="4531" spans="1:23" x14ac:dyDescent="0.2">
      <c r="A4531" t="s">
        <v>3119</v>
      </c>
      <c r="B4531" s="2">
        <v>96</v>
      </c>
      <c r="C4531" s="4" t="str">
        <f>IF(B4531 &lt;= ($Z$9-$Z$11), "Short", IF(B4531 &gt;= ($Z$9+$Z$11), "Long", "Medium"))</f>
        <v>Medium</v>
      </c>
      <c r="D4531" t="s">
        <v>199</v>
      </c>
      <c r="E4531" t="s">
        <v>562</v>
      </c>
      <c r="F4531" t="s">
        <v>13206</v>
      </c>
      <c r="G4531" t="s">
        <v>3538</v>
      </c>
      <c r="M4531">
        <f>COUNTA(Table1[[#This Row],[genre_1]:[genre_8]])</f>
        <v>3</v>
      </c>
      <c r="N4531" t="s">
        <v>1657</v>
      </c>
      <c r="O4531" t="s">
        <v>10476</v>
      </c>
      <c r="P4531">
        <v>26767</v>
      </c>
      <c r="Q4531" t="s">
        <v>3539</v>
      </c>
      <c r="R4531">
        <v>121</v>
      </c>
      <c r="S4531" t="s">
        <v>16</v>
      </c>
      <c r="T4531" t="s">
        <v>614</v>
      </c>
      <c r="U4531" s="3">
        <v>42005</v>
      </c>
      <c r="V4531" s="2">
        <v>5.0999999999999996</v>
      </c>
      <c r="W4531" t="str">
        <f>IF(V4531 &lt; 3,"Very Low", IF(V4531 &gt;= 3, IF(V4531 &lt; 4, "Low", IF(V4531 &gt;= 4, IF(V4531 &lt; 6, "Medium", IF(V4531 &gt;= 6, IF(V4531 &lt; 8, "High", "Very High")))))))</f>
        <v>Medium</v>
      </c>
    </row>
    <row r="4532" spans="1:23" x14ac:dyDescent="0.2">
      <c r="A4532" t="s">
        <v>6746</v>
      </c>
      <c r="B4532" s="2">
        <v>80</v>
      </c>
      <c r="C4532" s="4" t="str">
        <f>IF(B4532 &lt;= ($Z$9-$Z$11), "Short", IF(B4532 &gt;= ($Z$9+$Z$11), "Long", "Medium"))</f>
        <v>Short</v>
      </c>
      <c r="D4532" t="s">
        <v>6747</v>
      </c>
      <c r="E4532" t="s">
        <v>3871</v>
      </c>
      <c r="F4532" t="s">
        <v>691</v>
      </c>
      <c r="G4532" t="s">
        <v>1302</v>
      </c>
      <c r="M4532">
        <f>COUNTA(Table1[[#This Row],[genre_1]:[genre_8]])</f>
        <v>3</v>
      </c>
      <c r="N4532" t="s">
        <v>6748</v>
      </c>
      <c r="O4532" t="s">
        <v>12488</v>
      </c>
      <c r="P4532">
        <v>42462</v>
      </c>
      <c r="Q4532" t="s">
        <v>6749</v>
      </c>
      <c r="R4532">
        <v>312</v>
      </c>
      <c r="S4532" t="s">
        <v>613</v>
      </c>
      <c r="T4532" t="s">
        <v>614</v>
      </c>
      <c r="U4532" s="3">
        <v>37622</v>
      </c>
      <c r="V4532" s="2">
        <v>7.8</v>
      </c>
      <c r="W4532" t="str">
        <f>IF(V4532 &lt; 3,"Very Low", IF(V4532 &gt;= 3, IF(V4532 &lt; 4, "Low", IF(V4532 &gt;= 4, IF(V4532 &lt; 6, "Medium", IF(V4532 &gt;= 6, IF(V4532 &lt; 8, "High", "Very High")))))))</f>
        <v>High</v>
      </c>
    </row>
    <row r="4533" spans="1:23" x14ac:dyDescent="0.2">
      <c r="A4533" t="s">
        <v>3430</v>
      </c>
      <c r="B4533" s="2">
        <v>80</v>
      </c>
      <c r="C4533" s="4" t="str">
        <f>IF(B4533 &lt;= ($Z$9-$Z$11), "Short", IF(B4533 &gt;= ($Z$9+$Z$11), "Long", "Medium"))</f>
        <v>Short</v>
      </c>
      <c r="D4533" t="s">
        <v>3431</v>
      </c>
      <c r="E4533" t="s">
        <v>426</v>
      </c>
      <c r="F4533" t="s">
        <v>3871</v>
      </c>
      <c r="G4533" t="s">
        <v>691</v>
      </c>
      <c r="M4533">
        <f>COUNTA(Table1[[#This Row],[genre_1]:[genre_8]])</f>
        <v>3</v>
      </c>
      <c r="N4533" t="s">
        <v>3432</v>
      </c>
      <c r="O4533" t="s">
        <v>10377</v>
      </c>
      <c r="P4533">
        <v>753</v>
      </c>
      <c r="Q4533" t="s">
        <v>3430</v>
      </c>
      <c r="R4533">
        <v>24</v>
      </c>
      <c r="S4533" t="s">
        <v>16</v>
      </c>
      <c r="T4533" t="s">
        <v>614</v>
      </c>
      <c r="U4533" s="3">
        <v>39814</v>
      </c>
      <c r="V4533" s="2">
        <v>2.9</v>
      </c>
      <c r="W4533" t="str">
        <f>IF(V4533 &lt; 3,"Very Low", IF(V4533 &gt;= 3, IF(V4533 &lt; 4, "Low", IF(V4533 &gt;= 4, IF(V4533 &lt; 6, "Medium", IF(V4533 &gt;= 6, IF(V4533 &lt; 8, "High", "Very High")))))))</f>
        <v>Very Low</v>
      </c>
    </row>
    <row r="4534" spans="1:23" x14ac:dyDescent="0.2">
      <c r="A4534" t="s">
        <v>4579</v>
      </c>
      <c r="B4534" s="2">
        <v>112</v>
      </c>
      <c r="C4534" s="4" t="str">
        <f>IF(B4534 &lt;= ($Z$9-$Z$11), "Short", IF(B4534 &gt;= ($Z$9+$Z$11), "Long", "Medium"))</f>
        <v>Medium</v>
      </c>
      <c r="D4534" t="s">
        <v>4580</v>
      </c>
      <c r="E4534" t="s">
        <v>1302</v>
      </c>
      <c r="F4534" t="s">
        <v>6549</v>
      </c>
      <c r="M4534">
        <f>COUNTA(Table1[[#This Row],[genre_1]:[genre_8]])</f>
        <v>2</v>
      </c>
      <c r="N4534" t="s">
        <v>3002</v>
      </c>
      <c r="O4534" t="s">
        <v>11194</v>
      </c>
      <c r="P4534">
        <v>4767</v>
      </c>
      <c r="Q4534" t="s">
        <v>4581</v>
      </c>
      <c r="R4534">
        <v>69</v>
      </c>
      <c r="S4534" t="s">
        <v>613</v>
      </c>
      <c r="T4534" t="s">
        <v>614</v>
      </c>
      <c r="U4534" s="3">
        <v>36526</v>
      </c>
      <c r="V4534" s="2">
        <v>7.3</v>
      </c>
      <c r="W4534" t="str">
        <f>IF(V4534 &lt; 3,"Very Low", IF(V4534 &gt;= 3, IF(V4534 &lt; 4, "Low", IF(V4534 &gt;= 4, IF(V4534 &lt; 6, "Medium", IF(V4534 &gt;= 6, IF(V4534 &lt; 8, "High", "Very High")))))))</f>
        <v>High</v>
      </c>
    </row>
    <row r="4535" spans="1:23" x14ac:dyDescent="0.2">
      <c r="A4535" t="s">
        <v>1565</v>
      </c>
      <c r="B4535" s="2">
        <v>105</v>
      </c>
      <c r="C4535" s="4" t="str">
        <f>IF(B4535 &lt;= ($Z$9-$Z$11), "Short", IF(B4535 &gt;= ($Z$9+$Z$11), "Long", "Medium"))</f>
        <v>Medium</v>
      </c>
      <c r="D4535" t="s">
        <v>2789</v>
      </c>
      <c r="E4535" t="s">
        <v>562</v>
      </c>
      <c r="F4535" t="s">
        <v>426</v>
      </c>
      <c r="G4535" t="s">
        <v>1302</v>
      </c>
      <c r="H4535" t="s">
        <v>5982</v>
      </c>
      <c r="M4535">
        <f>COUNTA(Table1[[#This Row],[genre_1]:[genre_8]])</f>
        <v>4</v>
      </c>
      <c r="N4535" t="s">
        <v>331</v>
      </c>
      <c r="O4535" t="s">
        <v>9939</v>
      </c>
      <c r="P4535">
        <v>11347</v>
      </c>
      <c r="Q4535" t="s">
        <v>2790</v>
      </c>
      <c r="R4535">
        <v>28</v>
      </c>
      <c r="S4535" t="s">
        <v>16</v>
      </c>
      <c r="T4535" t="s">
        <v>614</v>
      </c>
      <c r="U4535" s="3">
        <v>41275</v>
      </c>
      <c r="V4535" s="2">
        <v>7.1</v>
      </c>
      <c r="W4535" t="str">
        <f>IF(V4535 &lt; 3,"Very Low", IF(V4535 &gt;= 3, IF(V4535 &lt; 4, "Low", IF(V4535 &gt;= 4, IF(V4535 &lt; 6, "Medium", IF(V4535 &gt;= 6, IF(V4535 &lt; 8, "High", "Very High")))))))</f>
        <v>High</v>
      </c>
    </row>
    <row r="4536" spans="1:23" x14ac:dyDescent="0.2">
      <c r="A4536" t="s">
        <v>4216</v>
      </c>
      <c r="B4536" s="2">
        <v>107</v>
      </c>
      <c r="C4536" s="4" t="str">
        <f>IF(B4536 &lt;= ($Z$9-$Z$11), "Short", IF(B4536 &gt;= ($Z$9+$Z$11), "Long", "Medium"))</f>
        <v>Medium</v>
      </c>
      <c r="D4536" t="s">
        <v>2007</v>
      </c>
      <c r="E4536" t="s">
        <v>426</v>
      </c>
      <c r="F4536" t="s">
        <v>13206</v>
      </c>
      <c r="G4536" t="s">
        <v>1302</v>
      </c>
      <c r="H4536" t="s">
        <v>13204</v>
      </c>
      <c r="I4536" t="s">
        <v>4934</v>
      </c>
      <c r="M4536">
        <f>COUNTA(Table1[[#This Row],[genre_1]:[genre_8]])</f>
        <v>5</v>
      </c>
      <c r="N4536" t="s">
        <v>4246</v>
      </c>
      <c r="O4536" t="s">
        <v>11047</v>
      </c>
      <c r="P4536">
        <v>34194</v>
      </c>
      <c r="Q4536" t="s">
        <v>4370</v>
      </c>
      <c r="R4536">
        <v>199</v>
      </c>
      <c r="S4536" t="s">
        <v>16</v>
      </c>
      <c r="T4536" t="s">
        <v>614</v>
      </c>
      <c r="U4536" s="3">
        <v>38353</v>
      </c>
      <c r="V4536" s="2">
        <v>7.5</v>
      </c>
      <c r="W4536" t="str">
        <f>IF(V4536 &lt; 3,"Very Low", IF(V4536 &gt;= 3, IF(V4536 &lt; 4, "Low", IF(V4536 &gt;= 4, IF(V4536 &lt; 6, "Medium", IF(V4536 &gt;= 6, IF(V4536 &lt; 8, "High", "Very High")))))))</f>
        <v>High</v>
      </c>
    </row>
    <row r="4537" spans="1:23" x14ac:dyDescent="0.2">
      <c r="A4537" t="s">
        <v>3593</v>
      </c>
      <c r="B4537" s="2">
        <v>127</v>
      </c>
      <c r="C4537" s="4" t="str">
        <f>IF(B4537 &lt;= ($Z$9-$Z$11), "Short", IF(B4537 &gt;= ($Z$9+$Z$11), "Long", "Medium"))</f>
        <v>Medium</v>
      </c>
      <c r="D4537" t="s">
        <v>205</v>
      </c>
      <c r="E4537" t="s">
        <v>1302</v>
      </c>
      <c r="F4537" t="s">
        <v>13204</v>
      </c>
      <c r="G4537" t="s">
        <v>3538</v>
      </c>
      <c r="M4537">
        <f>COUNTA(Table1[[#This Row],[genre_1]:[genre_8]])</f>
        <v>3</v>
      </c>
      <c r="N4537" t="s">
        <v>163</v>
      </c>
      <c r="O4537" t="s">
        <v>10506</v>
      </c>
      <c r="P4537">
        <v>149066</v>
      </c>
      <c r="Q4537" t="s">
        <v>207</v>
      </c>
      <c r="R4537">
        <v>517</v>
      </c>
      <c r="S4537" t="s">
        <v>16</v>
      </c>
      <c r="T4537" t="s">
        <v>614</v>
      </c>
      <c r="U4537" s="3">
        <v>40544</v>
      </c>
      <c r="V4537" s="2">
        <v>7.1</v>
      </c>
      <c r="W4537" t="str">
        <f>IF(V4537 &lt; 3,"Very Low", IF(V4537 &gt;= 3, IF(V4537 &lt; 4, "Low", IF(V4537 &gt;= 4, IF(V4537 &lt; 6, "Medium", IF(V4537 &gt;= 6, IF(V4537 &lt; 8, "High", "Very High")))))))</f>
        <v>High</v>
      </c>
    </row>
    <row r="4538" spans="1:23" x14ac:dyDescent="0.2">
      <c r="A4538" t="s">
        <v>487</v>
      </c>
      <c r="B4538" s="2">
        <v>87</v>
      </c>
      <c r="C4538" s="4" t="str">
        <f>IF(B4538 &lt;= ($Z$9-$Z$11), "Short", IF(B4538 &gt;= ($Z$9+$Z$11), "Long", "Medium"))</f>
        <v>Medium</v>
      </c>
      <c r="D4538" t="s">
        <v>312</v>
      </c>
      <c r="E4538" t="s">
        <v>562</v>
      </c>
      <c r="F4538" t="s">
        <v>13206</v>
      </c>
      <c r="G4538" t="s">
        <v>3538</v>
      </c>
      <c r="M4538">
        <f>COUNTA(Table1[[#This Row],[genre_1]:[genre_8]])</f>
        <v>3</v>
      </c>
      <c r="N4538" t="s">
        <v>155</v>
      </c>
      <c r="O4538" t="s">
        <v>9942</v>
      </c>
      <c r="P4538">
        <v>156267</v>
      </c>
      <c r="Q4538" t="s">
        <v>841</v>
      </c>
      <c r="R4538">
        <v>340</v>
      </c>
      <c r="S4538" t="s">
        <v>16</v>
      </c>
      <c r="T4538" t="s">
        <v>614</v>
      </c>
      <c r="U4538" s="3">
        <v>38353</v>
      </c>
      <c r="V4538" s="2">
        <v>6.3</v>
      </c>
      <c r="W4538" t="str">
        <f>IF(V4538 &lt; 3,"Very Low", IF(V4538 &gt;= 3, IF(V4538 &lt; 4, "Low", IF(V4538 &gt;= 4, IF(V4538 &lt; 6, "Medium", IF(V4538 &gt;= 6, IF(V4538 &lt; 8, "High", "Very High")))))))</f>
        <v>High</v>
      </c>
    </row>
    <row r="4539" spans="1:23" x14ac:dyDescent="0.2">
      <c r="A4539" t="s">
        <v>955</v>
      </c>
      <c r="B4539" s="2">
        <v>109</v>
      </c>
      <c r="C4539" s="4" t="str">
        <f>IF(B4539 &lt;= ($Z$9-$Z$11), "Short", IF(B4539 &gt;= ($Z$9+$Z$11), "Long", "Medium"))</f>
        <v>Medium</v>
      </c>
      <c r="D4539" t="s">
        <v>1259</v>
      </c>
      <c r="E4539" t="s">
        <v>426</v>
      </c>
      <c r="F4539" t="s">
        <v>1302</v>
      </c>
      <c r="G4539" t="s">
        <v>5982</v>
      </c>
      <c r="M4539">
        <f>COUNTA(Table1[[#This Row],[genre_1]:[genre_8]])</f>
        <v>3</v>
      </c>
      <c r="N4539" t="s">
        <v>1260</v>
      </c>
      <c r="O4539" t="s">
        <v>8996</v>
      </c>
      <c r="P4539">
        <v>11798</v>
      </c>
      <c r="Q4539" t="s">
        <v>1261</v>
      </c>
      <c r="R4539">
        <v>124</v>
      </c>
      <c r="S4539" t="s">
        <v>16</v>
      </c>
      <c r="T4539" t="s">
        <v>614</v>
      </c>
      <c r="U4539" s="3">
        <v>37987</v>
      </c>
      <c r="V4539" s="2">
        <v>7.1</v>
      </c>
      <c r="W4539" t="str">
        <f>IF(V4539 &lt; 3,"Very Low", IF(V4539 &gt;= 3, IF(V4539 &lt; 4, "Low", IF(V4539 &gt;= 4, IF(V4539 &lt; 6, "Medium", IF(V4539 &gt;= 6, IF(V4539 &lt; 8, "High", "Very High")))))))</f>
        <v>High</v>
      </c>
    </row>
    <row r="4540" spans="1:23" x14ac:dyDescent="0.2">
      <c r="A4540" t="s">
        <v>296</v>
      </c>
      <c r="B4540" s="2">
        <v>116</v>
      </c>
      <c r="C4540" s="4" t="str">
        <f>IF(B4540 &lt;= ($Z$9-$Z$11), "Short", IF(B4540 &gt;= ($Z$9+$Z$11), "Long", "Medium"))</f>
        <v>Medium</v>
      </c>
      <c r="D4540" t="s">
        <v>95</v>
      </c>
      <c r="E4540" t="s">
        <v>562</v>
      </c>
      <c r="F4540" t="s">
        <v>10321</v>
      </c>
      <c r="M4540">
        <f>COUNTA(Table1[[#This Row],[genre_1]:[genre_8]])</f>
        <v>2</v>
      </c>
      <c r="N4540" t="s">
        <v>302</v>
      </c>
      <c r="O4540" t="s">
        <v>9115</v>
      </c>
      <c r="P4540">
        <v>65297</v>
      </c>
      <c r="Q4540" t="s">
        <v>1471</v>
      </c>
      <c r="R4540">
        <v>602</v>
      </c>
      <c r="S4540" t="s">
        <v>16</v>
      </c>
      <c r="T4540" t="s">
        <v>614</v>
      </c>
      <c r="U4540" s="3">
        <v>36526</v>
      </c>
      <c r="V4540" s="2">
        <v>6.6</v>
      </c>
      <c r="W4540" t="str">
        <f>IF(V4540 &lt; 3,"Very Low", IF(V4540 &gt;= 3, IF(V4540 &lt; 4, "Low", IF(V4540 &gt;= 4, IF(V4540 &lt; 6, "Medium", IF(V4540 &gt;= 6, IF(V4540 &lt; 8, "High", "Very High")))))))</f>
        <v>High</v>
      </c>
    </row>
    <row r="4541" spans="1:23" x14ac:dyDescent="0.2">
      <c r="A4541" t="s">
        <v>7924</v>
      </c>
      <c r="B4541" s="2">
        <v>94</v>
      </c>
      <c r="C4541" s="4" t="str">
        <f>IF(B4541 &lt;= ($Z$9-$Z$11), "Short", IF(B4541 &gt;= ($Z$9+$Z$11), "Long", "Medium"))</f>
        <v>Medium</v>
      </c>
      <c r="D4541" t="s">
        <v>8210</v>
      </c>
      <c r="E4541" t="s">
        <v>1302</v>
      </c>
      <c r="M4541">
        <f>COUNTA(Table1[[#This Row],[genre_1]:[genre_8]])</f>
        <v>1</v>
      </c>
      <c r="N4541" t="s">
        <v>8211</v>
      </c>
      <c r="O4541" t="s">
        <v>13118</v>
      </c>
      <c r="P4541">
        <v>1962</v>
      </c>
      <c r="Q4541" t="s">
        <v>8212</v>
      </c>
      <c r="R4541">
        <v>10</v>
      </c>
      <c r="S4541" t="s">
        <v>613</v>
      </c>
      <c r="T4541" t="s">
        <v>614</v>
      </c>
      <c r="U4541" s="3">
        <v>23377</v>
      </c>
      <c r="V4541" s="2">
        <v>7.4</v>
      </c>
      <c r="W4541" t="str">
        <f>IF(V4541 &lt; 3,"Very Low", IF(V4541 &gt;= 3, IF(V4541 &lt; 4, "Low", IF(V4541 &gt;= 4, IF(V4541 &lt; 6, "Medium", IF(V4541 &gt;= 6, IF(V4541 &lt; 8, "High", "Very High")))))))</f>
        <v>High</v>
      </c>
    </row>
    <row r="4542" spans="1:23" x14ac:dyDescent="0.2">
      <c r="A4542" t="s">
        <v>3024</v>
      </c>
      <c r="B4542" s="2">
        <v>110</v>
      </c>
      <c r="C4542" s="4" t="str">
        <f>IF(B4542 &lt;= ($Z$9-$Z$11), "Short", IF(B4542 &gt;= ($Z$9+$Z$11), "Long", "Medium"))</f>
        <v>Medium</v>
      </c>
      <c r="D4542" t="s">
        <v>95</v>
      </c>
      <c r="E4542" t="s">
        <v>1302</v>
      </c>
      <c r="F4542" t="s">
        <v>7772</v>
      </c>
      <c r="G4542" t="s">
        <v>13205</v>
      </c>
      <c r="M4542">
        <f>COUNTA(Table1[[#This Row],[genre_1]:[genre_8]])</f>
        <v>3</v>
      </c>
      <c r="N4542" t="s">
        <v>2213</v>
      </c>
      <c r="O4542" t="s">
        <v>10105</v>
      </c>
      <c r="P4542">
        <v>3279</v>
      </c>
      <c r="Q4542" t="s">
        <v>3025</v>
      </c>
      <c r="R4542">
        <v>22</v>
      </c>
      <c r="S4542" t="s">
        <v>16</v>
      </c>
      <c r="T4542" t="s">
        <v>614</v>
      </c>
      <c r="U4542" s="3">
        <v>41640</v>
      </c>
      <c r="V4542" s="2">
        <v>2</v>
      </c>
      <c r="W4542" t="str">
        <f>IF(V4542 &lt; 3,"Very Low", IF(V4542 &gt;= 3, IF(V4542 &lt; 4, "Low", IF(V4542 &gt;= 4, IF(V4542 &lt; 6, "Medium", IF(V4542 &gt;= 6, IF(V4542 &lt; 8, "High", "Very High")))))))</f>
        <v>Very Low</v>
      </c>
    </row>
    <row r="4543" spans="1:23" x14ac:dyDescent="0.2">
      <c r="A4543" t="s">
        <v>487</v>
      </c>
      <c r="B4543" s="2">
        <v>103</v>
      </c>
      <c r="C4543" s="4" t="str">
        <f>IF(B4543 &lt;= ($Z$9-$Z$11), "Short", IF(B4543 &gt;= ($Z$9+$Z$11), "Long", "Medium"))</f>
        <v>Medium</v>
      </c>
      <c r="D4543" t="s">
        <v>231</v>
      </c>
      <c r="E4543" t="s">
        <v>562</v>
      </c>
      <c r="F4543" t="s">
        <v>13206</v>
      </c>
      <c r="G4543" t="s">
        <v>1302</v>
      </c>
      <c r="H4543" t="s">
        <v>3538</v>
      </c>
      <c r="M4543">
        <f>COUNTA(Table1[[#This Row],[genre_1]:[genre_8]])</f>
        <v>4</v>
      </c>
      <c r="N4543" t="s">
        <v>217</v>
      </c>
      <c r="O4543" t="s">
        <v>9548</v>
      </c>
      <c r="P4543">
        <v>85198</v>
      </c>
      <c r="Q4543" t="s">
        <v>957</v>
      </c>
      <c r="R4543">
        <v>303</v>
      </c>
      <c r="S4543" t="s">
        <v>16</v>
      </c>
      <c r="T4543" t="s">
        <v>614</v>
      </c>
      <c r="U4543" s="3">
        <v>38353</v>
      </c>
      <c r="V4543" s="2">
        <v>7</v>
      </c>
      <c r="W4543" t="str">
        <f>IF(V4543 &lt; 3,"Very Low", IF(V4543 &gt;= 3, IF(V4543 &lt; 4, "Low", IF(V4543 &gt;= 4, IF(V4543 &lt; 6, "Medium", IF(V4543 &gt;= 6, IF(V4543 &lt; 8, "High", "Very High")))))))</f>
        <v>High</v>
      </c>
    </row>
    <row r="4544" spans="1:23" x14ac:dyDescent="0.2">
      <c r="A4544" t="s">
        <v>4225</v>
      </c>
      <c r="B4544" s="2">
        <v>94</v>
      </c>
      <c r="C4544" s="4" t="str">
        <f>IF(B4544 &lt;= ($Z$9-$Z$11), "Short", IF(B4544 &gt;= ($Z$9+$Z$11), "Long", "Medium"))</f>
        <v>Medium</v>
      </c>
      <c r="D4544" t="s">
        <v>4226</v>
      </c>
      <c r="E4544" t="s">
        <v>562</v>
      </c>
      <c r="F4544" t="s">
        <v>691</v>
      </c>
      <c r="G4544" t="s">
        <v>13206</v>
      </c>
      <c r="H4544" t="s">
        <v>1302</v>
      </c>
      <c r="I4544" t="s">
        <v>3538</v>
      </c>
      <c r="M4544">
        <f>COUNTA(Table1[[#This Row],[genre_1]:[genre_8]])</f>
        <v>5</v>
      </c>
      <c r="N4544" t="s">
        <v>4227</v>
      </c>
      <c r="O4544" t="s">
        <v>10933</v>
      </c>
      <c r="P4544">
        <v>29392</v>
      </c>
      <c r="Q4544" t="s">
        <v>4228</v>
      </c>
      <c r="R4544">
        <v>91</v>
      </c>
      <c r="S4544" t="s">
        <v>613</v>
      </c>
      <c r="T4544" t="s">
        <v>614</v>
      </c>
      <c r="U4544" s="3">
        <v>36892</v>
      </c>
      <c r="V4544" s="2">
        <v>6.6</v>
      </c>
      <c r="W4544" t="str">
        <f>IF(V4544 &lt; 3,"Very Low", IF(V4544 &gt;= 3, IF(V4544 &lt; 4, "Low", IF(V4544 &gt;= 4, IF(V4544 &lt; 6, "Medium", IF(V4544 &gt;= 6, IF(V4544 &lt; 8, "High", "Very High")))))))</f>
        <v>High</v>
      </c>
    </row>
    <row r="4545" spans="1:23" x14ac:dyDescent="0.2">
      <c r="A4545" t="s">
        <v>2227</v>
      </c>
      <c r="B4545" s="2">
        <v>106</v>
      </c>
      <c r="C4545" s="4" t="str">
        <f>IF(B4545 &lt;= ($Z$9-$Z$11), "Short", IF(B4545 &gt;= ($Z$9+$Z$11), "Long", "Medium"))</f>
        <v>Medium</v>
      </c>
      <c r="D4545" t="s">
        <v>3018</v>
      </c>
      <c r="E4545" t="s">
        <v>691</v>
      </c>
      <c r="F4545" t="s">
        <v>6549</v>
      </c>
      <c r="M4545">
        <f>COUNTA(Table1[[#This Row],[genre_1]:[genre_8]])</f>
        <v>2</v>
      </c>
      <c r="N4545" t="s">
        <v>2227</v>
      </c>
      <c r="O4545" t="s">
        <v>10923</v>
      </c>
      <c r="P4545">
        <v>30587</v>
      </c>
      <c r="Q4545" t="s">
        <v>4205</v>
      </c>
      <c r="R4545">
        <v>49</v>
      </c>
      <c r="S4545" t="s">
        <v>613</v>
      </c>
      <c r="T4545" t="s">
        <v>614</v>
      </c>
      <c r="U4545" s="3">
        <v>39448</v>
      </c>
      <c r="V4545" s="2">
        <v>7.1</v>
      </c>
      <c r="W4545" t="str">
        <f>IF(V4545 &lt; 3,"Very Low", IF(V4545 &gt;= 3, IF(V4545 &lt; 4, "Low", IF(V4545 &gt;= 4, IF(V4545 &lt; 6, "Medium", IF(V4545 &gt;= 6, IF(V4545 &lt; 8, "High", "Very High")))))))</f>
        <v>High</v>
      </c>
    </row>
    <row r="4546" spans="1:23" x14ac:dyDescent="0.2">
      <c r="A4546" t="s">
        <v>5697</v>
      </c>
      <c r="B4546" s="2">
        <v>91</v>
      </c>
      <c r="C4546" s="4" t="str">
        <f>IF(B4546 &lt;= ($Z$9-$Z$11), "Short", IF(B4546 &gt;= ($Z$9+$Z$11), "Long", "Medium"))</f>
        <v>Medium</v>
      </c>
      <c r="D4546" t="s">
        <v>6018</v>
      </c>
      <c r="E4546" t="s">
        <v>691</v>
      </c>
      <c r="F4546" t="s">
        <v>6549</v>
      </c>
      <c r="M4546">
        <f>COUNTA(Table1[[#This Row],[genre_1]:[genre_8]])</f>
        <v>2</v>
      </c>
      <c r="N4546" t="s">
        <v>7914</v>
      </c>
      <c r="O4546" t="s">
        <v>13008</v>
      </c>
      <c r="P4546">
        <v>2843</v>
      </c>
      <c r="Q4546" t="s">
        <v>7915</v>
      </c>
      <c r="R4546">
        <v>25</v>
      </c>
      <c r="S4546" t="s">
        <v>613</v>
      </c>
      <c r="T4546" t="s">
        <v>614</v>
      </c>
      <c r="U4546" s="3">
        <v>35065</v>
      </c>
      <c r="V4546" s="2">
        <v>6.9</v>
      </c>
      <c r="W4546" t="str">
        <f>IF(V4546 &lt; 3,"Very Low", IF(V4546 &gt;= 3, IF(V4546 &lt; 4, "Low", IF(V4546 &gt;= 4, IF(V4546 &lt; 6, "Medium", IF(V4546 &gt;= 6, IF(V4546 &lt; 8, "High", "Very High")))))))</f>
        <v>High</v>
      </c>
    </row>
    <row r="4547" spans="1:23" x14ac:dyDescent="0.2">
      <c r="A4547" t="s">
        <v>4500</v>
      </c>
      <c r="B4547" s="2">
        <v>104</v>
      </c>
      <c r="C4547" s="4" t="str">
        <f>IF(B4547 &lt;= ($Z$9-$Z$11), "Short", IF(B4547 &gt;= ($Z$9+$Z$11), "Long", "Medium"))</f>
        <v>Medium</v>
      </c>
      <c r="D4547" t="s">
        <v>4501</v>
      </c>
      <c r="E4547" t="s">
        <v>1302</v>
      </c>
      <c r="F4547" t="s">
        <v>6549</v>
      </c>
      <c r="M4547">
        <f>COUNTA(Table1[[#This Row],[genre_1]:[genre_8]])</f>
        <v>2</v>
      </c>
      <c r="N4547" t="s">
        <v>61</v>
      </c>
      <c r="O4547" t="s">
        <v>11133</v>
      </c>
      <c r="P4547">
        <v>3174</v>
      </c>
      <c r="Q4547" t="s">
        <v>4502</v>
      </c>
      <c r="R4547">
        <v>31</v>
      </c>
      <c r="S4547" t="s">
        <v>613</v>
      </c>
      <c r="T4547" t="s">
        <v>614</v>
      </c>
      <c r="U4547" s="3">
        <v>39814</v>
      </c>
      <c r="V4547" s="2">
        <v>6.3</v>
      </c>
      <c r="W4547" t="str">
        <f>IF(V4547 &lt; 3,"Very Low", IF(V4547 &gt;= 3, IF(V4547 &lt; 4, "Low", IF(V4547 &gt;= 4, IF(V4547 &lt; 6, "Medium", IF(V4547 &gt;= 6, IF(V4547 &lt; 8, "High", "Very High")))))))</f>
        <v>High</v>
      </c>
    </row>
    <row r="4548" spans="1:23" x14ac:dyDescent="0.2">
      <c r="A4548" t="s">
        <v>1135</v>
      </c>
      <c r="B4548" s="2">
        <v>81</v>
      </c>
      <c r="C4548" s="4" t="str">
        <f>IF(B4548 &lt;= ($Z$9-$Z$11), "Short", IF(B4548 &gt;= ($Z$9+$Z$11), "Long", "Medium"))</f>
        <v>Short</v>
      </c>
      <c r="D4548" t="s">
        <v>3099</v>
      </c>
      <c r="E4548" t="s">
        <v>31</v>
      </c>
      <c r="M4548">
        <f>COUNTA(Table1[[#This Row],[genre_1]:[genre_8]])</f>
        <v>1</v>
      </c>
      <c r="N4548" t="s">
        <v>1135</v>
      </c>
      <c r="O4548" t="s">
        <v>10157</v>
      </c>
      <c r="P4548">
        <v>10369</v>
      </c>
      <c r="R4548">
        <v>153</v>
      </c>
      <c r="S4548" t="s">
        <v>16</v>
      </c>
      <c r="T4548" t="s">
        <v>614</v>
      </c>
      <c r="U4548" s="3">
        <v>36892</v>
      </c>
      <c r="V4548" s="2">
        <v>8</v>
      </c>
      <c r="W4548" t="str">
        <f>IF(V4548 &lt; 3,"Very Low", IF(V4548 &gt;= 3, IF(V4548 &lt; 4, "Low", IF(V4548 &gt;= 4, IF(V4548 &lt; 6, "Medium", IF(V4548 &gt;= 6, IF(V4548 &lt; 8, "High", "Very High")))))))</f>
        <v>Very High</v>
      </c>
    </row>
    <row r="4549" spans="1:23" x14ac:dyDescent="0.2">
      <c r="A4549" t="s">
        <v>4051</v>
      </c>
      <c r="B4549" s="2">
        <v>91</v>
      </c>
      <c r="C4549" s="4" t="str">
        <f>IF(B4549 &lt;= ($Z$9-$Z$11), "Short", IF(B4549 &gt;= ($Z$9+$Z$11), "Long", "Medium"))</f>
        <v>Medium</v>
      </c>
      <c r="D4549" t="s">
        <v>3373</v>
      </c>
      <c r="E4549" t="s">
        <v>562</v>
      </c>
      <c r="F4549" t="s">
        <v>2287</v>
      </c>
      <c r="M4549">
        <f>COUNTA(Table1[[#This Row],[genre_1]:[genre_8]])</f>
        <v>2</v>
      </c>
      <c r="N4549" t="s">
        <v>1794</v>
      </c>
      <c r="O4549" t="s">
        <v>10820</v>
      </c>
      <c r="P4549">
        <v>5693</v>
      </c>
      <c r="Q4549" t="s">
        <v>465</v>
      </c>
      <c r="R4549">
        <v>34</v>
      </c>
      <c r="S4549" t="s">
        <v>16</v>
      </c>
      <c r="T4549" t="s">
        <v>614</v>
      </c>
      <c r="U4549" s="3">
        <v>41640</v>
      </c>
      <c r="V4549" s="2">
        <v>5.3</v>
      </c>
      <c r="W4549" t="str">
        <f>IF(V4549 &lt; 3,"Very Low", IF(V4549 &gt;= 3, IF(V4549 &lt; 4, "Low", IF(V4549 &gt;= 4, IF(V4549 &lt; 6, "Medium", IF(V4549 &gt;= 6, IF(V4549 &lt; 8, "High", "Very High")))))))</f>
        <v>Medium</v>
      </c>
    </row>
    <row r="4550" spans="1:23" x14ac:dyDescent="0.2">
      <c r="A4550" t="s">
        <v>4213</v>
      </c>
      <c r="B4550" s="2">
        <v>110</v>
      </c>
      <c r="C4550" s="4" t="str">
        <f>IF(B4550 &lt;= ($Z$9-$Z$11), "Short", IF(B4550 &gt;= ($Z$9+$Z$11), "Long", "Medium"))</f>
        <v>Medium</v>
      </c>
      <c r="D4550" t="s">
        <v>4214</v>
      </c>
      <c r="E4550" t="s">
        <v>13206</v>
      </c>
      <c r="F4550" t="s">
        <v>1302</v>
      </c>
      <c r="G4550" t="s">
        <v>3538</v>
      </c>
      <c r="M4550">
        <f>COUNTA(Table1[[#This Row],[genre_1]:[genre_8]])</f>
        <v>3</v>
      </c>
      <c r="N4550" t="s">
        <v>19</v>
      </c>
      <c r="O4550" t="s">
        <v>6439</v>
      </c>
      <c r="P4550">
        <v>12817</v>
      </c>
      <c r="Q4550" t="s">
        <v>4215</v>
      </c>
      <c r="R4550">
        <v>43</v>
      </c>
      <c r="S4550" t="s">
        <v>16</v>
      </c>
      <c r="T4550" t="s">
        <v>614</v>
      </c>
      <c r="U4550" s="3">
        <v>41275</v>
      </c>
      <c r="V4550" s="2">
        <v>6.7</v>
      </c>
      <c r="W4550" t="str">
        <f>IF(V4550 &lt; 3,"Very Low", IF(V4550 &gt;= 3, IF(V4550 &lt; 4, "Low", IF(V4550 &gt;= 4, IF(V4550 &lt; 6, "Medium", IF(V4550 &gt;= 6, IF(V4550 &lt; 8, "High", "Very High")))))))</f>
        <v>High</v>
      </c>
    </row>
    <row r="4551" spans="1:23" x14ac:dyDescent="0.2">
      <c r="A4551" t="s">
        <v>5748</v>
      </c>
      <c r="B4551" s="2">
        <v>93</v>
      </c>
      <c r="C4551" s="4" t="str">
        <f>IF(B4551 &lt;= ($Z$9-$Z$11), "Short", IF(B4551 &gt;= ($Z$9+$Z$11), "Long", "Medium"))</f>
        <v>Medium</v>
      </c>
      <c r="D4551" t="s">
        <v>5749</v>
      </c>
      <c r="E4551" t="s">
        <v>691</v>
      </c>
      <c r="F4551" t="s">
        <v>1302</v>
      </c>
      <c r="M4551">
        <f>COUNTA(Table1[[#This Row],[genre_1]:[genre_8]])</f>
        <v>2</v>
      </c>
      <c r="N4551" t="s">
        <v>5750</v>
      </c>
      <c r="O4551" t="s">
        <v>11952</v>
      </c>
      <c r="P4551">
        <v>15267</v>
      </c>
      <c r="Q4551" t="s">
        <v>5751</v>
      </c>
      <c r="R4551">
        <v>41</v>
      </c>
      <c r="S4551" t="s">
        <v>613</v>
      </c>
      <c r="T4551" t="s">
        <v>5752</v>
      </c>
      <c r="U4551" s="3">
        <v>40544</v>
      </c>
      <c r="V4551" s="2">
        <v>7.2</v>
      </c>
      <c r="W4551" t="str">
        <f>IF(V4551 &lt; 3,"Very Low", IF(V4551 &gt;= 3, IF(V4551 &lt; 4, "Low", IF(V4551 &gt;= 4, IF(V4551 &lt; 6, "Medium", IF(V4551 &gt;= 6, IF(V4551 &lt; 8, "High", "Very High")))))))</f>
        <v>High</v>
      </c>
    </row>
    <row r="4552" spans="1:23" x14ac:dyDescent="0.2">
      <c r="A4552" t="s">
        <v>6908</v>
      </c>
      <c r="B4552" s="2">
        <v>108</v>
      </c>
      <c r="C4552" s="4" t="str">
        <f>IF(B4552 &lt;= ($Z$9-$Z$11), "Short", IF(B4552 &gt;= ($Z$9+$Z$11), "Long", "Medium"))</f>
        <v>Medium</v>
      </c>
      <c r="D4552" t="s">
        <v>6909</v>
      </c>
      <c r="E4552" t="s">
        <v>31</v>
      </c>
      <c r="F4552" t="s">
        <v>1302</v>
      </c>
      <c r="G4552" t="s">
        <v>7772</v>
      </c>
      <c r="H4552" t="s">
        <v>13207</v>
      </c>
      <c r="M4552">
        <f>COUNTA(Table1[[#This Row],[genre_1]:[genre_8]])</f>
        <v>4</v>
      </c>
      <c r="N4552" t="s">
        <v>3741</v>
      </c>
      <c r="O4552" t="s">
        <v>12566</v>
      </c>
      <c r="P4552">
        <v>6678</v>
      </c>
      <c r="Q4552" t="s">
        <v>6910</v>
      </c>
      <c r="R4552">
        <v>42</v>
      </c>
      <c r="S4552" t="s">
        <v>5249</v>
      </c>
      <c r="T4552" t="s">
        <v>6911</v>
      </c>
      <c r="U4552" s="3">
        <v>41275</v>
      </c>
      <c r="V4552" s="2">
        <v>8.1</v>
      </c>
      <c r="W4552" t="str">
        <f>IF(V4552 &lt; 3,"Very Low", IF(V4552 &gt;= 3, IF(V4552 &lt; 4, "Low", IF(V4552 &gt;= 4, IF(V4552 &lt; 6, "Medium", IF(V4552 &gt;= 6, IF(V4552 &lt; 8, "High", "Very High")))))))</f>
        <v>Very High</v>
      </c>
    </row>
    <row r="4553" spans="1:23" x14ac:dyDescent="0.2">
      <c r="A4553" t="s">
        <v>7778</v>
      </c>
      <c r="B4553" s="2">
        <v>101</v>
      </c>
      <c r="C4553" s="4" t="str">
        <f>IF(B4553 &lt;= ($Z$9-$Z$11), "Short", IF(B4553 &gt;= ($Z$9+$Z$11), "Long", "Medium"))</f>
        <v>Medium</v>
      </c>
      <c r="D4553" t="s">
        <v>7779</v>
      </c>
      <c r="E4553" t="s">
        <v>13206</v>
      </c>
      <c r="F4553" t="s">
        <v>1302</v>
      </c>
      <c r="M4553">
        <f>COUNTA(Table1[[#This Row],[genre_1]:[genre_8]])</f>
        <v>2</v>
      </c>
      <c r="N4553" t="s">
        <v>6802</v>
      </c>
      <c r="O4553" t="s">
        <v>12956</v>
      </c>
      <c r="P4553">
        <v>197</v>
      </c>
      <c r="Q4553" t="s">
        <v>7780</v>
      </c>
      <c r="R4553">
        <v>1</v>
      </c>
      <c r="S4553" t="s">
        <v>1089</v>
      </c>
      <c r="T4553" t="s">
        <v>7781</v>
      </c>
      <c r="U4553" s="3">
        <v>40909</v>
      </c>
      <c r="V4553" s="2">
        <v>6.9</v>
      </c>
      <c r="W4553" t="str">
        <f>IF(V4553 &lt; 3,"Very Low", IF(V4553 &gt;= 3, IF(V4553 &lt; 4, "Low", IF(V4553 &gt;= 4, IF(V4553 &lt; 6, "Medium", IF(V4553 &gt;= 6, IF(V4553 &lt; 8, "High", "Very High")))))))</f>
        <v>High</v>
      </c>
    </row>
    <row r="4554" spans="1:23" x14ac:dyDescent="0.2">
      <c r="A4554" t="s">
        <v>7381</v>
      </c>
      <c r="B4554" s="2">
        <v>93</v>
      </c>
      <c r="C4554" s="4" t="str">
        <f>IF(B4554 &lt;= ($Z$9-$Z$11), "Short", IF(B4554 &gt;= ($Z$9+$Z$11), "Long", "Medium"))</f>
        <v>Medium</v>
      </c>
      <c r="D4554" t="s">
        <v>7382</v>
      </c>
      <c r="E4554" t="s">
        <v>31</v>
      </c>
      <c r="M4554">
        <f>COUNTA(Table1[[#This Row],[genre_1]:[genre_8]])</f>
        <v>1</v>
      </c>
      <c r="N4554" t="s">
        <v>7383</v>
      </c>
      <c r="O4554" t="s">
        <v>12788</v>
      </c>
      <c r="P4554">
        <v>1220</v>
      </c>
      <c r="Q4554" t="s">
        <v>4965</v>
      </c>
      <c r="R4554">
        <v>11</v>
      </c>
      <c r="S4554" t="s">
        <v>16</v>
      </c>
      <c r="T4554" t="s">
        <v>2708</v>
      </c>
      <c r="U4554" s="3">
        <v>41640</v>
      </c>
      <c r="V4554" s="2">
        <v>6.8</v>
      </c>
      <c r="W4554" t="str">
        <f>IF(V4554 &lt; 3,"Very Low", IF(V4554 &gt;= 3, IF(V4554 &lt; 4, "Low", IF(V4554 &gt;= 4, IF(V4554 &lt; 6, "Medium", IF(V4554 &gt;= 6, IF(V4554 &lt; 8, "High", "Very High")))))))</f>
        <v>High</v>
      </c>
    </row>
    <row r="4555" spans="1:23" x14ac:dyDescent="0.2">
      <c r="A4555" t="s">
        <v>4439</v>
      </c>
      <c r="B4555" s="2">
        <v>140</v>
      </c>
      <c r="C4555" s="4" t="str">
        <f>IF(B4555 &lt;= ($Z$9-$Z$11), "Short", IF(B4555 &gt;= ($Z$9+$Z$11), "Long", "Medium"))</f>
        <v>Long</v>
      </c>
      <c r="D4555" t="s">
        <v>751</v>
      </c>
      <c r="E4555" t="s">
        <v>13206</v>
      </c>
      <c r="F4555" t="s">
        <v>1302</v>
      </c>
      <c r="G4555" t="s">
        <v>5727</v>
      </c>
      <c r="M4555">
        <f>COUNTA(Table1[[#This Row],[genre_1]:[genre_8]])</f>
        <v>3</v>
      </c>
      <c r="N4555" t="s">
        <v>2372</v>
      </c>
      <c r="O4555" t="s">
        <v>11220</v>
      </c>
      <c r="P4555">
        <v>79330</v>
      </c>
      <c r="Q4555" t="s">
        <v>4622</v>
      </c>
      <c r="R4555">
        <v>690</v>
      </c>
      <c r="S4555" t="s">
        <v>16</v>
      </c>
      <c r="T4555" t="s">
        <v>2708</v>
      </c>
      <c r="U4555" s="3">
        <v>36526</v>
      </c>
      <c r="V4555" s="2">
        <v>8</v>
      </c>
      <c r="W4555" t="str">
        <f>IF(V4555 &lt; 3,"Very Low", IF(V4555 &gt;= 3, IF(V4555 &lt; 4, "Low", IF(V4555 &gt;= 4, IF(V4555 &lt; 6, "Medium", IF(V4555 &gt;= 6, IF(V4555 &lt; 8, "High", "Very High")))))))</f>
        <v>Very High</v>
      </c>
    </row>
    <row r="4556" spans="1:23" x14ac:dyDescent="0.2">
      <c r="A4556" t="s">
        <v>5181</v>
      </c>
      <c r="B4556" s="2">
        <v>45</v>
      </c>
      <c r="C4556" s="4" t="str">
        <f>IF(B4556 &lt;= ($Z$9-$Z$11), "Short", IF(B4556 &gt;= ($Z$9+$Z$11), "Long", "Medium"))</f>
        <v>Short</v>
      </c>
      <c r="D4556" t="s">
        <v>5182</v>
      </c>
      <c r="E4556" t="s">
        <v>1302</v>
      </c>
      <c r="F4556" t="s">
        <v>7772</v>
      </c>
      <c r="G4556" t="s">
        <v>3538</v>
      </c>
      <c r="H4556" t="s">
        <v>10321</v>
      </c>
      <c r="M4556">
        <f>COUNTA(Table1[[#This Row],[genre_1]:[genre_8]])</f>
        <v>4</v>
      </c>
      <c r="N4556" t="s">
        <v>5183</v>
      </c>
      <c r="O4556" t="s">
        <v>11614</v>
      </c>
      <c r="P4556">
        <v>14247</v>
      </c>
      <c r="Q4556" t="s">
        <v>1202</v>
      </c>
      <c r="R4556">
        <v>44</v>
      </c>
      <c r="S4556" t="s">
        <v>5184</v>
      </c>
      <c r="T4556" t="s">
        <v>2708</v>
      </c>
      <c r="U4556" s="3">
        <v>39448</v>
      </c>
      <c r="V4556" s="2">
        <v>7.3</v>
      </c>
      <c r="W4556" t="str">
        <f>IF(V4556 &lt; 3,"Very Low", IF(V4556 &gt;= 3, IF(V4556 &lt; 4, "Low", IF(V4556 &gt;= 4, IF(V4556 &lt; 6, "Medium", IF(V4556 &gt;= 6, IF(V4556 &lt; 8, "High", "Very High")))))))</f>
        <v>High</v>
      </c>
    </row>
    <row r="4557" spans="1:23" x14ac:dyDescent="0.2">
      <c r="A4557" t="s">
        <v>6553</v>
      </c>
      <c r="B4557" s="2">
        <v>90</v>
      </c>
      <c r="C4557" s="4" t="str">
        <f>IF(B4557 &lt;= ($Z$9-$Z$11), "Short", IF(B4557 &gt;= ($Z$9+$Z$11), "Long", "Medium"))</f>
        <v>Medium</v>
      </c>
      <c r="D4557" t="s">
        <v>6554</v>
      </c>
      <c r="E4557" t="s">
        <v>562</v>
      </c>
      <c r="F4557" t="s">
        <v>426</v>
      </c>
      <c r="G4557" t="s">
        <v>3871</v>
      </c>
      <c r="H4557" t="s">
        <v>691</v>
      </c>
      <c r="I4557" t="s">
        <v>4130</v>
      </c>
      <c r="M4557">
        <f>COUNTA(Table1[[#This Row],[genre_1]:[genre_8]])</f>
        <v>5</v>
      </c>
      <c r="N4557" t="s">
        <v>3499</v>
      </c>
      <c r="O4557" t="s">
        <v>12395</v>
      </c>
      <c r="P4557">
        <v>1828</v>
      </c>
      <c r="Q4557" t="s">
        <v>6555</v>
      </c>
      <c r="R4557">
        <v>6</v>
      </c>
      <c r="S4557" t="s">
        <v>5184</v>
      </c>
      <c r="T4557" t="s">
        <v>2708</v>
      </c>
      <c r="U4557" s="3">
        <v>39448</v>
      </c>
      <c r="V4557" s="2">
        <v>5.7</v>
      </c>
      <c r="W4557" t="str">
        <f>IF(V4557 &lt; 3,"Very Low", IF(V4557 &gt;= 3, IF(V4557 &lt; 4, "Low", IF(V4557 &gt;= 4, IF(V4557 &lt; 6, "Medium", IF(V4557 &gt;= 6, IF(V4557 &lt; 8, "High", "Very High")))))))</f>
        <v>Medium</v>
      </c>
    </row>
    <row r="4558" spans="1:23" x14ac:dyDescent="0.2">
      <c r="A4558" t="s">
        <v>4439</v>
      </c>
      <c r="B4558" s="2">
        <v>139</v>
      </c>
      <c r="C4558" s="4" t="str">
        <f>IF(B4558 &lt;= ($Z$9-$Z$11), "Short", IF(B4558 &gt;= ($Z$9+$Z$11), "Long", "Medium"))</f>
        <v>Long</v>
      </c>
      <c r="D4558" t="s">
        <v>4440</v>
      </c>
      <c r="E4558" t="s">
        <v>1302</v>
      </c>
      <c r="M4558">
        <f>COUNTA(Table1[[#This Row],[genre_1]:[genre_8]])</f>
        <v>1</v>
      </c>
      <c r="N4558" t="s">
        <v>109</v>
      </c>
      <c r="O4558" t="s">
        <v>11088</v>
      </c>
      <c r="P4558">
        <v>18646</v>
      </c>
      <c r="Q4558" t="s">
        <v>4441</v>
      </c>
      <c r="R4558">
        <v>81</v>
      </c>
      <c r="S4558" t="s">
        <v>16</v>
      </c>
      <c r="T4558" t="s">
        <v>2708</v>
      </c>
      <c r="U4558" s="3">
        <v>38353</v>
      </c>
      <c r="V4558" s="2">
        <v>7.4</v>
      </c>
      <c r="W4558" t="str">
        <f>IF(V4558 &lt; 3,"Very Low", IF(V4558 &gt;= 3, IF(V4558 &lt; 4, "Low", IF(V4558 &gt;= 4, IF(V4558 &lt; 6, "Medium", IF(V4558 &gt;= 6, IF(V4558 &lt; 8, "High", "Very High")))))))</f>
        <v>High</v>
      </c>
    </row>
    <row r="4559" spans="1:23" x14ac:dyDescent="0.2">
      <c r="A4559" t="s">
        <v>4439</v>
      </c>
      <c r="B4559" s="2">
        <v>130</v>
      </c>
      <c r="C4559" s="4" t="str">
        <f>IF(B4559 &lt;= ($Z$9-$Z$11), "Short", IF(B4559 &gt;= ($Z$9+$Z$11), "Long", "Medium"))</f>
        <v>Medium</v>
      </c>
      <c r="D4559" t="s">
        <v>39</v>
      </c>
      <c r="E4559" t="s">
        <v>1302</v>
      </c>
      <c r="F4559" t="s">
        <v>4130</v>
      </c>
      <c r="M4559">
        <f>COUNTA(Table1[[#This Row],[genre_1]:[genre_8]])</f>
        <v>2</v>
      </c>
      <c r="N4559" t="s">
        <v>104</v>
      </c>
      <c r="O4559" t="s">
        <v>11572</v>
      </c>
      <c r="P4559">
        <v>128729</v>
      </c>
      <c r="Q4559" t="s">
        <v>1342</v>
      </c>
      <c r="R4559">
        <v>551</v>
      </c>
      <c r="S4559" t="s">
        <v>16</v>
      </c>
      <c r="T4559" t="s">
        <v>2708</v>
      </c>
      <c r="U4559" s="3">
        <v>40544</v>
      </c>
      <c r="V4559" s="2">
        <v>7.1</v>
      </c>
      <c r="W4559" t="str">
        <f>IF(V4559 &lt; 3,"Very Low", IF(V4559 &gt;= 3, IF(V4559 &lt; 4, "Low", IF(V4559 &gt;= 4, IF(V4559 &lt; 6, "Medium", IF(V4559 &gt;= 6, IF(V4559 &lt; 8, "High", "Very High")))))))</f>
        <v>High</v>
      </c>
    </row>
    <row r="4560" spans="1:23" x14ac:dyDescent="0.2">
      <c r="A4560" t="s">
        <v>4280</v>
      </c>
      <c r="B4560" s="2">
        <v>90</v>
      </c>
      <c r="C4560" s="4" t="str">
        <f>IF(B4560 &lt;= ($Z$9-$Z$11), "Short", IF(B4560 &gt;= ($Z$9+$Z$11), "Long", "Medium"))</f>
        <v>Medium</v>
      </c>
      <c r="D4560" t="s">
        <v>94</v>
      </c>
      <c r="E4560" t="s">
        <v>13206</v>
      </c>
      <c r="F4560" t="s">
        <v>1302</v>
      </c>
      <c r="M4560">
        <f>COUNTA(Table1[[#This Row],[genre_1]:[genre_8]])</f>
        <v>2</v>
      </c>
      <c r="N4560" t="s">
        <v>1580</v>
      </c>
      <c r="O4560" t="s">
        <v>12096</v>
      </c>
      <c r="P4560">
        <v>83234</v>
      </c>
      <c r="Q4560" t="s">
        <v>6007</v>
      </c>
      <c r="R4560">
        <v>475</v>
      </c>
      <c r="S4560" t="s">
        <v>16</v>
      </c>
      <c r="T4560" t="s">
        <v>2708</v>
      </c>
      <c r="U4560" s="3">
        <v>41275</v>
      </c>
      <c r="V4560" s="2">
        <v>5.7</v>
      </c>
      <c r="W4560" t="str">
        <f>IF(V4560 &lt; 3,"Very Low", IF(V4560 &gt;= 3, IF(V4560 &lt; 4, "Low", IF(V4560 &gt;= 4, IF(V4560 &lt; 6, "Medium", IF(V4560 &gt;= 6, IF(V4560 &lt; 8, "High", "Very High")))))))</f>
        <v>Medium</v>
      </c>
    </row>
    <row r="4561" spans="1:23" x14ac:dyDescent="0.2">
      <c r="A4561" t="s">
        <v>8113</v>
      </c>
      <c r="B4561" s="2">
        <v>126</v>
      </c>
      <c r="C4561" s="4" t="str">
        <f>IF(B4561 &lt;= ($Z$9-$Z$11), "Short", IF(B4561 &gt;= ($Z$9+$Z$11), "Long", "Medium"))</f>
        <v>Medium</v>
      </c>
      <c r="D4561" t="s">
        <v>8114</v>
      </c>
      <c r="E4561" t="s">
        <v>1302</v>
      </c>
      <c r="F4561" t="s">
        <v>539</v>
      </c>
      <c r="M4561">
        <f>COUNTA(Table1[[#This Row],[genre_1]:[genre_8]])</f>
        <v>2</v>
      </c>
      <c r="N4561" t="s">
        <v>8115</v>
      </c>
      <c r="O4561" t="s">
        <v>13084</v>
      </c>
      <c r="P4561">
        <v>9903</v>
      </c>
      <c r="Q4561" t="s">
        <v>8116</v>
      </c>
      <c r="R4561">
        <v>49</v>
      </c>
      <c r="S4561" t="s">
        <v>5184</v>
      </c>
      <c r="T4561" t="s">
        <v>2708</v>
      </c>
      <c r="U4561" s="3">
        <v>20090</v>
      </c>
      <c r="V4561" s="2">
        <v>8.1</v>
      </c>
      <c r="W4561" t="str">
        <f>IF(V4561 &lt; 3,"Very Low", IF(V4561 &gt;= 3, IF(V4561 &lt; 4, "Low", IF(V4561 &gt;= 4, IF(V4561 &lt; 6, "Medium", IF(V4561 &gt;= 6, IF(V4561 &lt; 8, "High", "Very High")))))))</f>
        <v>Very High</v>
      </c>
    </row>
    <row r="4562" spans="1:23" x14ac:dyDescent="0.2">
      <c r="A4562" t="s">
        <v>2707</v>
      </c>
      <c r="B4562" s="2">
        <v>121</v>
      </c>
      <c r="C4562" s="4" t="str">
        <f>IF(B4562 &lt;= ($Z$9-$Z$11), "Short", IF(B4562 &gt;= ($Z$9+$Z$11), "Long", "Medium"))</f>
        <v>Medium</v>
      </c>
      <c r="D4562" t="s">
        <v>64</v>
      </c>
      <c r="E4562" t="s">
        <v>562</v>
      </c>
      <c r="F4562" t="s">
        <v>1302</v>
      </c>
      <c r="G4562" t="s">
        <v>4130</v>
      </c>
      <c r="H4562" t="s">
        <v>3538</v>
      </c>
      <c r="M4562">
        <f>COUNTA(Table1[[#This Row],[genre_1]:[genre_8]])</f>
        <v>4</v>
      </c>
      <c r="N4562" t="s">
        <v>184</v>
      </c>
      <c r="O4562" t="s">
        <v>9888</v>
      </c>
      <c r="P4562">
        <v>11747</v>
      </c>
      <c r="Q4562" t="s">
        <v>313</v>
      </c>
      <c r="R4562">
        <v>99</v>
      </c>
      <c r="S4562" t="s">
        <v>16</v>
      </c>
      <c r="T4562" t="s">
        <v>2708</v>
      </c>
      <c r="U4562" s="3">
        <v>35431</v>
      </c>
      <c r="V4562" s="2">
        <v>6.4</v>
      </c>
      <c r="W4562" t="str">
        <f>IF(V4562 &lt; 3,"Very Low", IF(V4562 &gt;= 3, IF(V4562 &lt; 4, "Low", IF(V4562 &gt;= 4, IF(V4562 &lt; 6, "Medium", IF(V4562 &gt;= 6, IF(V4562 &lt; 8, "High", "Very High")))))))</f>
        <v>High</v>
      </c>
    </row>
    <row r="4563" spans="1:23" x14ac:dyDescent="0.2">
      <c r="A4563" t="s">
        <v>5343</v>
      </c>
      <c r="B4563" s="2">
        <v>105</v>
      </c>
      <c r="C4563" s="4" t="str">
        <f>IF(B4563 &lt;= ($Z$9-$Z$11), "Short", IF(B4563 &gt;= ($Z$9+$Z$11), "Long", "Medium"))</f>
        <v>Medium</v>
      </c>
      <c r="D4563" t="s">
        <v>7129</v>
      </c>
      <c r="E4563" t="s">
        <v>1302</v>
      </c>
      <c r="M4563">
        <f>COUNTA(Table1[[#This Row],[genre_1]:[genre_8]])</f>
        <v>1</v>
      </c>
      <c r="N4563" t="s">
        <v>1645</v>
      </c>
      <c r="O4563" t="s">
        <v>12670</v>
      </c>
      <c r="P4563">
        <v>65951</v>
      </c>
      <c r="Q4563" t="s">
        <v>7130</v>
      </c>
      <c r="R4563">
        <v>258</v>
      </c>
      <c r="S4563" t="s">
        <v>5184</v>
      </c>
      <c r="T4563" t="s">
        <v>2708</v>
      </c>
      <c r="U4563" s="3">
        <v>35796</v>
      </c>
      <c r="V4563" s="2">
        <v>8.1</v>
      </c>
      <c r="W4563" t="str">
        <f>IF(V4563 &lt; 3,"Very Low", IF(V4563 &gt;= 3, IF(V4563 &lt; 4, "Low", IF(V4563 &gt;= 4, IF(V4563 &lt; 6, "Medium", IF(V4563 &gt;= 6, IF(V4563 &lt; 8, "High", "Very High")))))))</f>
        <v>Very High</v>
      </c>
    </row>
    <row r="4564" spans="1:23" x14ac:dyDescent="0.2">
      <c r="A4564" t="s">
        <v>5343</v>
      </c>
      <c r="B4564" s="2">
        <v>115</v>
      </c>
      <c r="C4564" s="4" t="str">
        <f>IF(B4564 &lt;= ($Z$9-$Z$11), "Short", IF(B4564 &gt;= ($Z$9+$Z$11), "Long", "Medium"))</f>
        <v>Medium</v>
      </c>
      <c r="D4564" t="s">
        <v>6329</v>
      </c>
      <c r="E4564" t="s">
        <v>1302</v>
      </c>
      <c r="M4564">
        <f>COUNTA(Table1[[#This Row],[genre_1]:[genre_8]])</f>
        <v>1</v>
      </c>
      <c r="N4564" t="s">
        <v>6330</v>
      </c>
      <c r="O4564" t="s">
        <v>12274</v>
      </c>
      <c r="P4564">
        <v>170155</v>
      </c>
      <c r="Q4564" t="s">
        <v>6331</v>
      </c>
      <c r="R4564">
        <v>249</v>
      </c>
      <c r="S4564" t="s">
        <v>5184</v>
      </c>
      <c r="T4564" t="s">
        <v>2708</v>
      </c>
      <c r="U4564" s="3">
        <v>40909</v>
      </c>
      <c r="V4564" s="2">
        <v>8.3000000000000007</v>
      </c>
      <c r="W4564" t="str">
        <f>IF(V4564 &lt; 3,"Very Low", IF(V4564 &gt;= 3, IF(V4564 &lt; 4, "Low", IF(V4564 &gt;= 4, IF(V4564 &lt; 6, "Medium", IF(V4564 &gt;= 6, IF(V4564 &lt; 8, "High", "Very High")))))))</f>
        <v>Very High</v>
      </c>
    </row>
    <row r="4565" spans="1:23" x14ac:dyDescent="0.2">
      <c r="A4565" t="s">
        <v>941</v>
      </c>
      <c r="B4565" s="2">
        <v>137</v>
      </c>
      <c r="C4565" s="4" t="str">
        <f>IF(B4565 &lt;= ($Z$9-$Z$11), "Short", IF(B4565 &gt;= ($Z$9+$Z$11), "Long", "Medium"))</f>
        <v>Long</v>
      </c>
      <c r="D4565" t="s">
        <v>2014</v>
      </c>
      <c r="E4565" t="s">
        <v>13206</v>
      </c>
      <c r="F4565" t="s">
        <v>1302</v>
      </c>
      <c r="G4565" t="s">
        <v>3538</v>
      </c>
      <c r="M4565">
        <f>COUNTA(Table1[[#This Row],[genre_1]:[genre_8]])</f>
        <v>3</v>
      </c>
      <c r="N4565" t="s">
        <v>29</v>
      </c>
      <c r="O4565" t="s">
        <v>9447</v>
      </c>
      <c r="P4565">
        <v>40568</v>
      </c>
      <c r="Q4565" t="s">
        <v>2015</v>
      </c>
      <c r="R4565">
        <v>185</v>
      </c>
      <c r="S4565" t="s">
        <v>16</v>
      </c>
      <c r="T4565" t="s">
        <v>2016</v>
      </c>
      <c r="U4565" s="3">
        <v>42005</v>
      </c>
      <c r="V4565" s="2">
        <v>6.4</v>
      </c>
      <c r="W4565" t="str">
        <f>IF(V4565 &lt; 3,"Very Low", IF(V4565 &gt;= 3, IF(V4565 &lt; 4, "Low", IF(V4565 &gt;= 4, IF(V4565 &lt; 6, "Medium", IF(V4565 &gt;= 6, IF(V4565 &lt; 8, "High", "Very High")))))))</f>
        <v>High</v>
      </c>
    </row>
    <row r="4566" spans="1:23" x14ac:dyDescent="0.2">
      <c r="A4566" t="s">
        <v>5988</v>
      </c>
      <c r="B4566" s="2">
        <v>113</v>
      </c>
      <c r="C4566" s="4" t="str">
        <f>IF(B4566 &lt;= ($Z$9-$Z$11), "Short", IF(B4566 &gt;= ($Z$9+$Z$11), "Long", "Medium"))</f>
        <v>Medium</v>
      </c>
      <c r="D4566" t="s">
        <v>5989</v>
      </c>
      <c r="E4566" t="s">
        <v>691</v>
      </c>
      <c r="F4566" t="s">
        <v>1302</v>
      </c>
      <c r="G4566" t="s">
        <v>6549</v>
      </c>
      <c r="H4566" t="s">
        <v>10321</v>
      </c>
      <c r="M4566">
        <f>COUNTA(Table1[[#This Row],[genre_1]:[genre_8]])</f>
        <v>4</v>
      </c>
      <c r="N4566" t="s">
        <v>5990</v>
      </c>
      <c r="O4566" t="s">
        <v>12084</v>
      </c>
      <c r="P4566">
        <v>6183</v>
      </c>
      <c r="Q4566" t="s">
        <v>5991</v>
      </c>
      <c r="R4566">
        <v>27</v>
      </c>
      <c r="S4566" t="s">
        <v>5992</v>
      </c>
      <c r="T4566" t="s">
        <v>2016</v>
      </c>
      <c r="U4566" s="3">
        <v>38718</v>
      </c>
      <c r="V4566" s="2">
        <v>7.4</v>
      </c>
      <c r="W4566" t="str">
        <f>IF(V4566 &lt; 3,"Very Low", IF(V4566 &gt;= 3, IF(V4566 &lt; 4, "Low", IF(V4566 &gt;= 4, IF(V4566 &lt; 6, "Medium", IF(V4566 &gt;= 6, IF(V4566 &lt; 8, "High", "Very High")))))))</f>
        <v>High</v>
      </c>
    </row>
    <row r="4567" spans="1:23" x14ac:dyDescent="0.2">
      <c r="A4567" t="s">
        <v>4715</v>
      </c>
      <c r="B4567" s="2">
        <v>101</v>
      </c>
      <c r="C4567" s="4" t="str">
        <f>IF(B4567 &lt;= ($Z$9-$Z$11), "Short", IF(B4567 &gt;= ($Z$9+$Z$11), "Long", "Medium"))</f>
        <v>Medium</v>
      </c>
      <c r="D4567" t="s">
        <v>685</v>
      </c>
      <c r="E4567" t="s">
        <v>539</v>
      </c>
      <c r="F4567" t="s">
        <v>2287</v>
      </c>
      <c r="G4567" t="s">
        <v>3538</v>
      </c>
      <c r="M4567">
        <f>COUNTA(Table1[[#This Row],[genre_1]:[genre_8]])</f>
        <v>3</v>
      </c>
      <c r="N4567" t="s">
        <v>4440</v>
      </c>
      <c r="O4567" t="s">
        <v>11299</v>
      </c>
      <c r="P4567">
        <v>29990</v>
      </c>
      <c r="Q4567" t="s">
        <v>3453</v>
      </c>
      <c r="R4567">
        <v>316</v>
      </c>
      <c r="S4567" t="s">
        <v>16</v>
      </c>
      <c r="T4567" t="s">
        <v>2016</v>
      </c>
      <c r="U4567" s="3">
        <v>36161</v>
      </c>
      <c r="V4567" s="2">
        <v>7.1</v>
      </c>
      <c r="W4567" t="str">
        <f>IF(V4567 &lt; 3,"Very Low", IF(V4567 &gt;= 3, IF(V4567 &lt; 4, "Low", IF(V4567 &gt;= 4, IF(V4567 &lt; 6, "Medium", IF(V4567 &gt;= 6, IF(V4567 &lt; 8, "High", "Very High")))))))</f>
        <v>High</v>
      </c>
    </row>
    <row r="4568" spans="1:23" x14ac:dyDescent="0.2">
      <c r="A4568" t="s">
        <v>6346</v>
      </c>
      <c r="B4568" s="2">
        <v>101</v>
      </c>
      <c r="C4568" s="4" t="str">
        <f>IF(B4568 &lt;= ($Z$9-$Z$11), "Short", IF(B4568 &gt;= ($Z$9+$Z$11), "Long", "Medium"))</f>
        <v>Medium</v>
      </c>
      <c r="D4568" t="s">
        <v>6347</v>
      </c>
      <c r="E4568" t="s">
        <v>13206</v>
      </c>
      <c r="F4568" t="s">
        <v>1302</v>
      </c>
      <c r="M4568">
        <f>COUNTA(Table1[[#This Row],[genre_1]:[genre_8]])</f>
        <v>2</v>
      </c>
      <c r="N4568" t="s">
        <v>4576</v>
      </c>
      <c r="O4568" t="s">
        <v>12284</v>
      </c>
      <c r="P4568">
        <v>30474</v>
      </c>
      <c r="Q4568" t="s">
        <v>6348</v>
      </c>
      <c r="R4568">
        <v>172</v>
      </c>
      <c r="S4568" t="s">
        <v>1089</v>
      </c>
      <c r="T4568" t="s">
        <v>6349</v>
      </c>
      <c r="U4568" s="3">
        <v>37987</v>
      </c>
      <c r="V4568" s="2">
        <v>7.5</v>
      </c>
      <c r="W4568" t="str">
        <f>IF(V4568 &lt; 3,"Very Low", IF(V4568 &gt;= 3, IF(V4568 &lt; 4, "Low", IF(V4568 &gt;= 4, IF(V4568 &lt; 6, "Medium", IF(V4568 &gt;= 6, IF(V4568 &lt; 8, "High", "Very High")))))))</f>
        <v>High</v>
      </c>
    </row>
    <row r="4569" spans="1:23" x14ac:dyDescent="0.2">
      <c r="A4569" t="s">
        <v>3013</v>
      </c>
      <c r="B4569" s="2">
        <v>121</v>
      </c>
      <c r="C4569" s="4" t="str">
        <f>IF(B4569 &lt;= ($Z$9-$Z$11), "Short", IF(B4569 &gt;= ($Z$9+$Z$11), "Long", "Medium"))</f>
        <v>Medium</v>
      </c>
      <c r="D4569" t="s">
        <v>1931</v>
      </c>
      <c r="E4569" t="s">
        <v>562</v>
      </c>
      <c r="F4569" t="s">
        <v>426</v>
      </c>
      <c r="G4569" t="s">
        <v>1302</v>
      </c>
      <c r="H4569" t="s">
        <v>7772</v>
      </c>
      <c r="I4569" t="s">
        <v>10321</v>
      </c>
      <c r="M4569">
        <f>COUNTA(Table1[[#This Row],[genre_1]:[genre_8]])</f>
        <v>5</v>
      </c>
      <c r="N4569" t="s">
        <v>132</v>
      </c>
      <c r="O4569">
        <v>1911</v>
      </c>
      <c r="P4569">
        <v>4670</v>
      </c>
      <c r="Q4569" t="s">
        <v>3014</v>
      </c>
      <c r="R4569">
        <v>27</v>
      </c>
      <c r="S4569" t="s">
        <v>794</v>
      </c>
      <c r="T4569" t="s">
        <v>397</v>
      </c>
      <c r="U4569" s="3">
        <v>40544</v>
      </c>
      <c r="V4569" s="2">
        <v>6</v>
      </c>
      <c r="W4569" t="str">
        <f>IF(V4569 &lt; 3,"Very Low", IF(V4569 &gt;= 3, IF(V4569 &lt; 4, "Low", IF(V4569 &gt;= 4, IF(V4569 &lt; 6, "Medium", IF(V4569 &gt;= 6, IF(V4569 &lt; 8, "High", "Very High")))))))</f>
        <v>High</v>
      </c>
    </row>
    <row r="4570" spans="1:23" x14ac:dyDescent="0.2">
      <c r="A4570" t="s">
        <v>4775</v>
      </c>
      <c r="B4570" s="2">
        <v>130</v>
      </c>
      <c r="C4570" s="4" t="str">
        <f>IF(B4570 &lt;= ($Z$9-$Z$11), "Short", IF(B4570 &gt;= ($Z$9+$Z$11), "Long", "Medium"))</f>
        <v>Medium</v>
      </c>
      <c r="D4570" t="s">
        <v>3929</v>
      </c>
      <c r="E4570" t="s">
        <v>1302</v>
      </c>
      <c r="M4570">
        <f>COUNTA(Table1[[#This Row],[genre_1]:[genre_8]])</f>
        <v>1</v>
      </c>
      <c r="N4570" t="s">
        <v>4776</v>
      </c>
      <c r="O4570" t="s">
        <v>11329</v>
      </c>
      <c r="P4570">
        <v>117</v>
      </c>
      <c r="Q4570" t="s">
        <v>4777</v>
      </c>
      <c r="R4570">
        <v>6</v>
      </c>
      <c r="S4570" t="s">
        <v>3930</v>
      </c>
      <c r="T4570" t="s">
        <v>397</v>
      </c>
      <c r="U4570" s="3">
        <v>42005</v>
      </c>
      <c r="V4570" s="2">
        <v>6.2</v>
      </c>
      <c r="W4570" t="str">
        <f>IF(V4570 &lt; 3,"Very Low", IF(V4570 &gt;= 3, IF(V4570 &lt; 4, "Low", IF(V4570 &gt;= 4, IF(V4570 &lt; 6, "Medium", IF(V4570 &gt;= 6, IF(V4570 &lt; 8, "High", "Very High")))))))</f>
        <v>High</v>
      </c>
    </row>
    <row r="4571" spans="1:23" x14ac:dyDescent="0.2">
      <c r="A4571" t="s">
        <v>791</v>
      </c>
      <c r="B4571" s="2">
        <v>95</v>
      </c>
      <c r="C4571" s="4" t="str">
        <f>IF(B4571 &lt;= ($Z$9-$Z$11), "Short", IF(B4571 &gt;= ($Z$9+$Z$11), "Long", "Medium"))</f>
        <v>Medium</v>
      </c>
      <c r="D4571" t="s">
        <v>4744</v>
      </c>
      <c r="E4571" t="s">
        <v>691</v>
      </c>
      <c r="F4571" t="s">
        <v>1302</v>
      </c>
      <c r="M4571">
        <f>COUNTA(Table1[[#This Row],[genre_1]:[genre_8]])</f>
        <v>2</v>
      </c>
      <c r="N4571" t="s">
        <v>4012</v>
      </c>
      <c r="O4571" t="s">
        <v>11315</v>
      </c>
      <c r="P4571">
        <v>2410</v>
      </c>
      <c r="Q4571" t="s">
        <v>4745</v>
      </c>
      <c r="R4571">
        <v>20</v>
      </c>
      <c r="S4571" t="s">
        <v>794</v>
      </c>
      <c r="T4571" t="s">
        <v>397</v>
      </c>
      <c r="U4571" s="3">
        <v>39814</v>
      </c>
      <c r="V4571" s="2">
        <v>5.7</v>
      </c>
      <c r="W4571" t="str">
        <f>IF(V4571 &lt; 3,"Very Low", IF(V4571 &gt;= 3, IF(V4571 &lt; 4, "Low", IF(V4571 &gt;= 4, IF(V4571 &lt; 6, "Medium", IF(V4571 &gt;= 6, IF(V4571 &lt; 8, "High", "Very High")))))))</f>
        <v>Medium</v>
      </c>
    </row>
    <row r="4572" spans="1:23" x14ac:dyDescent="0.2">
      <c r="A4572" t="s">
        <v>3440</v>
      </c>
      <c r="B4572" s="2">
        <v>139</v>
      </c>
      <c r="C4572" s="4" t="str">
        <f>IF(B4572 &lt;= ($Z$9-$Z$11), "Short", IF(B4572 &gt;= ($Z$9+$Z$11), "Long", "Medium"))</f>
        <v>Long</v>
      </c>
      <c r="D4572" t="s">
        <v>3506</v>
      </c>
      <c r="E4572" t="s">
        <v>562</v>
      </c>
      <c r="F4572" t="s">
        <v>1302</v>
      </c>
      <c r="G4572" t="s">
        <v>7772</v>
      </c>
      <c r="M4572">
        <f>COUNTA(Table1[[#This Row],[genre_1]:[genre_8]])</f>
        <v>3</v>
      </c>
      <c r="N4572" t="s">
        <v>3507</v>
      </c>
      <c r="O4572" t="s">
        <v>10440</v>
      </c>
      <c r="P4572">
        <v>6263</v>
      </c>
      <c r="Q4572" t="s">
        <v>3008</v>
      </c>
      <c r="R4572">
        <v>33</v>
      </c>
      <c r="S4572" t="s">
        <v>794</v>
      </c>
      <c r="T4572" t="s">
        <v>397</v>
      </c>
      <c r="U4572" s="3">
        <v>39814</v>
      </c>
      <c r="V4572" s="2">
        <v>6.9</v>
      </c>
      <c r="W4572" t="str">
        <f>IF(V4572 &lt; 3,"Very Low", IF(V4572 &gt;= 3, IF(V4572 &lt; 4, "Low", IF(V4572 &gt;= 4, IF(V4572 &lt; 6, "Medium", IF(V4572 &gt;= 6, IF(V4572 &lt; 8, "High", "Very High")))))))</f>
        <v>High</v>
      </c>
    </row>
    <row r="4573" spans="1:23" x14ac:dyDescent="0.2">
      <c r="A4573" t="s">
        <v>4746</v>
      </c>
      <c r="B4573" s="2">
        <v>132</v>
      </c>
      <c r="C4573" s="4" t="str">
        <f>IF(B4573 &lt;= ($Z$9-$Z$11), "Short", IF(B4573 &gt;= ($Z$9+$Z$11), "Long", "Medium"))</f>
        <v>Long</v>
      </c>
      <c r="D4573" t="s">
        <v>4747</v>
      </c>
      <c r="E4573" t="s">
        <v>1302</v>
      </c>
      <c r="F4573" t="s">
        <v>7772</v>
      </c>
      <c r="G4573" t="s">
        <v>10321</v>
      </c>
      <c r="M4573">
        <f>COUNTA(Table1[[#This Row],[genre_1]:[genre_8]])</f>
        <v>3</v>
      </c>
      <c r="N4573" t="s">
        <v>2144</v>
      </c>
      <c r="O4573" t="s">
        <v>11317</v>
      </c>
      <c r="P4573">
        <v>8429</v>
      </c>
      <c r="Q4573" t="s">
        <v>4748</v>
      </c>
      <c r="R4573">
        <v>62</v>
      </c>
      <c r="S4573" t="s">
        <v>794</v>
      </c>
      <c r="T4573" t="s">
        <v>397</v>
      </c>
      <c r="U4573" s="3">
        <v>39814</v>
      </c>
      <c r="V4573" s="2">
        <v>7.7</v>
      </c>
      <c r="W4573" t="str">
        <f>IF(V4573 &lt; 3,"Very Low", IF(V4573 &gt;= 3, IF(V4573 &lt; 4, "Low", IF(V4573 &gt;= 4, IF(V4573 &lt; 6, "Medium", IF(V4573 &gt;= 6, IF(V4573 &lt; 8, "High", "Very High")))))))</f>
        <v>High</v>
      </c>
    </row>
    <row r="4574" spans="1:23" x14ac:dyDescent="0.2">
      <c r="A4574" t="s">
        <v>791</v>
      </c>
      <c r="B4574" s="2">
        <v>109</v>
      </c>
      <c r="C4574" s="4" t="str">
        <f>IF(B4574 &lt;= ($Z$9-$Z$11), "Short", IF(B4574 &gt;= ($Z$9+$Z$11), "Long", "Medium"))</f>
        <v>Medium</v>
      </c>
      <c r="D4574" t="s">
        <v>6361</v>
      </c>
      <c r="E4574" t="s">
        <v>1302</v>
      </c>
      <c r="M4574">
        <f>COUNTA(Table1[[#This Row],[genre_1]:[genre_8]])</f>
        <v>1</v>
      </c>
      <c r="N4574" t="s">
        <v>961</v>
      </c>
      <c r="O4574" t="s">
        <v>12296</v>
      </c>
      <c r="P4574">
        <v>2789</v>
      </c>
      <c r="Q4574" t="s">
        <v>4744</v>
      </c>
      <c r="R4574">
        <v>20</v>
      </c>
      <c r="S4574" t="s">
        <v>794</v>
      </c>
      <c r="T4574" t="s">
        <v>397</v>
      </c>
      <c r="U4574" s="3">
        <v>41640</v>
      </c>
      <c r="V4574" s="2">
        <v>7.3</v>
      </c>
      <c r="W4574" t="str">
        <f>IF(V4574 &lt; 3,"Very Low", IF(V4574 &gt;= 3, IF(V4574 &lt; 4, "Low", IF(V4574 &gt;= 4, IF(V4574 &lt; 6, "Medium", IF(V4574 &gt;= 6, IF(V4574 &lt; 8, "High", "Very High")))))))</f>
        <v>High</v>
      </c>
    </row>
    <row r="4575" spans="1:23" x14ac:dyDescent="0.2">
      <c r="A4575" t="s">
        <v>6579</v>
      </c>
      <c r="B4575" s="2">
        <v>98</v>
      </c>
      <c r="C4575" s="4" t="str">
        <f>IF(B4575 &lt;= ($Z$9-$Z$11), "Short", IF(B4575 &gt;= ($Z$9+$Z$11), "Long", "Medium"))</f>
        <v>Medium</v>
      </c>
      <c r="D4575" t="s">
        <v>6581</v>
      </c>
      <c r="E4575" t="s">
        <v>691</v>
      </c>
      <c r="F4575" t="s">
        <v>13206</v>
      </c>
      <c r="M4575">
        <f>COUNTA(Table1[[#This Row],[genre_1]:[genre_8]])</f>
        <v>2</v>
      </c>
      <c r="N4575" t="s">
        <v>6580</v>
      </c>
      <c r="O4575" t="s">
        <v>12945</v>
      </c>
      <c r="P4575">
        <v>2097</v>
      </c>
      <c r="Q4575" t="s">
        <v>7755</v>
      </c>
      <c r="R4575">
        <v>9</v>
      </c>
      <c r="S4575" t="s">
        <v>794</v>
      </c>
      <c r="T4575" t="s">
        <v>397</v>
      </c>
      <c r="U4575" s="3">
        <v>38718</v>
      </c>
      <c r="V4575" s="2">
        <v>7.7</v>
      </c>
      <c r="W4575" t="str">
        <f>IF(V4575 &lt; 3,"Very Low", IF(V4575 &gt;= 3, IF(V4575 &lt; 4, "Low", IF(V4575 &gt;= 4, IF(V4575 &lt; 6, "Medium", IF(V4575 &gt;= 6, IF(V4575 &lt; 8, "High", "Very High")))))))</f>
        <v>High</v>
      </c>
    </row>
    <row r="4576" spans="1:23" x14ac:dyDescent="0.2">
      <c r="A4576" t="s">
        <v>791</v>
      </c>
      <c r="B4576" s="2">
        <v>114</v>
      </c>
      <c r="C4576" s="4" t="str">
        <f>IF(B4576 &lt;= ($Z$9-$Z$11), "Short", IF(B4576 &gt;= ($Z$9+$Z$11), "Long", "Medium"))</f>
        <v>Medium</v>
      </c>
      <c r="D4576" t="s">
        <v>2144</v>
      </c>
      <c r="E4576" t="s">
        <v>1302</v>
      </c>
      <c r="F4576" t="s">
        <v>6549</v>
      </c>
      <c r="M4576">
        <f>COUNTA(Table1[[#This Row],[genre_1]:[genre_8]])</f>
        <v>2</v>
      </c>
      <c r="N4576" t="s">
        <v>961</v>
      </c>
      <c r="O4576" t="s">
        <v>9529</v>
      </c>
      <c r="P4576">
        <v>36455</v>
      </c>
      <c r="Q4576" t="s">
        <v>2145</v>
      </c>
      <c r="R4576">
        <v>229</v>
      </c>
      <c r="S4576" t="s">
        <v>794</v>
      </c>
      <c r="T4576" t="s">
        <v>397</v>
      </c>
      <c r="U4576" s="3">
        <v>38718</v>
      </c>
      <c r="V4576" s="2">
        <v>7</v>
      </c>
      <c r="W4576" t="str">
        <f>IF(V4576 &lt; 3,"Very Low", IF(V4576 &gt;= 3, IF(V4576 &lt; 4, "Low", IF(V4576 &gt;= 4, IF(V4576 &lt; 6, "Medium", IF(V4576 &gt;= 6, IF(V4576 &lt; 8, "High", "Very High")))))))</f>
        <v>High</v>
      </c>
    </row>
    <row r="4577" spans="1:23" x14ac:dyDescent="0.2">
      <c r="A4577" t="s">
        <v>1464</v>
      </c>
      <c r="B4577" s="2">
        <v>103</v>
      </c>
      <c r="C4577" s="4" t="str">
        <f>IF(B4577 &lt;= ($Z$9-$Z$11), "Short", IF(B4577 &gt;= ($Z$9+$Z$11), "Long", "Medium"))</f>
        <v>Medium</v>
      </c>
      <c r="D4577" t="s">
        <v>1465</v>
      </c>
      <c r="E4577" t="s">
        <v>562</v>
      </c>
      <c r="F4577" t="s">
        <v>426</v>
      </c>
      <c r="G4577" t="s">
        <v>1302</v>
      </c>
      <c r="H4577" t="s">
        <v>7772</v>
      </c>
      <c r="M4577">
        <f>COUNTA(Table1[[#This Row],[genre_1]:[genre_8]])</f>
        <v>4</v>
      </c>
      <c r="N4577" t="s">
        <v>1466</v>
      </c>
      <c r="O4577" t="s">
        <v>9113</v>
      </c>
      <c r="P4577">
        <v>11584</v>
      </c>
      <c r="Q4577" t="s">
        <v>1467</v>
      </c>
      <c r="R4577">
        <v>86</v>
      </c>
      <c r="S4577" t="s">
        <v>794</v>
      </c>
      <c r="T4577" t="s">
        <v>397</v>
      </c>
      <c r="U4577" s="3">
        <v>42005</v>
      </c>
      <c r="V4577" s="2">
        <v>6.1</v>
      </c>
      <c r="W4577" t="str">
        <f>IF(V4577 &lt; 3,"Very Low", IF(V4577 &gt;= 3, IF(V4577 &lt; 4, "Low", IF(V4577 &gt;= 4, IF(V4577 &lt; 6, "Medium", IF(V4577 &gt;= 6, IF(V4577 &lt; 8, "High", "Very High")))))))</f>
        <v>High</v>
      </c>
    </row>
    <row r="4578" spans="1:23" x14ac:dyDescent="0.2">
      <c r="A4578" t="s">
        <v>2477</v>
      </c>
      <c r="B4578" s="2">
        <v>88</v>
      </c>
      <c r="C4578" s="4" t="str">
        <f>IF(B4578 &lt;= ($Z$9-$Z$11), "Short", IF(B4578 &gt;= ($Z$9+$Z$11), "Long", "Medium"))</f>
        <v>Medium</v>
      </c>
      <c r="D4578" t="s">
        <v>2478</v>
      </c>
      <c r="E4578" t="s">
        <v>426</v>
      </c>
      <c r="F4578" t="s">
        <v>3871</v>
      </c>
      <c r="G4578" t="s">
        <v>5982</v>
      </c>
      <c r="H4578" t="s">
        <v>539</v>
      </c>
      <c r="M4578">
        <f>COUNTA(Table1[[#This Row],[genre_1]:[genre_8]])</f>
        <v>4</v>
      </c>
      <c r="N4578" t="s">
        <v>2479</v>
      </c>
      <c r="O4578" t="s">
        <v>9738</v>
      </c>
      <c r="P4578">
        <v>2169</v>
      </c>
      <c r="Q4578" t="s">
        <v>2480</v>
      </c>
      <c r="R4578">
        <v>18</v>
      </c>
      <c r="S4578" t="s">
        <v>16</v>
      </c>
      <c r="T4578" t="s">
        <v>397</v>
      </c>
      <c r="U4578" s="3">
        <v>41640</v>
      </c>
      <c r="V4578" s="2">
        <v>6.4</v>
      </c>
      <c r="W4578" t="str">
        <f>IF(V4578 &lt; 3,"Very Low", IF(V4578 &gt;= 3, IF(V4578 &lt; 4, "Low", IF(V4578 &gt;= 4, IF(V4578 &lt; 6, "Medium", IF(V4578 &gt;= 6, IF(V4578 &lt; 8, "High", "Very High")))))))</f>
        <v>High</v>
      </c>
    </row>
    <row r="4579" spans="1:23" x14ac:dyDescent="0.2">
      <c r="A4579" t="s">
        <v>3902</v>
      </c>
      <c r="B4579" s="2">
        <v>118</v>
      </c>
      <c r="C4579" s="4" t="str">
        <f>IF(B4579 &lt;= ($Z$9-$Z$11), "Short", IF(B4579 &gt;= ($Z$9+$Z$11), "Long", "Medium"))</f>
        <v>Medium</v>
      </c>
      <c r="D4579" t="s">
        <v>3903</v>
      </c>
      <c r="E4579" t="s">
        <v>562</v>
      </c>
      <c r="F4579" t="s">
        <v>13206</v>
      </c>
      <c r="G4579" t="s">
        <v>3538</v>
      </c>
      <c r="M4579">
        <f>COUNTA(Table1[[#This Row],[genre_1]:[genre_8]])</f>
        <v>3</v>
      </c>
      <c r="N4579" t="s">
        <v>2444</v>
      </c>
      <c r="O4579" t="s">
        <v>10722</v>
      </c>
      <c r="P4579">
        <v>1904</v>
      </c>
      <c r="Q4579" t="s">
        <v>3904</v>
      </c>
      <c r="R4579">
        <v>12</v>
      </c>
      <c r="S4579" t="s">
        <v>794</v>
      </c>
      <c r="T4579" t="s">
        <v>397</v>
      </c>
      <c r="U4579" s="3">
        <v>41275</v>
      </c>
      <c r="V4579" s="2">
        <v>6.2</v>
      </c>
      <c r="W4579" t="str">
        <f>IF(V4579 &lt; 3,"Very Low", IF(V4579 &gt;= 3, IF(V4579 &lt; 4, "Low", IF(V4579 &gt;= 4, IF(V4579 &lt; 6, "Medium", IF(V4579 &gt;= 6, IF(V4579 &lt; 8, "High", "Very High")))))))</f>
        <v>High</v>
      </c>
    </row>
    <row r="4580" spans="1:23" x14ac:dyDescent="0.2">
      <c r="A4580" t="s">
        <v>791</v>
      </c>
      <c r="B4580" s="2">
        <v>80</v>
      </c>
      <c r="C4580" s="4" t="str">
        <f>IF(B4580 &lt;= ($Z$9-$Z$11), "Short", IF(B4580 &gt;= ($Z$9+$Z$11), "Long", "Medium"))</f>
        <v>Short</v>
      </c>
      <c r="D4580" t="s">
        <v>2216</v>
      </c>
      <c r="E4580" t="s">
        <v>562</v>
      </c>
      <c r="F4580" t="s">
        <v>426</v>
      </c>
      <c r="G4580" t="s">
        <v>7772</v>
      </c>
      <c r="M4580">
        <f>COUNTA(Table1[[#This Row],[genre_1]:[genre_8]])</f>
        <v>3</v>
      </c>
      <c r="N4580" t="s">
        <v>231</v>
      </c>
      <c r="O4580" t="s">
        <v>9570</v>
      </c>
      <c r="P4580">
        <v>149414</v>
      </c>
      <c r="Q4580" t="s">
        <v>2217</v>
      </c>
      <c r="R4580">
        <v>841</v>
      </c>
      <c r="S4580" t="s">
        <v>794</v>
      </c>
      <c r="T4580" t="s">
        <v>397</v>
      </c>
      <c r="U4580" s="3">
        <v>37257</v>
      </c>
      <c r="V4580" s="2">
        <v>7.9</v>
      </c>
      <c r="W4580" t="str">
        <f>IF(V4580 &lt; 3,"Very Low", IF(V4580 &gt;= 3, IF(V4580 &lt; 4, "Low", IF(V4580 &gt;= 4, IF(V4580 &lt; 6, "Medium", IF(V4580 &gt;= 6, IF(V4580 &lt; 8, "High", "Very High")))))))</f>
        <v>High</v>
      </c>
    </row>
    <row r="4581" spans="1:23" x14ac:dyDescent="0.2">
      <c r="A4581" t="s">
        <v>791</v>
      </c>
      <c r="B4581" s="2">
        <v>119</v>
      </c>
      <c r="C4581" s="4" t="str">
        <f>IF(B4581 &lt;= ($Z$9-$Z$11), "Short", IF(B4581 &gt;= ($Z$9+$Z$11), "Long", "Medium"))</f>
        <v>Medium</v>
      </c>
      <c r="D4581" t="s">
        <v>2444</v>
      </c>
      <c r="E4581" t="s">
        <v>562</v>
      </c>
      <c r="F4581" t="s">
        <v>426</v>
      </c>
      <c r="G4581" t="s">
        <v>1302</v>
      </c>
      <c r="H4581" t="s">
        <v>6549</v>
      </c>
      <c r="M4581">
        <f>COUNTA(Table1[[#This Row],[genre_1]:[genre_8]])</f>
        <v>4</v>
      </c>
      <c r="N4581" t="s">
        <v>2443</v>
      </c>
      <c r="O4581" t="s">
        <v>11284</v>
      </c>
      <c r="P4581">
        <v>92295</v>
      </c>
      <c r="Q4581" t="s">
        <v>4693</v>
      </c>
      <c r="R4581">
        <v>420</v>
      </c>
      <c r="S4581" t="s">
        <v>794</v>
      </c>
      <c r="T4581" t="s">
        <v>397</v>
      </c>
      <c r="U4581" s="3">
        <v>37987</v>
      </c>
      <c r="V4581" s="2">
        <v>7.6</v>
      </c>
      <c r="W4581" t="str">
        <f>IF(V4581 &lt; 3,"Very Low", IF(V4581 &gt;= 3, IF(V4581 &lt; 4, "Low", IF(V4581 &gt;= 4, IF(V4581 &lt; 6, "Medium", IF(V4581 &gt;= 6, IF(V4581 &lt; 8, "High", "Very High")))))))</f>
        <v>High</v>
      </c>
    </row>
    <row r="4582" spans="1:23" x14ac:dyDescent="0.2">
      <c r="A4582" t="s">
        <v>3440</v>
      </c>
      <c r="B4582" s="2">
        <v>100</v>
      </c>
      <c r="C4582" s="4" t="str">
        <f>IF(B4582 &lt;= ($Z$9-$Z$11), "Short", IF(B4582 &gt;= ($Z$9+$Z$11), "Long", "Medium"))</f>
        <v>Medium</v>
      </c>
      <c r="D4582" t="s">
        <v>2147</v>
      </c>
      <c r="E4582" t="s">
        <v>562</v>
      </c>
      <c r="F4582" t="s">
        <v>1302</v>
      </c>
      <c r="M4582">
        <f>COUNTA(Table1[[#This Row],[genre_1]:[genre_8]])</f>
        <v>2</v>
      </c>
      <c r="N4582" t="s">
        <v>3441</v>
      </c>
      <c r="O4582" t="s">
        <v>10382</v>
      </c>
      <c r="P4582">
        <v>5900</v>
      </c>
      <c r="Q4582" t="s">
        <v>3442</v>
      </c>
      <c r="R4582">
        <v>26</v>
      </c>
      <c r="S4582" t="s">
        <v>2562</v>
      </c>
      <c r="T4582" t="s">
        <v>397</v>
      </c>
      <c r="U4582" s="3">
        <v>41640</v>
      </c>
      <c r="V4582" s="2">
        <v>6.5</v>
      </c>
      <c r="W4582" t="str">
        <f>IF(V4582 &lt; 3,"Very Low", IF(V4582 &gt;= 3, IF(V4582 &lt; 4, "Low", IF(V4582 &gt;= 4, IF(V4582 &lt; 6, "Medium", IF(V4582 &gt;= 6, IF(V4582 &lt; 8, "High", "Very High")))))))</f>
        <v>High</v>
      </c>
    </row>
    <row r="4583" spans="1:23" x14ac:dyDescent="0.2">
      <c r="A4583" t="s">
        <v>4749</v>
      </c>
      <c r="B4583" s="2">
        <v>89</v>
      </c>
      <c r="C4583" s="4" t="str">
        <f>IF(B4583 &lt;= ($Z$9-$Z$11), "Short", IF(B4583 &gt;= ($Z$9+$Z$11), "Long", "Medium"))</f>
        <v>Medium</v>
      </c>
      <c r="D4583" t="s">
        <v>713</v>
      </c>
      <c r="E4583" t="s">
        <v>562</v>
      </c>
      <c r="F4583" t="s">
        <v>426</v>
      </c>
      <c r="G4583" t="s">
        <v>3871</v>
      </c>
      <c r="H4583" t="s">
        <v>691</v>
      </c>
      <c r="I4583" t="s">
        <v>5982</v>
      </c>
      <c r="M4583">
        <f>COUNTA(Table1[[#This Row],[genre_1]:[genre_8]])</f>
        <v>5</v>
      </c>
      <c r="N4583" t="s">
        <v>797</v>
      </c>
      <c r="O4583" t="s">
        <v>11318</v>
      </c>
      <c r="P4583">
        <v>408</v>
      </c>
      <c r="Q4583" t="s">
        <v>4750</v>
      </c>
      <c r="R4583">
        <v>12</v>
      </c>
      <c r="S4583" t="s">
        <v>794</v>
      </c>
      <c r="T4583" t="s">
        <v>397</v>
      </c>
      <c r="U4583" s="3">
        <v>40544</v>
      </c>
      <c r="V4583" s="2">
        <v>3.2</v>
      </c>
      <c r="W4583" t="str">
        <f>IF(V4583 &lt; 3,"Very Low", IF(V4583 &gt;= 3, IF(V4583 &lt; 4, "Low", IF(V4583 &gt;= 4, IF(V4583 &lt; 6, "Medium", IF(V4583 &gt;= 6, IF(V4583 &lt; 8, "High", "Very High")))))))</f>
        <v>Low</v>
      </c>
    </row>
    <row r="4584" spans="1:23" x14ac:dyDescent="0.2">
      <c r="A4584" t="s">
        <v>394</v>
      </c>
      <c r="B4584" s="2">
        <v>131</v>
      </c>
      <c r="C4584" s="4" t="str">
        <f>IF(B4584 &lt;= ($Z$9-$Z$11), "Short", IF(B4584 &gt;= ($Z$9+$Z$11), "Long", "Medium"))</f>
        <v>Long</v>
      </c>
      <c r="D4584" t="s">
        <v>395</v>
      </c>
      <c r="E4584" t="s">
        <v>562</v>
      </c>
      <c r="F4584" t="s">
        <v>426</v>
      </c>
      <c r="G4584" t="s">
        <v>3538</v>
      </c>
      <c r="M4584">
        <f>COUNTA(Table1[[#This Row],[genre_1]:[genre_8]])</f>
        <v>3</v>
      </c>
      <c r="N4584" t="s">
        <v>241</v>
      </c>
      <c r="O4584" t="s">
        <v>8571</v>
      </c>
      <c r="P4584">
        <v>232187</v>
      </c>
      <c r="Q4584" t="s">
        <v>396</v>
      </c>
      <c r="R4584">
        <v>440</v>
      </c>
      <c r="S4584" t="s">
        <v>16</v>
      </c>
      <c r="T4584" t="s">
        <v>397</v>
      </c>
      <c r="U4584" s="3">
        <v>42005</v>
      </c>
      <c r="V4584" s="2">
        <v>7.4</v>
      </c>
      <c r="W4584" t="str">
        <f>IF(V4584 &lt; 3,"Very Low", IF(V4584 &gt;= 3, IF(V4584 &lt; 4, "Low", IF(V4584 &gt;= 4, IF(V4584 &lt; 6, "Medium", IF(V4584 &gt;= 6, IF(V4584 &lt; 8, "High", "Very High")))))))</f>
        <v>High</v>
      </c>
    </row>
    <row r="4585" spans="1:23" x14ac:dyDescent="0.2">
      <c r="A4585" t="s">
        <v>2405</v>
      </c>
      <c r="B4585" s="2">
        <v>114</v>
      </c>
      <c r="C4585" s="4" t="str">
        <f>IF(B4585 &lt;= ($Z$9-$Z$11), "Short", IF(B4585 &gt;= ($Z$9+$Z$11), "Long", "Medium"))</f>
        <v>Medium</v>
      </c>
      <c r="D4585" t="s">
        <v>5357</v>
      </c>
      <c r="E4585" t="s">
        <v>562</v>
      </c>
      <c r="F4585" t="s">
        <v>426</v>
      </c>
      <c r="G4585" t="s">
        <v>691</v>
      </c>
      <c r="H4585" t="s">
        <v>6549</v>
      </c>
      <c r="M4585">
        <f>COUNTA(Table1[[#This Row],[genre_1]:[genre_8]])</f>
        <v>4</v>
      </c>
      <c r="N4585" t="s">
        <v>5358</v>
      </c>
      <c r="O4585" t="s">
        <v>11715</v>
      </c>
      <c r="P4585">
        <v>322</v>
      </c>
      <c r="Q4585" t="s">
        <v>5359</v>
      </c>
      <c r="R4585">
        <v>2</v>
      </c>
      <c r="S4585" t="s">
        <v>3930</v>
      </c>
      <c r="T4585" t="s">
        <v>397</v>
      </c>
      <c r="U4585" s="3">
        <v>41275</v>
      </c>
      <c r="V4585" s="2">
        <v>5.0999999999999996</v>
      </c>
      <c r="W4585" t="str">
        <f>IF(V4585 &lt; 3,"Very Low", IF(V4585 &gt;= 3, IF(V4585 &lt; 4, "Low", IF(V4585 &gt;= 4, IF(V4585 &lt; 6, "Medium", IF(V4585 &gt;= 6, IF(V4585 &lt; 8, "High", "Very High")))))))</f>
        <v>Medium</v>
      </c>
    </row>
    <row r="4586" spans="1:23" x14ac:dyDescent="0.2">
      <c r="A4586" t="s">
        <v>2146</v>
      </c>
      <c r="B4586" s="2">
        <v>107</v>
      </c>
      <c r="C4586" s="4" t="str">
        <f>IF(B4586 &lt;= ($Z$9-$Z$11), "Short", IF(B4586 &gt;= ($Z$9+$Z$11), "Long", "Medium"))</f>
        <v>Medium</v>
      </c>
      <c r="D4586" t="s">
        <v>3927</v>
      </c>
      <c r="E4586" t="s">
        <v>562</v>
      </c>
      <c r="M4586">
        <f>COUNTA(Table1[[#This Row],[genre_1]:[genre_8]])</f>
        <v>1</v>
      </c>
      <c r="N4586" t="s">
        <v>3928</v>
      </c>
      <c r="O4586" t="s">
        <v>10736</v>
      </c>
      <c r="P4586">
        <v>625</v>
      </c>
      <c r="Q4586" t="s">
        <v>3929</v>
      </c>
      <c r="R4586">
        <v>4</v>
      </c>
      <c r="S4586" t="s">
        <v>3930</v>
      </c>
      <c r="T4586" t="s">
        <v>397</v>
      </c>
      <c r="U4586" s="3">
        <v>41275</v>
      </c>
      <c r="V4586" s="2">
        <v>5.7</v>
      </c>
      <c r="W4586" t="str">
        <f>IF(V4586 &lt; 3,"Very Low", IF(V4586 &gt;= 3, IF(V4586 &lt; 4, "Low", IF(V4586 &gt;= 4, IF(V4586 &lt; 6, "Medium", IF(V4586 &gt;= 6, IF(V4586 &lt; 8, "High", "Very High")))))))</f>
        <v>Medium</v>
      </c>
    </row>
    <row r="4587" spans="1:23" x14ac:dyDescent="0.2">
      <c r="A4587" t="s">
        <v>568</v>
      </c>
      <c r="B4587" s="2">
        <v>150</v>
      </c>
      <c r="C4587" s="4" t="str">
        <f>IF(B4587 &lt;= ($Z$9-$Z$11), "Short", IF(B4587 &gt;= ($Z$9+$Z$11), "Long", "Medium"))</f>
        <v>Long</v>
      </c>
      <c r="D4587" t="s">
        <v>2216</v>
      </c>
      <c r="E4587" t="s">
        <v>562</v>
      </c>
      <c r="F4587" t="s">
        <v>426</v>
      </c>
      <c r="G4587" t="s">
        <v>1302</v>
      </c>
      <c r="H4587" t="s">
        <v>7772</v>
      </c>
      <c r="I4587" t="s">
        <v>10321</v>
      </c>
      <c r="M4587">
        <f>COUNTA(Table1[[#This Row],[genre_1]:[genre_8]])</f>
        <v>5</v>
      </c>
      <c r="N4587" t="s">
        <v>2443</v>
      </c>
      <c r="O4587" t="s">
        <v>9730</v>
      </c>
      <c r="P4587">
        <v>36894</v>
      </c>
      <c r="Q4587" t="s">
        <v>2465</v>
      </c>
      <c r="R4587">
        <v>105</v>
      </c>
      <c r="S4587" t="s">
        <v>794</v>
      </c>
      <c r="T4587" t="s">
        <v>397</v>
      </c>
      <c r="U4587" s="3">
        <v>39448</v>
      </c>
      <c r="V4587" s="2">
        <v>7.4</v>
      </c>
      <c r="W4587" t="str">
        <f>IF(V4587 &lt; 3,"Very Low", IF(V4587 &gt;= 3, IF(V4587 &lt; 4, "Low", IF(V4587 &gt;= 4, IF(V4587 &lt; 6, "Medium", IF(V4587 &gt;= 6, IF(V4587 &lt; 8, "High", "Very High")))))))</f>
        <v>High</v>
      </c>
    </row>
    <row r="4588" spans="1:23" x14ac:dyDescent="0.2">
      <c r="A4588" t="s">
        <v>4504</v>
      </c>
      <c r="B4588" s="2">
        <v>117</v>
      </c>
      <c r="C4588" s="4" t="str">
        <f>IF(B4588 &lt;= ($Z$9-$Z$11), "Short", IF(B4588 &gt;= ($Z$9+$Z$11), "Long", "Medium"))</f>
        <v>Medium</v>
      </c>
      <c r="D4588" t="s">
        <v>4041</v>
      </c>
      <c r="E4588" t="s">
        <v>562</v>
      </c>
      <c r="M4588">
        <f>COUNTA(Table1[[#This Row],[genre_1]:[genre_8]])</f>
        <v>1</v>
      </c>
      <c r="N4588" t="s">
        <v>4505</v>
      </c>
      <c r="O4588" t="s">
        <v>11135</v>
      </c>
      <c r="P4588">
        <v>6069</v>
      </c>
      <c r="Q4588" t="s">
        <v>4506</v>
      </c>
      <c r="R4588">
        <v>34</v>
      </c>
      <c r="S4588" t="s">
        <v>794</v>
      </c>
      <c r="T4588" t="s">
        <v>397</v>
      </c>
      <c r="U4588" s="3">
        <v>40179</v>
      </c>
      <c r="V4588" s="2">
        <v>6.9</v>
      </c>
      <c r="W4588" t="str">
        <f>IF(V4588 &lt; 3,"Very Low", IF(V4588 &gt;= 3, IF(V4588 &lt; 4, "Low", IF(V4588 &gt;= 4, IF(V4588 &lt; 6, "Medium", IF(V4588 &gt;= 6, IF(V4588 &lt; 8, "High", "Very High")))))))</f>
        <v>High</v>
      </c>
    </row>
    <row r="4589" spans="1:23" x14ac:dyDescent="0.2">
      <c r="A4589" t="s">
        <v>6579</v>
      </c>
      <c r="B4589" s="2">
        <v>99</v>
      </c>
      <c r="C4589" s="4" t="str">
        <f>IF(B4589 &lt;= ($Z$9-$Z$11), "Short", IF(B4589 &gt;= ($Z$9+$Z$11), "Long", "Medium"))</f>
        <v>Medium</v>
      </c>
      <c r="D4589" t="s">
        <v>6580</v>
      </c>
      <c r="E4589" t="s">
        <v>562</v>
      </c>
      <c r="F4589" t="s">
        <v>426</v>
      </c>
      <c r="G4589" t="s">
        <v>691</v>
      </c>
      <c r="M4589">
        <f>COUNTA(Table1[[#This Row],[genre_1]:[genre_8]])</f>
        <v>3</v>
      </c>
      <c r="N4589" t="s">
        <v>5359</v>
      </c>
      <c r="O4589" t="s">
        <v>12406</v>
      </c>
      <c r="P4589">
        <v>1418</v>
      </c>
      <c r="Q4589" t="s">
        <v>6581</v>
      </c>
      <c r="R4589">
        <v>4</v>
      </c>
      <c r="S4589" t="s">
        <v>794</v>
      </c>
      <c r="T4589" t="s">
        <v>397</v>
      </c>
      <c r="U4589" s="3">
        <v>39814</v>
      </c>
      <c r="V4589" s="2">
        <v>7.4</v>
      </c>
      <c r="W4589" t="str">
        <f>IF(V4589 &lt; 3,"Very Low", IF(V4589 &gt;= 3, IF(V4589 &lt; 4, "Low", IF(V4589 &gt;= 4, IF(V4589 &lt; 6, "Medium", IF(V4589 &gt;= 6, IF(V4589 &lt; 8, "High", "Very High")))))))</f>
        <v>High</v>
      </c>
    </row>
    <row r="4590" spans="1:23" x14ac:dyDescent="0.2">
      <c r="A4590" t="s">
        <v>1717</v>
      </c>
      <c r="B4590" s="2">
        <v>104</v>
      </c>
      <c r="C4590" s="4" t="str">
        <f>IF(B4590 &lt;= ($Z$9-$Z$11), "Short", IF(B4590 &gt;= ($Z$9+$Z$11), "Long", "Medium"))</f>
        <v>Medium</v>
      </c>
      <c r="D4590" t="s">
        <v>232</v>
      </c>
      <c r="E4590" t="s">
        <v>1302</v>
      </c>
      <c r="F4590" t="s">
        <v>7772</v>
      </c>
      <c r="M4590">
        <f>COUNTA(Table1[[#This Row],[genre_1]:[genre_8]])</f>
        <v>2</v>
      </c>
      <c r="N4590" t="s">
        <v>132</v>
      </c>
      <c r="O4590" t="s">
        <v>11912</v>
      </c>
      <c r="P4590">
        <v>3024</v>
      </c>
      <c r="Q4590" t="s">
        <v>5677</v>
      </c>
      <c r="R4590">
        <v>22</v>
      </c>
      <c r="S4590" t="s">
        <v>16</v>
      </c>
      <c r="T4590" t="s">
        <v>397</v>
      </c>
      <c r="U4590" s="3">
        <v>40544</v>
      </c>
      <c r="V4590" s="2">
        <v>6.1</v>
      </c>
      <c r="W4590" t="str">
        <f>IF(V4590 &lt; 3,"Very Low", IF(V4590 &gt;= 3, IF(V4590 &lt; 4, "Low", IF(V4590 &gt;= 4, IF(V4590 &lt; 6, "Medium", IF(V4590 &gt;= 6, IF(V4590 &lt; 8, "High", "Very High")))))))</f>
        <v>High</v>
      </c>
    </row>
    <row r="4591" spans="1:23" x14ac:dyDescent="0.2">
      <c r="A4591" t="s">
        <v>791</v>
      </c>
      <c r="B4591" s="2">
        <v>146</v>
      </c>
      <c r="C4591" s="4" t="str">
        <f>IF(B4591 &lt;= ($Z$9-$Z$11), "Short", IF(B4591 &gt;= ($Z$9+$Z$11), "Long", "Medium"))</f>
        <v>Long</v>
      </c>
      <c r="D4591" t="s">
        <v>792</v>
      </c>
      <c r="E4591" t="s">
        <v>1302</v>
      </c>
      <c r="F4591" t="s">
        <v>7772</v>
      </c>
      <c r="G4591" t="s">
        <v>6549</v>
      </c>
      <c r="H4591" t="s">
        <v>10321</v>
      </c>
      <c r="M4591">
        <f>COUNTA(Table1[[#This Row],[genre_1]:[genre_8]])</f>
        <v>4</v>
      </c>
      <c r="N4591" t="s">
        <v>28</v>
      </c>
      <c r="O4591" t="s">
        <v>8753</v>
      </c>
      <c r="P4591">
        <v>38690</v>
      </c>
      <c r="Q4591" t="s">
        <v>793</v>
      </c>
      <c r="R4591">
        <v>130</v>
      </c>
      <c r="S4591" t="s">
        <v>794</v>
      </c>
      <c r="T4591" t="s">
        <v>397</v>
      </c>
      <c r="U4591" s="3">
        <v>40544</v>
      </c>
      <c r="V4591" s="2">
        <v>7.6</v>
      </c>
      <c r="W4591" t="str">
        <f>IF(V4591 &lt; 3,"Very Low", IF(V4591 &gt;= 3, IF(V4591 &lt; 4, "Low", IF(V4591 &gt;= 4, IF(V4591 &lt; 6, "Medium", IF(V4591 &gt;= 6, IF(V4591 &lt; 8, "High", "Very High")))))))</f>
        <v>High</v>
      </c>
    </row>
    <row r="4592" spans="1:23" x14ac:dyDescent="0.2">
      <c r="A4592" t="s">
        <v>3264</v>
      </c>
      <c r="B4592" s="2">
        <v>219</v>
      </c>
      <c r="C4592" s="4" t="str">
        <f>IF(B4592 &lt;= ($Z$9-$Z$11), "Short", IF(B4592 &gt;= ($Z$9+$Z$11), "Long", "Medium"))</f>
        <v>Long</v>
      </c>
      <c r="D4592" t="s">
        <v>1931</v>
      </c>
      <c r="E4592" t="s">
        <v>4426</v>
      </c>
      <c r="F4592" t="s">
        <v>1302</v>
      </c>
      <c r="G4592" t="s">
        <v>7772</v>
      </c>
      <c r="M4592">
        <f>COUNTA(Table1[[#This Row],[genre_1]:[genre_8]])</f>
        <v>3</v>
      </c>
      <c r="N4592" t="s">
        <v>268</v>
      </c>
      <c r="O4592" t="s">
        <v>10279</v>
      </c>
      <c r="P4592">
        <v>70274</v>
      </c>
      <c r="Q4592" t="s">
        <v>1309</v>
      </c>
      <c r="R4592">
        <v>133</v>
      </c>
      <c r="S4592" t="s">
        <v>16</v>
      </c>
      <c r="T4592" t="s">
        <v>397</v>
      </c>
      <c r="U4592" s="3">
        <v>31778</v>
      </c>
      <c r="V4592" s="2">
        <v>7.8</v>
      </c>
      <c r="W4592" t="str">
        <f>IF(V4592 &lt; 3,"Very Low", IF(V4592 &gt;= 3, IF(V4592 &lt; 4, "Low", IF(V4592 &gt;= 4, IF(V4592 &lt; 6, "Medium", IF(V4592 &gt;= 6, IF(V4592 &lt; 8, "High", "Very High")))))))</f>
        <v>High</v>
      </c>
    </row>
    <row r="4593" spans="1:23" x14ac:dyDescent="0.2">
      <c r="A4593" t="s">
        <v>3569</v>
      </c>
      <c r="B4593" s="2">
        <v>125</v>
      </c>
      <c r="C4593" s="4" t="str">
        <f>IF(B4593 &lt;= ($Z$9-$Z$11), "Short", IF(B4593 &gt;= ($Z$9+$Z$11), "Long", "Medium"))</f>
        <v>Medium</v>
      </c>
      <c r="D4593" t="s">
        <v>1754</v>
      </c>
      <c r="E4593" t="s">
        <v>1302</v>
      </c>
      <c r="F4593" t="s">
        <v>6549</v>
      </c>
      <c r="M4593">
        <f>COUNTA(Table1[[#This Row],[genre_1]:[genre_8]])</f>
        <v>2</v>
      </c>
      <c r="N4593" t="s">
        <v>523</v>
      </c>
      <c r="O4593" t="s">
        <v>10703</v>
      </c>
      <c r="P4593">
        <v>77656</v>
      </c>
      <c r="Q4593" t="s">
        <v>3877</v>
      </c>
      <c r="R4593">
        <v>220</v>
      </c>
      <c r="S4593" t="s">
        <v>794</v>
      </c>
      <c r="T4593" t="s">
        <v>397</v>
      </c>
      <c r="U4593" s="3">
        <v>38718</v>
      </c>
      <c r="V4593" s="2">
        <v>7.5</v>
      </c>
      <c r="W4593" t="str">
        <f>IF(V4593 &lt; 3,"Very Low", IF(V4593 &gt;= 3, IF(V4593 &lt; 4, "Low", IF(V4593 &gt;= 4, IF(V4593 &lt; 6, "Medium", IF(V4593 &gt;= 6, IF(V4593 &lt; 8, "High", "Very High")))))))</f>
        <v>High</v>
      </c>
    </row>
    <row r="4594" spans="1:23" x14ac:dyDescent="0.2">
      <c r="A4594" t="s">
        <v>3006</v>
      </c>
      <c r="B4594" s="2">
        <v>103</v>
      </c>
      <c r="C4594" s="4" t="str">
        <f>IF(B4594 &lt;= ($Z$9-$Z$11), "Short", IF(B4594 &gt;= ($Z$9+$Z$11), "Long", "Medium"))</f>
        <v>Medium</v>
      </c>
      <c r="D4594" t="s">
        <v>3007</v>
      </c>
      <c r="E4594" t="s">
        <v>562</v>
      </c>
      <c r="F4594" t="s">
        <v>1302</v>
      </c>
      <c r="G4594" t="s">
        <v>539</v>
      </c>
      <c r="M4594">
        <f>COUNTA(Table1[[#This Row],[genre_1]:[genre_8]])</f>
        <v>3</v>
      </c>
      <c r="N4594" t="s">
        <v>2224</v>
      </c>
      <c r="O4594" t="s">
        <v>10097</v>
      </c>
      <c r="P4594">
        <v>8215</v>
      </c>
      <c r="Q4594" t="s">
        <v>3008</v>
      </c>
      <c r="R4594">
        <v>132</v>
      </c>
      <c r="S4594" t="s">
        <v>794</v>
      </c>
      <c r="T4594" t="s">
        <v>397</v>
      </c>
      <c r="U4594" s="3">
        <v>38353</v>
      </c>
      <c r="V4594" s="2">
        <v>5.6</v>
      </c>
      <c r="W4594" t="str">
        <f>IF(V4594 &lt; 3,"Very Low", IF(V4594 &gt;= 3, IF(V4594 &lt; 4, "Low", IF(V4594 &gt;= 4, IF(V4594 &lt; 6, "Medium", IF(V4594 &gt;= 6, IF(V4594 &lt; 8, "High", "Very High")))))))</f>
        <v>Medium</v>
      </c>
    </row>
    <row r="4595" spans="1:23" x14ac:dyDescent="0.2">
      <c r="A4595" t="s">
        <v>1464</v>
      </c>
      <c r="B4595" s="2">
        <v>102</v>
      </c>
      <c r="C4595" s="4" t="str">
        <f>IF(B4595 &lt;= ($Z$9-$Z$11), "Short", IF(B4595 &gt;= ($Z$9+$Z$11), "Long", "Medium"))</f>
        <v>Medium</v>
      </c>
      <c r="D4595" t="s">
        <v>3861</v>
      </c>
      <c r="E4595" t="s">
        <v>562</v>
      </c>
      <c r="F4595" t="s">
        <v>1302</v>
      </c>
      <c r="G4595" t="s">
        <v>7772</v>
      </c>
      <c r="H4595" t="s">
        <v>10321</v>
      </c>
      <c r="M4595">
        <f>COUNTA(Table1[[#This Row],[genre_1]:[genre_8]])</f>
        <v>4</v>
      </c>
      <c r="N4595" t="s">
        <v>2444</v>
      </c>
      <c r="O4595" t="s">
        <v>10695</v>
      </c>
      <c r="P4595">
        <v>5154</v>
      </c>
      <c r="Q4595" t="s">
        <v>3862</v>
      </c>
      <c r="R4595">
        <v>29</v>
      </c>
      <c r="S4595" t="s">
        <v>794</v>
      </c>
      <c r="T4595" t="s">
        <v>397</v>
      </c>
      <c r="U4595" s="3">
        <v>39448</v>
      </c>
      <c r="V4595" s="2">
        <v>6.2</v>
      </c>
      <c r="W4595" t="str">
        <f>IF(V4595 &lt; 3,"Very Low", IF(V4595 &gt;= 3, IF(V4595 &lt; 4, "Low", IF(V4595 &gt;= 4, IF(V4595 &lt; 6, "Medium", IF(V4595 &gt;= 6, IF(V4595 &lt; 8, "High", "Very High")))))))</f>
        <v>High</v>
      </c>
    </row>
    <row r="4596" spans="1:23" x14ac:dyDescent="0.2">
      <c r="A4596" t="s">
        <v>1649</v>
      </c>
      <c r="B4596" s="2">
        <v>119</v>
      </c>
      <c r="C4596" s="4" t="str">
        <f>IF(B4596 &lt;= ($Z$9-$Z$11), "Short", IF(B4596 &gt;= ($Z$9+$Z$11), "Long", "Medium"))</f>
        <v>Medium</v>
      </c>
      <c r="D4596" t="s">
        <v>1650</v>
      </c>
      <c r="E4596" t="s">
        <v>562</v>
      </c>
      <c r="F4596" t="s">
        <v>426</v>
      </c>
      <c r="G4596" t="s">
        <v>539</v>
      </c>
      <c r="M4596">
        <f>COUNTA(Table1[[#This Row],[genre_1]:[genre_8]])</f>
        <v>3</v>
      </c>
      <c r="N4596" t="s">
        <v>961</v>
      </c>
      <c r="O4596" t="s">
        <v>9220</v>
      </c>
      <c r="P4596">
        <v>1212</v>
      </c>
      <c r="Q4596" t="s">
        <v>1651</v>
      </c>
      <c r="R4596">
        <v>9</v>
      </c>
      <c r="S4596" t="s">
        <v>16</v>
      </c>
      <c r="T4596" t="s">
        <v>397</v>
      </c>
      <c r="U4596" s="3">
        <v>42370</v>
      </c>
      <c r="V4596" s="2">
        <v>6</v>
      </c>
      <c r="W4596" t="str">
        <f>IF(V4596 &lt; 3,"Very Low", IF(V4596 &gt;= 3, IF(V4596 &lt; 4, "Low", IF(V4596 &gt;= 4, IF(V4596 &lt; 6, "Medium", IF(V4596 &gt;= 6, IF(V4596 &lt; 8, "High", "Very High")))))))</f>
        <v>High</v>
      </c>
    </row>
    <row r="4597" spans="1:23" x14ac:dyDescent="0.2">
      <c r="A4597" t="s">
        <v>3374</v>
      </c>
      <c r="B4597" s="2">
        <v>127</v>
      </c>
      <c r="C4597" s="4" t="str">
        <f>IF(B4597 &lt;= ($Z$9-$Z$11), "Short", IF(B4597 &gt;= ($Z$9+$Z$11), "Long", "Medium"))</f>
        <v>Medium</v>
      </c>
      <c r="D4597" t="s">
        <v>2439</v>
      </c>
      <c r="E4597" t="s">
        <v>4426</v>
      </c>
      <c r="F4597" t="s">
        <v>1302</v>
      </c>
      <c r="G4597" t="s">
        <v>7772</v>
      </c>
      <c r="M4597">
        <f>COUNTA(Table1[[#This Row],[genre_1]:[genre_8]])</f>
        <v>3</v>
      </c>
      <c r="N4597" t="s">
        <v>3375</v>
      </c>
      <c r="O4597" t="s">
        <v>10344</v>
      </c>
      <c r="P4597">
        <v>21098</v>
      </c>
      <c r="Q4597" t="s">
        <v>2001</v>
      </c>
      <c r="R4597">
        <v>56</v>
      </c>
      <c r="S4597" t="s">
        <v>16</v>
      </c>
      <c r="T4597" t="s">
        <v>3376</v>
      </c>
      <c r="U4597" s="3">
        <v>42005</v>
      </c>
      <c r="V4597" s="2">
        <v>6.9</v>
      </c>
      <c r="W4597" t="str">
        <f>IF(V4597 &lt; 3,"Very Low", IF(V4597 &gt;= 3, IF(V4597 &lt; 4, "Low", IF(V4597 &gt;= 4, IF(V4597 &lt; 6, "Medium", IF(V4597 &gt;= 6, IF(V4597 &lt; 8, "High", "Very High")))))))</f>
        <v>High</v>
      </c>
    </row>
    <row r="4598" spans="1:23" x14ac:dyDescent="0.2">
      <c r="A4598" t="s">
        <v>2959</v>
      </c>
      <c r="B4598" s="2">
        <v>88</v>
      </c>
      <c r="C4598" s="4" t="str">
        <f>IF(B4598 &lt;= ($Z$9-$Z$11), "Short", IF(B4598 &gt;= ($Z$9+$Z$11), "Long", "Medium"))</f>
        <v>Medium</v>
      </c>
      <c r="D4598" t="s">
        <v>2959</v>
      </c>
      <c r="E4598" t="s">
        <v>691</v>
      </c>
      <c r="M4598">
        <f>COUNTA(Table1[[#This Row],[genre_1]:[genre_8]])</f>
        <v>1</v>
      </c>
      <c r="N4598" t="s">
        <v>1729</v>
      </c>
      <c r="O4598" t="s">
        <v>13117</v>
      </c>
      <c r="P4598">
        <v>3262</v>
      </c>
      <c r="Q4598" t="s">
        <v>6904</v>
      </c>
      <c r="R4598">
        <v>46</v>
      </c>
      <c r="S4598" t="s">
        <v>16</v>
      </c>
      <c r="T4598" t="s">
        <v>122</v>
      </c>
      <c r="U4598" s="3">
        <v>39083</v>
      </c>
      <c r="V4598" s="2">
        <v>7</v>
      </c>
      <c r="W4598" t="str">
        <f>IF(V4598 &lt; 3,"Very Low", IF(V4598 &gt;= 3, IF(V4598 &lt; 4, "Low", IF(V4598 &gt;= 4, IF(V4598 &lt; 6, "Medium", IF(V4598 &gt;= 6, IF(V4598 &lt; 8, "High", "Very High")))))))</f>
        <v>High</v>
      </c>
    </row>
    <row r="4599" spans="1:23" x14ac:dyDescent="0.2">
      <c r="A4599" t="s">
        <v>5085</v>
      </c>
      <c r="B4599" s="2">
        <v>101</v>
      </c>
      <c r="C4599" s="4" t="str">
        <f>IF(B4599 &lt;= ($Z$9-$Z$11), "Short", IF(B4599 &gt;= ($Z$9+$Z$11), "Long", "Medium"))</f>
        <v>Medium</v>
      </c>
      <c r="D4599" t="s">
        <v>2300</v>
      </c>
      <c r="E4599" t="s">
        <v>1302</v>
      </c>
      <c r="F4599" t="s">
        <v>5982</v>
      </c>
      <c r="M4599">
        <f>COUNTA(Table1[[#This Row],[genre_1]:[genre_8]])</f>
        <v>2</v>
      </c>
      <c r="N4599" t="s">
        <v>698</v>
      </c>
      <c r="O4599" t="s">
        <v>11921</v>
      </c>
      <c r="P4599">
        <v>1696</v>
      </c>
      <c r="Q4599" t="s">
        <v>5691</v>
      </c>
      <c r="R4599">
        <v>19</v>
      </c>
      <c r="S4599" t="s">
        <v>16</v>
      </c>
      <c r="T4599" t="s">
        <v>122</v>
      </c>
      <c r="U4599" s="3">
        <v>39814</v>
      </c>
      <c r="V4599" s="2">
        <v>7.2</v>
      </c>
      <c r="W4599" t="str">
        <f>IF(V4599 &lt; 3,"Very Low", IF(V4599 &gt;= 3, IF(V4599 &lt; 4, "Low", IF(V4599 &gt;= 4, IF(V4599 &lt; 6, "Medium", IF(V4599 &gt;= 6, IF(V4599 &lt; 8, "High", "Very High")))))))</f>
        <v>High</v>
      </c>
    </row>
    <row r="4600" spans="1:23" x14ac:dyDescent="0.2">
      <c r="A4600" t="s">
        <v>6967</v>
      </c>
      <c r="B4600" s="2">
        <v>90</v>
      </c>
      <c r="C4600" s="4" t="str">
        <f>IF(B4600 &lt;= ($Z$9-$Z$11), "Short", IF(B4600 &gt;= ($Z$9+$Z$11), "Long", "Medium"))</f>
        <v>Medium</v>
      </c>
      <c r="D4600" t="s">
        <v>6968</v>
      </c>
      <c r="E4600" t="s">
        <v>426</v>
      </c>
      <c r="F4600" t="s">
        <v>5982</v>
      </c>
      <c r="M4600">
        <f>COUNTA(Table1[[#This Row],[genre_1]:[genre_8]])</f>
        <v>2</v>
      </c>
      <c r="N4600" t="s">
        <v>2584</v>
      </c>
      <c r="O4600" t="s">
        <v>12593</v>
      </c>
      <c r="P4600">
        <v>840</v>
      </c>
      <c r="Q4600" t="s">
        <v>6969</v>
      </c>
      <c r="R4600">
        <v>9</v>
      </c>
      <c r="S4600" t="s">
        <v>16</v>
      </c>
      <c r="T4600" t="s">
        <v>122</v>
      </c>
      <c r="U4600" s="3">
        <v>41275</v>
      </c>
      <c r="V4600" s="2">
        <v>4.7</v>
      </c>
      <c r="W4600" t="str">
        <f>IF(V4600 &lt; 3,"Very Low", IF(V4600 &gt;= 3, IF(V4600 &lt; 4, "Low", IF(V4600 &gt;= 4, IF(V4600 &lt; 6, "Medium", IF(V4600 &gt;= 6, IF(V4600 &lt; 8, "High", "Very High")))))))</f>
        <v>Medium</v>
      </c>
    </row>
    <row r="4601" spans="1:23" x14ac:dyDescent="0.2">
      <c r="A4601" t="s">
        <v>6014</v>
      </c>
      <c r="B4601" s="2">
        <v>89</v>
      </c>
      <c r="C4601" s="4" t="str">
        <f>IF(B4601 &lt;= ($Z$9-$Z$11), "Short", IF(B4601 &gt;= ($Z$9+$Z$11), "Long", "Medium"))</f>
        <v>Medium</v>
      </c>
      <c r="D4601" t="s">
        <v>1353</v>
      </c>
      <c r="E4601" t="s">
        <v>4934</v>
      </c>
      <c r="M4601">
        <f>COUNTA(Table1[[#This Row],[genre_1]:[genre_8]])</f>
        <v>1</v>
      </c>
      <c r="N4601" t="s">
        <v>6015</v>
      </c>
      <c r="O4601" t="s">
        <v>12100</v>
      </c>
      <c r="P4601">
        <v>436</v>
      </c>
      <c r="Q4601" t="s">
        <v>465</v>
      </c>
      <c r="R4601">
        <v>8</v>
      </c>
      <c r="S4601" t="s">
        <v>16</v>
      </c>
      <c r="T4601" t="s">
        <v>122</v>
      </c>
      <c r="U4601" s="3">
        <v>39083</v>
      </c>
      <c r="V4601" s="2">
        <v>5.3</v>
      </c>
      <c r="W4601" t="str">
        <f>IF(V4601 &lt; 3,"Very Low", IF(V4601 &gt;= 3, IF(V4601 &lt; 4, "Low", IF(V4601 &gt;= 4, IF(V4601 &lt; 6, "Medium", IF(V4601 &gt;= 6, IF(V4601 &lt; 8, "High", "Very High")))))))</f>
        <v>Medium</v>
      </c>
    </row>
    <row r="4602" spans="1:23" x14ac:dyDescent="0.2">
      <c r="A4602" t="s">
        <v>1646</v>
      </c>
      <c r="B4602" s="2">
        <v>94</v>
      </c>
      <c r="C4602" s="4" t="str">
        <f>IF(B4602 &lt;= ($Z$9-$Z$11), "Short", IF(B4602 &gt;= ($Z$9+$Z$11), "Long", "Medium"))</f>
        <v>Medium</v>
      </c>
      <c r="D4602" t="s">
        <v>3811</v>
      </c>
      <c r="E4602" t="s">
        <v>2287</v>
      </c>
      <c r="F4602" t="s">
        <v>4130</v>
      </c>
      <c r="M4602">
        <f>COUNTA(Table1[[#This Row],[genre_1]:[genre_8]])</f>
        <v>2</v>
      </c>
      <c r="N4602" t="s">
        <v>3812</v>
      </c>
      <c r="O4602" t="s">
        <v>10663</v>
      </c>
      <c r="P4602">
        <v>37626</v>
      </c>
      <c r="Q4602" t="s">
        <v>3813</v>
      </c>
      <c r="R4602">
        <v>521</v>
      </c>
      <c r="S4602" t="s">
        <v>16</v>
      </c>
      <c r="T4602" t="s">
        <v>122</v>
      </c>
      <c r="U4602" s="3">
        <v>38353</v>
      </c>
      <c r="V4602" s="2">
        <v>2.2999999999999998</v>
      </c>
      <c r="W4602" t="str">
        <f>IF(V4602 &lt; 3,"Very Low", IF(V4602 &gt;= 3, IF(V4602 &lt; 4, "Low", IF(V4602 &gt;= 4, IF(V4602 &lt; 6, "Medium", IF(V4602 &gt;= 6, IF(V4602 &lt; 8, "High", "Very High")))))))</f>
        <v>Very Low</v>
      </c>
    </row>
    <row r="4603" spans="1:23" x14ac:dyDescent="0.2">
      <c r="A4603" t="s">
        <v>5095</v>
      </c>
      <c r="B4603" s="2">
        <v>94</v>
      </c>
      <c r="C4603" s="4" t="str">
        <f>IF(B4603 &lt;= ($Z$9-$Z$11), "Short", IF(B4603 &gt;= ($Z$9+$Z$11), "Long", "Medium"))</f>
        <v>Medium</v>
      </c>
      <c r="D4603" t="s">
        <v>310</v>
      </c>
      <c r="E4603" t="s">
        <v>562</v>
      </c>
      <c r="F4603" t="s">
        <v>13206</v>
      </c>
      <c r="G4603" t="s">
        <v>1302</v>
      </c>
      <c r="H4603" t="s">
        <v>3538</v>
      </c>
      <c r="M4603">
        <f>COUNTA(Table1[[#This Row],[genre_1]:[genre_8]])</f>
        <v>4</v>
      </c>
      <c r="N4603" t="s">
        <v>603</v>
      </c>
      <c r="O4603" t="s">
        <v>11559</v>
      </c>
      <c r="P4603">
        <v>12372</v>
      </c>
      <c r="Q4603" t="s">
        <v>5096</v>
      </c>
      <c r="R4603">
        <v>42</v>
      </c>
      <c r="S4603" t="s">
        <v>16</v>
      </c>
      <c r="T4603" t="s">
        <v>122</v>
      </c>
      <c r="U4603" s="3">
        <v>41640</v>
      </c>
      <c r="V4603" s="2">
        <v>5.2</v>
      </c>
      <c r="W4603" t="str">
        <f>IF(V4603 &lt; 3,"Very Low", IF(V4603 &gt;= 3, IF(V4603 &lt; 4, "Low", IF(V4603 &gt;= 4, IF(V4603 &lt; 6, "Medium", IF(V4603 &gt;= 6, IF(V4603 &lt; 8, "High", "Very High")))))))</f>
        <v>Medium</v>
      </c>
    </row>
    <row r="4604" spans="1:23" x14ac:dyDescent="0.2">
      <c r="A4604" t="s">
        <v>6354</v>
      </c>
      <c r="B4604" s="2">
        <v>108</v>
      </c>
      <c r="C4604" s="4" t="str">
        <f>IF(B4604 &lt;= ($Z$9-$Z$11), "Short", IF(B4604 &gt;= ($Z$9+$Z$11), "Long", "Medium"))</f>
        <v>Medium</v>
      </c>
      <c r="D4604" t="s">
        <v>2640</v>
      </c>
      <c r="E4604" t="s">
        <v>2287</v>
      </c>
      <c r="F4604" t="s">
        <v>4130</v>
      </c>
      <c r="G4604" t="s">
        <v>3538</v>
      </c>
      <c r="M4604">
        <f>COUNTA(Table1[[#This Row],[genre_1]:[genre_8]])</f>
        <v>3</v>
      </c>
      <c r="N4604" t="s">
        <v>1305</v>
      </c>
      <c r="O4604" t="s">
        <v>12289</v>
      </c>
      <c r="P4604">
        <v>9356</v>
      </c>
      <c r="Q4604" t="s">
        <v>6355</v>
      </c>
      <c r="R4604">
        <v>47</v>
      </c>
      <c r="S4604" t="s">
        <v>16</v>
      </c>
      <c r="T4604" t="s">
        <v>122</v>
      </c>
      <c r="U4604" s="3">
        <v>40909</v>
      </c>
      <c r="V4604" s="2">
        <v>5.7</v>
      </c>
      <c r="W4604" t="str">
        <f>IF(V4604 &lt; 3,"Very Low", IF(V4604 &gt;= 3, IF(V4604 &lt; 4, "Low", IF(V4604 &gt;= 4, IF(V4604 &lt; 6, "Medium", IF(V4604 &gt;= 6, IF(V4604 &lt; 8, "High", "Very High")))))))</f>
        <v>Medium</v>
      </c>
    </row>
    <row r="4605" spans="1:23" x14ac:dyDescent="0.2">
      <c r="A4605" t="s">
        <v>2990</v>
      </c>
      <c r="B4605" s="2">
        <v>115</v>
      </c>
      <c r="C4605" s="4" t="str">
        <f>IF(B4605 &lt;= ($Z$9-$Z$11), "Short", IF(B4605 &gt;= ($Z$9+$Z$11), "Long", "Medium"))</f>
        <v>Medium</v>
      </c>
      <c r="D4605" t="s">
        <v>4219</v>
      </c>
      <c r="E4605" t="s">
        <v>1302</v>
      </c>
      <c r="F4605" t="s">
        <v>10321</v>
      </c>
      <c r="M4605">
        <f>COUNTA(Table1[[#This Row],[genre_1]:[genre_8]])</f>
        <v>2</v>
      </c>
      <c r="N4605" t="s">
        <v>4220</v>
      </c>
      <c r="O4605" t="s">
        <v>10930</v>
      </c>
      <c r="P4605">
        <v>8624</v>
      </c>
      <c r="Q4605" t="s">
        <v>4221</v>
      </c>
      <c r="R4605">
        <v>180</v>
      </c>
      <c r="S4605" t="s">
        <v>16</v>
      </c>
      <c r="T4605" t="s">
        <v>122</v>
      </c>
      <c r="U4605" s="3">
        <v>37257</v>
      </c>
      <c r="V4605" s="2">
        <v>6.6</v>
      </c>
      <c r="W4605" t="str">
        <f>IF(V4605 &lt; 3,"Very Low", IF(V4605 &gt;= 3, IF(V4605 &lt; 4, "Low", IF(V4605 &gt;= 4, IF(V4605 &lt; 6, "Medium", IF(V4605 &gt;= 6, IF(V4605 &lt; 8, "High", "Very High")))))))</f>
        <v>High</v>
      </c>
    </row>
    <row r="4606" spans="1:23" x14ac:dyDescent="0.2">
      <c r="A4606" t="s">
        <v>7464</v>
      </c>
      <c r="B4606" s="2">
        <v>90</v>
      </c>
      <c r="C4606" s="4" t="str">
        <f>IF(B4606 &lt;= ($Z$9-$Z$11), "Short", IF(B4606 &gt;= ($Z$9+$Z$11), "Long", "Medium"))</f>
        <v>Medium</v>
      </c>
      <c r="D4606" t="s">
        <v>7465</v>
      </c>
      <c r="E4606" t="s">
        <v>1302</v>
      </c>
      <c r="F4606" t="s">
        <v>5727</v>
      </c>
      <c r="G4606" t="s">
        <v>4130</v>
      </c>
      <c r="M4606">
        <f>COUNTA(Table1[[#This Row],[genre_1]:[genre_8]])</f>
        <v>3</v>
      </c>
      <c r="N4606" t="s">
        <v>7069</v>
      </c>
      <c r="O4606" t="s">
        <v>12823</v>
      </c>
      <c r="P4606">
        <v>137</v>
      </c>
      <c r="Q4606" t="s">
        <v>7466</v>
      </c>
      <c r="R4606">
        <v>16</v>
      </c>
      <c r="S4606" t="s">
        <v>16</v>
      </c>
      <c r="T4606" t="s">
        <v>122</v>
      </c>
      <c r="U4606" s="3">
        <v>41640</v>
      </c>
      <c r="V4606" s="2">
        <v>5.4</v>
      </c>
      <c r="W4606" t="str">
        <f>IF(V4606 &lt; 3,"Very Low", IF(V4606 &gt;= 3, IF(V4606 &lt; 4, "Low", IF(V4606 &gt;= 4, IF(V4606 &lt; 6, "Medium", IF(V4606 &gt;= 6, IF(V4606 &lt; 8, "High", "Very High")))))))</f>
        <v>Medium</v>
      </c>
    </row>
    <row r="4607" spans="1:23" x14ac:dyDescent="0.2">
      <c r="A4607" t="s">
        <v>4344</v>
      </c>
      <c r="B4607" s="2">
        <v>76</v>
      </c>
      <c r="C4607" s="4" t="str">
        <f>IF(B4607 &lt;= ($Z$9-$Z$11), "Short", IF(B4607 &gt;= ($Z$9+$Z$11), "Long", "Medium"))</f>
        <v>Short</v>
      </c>
      <c r="D4607" t="s">
        <v>4345</v>
      </c>
      <c r="E4607" t="s">
        <v>426</v>
      </c>
      <c r="F4607" t="s">
        <v>5982</v>
      </c>
      <c r="M4607">
        <f>COUNTA(Table1[[#This Row],[genre_1]:[genre_8]])</f>
        <v>2</v>
      </c>
      <c r="N4607" t="s">
        <v>824</v>
      </c>
      <c r="O4607" t="s">
        <v>11026</v>
      </c>
      <c r="P4607">
        <v>2724</v>
      </c>
      <c r="Q4607" t="s">
        <v>4346</v>
      </c>
      <c r="R4607">
        <v>53</v>
      </c>
      <c r="S4607" t="s">
        <v>16</v>
      </c>
      <c r="T4607" t="s">
        <v>122</v>
      </c>
      <c r="U4607" s="3">
        <v>35796</v>
      </c>
      <c r="V4607" s="2">
        <v>2.8</v>
      </c>
      <c r="W4607" t="str">
        <f>IF(V4607 &lt; 3,"Very Low", IF(V4607 &gt;= 3, IF(V4607 &lt; 4, "Low", IF(V4607 &gt;= 4, IF(V4607 &lt; 6, "Medium", IF(V4607 &gt;= 6, IF(V4607 &lt; 8, "High", "Very High")))))))</f>
        <v>Very Low</v>
      </c>
    </row>
    <row r="4608" spans="1:23" x14ac:dyDescent="0.2">
      <c r="A4608" t="s">
        <v>2989</v>
      </c>
      <c r="B4608" s="2">
        <v>134</v>
      </c>
      <c r="C4608" s="4" t="str">
        <f>IF(B4608 &lt;= ($Z$9-$Z$11), "Short", IF(B4608 &gt;= ($Z$9+$Z$11), "Long", "Medium"))</f>
        <v>Long</v>
      </c>
      <c r="D4608" t="s">
        <v>2990</v>
      </c>
      <c r="E4608" t="s">
        <v>691</v>
      </c>
      <c r="F4608" t="s">
        <v>1302</v>
      </c>
      <c r="M4608">
        <f>COUNTA(Table1[[#This Row],[genre_1]:[genre_8]])</f>
        <v>2</v>
      </c>
      <c r="N4608" t="s">
        <v>89</v>
      </c>
      <c r="O4608" t="s">
        <v>10087</v>
      </c>
      <c r="P4608">
        <v>21086</v>
      </c>
      <c r="Q4608" t="s">
        <v>2991</v>
      </c>
      <c r="R4608">
        <v>87</v>
      </c>
      <c r="S4608" t="s">
        <v>16</v>
      </c>
      <c r="T4608" t="s">
        <v>122</v>
      </c>
      <c r="U4608" s="3">
        <v>40179</v>
      </c>
      <c r="V4608" s="2">
        <v>7.3</v>
      </c>
      <c r="W4608" t="str">
        <f>IF(V4608 &lt; 3,"Very Low", IF(V4608 &gt;= 3, IF(V4608 &lt; 4, "Low", IF(V4608 &gt;= 4, IF(V4608 &lt; 6, "Medium", IF(V4608 &gt;= 6, IF(V4608 &lt; 8, "High", "Very High")))))))</f>
        <v>High</v>
      </c>
    </row>
    <row r="4609" spans="1:23" x14ac:dyDescent="0.2">
      <c r="A4609" t="s">
        <v>4000</v>
      </c>
      <c r="B4609" s="2">
        <v>104</v>
      </c>
      <c r="C4609" s="4" t="str">
        <f>IF(B4609 &lt;= ($Z$9-$Z$11), "Short", IF(B4609 &gt;= ($Z$9+$Z$11), "Long", "Medium"))</f>
        <v>Medium</v>
      </c>
      <c r="D4609" t="s">
        <v>4001</v>
      </c>
      <c r="E4609" t="s">
        <v>691</v>
      </c>
      <c r="F4609" t="s">
        <v>1302</v>
      </c>
      <c r="G4609" t="s">
        <v>6549</v>
      </c>
      <c r="M4609">
        <f>COUNTA(Table1[[#This Row],[genre_1]:[genre_8]])</f>
        <v>3</v>
      </c>
      <c r="N4609" t="s">
        <v>1505</v>
      </c>
      <c r="O4609" t="s">
        <v>10791</v>
      </c>
      <c r="P4609">
        <v>10680</v>
      </c>
      <c r="Q4609" t="s">
        <v>4002</v>
      </c>
      <c r="R4609">
        <v>112</v>
      </c>
      <c r="S4609" t="s">
        <v>16</v>
      </c>
      <c r="T4609" t="s">
        <v>122</v>
      </c>
      <c r="U4609" s="3">
        <v>37987</v>
      </c>
      <c r="V4609" s="2">
        <v>7.1</v>
      </c>
      <c r="W4609" t="str">
        <f>IF(V4609 &lt; 3,"Very Low", IF(V4609 &gt;= 3, IF(V4609 &lt; 4, "Low", IF(V4609 &gt;= 4, IF(V4609 &lt; 6, "Medium", IF(V4609 &gt;= 6, IF(V4609 &lt; 8, "High", "Very High")))))))</f>
        <v>High</v>
      </c>
    </row>
    <row r="4610" spans="1:23" x14ac:dyDescent="0.2">
      <c r="A4610" t="s">
        <v>7214</v>
      </c>
      <c r="B4610" s="2">
        <v>99</v>
      </c>
      <c r="C4610" s="4" t="str">
        <f>IF(B4610 &lt;= ($Z$9-$Z$11), "Short", IF(B4610 &gt;= ($Z$9+$Z$11), "Long", "Medium"))</f>
        <v>Medium</v>
      </c>
      <c r="D4610" t="s">
        <v>7215</v>
      </c>
      <c r="E4610" t="s">
        <v>3538</v>
      </c>
      <c r="M4610">
        <f>COUNTA(Table1[[#This Row],[genre_1]:[genre_8]])</f>
        <v>1</v>
      </c>
      <c r="N4610" t="s">
        <v>5669</v>
      </c>
      <c r="O4610" t="s">
        <v>12713</v>
      </c>
      <c r="P4610">
        <v>652</v>
      </c>
      <c r="Q4610" t="s">
        <v>7216</v>
      </c>
      <c r="R4610">
        <v>11</v>
      </c>
      <c r="S4610" t="s">
        <v>16</v>
      </c>
      <c r="T4610" t="s">
        <v>122</v>
      </c>
      <c r="U4610" s="3">
        <v>40544</v>
      </c>
      <c r="V4610" s="2">
        <v>4.5</v>
      </c>
      <c r="W4610" t="str">
        <f>IF(V4610 &lt; 3,"Very Low", IF(V4610 &gt;= 3, IF(V4610 &lt; 4, "Low", IF(V4610 &gt;= 4, IF(V4610 &lt; 6, "Medium", IF(V4610 &gt;= 6, IF(V4610 &lt; 8, "High", "Very High")))))))</f>
        <v>Medium</v>
      </c>
    </row>
    <row r="4611" spans="1:23" x14ac:dyDescent="0.2">
      <c r="A4611" t="s">
        <v>7244</v>
      </c>
      <c r="B4611" s="2">
        <v>110</v>
      </c>
      <c r="C4611" s="4" t="str">
        <f>IF(B4611 &lt;= ($Z$9-$Z$11), "Short", IF(B4611 &gt;= ($Z$9+$Z$11), "Long", "Medium"))</f>
        <v>Medium</v>
      </c>
      <c r="D4611" t="s">
        <v>7245</v>
      </c>
      <c r="E4611" t="s">
        <v>4130</v>
      </c>
      <c r="F4611" t="s">
        <v>3538</v>
      </c>
      <c r="M4611">
        <f>COUNTA(Table1[[#This Row],[genre_1]:[genre_8]])</f>
        <v>2</v>
      </c>
      <c r="N4611" t="s">
        <v>3262</v>
      </c>
      <c r="O4611" t="s">
        <v>12725</v>
      </c>
      <c r="P4611">
        <v>6555</v>
      </c>
      <c r="Q4611" t="s">
        <v>7246</v>
      </c>
      <c r="R4611">
        <v>82</v>
      </c>
      <c r="S4611" t="s">
        <v>16</v>
      </c>
      <c r="T4611" t="s">
        <v>122</v>
      </c>
      <c r="U4611" s="3">
        <v>40179</v>
      </c>
      <c r="V4611" s="2">
        <v>6.1</v>
      </c>
      <c r="W4611" t="str">
        <f>IF(V4611 &lt; 3,"Very Low", IF(V4611 &gt;= 3, IF(V4611 &lt; 4, "Low", IF(V4611 &gt;= 4, IF(V4611 &lt; 6, "Medium", IF(V4611 &gt;= 6, IF(V4611 &lt; 8, "High", "Very High")))))))</f>
        <v>High</v>
      </c>
    </row>
    <row r="4612" spans="1:23" x14ac:dyDescent="0.2">
      <c r="A4612" t="s">
        <v>3210</v>
      </c>
      <c r="B4612" s="2">
        <v>121</v>
      </c>
      <c r="C4612" s="4" t="str">
        <f>IF(B4612 &lt;= ($Z$9-$Z$11), "Short", IF(B4612 &gt;= ($Z$9+$Z$11), "Long", "Medium"))</f>
        <v>Medium</v>
      </c>
      <c r="D4612" t="s">
        <v>3409</v>
      </c>
      <c r="E4612" t="s">
        <v>1302</v>
      </c>
      <c r="F4612" t="s">
        <v>13204</v>
      </c>
      <c r="G4612" t="s">
        <v>4130</v>
      </c>
      <c r="H4612" t="s">
        <v>3538</v>
      </c>
      <c r="M4612">
        <f>COUNTA(Table1[[#This Row],[genre_1]:[genre_8]])</f>
        <v>4</v>
      </c>
      <c r="N4612" t="s">
        <v>3410</v>
      </c>
      <c r="O4612" t="s">
        <v>10365</v>
      </c>
      <c r="P4612">
        <v>59462</v>
      </c>
      <c r="Q4612" t="s">
        <v>3411</v>
      </c>
      <c r="R4612">
        <v>300</v>
      </c>
      <c r="S4612" t="s">
        <v>16</v>
      </c>
      <c r="T4612" t="s">
        <v>122</v>
      </c>
      <c r="U4612" s="3">
        <v>39448</v>
      </c>
      <c r="V4612" s="2">
        <v>6.6</v>
      </c>
      <c r="W4612" t="str">
        <f>IF(V4612 &lt; 3,"Very Low", IF(V4612 &gt;= 3, IF(V4612 &lt; 4, "Low", IF(V4612 &gt;= 4, IF(V4612 &lt; 6, "Medium", IF(V4612 &gt;= 6, IF(V4612 &lt; 8, "High", "Very High")))))))</f>
        <v>High</v>
      </c>
    </row>
    <row r="4613" spans="1:23" x14ac:dyDescent="0.2">
      <c r="A4613" t="s">
        <v>5297</v>
      </c>
      <c r="B4613" s="2">
        <v>116</v>
      </c>
      <c r="C4613" s="4" t="str">
        <f>IF(B4613 &lt;= ($Z$9-$Z$11), "Short", IF(B4613 &gt;= ($Z$9+$Z$11), "Long", "Medium"))</f>
        <v>Medium</v>
      </c>
      <c r="D4613" t="s">
        <v>5298</v>
      </c>
      <c r="E4613" t="s">
        <v>562</v>
      </c>
      <c r="F4613" t="s">
        <v>691</v>
      </c>
      <c r="G4613" t="s">
        <v>13206</v>
      </c>
      <c r="H4613" t="s">
        <v>3538</v>
      </c>
      <c r="M4613">
        <f>COUNTA(Table1[[#This Row],[genre_1]:[genre_8]])</f>
        <v>4</v>
      </c>
      <c r="N4613" t="s">
        <v>1560</v>
      </c>
      <c r="O4613" t="s">
        <v>11675</v>
      </c>
      <c r="P4613">
        <v>8616</v>
      </c>
      <c r="Q4613" t="s">
        <v>5299</v>
      </c>
      <c r="R4613">
        <v>90</v>
      </c>
      <c r="S4613" t="s">
        <v>16</v>
      </c>
      <c r="T4613" t="s">
        <v>122</v>
      </c>
      <c r="U4613" s="3">
        <v>38718</v>
      </c>
      <c r="V4613" s="2">
        <v>7</v>
      </c>
      <c r="W4613" t="str">
        <f>IF(V4613 &lt; 3,"Very Low", IF(V4613 &gt;= 3, IF(V4613 &lt; 4, "Low", IF(V4613 &gt;= 4, IF(V4613 &lt; 6, "Medium", IF(V4613 &gt;= 6, IF(V4613 &lt; 8, "High", "Very High")))))))</f>
        <v>High</v>
      </c>
    </row>
    <row r="4614" spans="1:23" x14ac:dyDescent="0.2">
      <c r="A4614" t="s">
        <v>2703</v>
      </c>
      <c r="B4614" s="2">
        <v>89</v>
      </c>
      <c r="C4614" s="4" t="str">
        <f>IF(B4614 &lt;= ($Z$9-$Z$11), "Short", IF(B4614 &gt;= ($Z$9+$Z$11), "Long", "Medium"))</f>
        <v>Medium</v>
      </c>
      <c r="D4614" t="s">
        <v>3301</v>
      </c>
      <c r="E4614" t="s">
        <v>691</v>
      </c>
      <c r="F4614" t="s">
        <v>539</v>
      </c>
      <c r="G4614" t="s">
        <v>2287</v>
      </c>
      <c r="H4614" t="s">
        <v>6549</v>
      </c>
      <c r="M4614">
        <f>COUNTA(Table1[[#This Row],[genre_1]:[genre_8]])</f>
        <v>4</v>
      </c>
      <c r="N4614" t="s">
        <v>3302</v>
      </c>
      <c r="O4614" t="s">
        <v>10303</v>
      </c>
      <c r="P4614">
        <v>39768</v>
      </c>
      <c r="Q4614" t="s">
        <v>3303</v>
      </c>
      <c r="R4614">
        <v>292</v>
      </c>
      <c r="S4614" t="s">
        <v>16</v>
      </c>
      <c r="T4614" t="s">
        <v>122</v>
      </c>
      <c r="U4614" s="3">
        <v>35796</v>
      </c>
      <c r="V4614" s="2">
        <v>5.3</v>
      </c>
      <c r="W4614" t="str">
        <f>IF(V4614 &lt; 3,"Very Low", IF(V4614 &gt;= 3, IF(V4614 &lt; 4, "Low", IF(V4614 &gt;= 4, IF(V4614 &lt; 6, "Medium", IF(V4614 &gt;= 6, IF(V4614 &lt; 8, "High", "Very High")))))))</f>
        <v>Medium</v>
      </c>
    </row>
    <row r="4615" spans="1:23" x14ac:dyDescent="0.2">
      <c r="A4615" t="s">
        <v>1873</v>
      </c>
      <c r="B4615" s="2">
        <v>110</v>
      </c>
      <c r="C4615" s="4" t="str">
        <f>IF(B4615 &lt;= ($Z$9-$Z$11), "Short", IF(B4615 &gt;= ($Z$9+$Z$11), "Long", "Medium"))</f>
        <v>Medium</v>
      </c>
      <c r="D4615" t="s">
        <v>5435</v>
      </c>
      <c r="E4615" t="s">
        <v>4426</v>
      </c>
      <c r="F4615" t="s">
        <v>13206</v>
      </c>
      <c r="G4615" t="s">
        <v>1302</v>
      </c>
      <c r="M4615">
        <f>COUNTA(Table1[[#This Row],[genre_1]:[genre_8]])</f>
        <v>3</v>
      </c>
      <c r="N4615" t="s">
        <v>316</v>
      </c>
      <c r="O4615" t="s">
        <v>11763</v>
      </c>
      <c r="P4615">
        <v>100571</v>
      </c>
      <c r="Q4615" t="s">
        <v>5436</v>
      </c>
      <c r="R4615">
        <v>416</v>
      </c>
      <c r="S4615" t="s">
        <v>16</v>
      </c>
      <c r="T4615" t="s">
        <v>122</v>
      </c>
      <c r="U4615" s="3">
        <v>38353</v>
      </c>
      <c r="V4615" s="2">
        <v>7.4</v>
      </c>
      <c r="W4615" t="str">
        <f>IF(V4615 &lt; 3,"Very Low", IF(V4615 &gt;= 3, IF(V4615 &lt; 4, "Low", IF(V4615 &gt;= 4, IF(V4615 &lt; 6, "Medium", IF(V4615 &gt;= 6, IF(V4615 &lt; 8, "High", "Very High")))))))</f>
        <v>High</v>
      </c>
    </row>
    <row r="4616" spans="1:23" x14ac:dyDescent="0.2">
      <c r="A4616" t="s">
        <v>4626</v>
      </c>
      <c r="B4616" s="2">
        <v>108</v>
      </c>
      <c r="C4616" s="4" t="str">
        <f>IF(B4616 &lt;= ($Z$9-$Z$11), "Short", IF(B4616 &gt;= ($Z$9+$Z$11), "Long", "Medium"))</f>
        <v>Medium</v>
      </c>
      <c r="D4616" t="s">
        <v>2271</v>
      </c>
      <c r="E4616" t="s">
        <v>4426</v>
      </c>
      <c r="F4616" t="s">
        <v>691</v>
      </c>
      <c r="G4616" t="s">
        <v>13206</v>
      </c>
      <c r="H4616" t="s">
        <v>1302</v>
      </c>
      <c r="M4616">
        <f>COUNTA(Table1[[#This Row],[genre_1]:[genre_8]])</f>
        <v>4</v>
      </c>
      <c r="N4616" t="s">
        <v>58</v>
      </c>
      <c r="O4616" t="s">
        <v>11225</v>
      </c>
      <c r="P4616">
        <v>14757</v>
      </c>
      <c r="Q4616" t="s">
        <v>4627</v>
      </c>
      <c r="R4616">
        <v>51</v>
      </c>
      <c r="S4616" t="s">
        <v>16</v>
      </c>
      <c r="T4616" t="s">
        <v>122</v>
      </c>
      <c r="U4616" s="3">
        <v>40179</v>
      </c>
      <c r="V4616" s="2">
        <v>6.2</v>
      </c>
      <c r="W4616" t="str">
        <f>IF(V4616 &lt; 3,"Very Low", IF(V4616 &gt;= 3, IF(V4616 &lt; 4, "Low", IF(V4616 &gt;= 4, IF(V4616 &lt; 6, "Medium", IF(V4616 &gt;= 6, IF(V4616 &lt; 8, "High", "Very High")))))))</f>
        <v>High</v>
      </c>
    </row>
    <row r="4617" spans="1:23" x14ac:dyDescent="0.2">
      <c r="A4617" t="s">
        <v>4321</v>
      </c>
      <c r="B4617" s="2">
        <v>98</v>
      </c>
      <c r="C4617" s="4" t="str">
        <f>IF(B4617 &lt;= ($Z$9-$Z$11), "Short", IF(B4617 &gt;= ($Z$9+$Z$11), "Long", "Medium"))</f>
        <v>Medium</v>
      </c>
      <c r="D4617" t="s">
        <v>6334</v>
      </c>
      <c r="E4617" t="s">
        <v>562</v>
      </c>
      <c r="F4617" t="s">
        <v>13206</v>
      </c>
      <c r="G4617" t="s">
        <v>1302</v>
      </c>
      <c r="H4617" t="s">
        <v>3538</v>
      </c>
      <c r="M4617">
        <f>COUNTA(Table1[[#This Row],[genre_1]:[genre_8]])</f>
        <v>4</v>
      </c>
      <c r="N4617" t="s">
        <v>2198</v>
      </c>
      <c r="O4617" t="s">
        <v>12277</v>
      </c>
      <c r="P4617">
        <v>6549</v>
      </c>
      <c r="Q4617" t="s">
        <v>6335</v>
      </c>
      <c r="R4617">
        <v>75</v>
      </c>
      <c r="S4617" t="s">
        <v>16</v>
      </c>
      <c r="T4617" t="s">
        <v>122</v>
      </c>
      <c r="U4617" s="3">
        <v>29952</v>
      </c>
      <c r="V4617" s="2">
        <v>6.6</v>
      </c>
      <c r="W4617" t="str">
        <f>IF(V4617 &lt; 3,"Very Low", IF(V4617 &gt;= 3, IF(V4617 &lt; 4, "Low", IF(V4617 &gt;= 4, IF(V4617 &lt; 6, "Medium", IF(V4617 &gt;= 6, IF(V4617 &lt; 8, "High", "Very High")))))))</f>
        <v>High</v>
      </c>
    </row>
    <row r="4618" spans="1:23" x14ac:dyDescent="0.2">
      <c r="A4618" t="s">
        <v>7217</v>
      </c>
      <c r="B4618" s="2">
        <v>84</v>
      </c>
      <c r="C4618" s="4" t="str">
        <f>IF(B4618 &lt;= ($Z$9-$Z$11), "Short", IF(B4618 &gt;= ($Z$9+$Z$11), "Long", "Medium"))</f>
        <v>Short</v>
      </c>
      <c r="D4618" t="s">
        <v>7218</v>
      </c>
      <c r="E4618" t="s">
        <v>562</v>
      </c>
      <c r="F4618" t="s">
        <v>2287</v>
      </c>
      <c r="G4618" t="s">
        <v>13204</v>
      </c>
      <c r="H4618" t="s">
        <v>3538</v>
      </c>
      <c r="M4618">
        <f>COUNTA(Table1[[#This Row],[genre_1]:[genre_8]])</f>
        <v>4</v>
      </c>
      <c r="N4618" t="s">
        <v>7219</v>
      </c>
      <c r="O4618" t="s">
        <v>12714</v>
      </c>
      <c r="P4618">
        <v>1321</v>
      </c>
      <c r="Q4618" t="s">
        <v>7220</v>
      </c>
      <c r="R4618">
        <v>51</v>
      </c>
      <c r="S4618" t="s">
        <v>16</v>
      </c>
      <c r="T4618" t="s">
        <v>122</v>
      </c>
      <c r="U4618" s="3">
        <v>40909</v>
      </c>
      <c r="V4618" s="2">
        <v>3.8</v>
      </c>
      <c r="W4618" t="str">
        <f>IF(V4618 &lt; 3,"Very Low", IF(V4618 &gt;= 3, IF(V4618 &lt; 4, "Low", IF(V4618 &gt;= 4, IF(V4618 &lt; 6, "Medium", IF(V4618 &gt;= 6, IF(V4618 &lt; 8, "High", "Very High")))))))</f>
        <v>Low</v>
      </c>
    </row>
    <row r="4619" spans="1:23" x14ac:dyDescent="0.2">
      <c r="A4619" t="s">
        <v>2958</v>
      </c>
      <c r="B4619" s="2">
        <v>90</v>
      </c>
      <c r="C4619" s="4" t="str">
        <f>IF(B4619 &lt;= ($Z$9-$Z$11), "Short", IF(B4619 &gt;= ($Z$9+$Z$11), "Long", "Medium"))</f>
        <v>Medium</v>
      </c>
      <c r="D4619" t="s">
        <v>2789</v>
      </c>
      <c r="E4619" t="s">
        <v>13204</v>
      </c>
      <c r="F4619" t="s">
        <v>4130</v>
      </c>
      <c r="G4619" t="s">
        <v>3538</v>
      </c>
      <c r="M4619">
        <f>COUNTA(Table1[[#This Row],[genre_1]:[genre_8]])</f>
        <v>3</v>
      </c>
      <c r="N4619" t="s">
        <v>2959</v>
      </c>
      <c r="O4619" t="s">
        <v>13038</v>
      </c>
      <c r="P4619">
        <v>160511</v>
      </c>
      <c r="Q4619" t="s">
        <v>4349</v>
      </c>
      <c r="R4619">
        <v>696</v>
      </c>
      <c r="S4619" t="s">
        <v>16</v>
      </c>
      <c r="T4619" t="s">
        <v>122</v>
      </c>
      <c r="U4619" s="3">
        <v>35431</v>
      </c>
      <c r="V4619" s="2">
        <v>7.3</v>
      </c>
      <c r="W4619" t="str">
        <f>IF(V4619 &lt; 3,"Very Low", IF(V4619 &gt;= 3, IF(V4619 &lt; 4, "Low", IF(V4619 &gt;= 4, IF(V4619 &lt; 6, "Medium", IF(V4619 &gt;= 6, IF(V4619 &lt; 8, "High", "Very High")))))))</f>
        <v>High</v>
      </c>
    </row>
    <row r="4620" spans="1:23" x14ac:dyDescent="0.2">
      <c r="A4620" t="s">
        <v>5944</v>
      </c>
      <c r="B4620" s="2">
        <v>95</v>
      </c>
      <c r="C4620" s="4" t="str">
        <f>IF(B4620 &lt;= ($Z$9-$Z$11), "Short", IF(B4620 &gt;= ($Z$9+$Z$11), "Long", "Medium"))</f>
        <v>Medium</v>
      </c>
      <c r="D4620" t="s">
        <v>5945</v>
      </c>
      <c r="E4620" t="s">
        <v>691</v>
      </c>
      <c r="F4620" t="s">
        <v>2287</v>
      </c>
      <c r="G4620" t="s">
        <v>4130</v>
      </c>
      <c r="M4620">
        <f>COUNTA(Table1[[#This Row],[genre_1]:[genre_8]])</f>
        <v>3</v>
      </c>
      <c r="N4620" t="s">
        <v>5946</v>
      </c>
      <c r="O4620" t="s">
        <v>12064</v>
      </c>
      <c r="P4620">
        <v>4041</v>
      </c>
      <c r="Q4620" t="s">
        <v>5947</v>
      </c>
      <c r="R4620">
        <v>66</v>
      </c>
      <c r="S4620" t="s">
        <v>16</v>
      </c>
      <c r="T4620" t="s">
        <v>122</v>
      </c>
      <c r="U4620" s="3">
        <v>37987</v>
      </c>
      <c r="V4620" s="2">
        <v>4.5999999999999996</v>
      </c>
      <c r="W4620" t="str">
        <f>IF(V4620 &lt; 3,"Very Low", IF(V4620 &gt;= 3, IF(V4620 &lt; 4, "Low", IF(V4620 &gt;= 4, IF(V4620 &lt; 6, "Medium", IF(V4620 &gt;= 6, IF(V4620 &lt; 8, "High", "Very High")))))))</f>
        <v>Medium</v>
      </c>
    </row>
    <row r="4621" spans="1:23" x14ac:dyDescent="0.2">
      <c r="A4621" t="s">
        <v>7143</v>
      </c>
      <c r="B4621" s="2">
        <v>88</v>
      </c>
      <c r="C4621" s="4" t="str">
        <f>IF(B4621 &lt;= ($Z$9-$Z$11), "Short", IF(B4621 &gt;= ($Z$9+$Z$11), "Long", "Medium"))</f>
        <v>Medium</v>
      </c>
      <c r="D4621" t="s">
        <v>7144</v>
      </c>
      <c r="E4621" t="s">
        <v>562</v>
      </c>
      <c r="F4621" t="s">
        <v>4130</v>
      </c>
      <c r="M4621">
        <f>COUNTA(Table1[[#This Row],[genre_1]:[genre_8]])</f>
        <v>2</v>
      </c>
      <c r="N4621" t="s">
        <v>1372</v>
      </c>
      <c r="O4621" t="s">
        <v>12676</v>
      </c>
      <c r="P4621">
        <v>1339</v>
      </c>
      <c r="Q4621" t="s">
        <v>7145</v>
      </c>
      <c r="R4621">
        <v>46</v>
      </c>
      <c r="S4621" t="s">
        <v>16</v>
      </c>
      <c r="T4621" t="s">
        <v>122</v>
      </c>
      <c r="U4621" s="3">
        <v>31048</v>
      </c>
      <c r="V4621" s="2">
        <v>4.3</v>
      </c>
      <c r="W4621" t="str">
        <f>IF(V4621 &lt; 3,"Very Low", IF(V4621 &gt;= 3, IF(V4621 &lt; 4, "Low", IF(V4621 &gt;= 4, IF(V4621 &lt; 6, "Medium", IF(V4621 &gt;= 6, IF(V4621 &lt; 8, "High", "Very High")))))))</f>
        <v>Medium</v>
      </c>
    </row>
    <row r="4622" spans="1:23" x14ac:dyDescent="0.2">
      <c r="A4622" t="s">
        <v>6238</v>
      </c>
      <c r="B4622" s="2">
        <v>95</v>
      </c>
      <c r="C4622" s="4" t="str">
        <f>IF(B4622 &lt;= ($Z$9-$Z$11), "Short", IF(B4622 &gt;= ($Z$9+$Z$11), "Long", "Medium"))</f>
        <v>Medium</v>
      </c>
      <c r="D4622" t="s">
        <v>2857</v>
      </c>
      <c r="E4622" t="s">
        <v>691</v>
      </c>
      <c r="F4622" t="s">
        <v>13206</v>
      </c>
      <c r="G4622" t="s">
        <v>1302</v>
      </c>
      <c r="M4622">
        <f>COUNTA(Table1[[#This Row],[genre_1]:[genre_8]])</f>
        <v>3</v>
      </c>
      <c r="N4622" t="s">
        <v>1186</v>
      </c>
      <c r="O4622" t="s">
        <v>12226</v>
      </c>
      <c r="P4622">
        <v>31836</v>
      </c>
      <c r="Q4622" t="s">
        <v>4544</v>
      </c>
      <c r="R4622">
        <v>90</v>
      </c>
      <c r="S4622" t="s">
        <v>16</v>
      </c>
      <c r="T4622" t="s">
        <v>122</v>
      </c>
      <c r="U4622" s="3">
        <v>39814</v>
      </c>
      <c r="V4622" s="2">
        <v>6.8</v>
      </c>
      <c r="W4622" t="str">
        <f>IF(V4622 &lt; 3,"Very Low", IF(V4622 &gt;= 3, IF(V4622 &lt; 4, "Low", IF(V4622 &gt;= 4, IF(V4622 &lt; 6, "Medium", IF(V4622 &gt;= 6, IF(V4622 &lt; 8, "High", "Very High")))))))</f>
        <v>High</v>
      </c>
    </row>
    <row r="4623" spans="1:23" x14ac:dyDescent="0.2">
      <c r="A4623" t="s">
        <v>2406</v>
      </c>
      <c r="B4623" s="2">
        <v>82</v>
      </c>
      <c r="C4623" s="4" t="str">
        <f>IF(B4623 &lt;= ($Z$9-$Z$11), "Short", IF(B4623 &gt;= ($Z$9+$Z$11), "Long", "Medium"))</f>
        <v>Short</v>
      </c>
      <c r="D4623" t="s">
        <v>4150</v>
      </c>
      <c r="E4623" t="s">
        <v>691</v>
      </c>
      <c r="M4623">
        <f>COUNTA(Table1[[#This Row],[genre_1]:[genre_8]])</f>
        <v>1</v>
      </c>
      <c r="N4623" t="s">
        <v>150</v>
      </c>
      <c r="O4623" t="s">
        <v>11184</v>
      </c>
      <c r="P4623">
        <v>20033</v>
      </c>
      <c r="Q4623" t="s">
        <v>772</v>
      </c>
      <c r="R4623">
        <v>117</v>
      </c>
      <c r="S4623" t="s">
        <v>16</v>
      </c>
      <c r="T4623" t="s">
        <v>122</v>
      </c>
      <c r="U4623" s="3">
        <v>35796</v>
      </c>
      <c r="V4623" s="2">
        <v>6.4</v>
      </c>
      <c r="W4623" t="str">
        <f>IF(V4623 &lt; 3,"Very Low", IF(V4623 &gt;= 3, IF(V4623 &lt; 4, "Low", IF(V4623 &gt;= 4, IF(V4623 &lt; 6, "Medium", IF(V4623 &gt;= 6, IF(V4623 &lt; 8, "High", "Very High")))))))</f>
        <v>High</v>
      </c>
    </row>
    <row r="4624" spans="1:23" x14ac:dyDescent="0.2">
      <c r="A4624" t="s">
        <v>7236</v>
      </c>
      <c r="B4624" s="2">
        <v>73</v>
      </c>
      <c r="C4624" s="4" t="str">
        <f>IF(B4624 &lt;= ($Z$9-$Z$11), "Short", IF(B4624 &gt;= ($Z$9+$Z$11), "Long", "Medium"))</f>
        <v>Short</v>
      </c>
      <c r="D4624" t="s">
        <v>7237</v>
      </c>
      <c r="E4624" t="s">
        <v>691</v>
      </c>
      <c r="F4624" t="s">
        <v>2287</v>
      </c>
      <c r="G4624" t="s">
        <v>5727</v>
      </c>
      <c r="M4624">
        <f>COUNTA(Table1[[#This Row],[genre_1]:[genre_8]])</f>
        <v>3</v>
      </c>
      <c r="N4624" t="s">
        <v>7238</v>
      </c>
      <c r="O4624" t="s">
        <v>12723</v>
      </c>
      <c r="P4624">
        <v>1555</v>
      </c>
      <c r="Q4624" t="s">
        <v>7239</v>
      </c>
      <c r="R4624">
        <v>32</v>
      </c>
      <c r="S4624" t="s">
        <v>16</v>
      </c>
      <c r="T4624" t="s">
        <v>122</v>
      </c>
      <c r="U4624" s="3">
        <v>37257</v>
      </c>
      <c r="V4624" s="2">
        <v>7</v>
      </c>
      <c r="W4624" t="str">
        <f>IF(V4624 &lt; 3,"Very Low", IF(V4624 &gt;= 3, IF(V4624 &lt; 4, "Low", IF(V4624 &gt;= 4, IF(V4624 &lt; 6, "Medium", IF(V4624 &gt;= 6, IF(V4624 &lt; 8, "High", "Very High")))))))</f>
        <v>High</v>
      </c>
    </row>
    <row r="4625" spans="1:23" x14ac:dyDescent="0.2">
      <c r="A4625" t="s">
        <v>3552</v>
      </c>
      <c r="B4625" s="2">
        <v>92</v>
      </c>
      <c r="C4625" s="4" t="str">
        <f>IF(B4625 &lt;= ($Z$9-$Z$11), "Short", IF(B4625 &gt;= ($Z$9+$Z$11), "Long", "Medium"))</f>
        <v>Medium</v>
      </c>
      <c r="D4625" t="s">
        <v>3698</v>
      </c>
      <c r="E4625" t="s">
        <v>562</v>
      </c>
      <c r="F4625" t="s">
        <v>691</v>
      </c>
      <c r="G4625" t="s">
        <v>13206</v>
      </c>
      <c r="M4625">
        <f>COUNTA(Table1[[#This Row],[genre_1]:[genre_8]])</f>
        <v>3</v>
      </c>
      <c r="N4625" t="s">
        <v>4791</v>
      </c>
      <c r="O4625" t="s">
        <v>11340</v>
      </c>
      <c r="P4625">
        <v>3104</v>
      </c>
      <c r="Q4625" t="s">
        <v>4792</v>
      </c>
      <c r="R4625">
        <v>33</v>
      </c>
      <c r="S4625" t="s">
        <v>16</v>
      </c>
      <c r="T4625" t="s">
        <v>122</v>
      </c>
      <c r="U4625" s="3">
        <v>41640</v>
      </c>
      <c r="V4625" s="2">
        <v>4.3</v>
      </c>
      <c r="W4625" t="str">
        <f>IF(V4625 &lt; 3,"Very Low", IF(V4625 &gt;= 3, IF(V4625 &lt; 4, "Low", IF(V4625 &gt;= 4, IF(V4625 &lt; 6, "Medium", IF(V4625 &gt;= 6, IF(V4625 &lt; 8, "High", "Very High")))))))</f>
        <v>Medium</v>
      </c>
    </row>
    <row r="4626" spans="1:23" x14ac:dyDescent="0.2">
      <c r="A4626" t="s">
        <v>7137</v>
      </c>
      <c r="B4626" s="2">
        <v>83</v>
      </c>
      <c r="C4626" s="4" t="str">
        <f>IF(B4626 &lt;= ($Z$9-$Z$11), "Short", IF(B4626 &gt;= ($Z$9+$Z$11), "Long", "Medium"))</f>
        <v>Short</v>
      </c>
      <c r="D4626" t="s">
        <v>5182</v>
      </c>
      <c r="E4626" t="s">
        <v>691</v>
      </c>
      <c r="F4626" t="s">
        <v>2287</v>
      </c>
      <c r="M4626">
        <f>COUNTA(Table1[[#This Row],[genre_1]:[genre_8]])</f>
        <v>2</v>
      </c>
      <c r="N4626" t="s">
        <v>465</v>
      </c>
      <c r="O4626" t="s">
        <v>12674</v>
      </c>
      <c r="P4626">
        <v>1231</v>
      </c>
      <c r="Q4626" t="s">
        <v>7068</v>
      </c>
      <c r="R4626">
        <v>10</v>
      </c>
      <c r="S4626" t="s">
        <v>16</v>
      </c>
      <c r="T4626" t="s">
        <v>122</v>
      </c>
      <c r="U4626" s="3">
        <v>40909</v>
      </c>
      <c r="V4626" s="2">
        <v>5.7</v>
      </c>
      <c r="W4626" t="str">
        <f>IF(V4626 &lt; 3,"Very Low", IF(V4626 &gt;= 3, IF(V4626 &lt; 4, "Low", IF(V4626 &gt;= 4, IF(V4626 &lt; 6, "Medium", IF(V4626 &gt;= 6, IF(V4626 &lt; 8, "High", "Very High")))))))</f>
        <v>Medium</v>
      </c>
    </row>
    <row r="4627" spans="1:23" x14ac:dyDescent="0.2">
      <c r="A4627" t="s">
        <v>1375</v>
      </c>
      <c r="B4627" s="2">
        <v>100</v>
      </c>
      <c r="C4627" s="4" t="str">
        <f>IF(B4627 &lt;= ($Z$9-$Z$11), "Short", IF(B4627 &gt;= ($Z$9+$Z$11), "Long", "Medium"))</f>
        <v>Medium</v>
      </c>
      <c r="D4627" t="s">
        <v>268</v>
      </c>
      <c r="E4627" t="s">
        <v>562</v>
      </c>
      <c r="F4627" t="s">
        <v>13206</v>
      </c>
      <c r="G4627" t="s">
        <v>539</v>
      </c>
      <c r="H4627" t="s">
        <v>3538</v>
      </c>
      <c r="M4627">
        <f>COUNTA(Table1[[#This Row],[genre_1]:[genre_8]])</f>
        <v>4</v>
      </c>
      <c r="N4627" t="s">
        <v>341</v>
      </c>
      <c r="O4627" t="s">
        <v>9103</v>
      </c>
      <c r="P4627">
        <v>71202</v>
      </c>
      <c r="Q4627" t="s">
        <v>864</v>
      </c>
      <c r="R4627">
        <v>380</v>
      </c>
      <c r="S4627" t="s">
        <v>16</v>
      </c>
      <c r="T4627" t="s">
        <v>122</v>
      </c>
      <c r="U4627" s="3">
        <v>38353</v>
      </c>
      <c r="V4627" s="2">
        <v>4.8</v>
      </c>
      <c r="W4627" t="str">
        <f>IF(V4627 &lt; 3,"Very Low", IF(V4627 &gt;= 3, IF(V4627 &lt; 4, "Low", IF(V4627 &gt;= 4, IF(V4627 &lt; 6, "Medium", IF(V4627 &gt;= 6, IF(V4627 &lt; 8, "High", "Very High")))))))</f>
        <v>Medium</v>
      </c>
    </row>
    <row r="4628" spans="1:23" x14ac:dyDescent="0.2">
      <c r="A4628" t="s">
        <v>1968</v>
      </c>
      <c r="B4628" s="2">
        <v>115</v>
      </c>
      <c r="C4628" s="4" t="str">
        <f>IF(B4628 &lt;= ($Z$9-$Z$11), "Short", IF(B4628 &gt;= ($Z$9+$Z$11), "Long", "Medium"))</f>
        <v>Medium</v>
      </c>
      <c r="D4628" t="s">
        <v>2960</v>
      </c>
      <c r="E4628" t="s">
        <v>2287</v>
      </c>
      <c r="F4628" t="s">
        <v>4130</v>
      </c>
      <c r="G4628" t="s">
        <v>3538</v>
      </c>
      <c r="M4628">
        <f>COUNTA(Table1[[#This Row],[genre_1]:[genre_8]])</f>
        <v>3</v>
      </c>
      <c r="N4628" t="s">
        <v>1034</v>
      </c>
      <c r="O4628" t="s">
        <v>10510</v>
      </c>
      <c r="P4628">
        <v>77493</v>
      </c>
      <c r="Q4628" t="s">
        <v>331</v>
      </c>
      <c r="R4628">
        <v>527</v>
      </c>
      <c r="S4628" t="s">
        <v>16</v>
      </c>
      <c r="T4628" t="s">
        <v>122</v>
      </c>
      <c r="U4628" s="3">
        <v>36161</v>
      </c>
      <c r="V4628" s="2">
        <v>6.8</v>
      </c>
      <c r="W4628" t="str">
        <f>IF(V4628 &lt; 3,"Very Low", IF(V4628 &gt;= 3, IF(V4628 &lt; 4, "Low", IF(V4628 &gt;= 4, IF(V4628 &lt; 6, "Medium", IF(V4628 &gt;= 6, IF(V4628 &lt; 8, "High", "Very High")))))))</f>
        <v>High</v>
      </c>
    </row>
    <row r="4629" spans="1:23" x14ac:dyDescent="0.2">
      <c r="A4629" t="s">
        <v>2990</v>
      </c>
      <c r="B4629" s="2">
        <v>103</v>
      </c>
      <c r="C4629" s="4" t="str">
        <f>IF(B4629 &lt;= ($Z$9-$Z$11), "Short", IF(B4629 &gt;= ($Z$9+$Z$11), "Long", "Medium"))</f>
        <v>Medium</v>
      </c>
      <c r="D4629" t="s">
        <v>1621</v>
      </c>
      <c r="E4629" t="s">
        <v>1302</v>
      </c>
      <c r="F4629" t="s">
        <v>13204</v>
      </c>
      <c r="G4629" t="s">
        <v>6549</v>
      </c>
      <c r="M4629">
        <f>COUNTA(Table1[[#This Row],[genre_1]:[genre_8]])</f>
        <v>3</v>
      </c>
      <c r="N4629" t="s">
        <v>162</v>
      </c>
      <c r="O4629" t="s">
        <v>12622</v>
      </c>
      <c r="P4629">
        <v>14112</v>
      </c>
      <c r="Q4629" t="s">
        <v>2960</v>
      </c>
      <c r="R4629">
        <v>83</v>
      </c>
      <c r="S4629" t="s">
        <v>16</v>
      </c>
      <c r="T4629" t="s">
        <v>122</v>
      </c>
      <c r="U4629" s="3">
        <v>34335</v>
      </c>
      <c r="V4629" s="2">
        <v>7.2</v>
      </c>
      <c r="W4629" t="str">
        <f>IF(V4629 &lt; 3,"Very Low", IF(V4629 &gt;= 3, IF(V4629 &lt; 4, "Low", IF(V4629 &gt;= 4, IF(V4629 &lt; 6, "Medium", IF(V4629 &gt;= 6, IF(V4629 &lt; 8, "High", "Very High")))))))</f>
        <v>High</v>
      </c>
    </row>
    <row r="4630" spans="1:23" x14ac:dyDescent="0.2">
      <c r="A4630" t="s">
        <v>4318</v>
      </c>
      <c r="B4630" s="2">
        <v>109</v>
      </c>
      <c r="C4630" s="4" t="str">
        <f>IF(B4630 &lt;= ($Z$9-$Z$11), "Short", IF(B4630 &gt;= ($Z$9+$Z$11), "Long", "Medium"))</f>
        <v>Medium</v>
      </c>
      <c r="D4630" t="s">
        <v>2073</v>
      </c>
      <c r="E4630" t="s">
        <v>1302</v>
      </c>
      <c r="F4630" t="s">
        <v>13204</v>
      </c>
      <c r="G4630" t="s">
        <v>3538</v>
      </c>
      <c r="M4630">
        <f>COUNTA(Table1[[#This Row],[genre_1]:[genre_8]])</f>
        <v>3</v>
      </c>
      <c r="N4630" t="s">
        <v>4319</v>
      </c>
      <c r="O4630" t="s">
        <v>11009</v>
      </c>
      <c r="P4630">
        <v>13320</v>
      </c>
      <c r="Q4630" t="s">
        <v>4320</v>
      </c>
      <c r="R4630">
        <v>415</v>
      </c>
      <c r="S4630" t="s">
        <v>16</v>
      </c>
      <c r="T4630" t="s">
        <v>122</v>
      </c>
      <c r="U4630" s="3">
        <v>36161</v>
      </c>
      <c r="V4630" s="2">
        <v>4.9000000000000004</v>
      </c>
      <c r="W4630" t="str">
        <f>IF(V4630 &lt; 3,"Very Low", IF(V4630 &gt;= 3, IF(V4630 &lt; 4, "Low", IF(V4630 &gt;= 4, IF(V4630 &lt; 6, "Medium", IF(V4630 &gt;= 6, IF(V4630 &lt; 8, "High", "Very High")))))))</f>
        <v>Medium</v>
      </c>
    </row>
    <row r="4631" spans="1:23" x14ac:dyDescent="0.2">
      <c r="A4631" t="s">
        <v>2990</v>
      </c>
      <c r="B4631" s="2">
        <v>116</v>
      </c>
      <c r="C4631" s="4" t="str">
        <f>IF(B4631 &lt;= ($Z$9-$Z$11), "Short", IF(B4631 &gt;= ($Z$9+$Z$11), "Long", "Medium"))</f>
        <v>Medium</v>
      </c>
      <c r="D4631" t="s">
        <v>4068</v>
      </c>
      <c r="E4631" t="s">
        <v>1302</v>
      </c>
      <c r="F4631" t="s">
        <v>3538</v>
      </c>
      <c r="M4631">
        <f>COUNTA(Table1[[#This Row],[genre_1]:[genre_8]])</f>
        <v>2</v>
      </c>
      <c r="N4631" t="s">
        <v>957</v>
      </c>
      <c r="O4631" t="s">
        <v>11060</v>
      </c>
      <c r="P4631">
        <v>6690</v>
      </c>
      <c r="Q4631" t="s">
        <v>4123</v>
      </c>
      <c r="R4631">
        <v>83</v>
      </c>
      <c r="S4631" t="s">
        <v>16</v>
      </c>
      <c r="T4631" t="s">
        <v>122</v>
      </c>
      <c r="U4631" s="3">
        <v>36161</v>
      </c>
      <c r="V4631" s="2">
        <v>7</v>
      </c>
      <c r="W4631" t="str">
        <f>IF(V4631 &lt; 3,"Very Low", IF(V4631 &gt;= 3, IF(V4631 &lt; 4, "Low", IF(V4631 &gt;= 4, IF(V4631 &lt; 6, "Medium", IF(V4631 &gt;= 6, IF(V4631 &lt; 8, "High", "Very High")))))))</f>
        <v>High</v>
      </c>
    </row>
    <row r="4632" spans="1:23" x14ac:dyDescent="0.2">
      <c r="A4632" t="s">
        <v>7081</v>
      </c>
      <c r="B4632" s="2">
        <v>87</v>
      </c>
      <c r="C4632" s="4" t="str">
        <f>IF(B4632 &lt;= ($Z$9-$Z$11), "Short", IF(B4632 &gt;= ($Z$9+$Z$11), "Long", "Medium"))</f>
        <v>Medium</v>
      </c>
      <c r="D4632" t="s">
        <v>7082</v>
      </c>
      <c r="E4632" t="s">
        <v>1302</v>
      </c>
      <c r="F4632" t="s">
        <v>539</v>
      </c>
      <c r="G4632" t="s">
        <v>6549</v>
      </c>
      <c r="M4632">
        <f>COUNTA(Table1[[#This Row],[genre_1]:[genre_8]])</f>
        <v>3</v>
      </c>
      <c r="N4632" t="s">
        <v>7083</v>
      </c>
      <c r="O4632" t="s">
        <v>12651</v>
      </c>
      <c r="P4632">
        <v>1232</v>
      </c>
      <c r="Q4632" t="s">
        <v>7084</v>
      </c>
      <c r="R4632">
        <v>10</v>
      </c>
      <c r="S4632" t="s">
        <v>16</v>
      </c>
      <c r="T4632" t="s">
        <v>122</v>
      </c>
      <c r="U4632" s="3">
        <v>38353</v>
      </c>
      <c r="V4632" s="2">
        <v>6.8</v>
      </c>
      <c r="W4632" t="str">
        <f>IF(V4632 &lt; 3,"Very Low", IF(V4632 &gt;= 3, IF(V4632 &lt; 4, "Low", IF(V4632 &gt;= 4, IF(V4632 &lt; 6, "Medium", IF(V4632 &gt;= 6, IF(V4632 &lt; 8, "High", "Very High")))))))</f>
        <v>High</v>
      </c>
    </row>
    <row r="4633" spans="1:23" x14ac:dyDescent="0.2">
      <c r="A4633" t="s">
        <v>5337</v>
      </c>
      <c r="B4633" s="2">
        <v>93</v>
      </c>
      <c r="C4633" s="4" t="str">
        <f>IF(B4633 &lt;= ($Z$9-$Z$11), "Short", IF(B4633 &gt;= ($Z$9+$Z$11), "Long", "Medium"))</f>
        <v>Medium</v>
      </c>
      <c r="D4633" t="s">
        <v>1052</v>
      </c>
      <c r="E4633" t="s">
        <v>691</v>
      </c>
      <c r="F4633" t="s">
        <v>1302</v>
      </c>
      <c r="G4633" t="s">
        <v>2287</v>
      </c>
      <c r="H4633" t="s">
        <v>4130</v>
      </c>
      <c r="M4633">
        <f>COUNTA(Table1[[#This Row],[genre_1]:[genre_8]])</f>
        <v>4</v>
      </c>
      <c r="N4633" t="s">
        <v>5338</v>
      </c>
      <c r="O4633" t="s">
        <v>11704</v>
      </c>
      <c r="P4633">
        <v>25055</v>
      </c>
      <c r="Q4633" t="s">
        <v>5339</v>
      </c>
      <c r="R4633">
        <v>98</v>
      </c>
      <c r="S4633" t="s">
        <v>16</v>
      </c>
      <c r="T4633" t="s">
        <v>122</v>
      </c>
      <c r="U4633" s="3">
        <v>38718</v>
      </c>
      <c r="V4633" s="2">
        <v>6.8</v>
      </c>
      <c r="W4633" t="str">
        <f>IF(V4633 &lt; 3,"Very Low", IF(V4633 &gt;= 3, IF(V4633 &lt; 4, "Low", IF(V4633 &gt;= 4, IF(V4633 &lt; 6, "Medium", IF(V4633 &gt;= 6, IF(V4633 &lt; 8, "High", "Very High")))))))</f>
        <v>High</v>
      </c>
    </row>
    <row r="4634" spans="1:23" x14ac:dyDescent="0.2">
      <c r="A4634" t="s">
        <v>3497</v>
      </c>
      <c r="B4634" s="2">
        <v>90</v>
      </c>
      <c r="C4634" s="4" t="str">
        <f>IF(B4634 &lt;= ($Z$9-$Z$11), "Short", IF(B4634 &gt;= ($Z$9+$Z$11), "Long", "Medium"))</f>
        <v>Medium</v>
      </c>
      <c r="D4634" t="s">
        <v>3498</v>
      </c>
      <c r="E4634" t="s">
        <v>1302</v>
      </c>
      <c r="F4634" t="s">
        <v>4934</v>
      </c>
      <c r="M4634">
        <f>COUNTA(Table1[[#This Row],[genre_1]:[genre_8]])</f>
        <v>2</v>
      </c>
      <c r="N4634" t="s">
        <v>582</v>
      </c>
      <c r="O4634" t="s">
        <v>10437</v>
      </c>
      <c r="P4634">
        <v>4693</v>
      </c>
      <c r="Q4634" t="s">
        <v>765</v>
      </c>
      <c r="R4634">
        <v>49</v>
      </c>
      <c r="S4634" t="s">
        <v>16</v>
      </c>
      <c r="T4634" t="s">
        <v>122</v>
      </c>
      <c r="U4634" s="3">
        <v>42005</v>
      </c>
      <c r="V4634" s="2">
        <v>6.3</v>
      </c>
      <c r="W4634" t="str">
        <f>IF(V4634 &lt; 3,"Very Low", IF(V4634 &gt;= 3, IF(V4634 &lt; 4, "Low", IF(V4634 &gt;= 4, IF(V4634 &lt; 6, "Medium", IF(V4634 &gt;= 6, IF(V4634 &lt; 8, "High", "Very High")))))))</f>
        <v>High</v>
      </c>
    </row>
    <row r="4635" spans="1:23" x14ac:dyDescent="0.2">
      <c r="A4635" t="s">
        <v>4633</v>
      </c>
      <c r="B4635" s="2">
        <v>94</v>
      </c>
      <c r="C4635" s="4" t="str">
        <f>IF(B4635 &lt;= ($Z$9-$Z$11), "Short", IF(B4635 &gt;= ($Z$9+$Z$11), "Long", "Medium"))</f>
        <v>Medium</v>
      </c>
      <c r="D4635" t="s">
        <v>3982</v>
      </c>
      <c r="E4635" t="s">
        <v>1302</v>
      </c>
      <c r="M4635">
        <f>COUNTA(Table1[[#This Row],[genre_1]:[genre_8]])</f>
        <v>1</v>
      </c>
      <c r="N4635" t="s">
        <v>1793</v>
      </c>
      <c r="O4635" t="s">
        <v>11536</v>
      </c>
      <c r="P4635">
        <v>361</v>
      </c>
      <c r="Q4635" t="s">
        <v>5050</v>
      </c>
      <c r="R4635">
        <v>4</v>
      </c>
      <c r="S4635" t="s">
        <v>16</v>
      </c>
      <c r="T4635" t="s">
        <v>122</v>
      </c>
      <c r="U4635" s="3">
        <v>39448</v>
      </c>
      <c r="V4635" s="2">
        <v>4.2</v>
      </c>
      <c r="W4635" t="str">
        <f>IF(V4635 &lt; 3,"Very Low", IF(V4635 &gt;= 3, IF(V4635 &lt; 4, "Low", IF(V4635 &gt;= 4, IF(V4635 &lt; 6, "Medium", IF(V4635 &gt;= 6, IF(V4635 &lt; 8, "High", "Very High")))))))</f>
        <v>Medium</v>
      </c>
    </row>
    <row r="4636" spans="1:23" x14ac:dyDescent="0.2">
      <c r="A4636" t="s">
        <v>5649</v>
      </c>
      <c r="B4636" s="2">
        <v>99</v>
      </c>
      <c r="C4636" s="4" t="str">
        <f>IF(B4636 &lt;= ($Z$9-$Z$11), "Short", IF(B4636 &gt;= ($Z$9+$Z$11), "Long", "Medium"))</f>
        <v>Medium</v>
      </c>
      <c r="D4636" t="s">
        <v>7117</v>
      </c>
      <c r="E4636" t="s">
        <v>2287</v>
      </c>
      <c r="F4636" t="s">
        <v>3538</v>
      </c>
      <c r="M4636">
        <f>COUNTA(Table1[[#This Row],[genre_1]:[genre_8]])</f>
        <v>2</v>
      </c>
      <c r="N4636" t="s">
        <v>7118</v>
      </c>
      <c r="O4636" t="s">
        <v>12664</v>
      </c>
      <c r="P4636">
        <v>4948</v>
      </c>
      <c r="Q4636" t="s">
        <v>7119</v>
      </c>
      <c r="R4636">
        <v>33</v>
      </c>
      <c r="S4636" t="s">
        <v>16</v>
      </c>
      <c r="T4636" t="s">
        <v>122</v>
      </c>
      <c r="U4636" s="3">
        <v>41640</v>
      </c>
      <c r="V4636" s="2">
        <v>5.5</v>
      </c>
      <c r="W4636" t="str">
        <f>IF(V4636 &lt; 3,"Very Low", IF(V4636 &gt;= 3, IF(V4636 &lt; 4, "Low", IF(V4636 &gt;= 4, IF(V4636 &lt; 6, "Medium", IF(V4636 &gt;= 6, IF(V4636 &lt; 8, "High", "Very High")))))))</f>
        <v>Medium</v>
      </c>
    </row>
    <row r="4637" spans="1:23" x14ac:dyDescent="0.2">
      <c r="A4637" t="s">
        <v>6849</v>
      </c>
      <c r="B4637" s="2">
        <v>92</v>
      </c>
      <c r="C4637" s="4" t="str">
        <f>IF(B4637 &lt;= ($Z$9-$Z$11), "Short", IF(B4637 &gt;= ($Z$9+$Z$11), "Long", "Medium"))</f>
        <v>Medium</v>
      </c>
      <c r="D4637" t="s">
        <v>6850</v>
      </c>
      <c r="E4637" t="s">
        <v>2287</v>
      </c>
      <c r="M4637">
        <f>COUNTA(Table1[[#This Row],[genre_1]:[genre_8]])</f>
        <v>1</v>
      </c>
      <c r="N4637" t="s">
        <v>4033</v>
      </c>
      <c r="O4637" t="s">
        <v>12539</v>
      </c>
      <c r="P4637">
        <v>40380</v>
      </c>
      <c r="Q4637" t="s">
        <v>6851</v>
      </c>
      <c r="R4637">
        <v>235</v>
      </c>
      <c r="S4637" t="s">
        <v>16</v>
      </c>
      <c r="T4637" t="s">
        <v>122</v>
      </c>
      <c r="U4637" s="3">
        <v>40544</v>
      </c>
      <c r="V4637" s="2">
        <v>6.1</v>
      </c>
      <c r="W4637" t="str">
        <f>IF(V4637 &lt; 3,"Very Low", IF(V4637 &gt;= 3, IF(V4637 &lt; 4, "Low", IF(V4637 &gt;= 4, IF(V4637 &lt; 6, "Medium", IF(V4637 &gt;= 6, IF(V4637 &lt; 8, "High", "Very High")))))))</f>
        <v>High</v>
      </c>
    </row>
    <row r="4638" spans="1:23" x14ac:dyDescent="0.2">
      <c r="A4638" t="s">
        <v>5091</v>
      </c>
      <c r="B4638" s="2">
        <v>89</v>
      </c>
      <c r="C4638" s="4" t="str">
        <f>IF(B4638 &lt;= ($Z$9-$Z$11), "Short", IF(B4638 &gt;= ($Z$9+$Z$11), "Long", "Medium"))</f>
        <v>Medium</v>
      </c>
      <c r="D4638" t="s">
        <v>331</v>
      </c>
      <c r="E4638" t="s">
        <v>562</v>
      </c>
      <c r="F4638" t="s">
        <v>691</v>
      </c>
      <c r="G4638" t="s">
        <v>1302</v>
      </c>
      <c r="H4638" t="s">
        <v>4934</v>
      </c>
      <c r="M4638">
        <f>COUNTA(Table1[[#This Row],[genre_1]:[genre_8]])</f>
        <v>4</v>
      </c>
      <c r="N4638" t="s">
        <v>1173</v>
      </c>
      <c r="O4638" t="s">
        <v>11555</v>
      </c>
      <c r="P4638">
        <v>3015</v>
      </c>
      <c r="Q4638" t="s">
        <v>4229</v>
      </c>
      <c r="R4638">
        <v>27</v>
      </c>
      <c r="S4638" t="s">
        <v>16</v>
      </c>
      <c r="T4638" t="s">
        <v>122</v>
      </c>
      <c r="U4638" s="3">
        <v>40179</v>
      </c>
      <c r="V4638" s="2">
        <v>6.5</v>
      </c>
      <c r="W4638" t="str">
        <f>IF(V4638 &lt; 3,"Very Low", IF(V4638 &gt;= 3, IF(V4638 &lt; 4, "Low", IF(V4638 &gt;= 4, IF(V4638 &lt; 6, "Medium", IF(V4638 &gt;= 6, IF(V4638 &lt; 8, "High", "Very High")))))))</f>
        <v>High</v>
      </c>
    </row>
    <row r="4639" spans="1:23" x14ac:dyDescent="0.2">
      <c r="A4639" t="s">
        <v>5109</v>
      </c>
      <c r="B4639" s="2">
        <v>90</v>
      </c>
      <c r="C4639" s="4" t="str">
        <f>IF(B4639 &lt;= ($Z$9-$Z$11), "Short", IF(B4639 &gt;= ($Z$9+$Z$11), "Long", "Medium"))</f>
        <v>Medium</v>
      </c>
      <c r="D4639" t="s">
        <v>4446</v>
      </c>
      <c r="E4639" t="s">
        <v>426</v>
      </c>
      <c r="F4639" t="s">
        <v>3871</v>
      </c>
      <c r="G4639" t="s">
        <v>539</v>
      </c>
      <c r="H4639" t="s">
        <v>2287</v>
      </c>
      <c r="I4639" t="s">
        <v>4130</v>
      </c>
      <c r="M4639">
        <f>COUNTA(Table1[[#This Row],[genre_1]:[genre_8]])</f>
        <v>5</v>
      </c>
      <c r="N4639" t="s">
        <v>5110</v>
      </c>
      <c r="O4639" t="s">
        <v>11567</v>
      </c>
      <c r="P4639">
        <v>23516</v>
      </c>
      <c r="Q4639" t="s">
        <v>5111</v>
      </c>
      <c r="R4639">
        <v>147</v>
      </c>
      <c r="S4639" t="s">
        <v>16</v>
      </c>
      <c r="T4639" t="s">
        <v>122</v>
      </c>
      <c r="U4639" s="3">
        <v>29587</v>
      </c>
      <c r="V4639" s="2">
        <v>6.7</v>
      </c>
      <c r="W4639" t="str">
        <f>IF(V4639 &lt; 3,"Very Low", IF(V4639 &gt;= 3, IF(V4639 &lt; 4, "Low", IF(V4639 &gt;= 4, IF(V4639 &lt; 6, "Medium", IF(V4639 &gt;= 6, IF(V4639 &lt; 8, "High", "Very High")))))))</f>
        <v>High</v>
      </c>
    </row>
    <row r="4640" spans="1:23" x14ac:dyDescent="0.2">
      <c r="A4640" t="s">
        <v>3199</v>
      </c>
      <c r="B4640" s="2">
        <v>99</v>
      </c>
      <c r="C4640" s="4" t="str">
        <f>IF(B4640 &lt;= ($Z$9-$Z$11), "Short", IF(B4640 &gt;= ($Z$9+$Z$11), "Long", "Medium"))</f>
        <v>Medium</v>
      </c>
      <c r="D4640" t="s">
        <v>342</v>
      </c>
      <c r="E4640" t="s">
        <v>562</v>
      </c>
      <c r="F4640" t="s">
        <v>539</v>
      </c>
      <c r="G4640" t="s">
        <v>6549</v>
      </c>
      <c r="H4640" t="s">
        <v>4130</v>
      </c>
      <c r="M4640">
        <f>COUNTA(Table1[[#This Row],[genre_1]:[genre_8]])</f>
        <v>4</v>
      </c>
      <c r="N4640" t="s">
        <v>1691</v>
      </c>
      <c r="O4640" t="s">
        <v>10229</v>
      </c>
      <c r="P4640">
        <v>16194</v>
      </c>
      <c r="Q4640" t="s">
        <v>3200</v>
      </c>
      <c r="R4640">
        <v>79</v>
      </c>
      <c r="S4640" t="s">
        <v>16</v>
      </c>
      <c r="T4640" t="s">
        <v>122</v>
      </c>
      <c r="U4640" s="3">
        <v>34335</v>
      </c>
      <c r="V4640" s="2">
        <v>4.3</v>
      </c>
      <c r="W4640" t="str">
        <f>IF(V4640 &lt; 3,"Very Low", IF(V4640 &gt;= 3, IF(V4640 &lt; 4, "Low", IF(V4640 &gt;= 4, IF(V4640 &lt; 6, "Medium", IF(V4640 &gt;= 6, IF(V4640 &lt; 8, "High", "Very High")))))))</f>
        <v>Medium</v>
      </c>
    </row>
    <row r="4641" spans="1:23" x14ac:dyDescent="0.2">
      <c r="A4641" t="s">
        <v>6447</v>
      </c>
      <c r="B4641" s="2">
        <v>86</v>
      </c>
      <c r="C4641" s="4" t="str">
        <f>IF(B4641 &lt;= ($Z$9-$Z$11), "Short", IF(B4641 &gt;= ($Z$9+$Z$11), "Long", "Medium"))</f>
        <v>Medium</v>
      </c>
      <c r="D4641" t="s">
        <v>6448</v>
      </c>
      <c r="E4641" t="s">
        <v>562</v>
      </c>
      <c r="F4641" t="s">
        <v>691</v>
      </c>
      <c r="G4641" t="s">
        <v>3538</v>
      </c>
      <c r="M4641">
        <f>COUNTA(Table1[[#This Row],[genre_1]:[genre_8]])</f>
        <v>3</v>
      </c>
      <c r="N4641" t="s">
        <v>1976</v>
      </c>
      <c r="O4641" t="s">
        <v>12346</v>
      </c>
      <c r="P4641">
        <v>37495</v>
      </c>
      <c r="Q4641" t="s">
        <v>6449</v>
      </c>
      <c r="R4641">
        <v>230</v>
      </c>
      <c r="S4641" t="s">
        <v>16</v>
      </c>
      <c r="T4641" t="s">
        <v>122</v>
      </c>
      <c r="U4641" s="3">
        <v>40544</v>
      </c>
      <c r="V4641" s="2">
        <v>6.1</v>
      </c>
      <c r="W4641" t="str">
        <f>IF(V4641 &lt; 3,"Very Low", IF(V4641 &gt;= 3, IF(V4641 &lt; 4, "Low", IF(V4641 &gt;= 4, IF(V4641 &lt; 6, "Medium", IF(V4641 &gt;= 6, IF(V4641 &lt; 8, "High", "Very High")))))))</f>
        <v>High</v>
      </c>
    </row>
    <row r="4642" spans="1:23" x14ac:dyDescent="0.2">
      <c r="A4642" t="s">
        <v>5534</v>
      </c>
      <c r="B4642" s="2">
        <v>101</v>
      </c>
      <c r="C4642" s="4" t="str">
        <f>IF(B4642 &lt;= ($Z$9-$Z$11), "Short", IF(B4642 &gt;= ($Z$9+$Z$11), "Long", "Medium"))</f>
        <v>Medium</v>
      </c>
      <c r="D4642" t="s">
        <v>2499</v>
      </c>
      <c r="E4642" t="s">
        <v>1302</v>
      </c>
      <c r="F4642" t="s">
        <v>2287</v>
      </c>
      <c r="G4642" t="s">
        <v>3538</v>
      </c>
      <c r="M4642">
        <f>COUNTA(Table1[[#This Row],[genre_1]:[genre_8]])</f>
        <v>3</v>
      </c>
      <c r="N4642" t="s">
        <v>160</v>
      </c>
      <c r="O4642" t="s">
        <v>11827</v>
      </c>
      <c r="P4642">
        <v>58366</v>
      </c>
      <c r="Q4642" t="s">
        <v>5535</v>
      </c>
      <c r="R4642">
        <v>160</v>
      </c>
      <c r="S4642" t="s">
        <v>16</v>
      </c>
      <c r="T4642" t="s">
        <v>122</v>
      </c>
      <c r="U4642" s="3">
        <v>40909</v>
      </c>
      <c r="V4642" s="2">
        <v>5.6</v>
      </c>
      <c r="W4642" t="str">
        <f>IF(V4642 &lt; 3,"Very Low", IF(V4642 &gt;= 3, IF(V4642 &lt; 4, "Low", IF(V4642 &gt;= 4, IF(V4642 &lt; 6, "Medium", IF(V4642 &gt;= 6, IF(V4642 &lt; 8, "High", "Very High")))))))</f>
        <v>Medium</v>
      </c>
    </row>
    <row r="4643" spans="1:23" x14ac:dyDescent="0.2">
      <c r="A4643" t="s">
        <v>4110</v>
      </c>
      <c r="B4643" s="2">
        <v>94</v>
      </c>
      <c r="C4643" s="4" t="str">
        <f>IF(B4643 &lt;= ($Z$9-$Z$11), "Short", IF(B4643 &gt;= ($Z$9+$Z$11), "Long", "Medium"))</f>
        <v>Medium</v>
      </c>
      <c r="D4643" t="s">
        <v>4111</v>
      </c>
      <c r="E4643" t="s">
        <v>1302</v>
      </c>
      <c r="M4643">
        <f>COUNTA(Table1[[#This Row],[genre_1]:[genre_8]])</f>
        <v>1</v>
      </c>
      <c r="N4643" t="s">
        <v>4112</v>
      </c>
      <c r="O4643" t="s">
        <v>10860</v>
      </c>
      <c r="P4643">
        <v>4600</v>
      </c>
      <c r="Q4643" t="s">
        <v>4113</v>
      </c>
      <c r="R4643">
        <v>18</v>
      </c>
      <c r="S4643" t="s">
        <v>16</v>
      </c>
      <c r="T4643" t="s">
        <v>122</v>
      </c>
      <c r="U4643" s="3">
        <v>39083</v>
      </c>
      <c r="V4643" s="2">
        <v>3.3</v>
      </c>
      <c r="W4643" t="str">
        <f>IF(V4643 &lt; 3,"Very Low", IF(V4643 &gt;= 3, IF(V4643 &lt; 4, "Low", IF(V4643 &gt;= 4, IF(V4643 &lt; 6, "Medium", IF(V4643 &gt;= 6, IF(V4643 &lt; 8, "High", "Very High")))))))</f>
        <v>Low</v>
      </c>
    </row>
    <row r="4644" spans="1:23" x14ac:dyDescent="0.2">
      <c r="A4644" t="s">
        <v>535</v>
      </c>
      <c r="B4644" s="2">
        <v>102</v>
      </c>
      <c r="C4644" s="4" t="str">
        <f>IF(B4644 &lt;= ($Z$9-$Z$11), "Short", IF(B4644 &gt;= ($Z$9+$Z$11), "Long", "Medium"))</f>
        <v>Medium</v>
      </c>
      <c r="D4644" t="s">
        <v>3984</v>
      </c>
      <c r="E4644" t="s">
        <v>691</v>
      </c>
      <c r="F4644" t="s">
        <v>6549</v>
      </c>
      <c r="M4644">
        <f>COUNTA(Table1[[#This Row],[genre_1]:[genre_8]])</f>
        <v>2</v>
      </c>
      <c r="N4644" t="s">
        <v>925</v>
      </c>
      <c r="O4644" t="s">
        <v>10782</v>
      </c>
      <c r="P4644">
        <v>28209</v>
      </c>
      <c r="Q4644" t="s">
        <v>1679</v>
      </c>
      <c r="R4644">
        <v>80</v>
      </c>
      <c r="S4644" t="s">
        <v>16</v>
      </c>
      <c r="T4644" t="s">
        <v>122</v>
      </c>
      <c r="U4644" s="3">
        <v>39814</v>
      </c>
      <c r="V4644" s="2">
        <v>5.3</v>
      </c>
      <c r="W4644" t="str">
        <f>IF(V4644 &lt; 3,"Very Low", IF(V4644 &gt;= 3, IF(V4644 &lt; 4, "Low", IF(V4644 &gt;= 4, IF(V4644 &lt; 6, "Medium", IF(V4644 &gt;= 6, IF(V4644 &lt; 8, "High", "Very High")))))))</f>
        <v>Medium</v>
      </c>
    </row>
    <row r="4645" spans="1:23" x14ac:dyDescent="0.2">
      <c r="A4645" t="s">
        <v>3450</v>
      </c>
      <c r="B4645" s="2">
        <v>97</v>
      </c>
      <c r="C4645" s="4" t="str">
        <f>IF(B4645 &lt;= ($Z$9-$Z$11), "Short", IF(B4645 &gt;= ($Z$9+$Z$11), "Long", "Medium"))</f>
        <v>Medium</v>
      </c>
      <c r="D4645" t="s">
        <v>2084</v>
      </c>
      <c r="E4645" t="s">
        <v>691</v>
      </c>
      <c r="F4645" t="s">
        <v>1302</v>
      </c>
      <c r="M4645">
        <f>COUNTA(Table1[[#This Row],[genre_1]:[genre_8]])</f>
        <v>2</v>
      </c>
      <c r="N4645" t="s">
        <v>8353</v>
      </c>
      <c r="O4645" t="s">
        <v>13174</v>
      </c>
      <c r="P4645">
        <v>11550</v>
      </c>
      <c r="Q4645" t="s">
        <v>8354</v>
      </c>
      <c r="R4645">
        <v>197</v>
      </c>
      <c r="S4645" t="s">
        <v>16</v>
      </c>
      <c r="T4645" t="s">
        <v>122</v>
      </c>
      <c r="U4645" s="3">
        <v>35431</v>
      </c>
      <c r="V4645" s="2">
        <v>7.3</v>
      </c>
      <c r="W4645" t="str">
        <f>IF(V4645 &lt; 3,"Very Low", IF(V4645 &gt;= 3, IF(V4645 &lt; 4, "Low", IF(V4645 &gt;= 4, IF(V4645 &lt; 6, "Medium", IF(V4645 &gt;= 6, IF(V4645 &lt; 8, "High", "Very High")))))))</f>
        <v>High</v>
      </c>
    </row>
    <row r="4646" spans="1:23" x14ac:dyDescent="0.2">
      <c r="A4646" t="s">
        <v>1646</v>
      </c>
      <c r="B4646" s="2">
        <v>86</v>
      </c>
      <c r="C4646" s="4" t="str">
        <f>IF(B4646 &lt;= ($Z$9-$Z$11), "Short", IF(B4646 &gt;= ($Z$9+$Z$11), "Long", "Medium"))</f>
        <v>Medium</v>
      </c>
      <c r="D4646" t="s">
        <v>6308</v>
      </c>
      <c r="E4646" t="s">
        <v>562</v>
      </c>
      <c r="F4646" t="s">
        <v>426</v>
      </c>
      <c r="G4646" t="s">
        <v>539</v>
      </c>
      <c r="H4646" t="s">
        <v>3538</v>
      </c>
      <c r="M4646">
        <f>COUNTA(Table1[[#This Row],[genre_1]:[genre_8]])</f>
        <v>4</v>
      </c>
      <c r="N4646" t="s">
        <v>2691</v>
      </c>
      <c r="O4646" t="s">
        <v>12261</v>
      </c>
      <c r="P4646">
        <v>1285</v>
      </c>
      <c r="Q4646" t="s">
        <v>6309</v>
      </c>
      <c r="R4646">
        <v>10</v>
      </c>
      <c r="S4646" t="s">
        <v>16</v>
      </c>
      <c r="T4646" t="s">
        <v>122</v>
      </c>
      <c r="U4646" s="3">
        <v>41640</v>
      </c>
      <c r="V4646" s="2">
        <v>3.3</v>
      </c>
      <c r="W4646" t="str">
        <f>IF(V4646 &lt; 3,"Very Low", IF(V4646 &gt;= 3, IF(V4646 &lt; 4, "Low", IF(V4646 &gt;= 4, IF(V4646 &lt; 6, "Medium", IF(V4646 &gt;= 6, IF(V4646 &lt; 8, "High", "Very High")))))))</f>
        <v>Low</v>
      </c>
    </row>
    <row r="4647" spans="1:23" x14ac:dyDescent="0.2">
      <c r="A4647" t="s">
        <v>2075</v>
      </c>
      <c r="B4647" s="2">
        <v>139</v>
      </c>
      <c r="C4647" s="4" t="str">
        <f>IF(B4647 &lt;= ($Z$9-$Z$11), "Short", IF(B4647 &gt;= ($Z$9+$Z$11), "Long", "Medium"))</f>
        <v>Long</v>
      </c>
      <c r="D4647" t="s">
        <v>5536</v>
      </c>
      <c r="E4647" t="s">
        <v>1302</v>
      </c>
      <c r="F4647" t="s">
        <v>13204</v>
      </c>
      <c r="G4647" t="s">
        <v>10321</v>
      </c>
      <c r="M4647">
        <f>COUNTA(Table1[[#This Row],[genre_1]:[genre_8]])</f>
        <v>3</v>
      </c>
      <c r="N4647" t="s">
        <v>5027</v>
      </c>
      <c r="O4647" t="s">
        <v>11828</v>
      </c>
      <c r="P4647">
        <v>80429</v>
      </c>
      <c r="Q4647" t="s">
        <v>5537</v>
      </c>
      <c r="R4647">
        <v>156</v>
      </c>
      <c r="S4647" t="s">
        <v>613</v>
      </c>
      <c r="T4647" t="s">
        <v>122</v>
      </c>
      <c r="U4647" s="3">
        <v>40179</v>
      </c>
      <c r="V4647" s="2">
        <v>8.1999999999999993</v>
      </c>
      <c r="W4647" t="str">
        <f>IF(V4647 &lt; 3,"Very Low", IF(V4647 &gt;= 3, IF(V4647 &lt; 4, "Low", IF(V4647 &gt;= 4, IF(V4647 &lt; 6, "Medium", IF(V4647 &gt;= 6, IF(V4647 &lt; 8, "High", "Very High")))))))</f>
        <v>Very High</v>
      </c>
    </row>
    <row r="4648" spans="1:23" x14ac:dyDescent="0.2">
      <c r="A4648" t="s">
        <v>6958</v>
      </c>
      <c r="B4648" s="2">
        <v>90</v>
      </c>
      <c r="C4648" s="4" t="str">
        <f>IF(B4648 &lt;= ($Z$9-$Z$11), "Short", IF(B4648 &gt;= ($Z$9+$Z$11), "Long", "Medium"))</f>
        <v>Medium</v>
      </c>
      <c r="D4648" t="s">
        <v>6959</v>
      </c>
      <c r="E4648" t="s">
        <v>562</v>
      </c>
      <c r="F4648" t="s">
        <v>4130</v>
      </c>
      <c r="M4648">
        <f>COUNTA(Table1[[#This Row],[genre_1]:[genre_8]])</f>
        <v>2</v>
      </c>
      <c r="N4648" t="s">
        <v>416</v>
      </c>
      <c r="O4648" t="s">
        <v>12589</v>
      </c>
      <c r="P4648">
        <v>761</v>
      </c>
      <c r="Q4648" t="s">
        <v>6960</v>
      </c>
      <c r="R4648">
        <v>12</v>
      </c>
      <c r="S4648" t="s">
        <v>16</v>
      </c>
      <c r="T4648" t="s">
        <v>122</v>
      </c>
      <c r="U4648" s="3">
        <v>41275</v>
      </c>
      <c r="V4648" s="2">
        <v>3.4</v>
      </c>
      <c r="W4648" t="str">
        <f>IF(V4648 &lt; 3,"Very Low", IF(V4648 &gt;= 3, IF(V4648 &lt; 4, "Low", IF(V4648 &gt;= 4, IF(V4648 &lt; 6, "Medium", IF(V4648 &gt;= 6, IF(V4648 &lt; 8, "High", "Very High")))))))</f>
        <v>Low</v>
      </c>
    </row>
    <row r="4649" spans="1:23" x14ac:dyDescent="0.2">
      <c r="A4649" t="s">
        <v>8237</v>
      </c>
      <c r="B4649" s="2">
        <v>103</v>
      </c>
      <c r="C4649" s="4" t="str">
        <f>IF(B4649 &lt;= ($Z$9-$Z$11), "Short", IF(B4649 &gt;= ($Z$9+$Z$11), "Long", "Medium"))</f>
        <v>Medium</v>
      </c>
      <c r="D4649" t="s">
        <v>8238</v>
      </c>
      <c r="E4649" t="s">
        <v>31</v>
      </c>
      <c r="M4649">
        <f>COUNTA(Table1[[#This Row],[genre_1]:[genre_8]])</f>
        <v>1</v>
      </c>
      <c r="N4649" t="s">
        <v>8239</v>
      </c>
      <c r="O4649" t="s">
        <v>13130</v>
      </c>
      <c r="P4649">
        <v>16701</v>
      </c>
      <c r="Q4649" t="s">
        <v>8240</v>
      </c>
      <c r="R4649">
        <v>23</v>
      </c>
      <c r="S4649" t="s">
        <v>16</v>
      </c>
      <c r="T4649" t="s">
        <v>122</v>
      </c>
      <c r="U4649" s="3">
        <v>40909</v>
      </c>
      <c r="V4649" s="2">
        <v>7.7</v>
      </c>
      <c r="W4649" t="str">
        <f>IF(V4649 &lt; 3,"Very Low", IF(V4649 &gt;= 3, IF(V4649 &lt; 4, "Low", IF(V4649 &gt;= 4, IF(V4649 &lt; 6, "Medium", IF(V4649 &gt;= 6, IF(V4649 &lt; 8, "High", "Very High")))))))</f>
        <v>High</v>
      </c>
    </row>
    <row r="4650" spans="1:23" x14ac:dyDescent="0.2">
      <c r="A4650" t="s">
        <v>6195</v>
      </c>
      <c r="B4650" s="2">
        <v>93</v>
      </c>
      <c r="C4650" s="4" t="str">
        <f>IF(B4650 &lt;= ($Z$9-$Z$11), "Short", IF(B4650 &gt;= ($Z$9+$Z$11), "Long", "Medium"))</f>
        <v>Medium</v>
      </c>
      <c r="D4650" t="s">
        <v>6196</v>
      </c>
      <c r="E4650" t="s">
        <v>1302</v>
      </c>
      <c r="F4650" t="s">
        <v>13204</v>
      </c>
      <c r="G4650" t="s">
        <v>6549</v>
      </c>
      <c r="H4650" t="s">
        <v>3538</v>
      </c>
      <c r="M4650">
        <f>COUNTA(Table1[[#This Row],[genre_1]:[genre_8]])</f>
        <v>4</v>
      </c>
      <c r="N4650" t="s">
        <v>6197</v>
      </c>
      <c r="O4650" t="s">
        <v>12209</v>
      </c>
      <c r="P4650">
        <v>2086</v>
      </c>
      <c r="Q4650" t="s">
        <v>6198</v>
      </c>
      <c r="R4650">
        <v>20</v>
      </c>
      <c r="S4650" t="s">
        <v>16</v>
      </c>
      <c r="T4650" t="s">
        <v>122</v>
      </c>
      <c r="U4650" s="3">
        <v>40909</v>
      </c>
      <c r="V4650" s="2">
        <v>5.2</v>
      </c>
      <c r="W4650" t="str">
        <f>IF(V4650 &lt; 3,"Very Low", IF(V4650 &gt;= 3, IF(V4650 &lt; 4, "Low", IF(V4650 &gt;= 4, IF(V4650 &lt; 6, "Medium", IF(V4650 &gt;= 6, IF(V4650 &lt; 8, "High", "Very High")))))))</f>
        <v>Medium</v>
      </c>
    </row>
    <row r="4651" spans="1:23" x14ac:dyDescent="0.2">
      <c r="A4651" t="s">
        <v>4879</v>
      </c>
      <c r="B4651" s="2">
        <v>97</v>
      </c>
      <c r="C4651" s="4" t="str">
        <f>IF(B4651 &lt;= ($Z$9-$Z$11), "Short", IF(B4651 &gt;= ($Z$9+$Z$11), "Long", "Medium"))</f>
        <v>Medium</v>
      </c>
      <c r="D4651" t="s">
        <v>4900</v>
      </c>
      <c r="E4651" t="s">
        <v>539</v>
      </c>
      <c r="F4651" t="s">
        <v>2287</v>
      </c>
      <c r="G4651" t="s">
        <v>3538</v>
      </c>
      <c r="M4651">
        <f>COUNTA(Table1[[#This Row],[genre_1]:[genre_8]])</f>
        <v>3</v>
      </c>
      <c r="N4651" t="s">
        <v>2586</v>
      </c>
      <c r="O4651" t="s">
        <v>11418</v>
      </c>
      <c r="P4651">
        <v>54190</v>
      </c>
      <c r="Q4651" t="s">
        <v>4879</v>
      </c>
      <c r="R4651">
        <v>183</v>
      </c>
      <c r="S4651" t="s">
        <v>16</v>
      </c>
      <c r="T4651" t="s">
        <v>122</v>
      </c>
      <c r="U4651" s="3">
        <v>42005</v>
      </c>
      <c r="V4651" s="2">
        <v>6.1</v>
      </c>
      <c r="W4651" t="str">
        <f>IF(V4651 &lt; 3,"Very Low", IF(V4651 &gt;= 3, IF(V4651 &lt; 4, "Low", IF(V4651 &gt;= 4, IF(V4651 &lt; 6, "Medium", IF(V4651 &gt;= 6, IF(V4651 &lt; 8, "High", "Very High")))))))</f>
        <v>High</v>
      </c>
    </row>
    <row r="4652" spans="1:23" x14ac:dyDescent="0.2">
      <c r="A4652" t="s">
        <v>5649</v>
      </c>
      <c r="B4652" s="2">
        <v>90</v>
      </c>
      <c r="C4652" s="4" t="str">
        <f>IF(B4652 &lt;= ($Z$9-$Z$11), "Short", IF(B4652 &gt;= ($Z$9+$Z$11), "Long", "Medium"))</f>
        <v>Medium</v>
      </c>
      <c r="D4652" t="s">
        <v>6690</v>
      </c>
      <c r="E4652" t="s">
        <v>562</v>
      </c>
      <c r="F4652" t="s">
        <v>691</v>
      </c>
      <c r="G4652" t="s">
        <v>2287</v>
      </c>
      <c r="M4652">
        <f>COUNTA(Table1[[#This Row],[genre_1]:[genre_8]])</f>
        <v>3</v>
      </c>
      <c r="N4652" t="s">
        <v>6691</v>
      </c>
      <c r="O4652" t="s">
        <v>12464</v>
      </c>
      <c r="P4652">
        <v>5187</v>
      </c>
      <c r="Q4652" t="s">
        <v>6692</v>
      </c>
      <c r="R4652">
        <v>46</v>
      </c>
      <c r="S4652" t="s">
        <v>16</v>
      </c>
      <c r="T4652" t="s">
        <v>122</v>
      </c>
      <c r="U4652" s="3">
        <v>39083</v>
      </c>
      <c r="V4652" s="2">
        <v>6</v>
      </c>
      <c r="W4652" t="str">
        <f>IF(V4652 &lt; 3,"Very Low", IF(V4652 &gt;= 3, IF(V4652 &lt; 4, "Low", IF(V4652 &gt;= 4, IF(V4652 &lt; 6, "Medium", IF(V4652 &gt;= 6, IF(V4652 &lt; 8, "High", "Very High")))))))</f>
        <v>High</v>
      </c>
    </row>
    <row r="4653" spans="1:23" x14ac:dyDescent="0.2">
      <c r="A4653" t="s">
        <v>3547</v>
      </c>
      <c r="B4653" s="2">
        <v>98</v>
      </c>
      <c r="C4653" s="4" t="str">
        <f>IF(B4653 &lt;= ($Z$9-$Z$11), "Short", IF(B4653 &gt;= ($Z$9+$Z$11), "Long", "Medium"))</f>
        <v>Medium</v>
      </c>
      <c r="D4653" t="s">
        <v>3548</v>
      </c>
      <c r="E4653" t="s">
        <v>691</v>
      </c>
      <c r="F4653" t="s">
        <v>4034</v>
      </c>
      <c r="M4653">
        <f>COUNTA(Table1[[#This Row],[genre_1]:[genre_8]])</f>
        <v>2</v>
      </c>
      <c r="N4653" t="s">
        <v>439</v>
      </c>
      <c r="O4653" t="s">
        <v>10468</v>
      </c>
      <c r="P4653">
        <v>18900</v>
      </c>
      <c r="Q4653" t="s">
        <v>3549</v>
      </c>
      <c r="R4653">
        <v>242</v>
      </c>
      <c r="S4653" t="s">
        <v>16</v>
      </c>
      <c r="T4653" t="s">
        <v>122</v>
      </c>
      <c r="U4653" s="3">
        <v>36892</v>
      </c>
      <c r="V4653" s="2">
        <v>5.3</v>
      </c>
      <c r="W4653" t="str">
        <f>IF(V4653 &lt; 3,"Very Low", IF(V4653 &gt;= 3, IF(V4653 &lt; 4, "Low", IF(V4653 &gt;= 4, IF(V4653 &lt; 6, "Medium", IF(V4653 &gt;= 6, IF(V4653 &lt; 8, "High", "Very High")))))))</f>
        <v>Medium</v>
      </c>
    </row>
    <row r="4654" spans="1:23" x14ac:dyDescent="0.2">
      <c r="A4654" t="s">
        <v>999</v>
      </c>
      <c r="B4654" s="2">
        <v>97</v>
      </c>
      <c r="C4654" s="4" t="str">
        <f>IF(B4654 &lt;= ($Z$9-$Z$11), "Short", IF(B4654 &gt;= ($Z$9+$Z$11), "Long", "Medium"))</f>
        <v>Medium</v>
      </c>
      <c r="D4654" t="s">
        <v>1679</v>
      </c>
      <c r="E4654" t="s">
        <v>2287</v>
      </c>
      <c r="M4654">
        <f>COUNTA(Table1[[#This Row],[genre_1]:[genre_8]])</f>
        <v>1</v>
      </c>
      <c r="N4654" t="s">
        <v>2857</v>
      </c>
      <c r="O4654" t="s">
        <v>10735</v>
      </c>
      <c r="P4654">
        <v>78883</v>
      </c>
      <c r="Q4654" t="s">
        <v>3926</v>
      </c>
      <c r="R4654">
        <v>662</v>
      </c>
      <c r="S4654" t="s">
        <v>16</v>
      </c>
      <c r="T4654" t="s">
        <v>122</v>
      </c>
      <c r="U4654" s="3">
        <v>38353</v>
      </c>
      <c r="V4654" s="2">
        <v>6.2</v>
      </c>
      <c r="W4654" t="str">
        <f>IF(V4654 &lt; 3,"Very Low", IF(V4654 &gt;= 3, IF(V4654 &lt; 4, "Low", IF(V4654 &gt;= 4, IF(V4654 &lt; 6, "Medium", IF(V4654 &gt;= 6, IF(V4654 &lt; 8, "High", "Very High")))))))</f>
        <v>High</v>
      </c>
    </row>
    <row r="4655" spans="1:23" x14ac:dyDescent="0.2">
      <c r="A4655" t="s">
        <v>1812</v>
      </c>
      <c r="B4655" s="2">
        <v>100</v>
      </c>
      <c r="C4655" s="4" t="str">
        <f>IF(B4655 &lt;= ($Z$9-$Z$11), "Short", IF(B4655 &gt;= ($Z$9+$Z$11), "Long", "Medium"))</f>
        <v>Medium</v>
      </c>
      <c r="D4655" t="s">
        <v>3998</v>
      </c>
      <c r="E4655" t="s">
        <v>691</v>
      </c>
      <c r="F4655" t="s">
        <v>1302</v>
      </c>
      <c r="G4655" t="s">
        <v>5982</v>
      </c>
      <c r="M4655">
        <f>COUNTA(Table1[[#This Row],[genre_1]:[genre_8]])</f>
        <v>3</v>
      </c>
      <c r="N4655" t="s">
        <v>241</v>
      </c>
      <c r="O4655" t="s">
        <v>11798</v>
      </c>
      <c r="P4655">
        <v>3114</v>
      </c>
      <c r="Q4655" t="s">
        <v>5485</v>
      </c>
      <c r="R4655">
        <v>16</v>
      </c>
      <c r="S4655" t="s">
        <v>16</v>
      </c>
      <c r="T4655" t="s">
        <v>122</v>
      </c>
      <c r="U4655" s="3">
        <v>30317</v>
      </c>
      <c r="V4655" s="2">
        <v>4.8</v>
      </c>
      <c r="W4655" t="str">
        <f>IF(V4655 &lt; 3,"Very Low", IF(V4655 &gt;= 3, IF(V4655 &lt; 4, "Low", IF(V4655 &gt;= 4, IF(V4655 &lt; 6, "Medium", IF(V4655 &gt;= 6, IF(V4655 &lt; 8, "High", "Very High")))))))</f>
        <v>Medium</v>
      </c>
    </row>
    <row r="4656" spans="1:23" x14ac:dyDescent="0.2">
      <c r="A4656" t="s">
        <v>4247</v>
      </c>
      <c r="B4656" s="2">
        <v>100</v>
      </c>
      <c r="C4656" s="4" t="str">
        <f>IF(B4656 &lt;= ($Z$9-$Z$11), "Short", IF(B4656 &gt;= ($Z$9+$Z$11), "Long", "Medium"))</f>
        <v>Medium</v>
      </c>
      <c r="D4656" t="s">
        <v>4248</v>
      </c>
      <c r="E4656" t="s">
        <v>539</v>
      </c>
      <c r="F4656" t="s">
        <v>2287</v>
      </c>
      <c r="M4656">
        <f>COUNTA(Table1[[#This Row],[genre_1]:[genre_8]])</f>
        <v>2</v>
      </c>
      <c r="N4656" t="s">
        <v>2256</v>
      </c>
      <c r="O4656" t="s">
        <v>10951</v>
      </c>
      <c r="P4656">
        <v>134869</v>
      </c>
      <c r="Q4656" t="s">
        <v>4249</v>
      </c>
      <c r="R4656">
        <v>304</v>
      </c>
      <c r="S4656" t="s">
        <v>16</v>
      </c>
      <c r="T4656" t="s">
        <v>122</v>
      </c>
      <c r="U4656" s="3">
        <v>41275</v>
      </c>
      <c r="V4656" s="2">
        <v>6.2</v>
      </c>
      <c r="W4656" t="str">
        <f>IF(V4656 &lt; 3,"Very Low", IF(V4656 &gt;= 3, IF(V4656 &lt; 4, "Low", IF(V4656 &gt;= 4, IF(V4656 &lt; 6, "Medium", IF(V4656 &gt;= 6, IF(V4656 &lt; 8, "High", "Very High")))))))</f>
        <v>High</v>
      </c>
    </row>
    <row r="4657" spans="1:23" x14ac:dyDescent="0.2">
      <c r="A4657" t="s">
        <v>5741</v>
      </c>
      <c r="B4657" s="2">
        <v>92</v>
      </c>
      <c r="C4657" s="4" t="str">
        <f>IF(B4657 &lt;= ($Z$9-$Z$11), "Short", IF(B4657 &gt;= ($Z$9+$Z$11), "Long", "Medium"))</f>
        <v>Medium</v>
      </c>
      <c r="D4657" t="s">
        <v>5742</v>
      </c>
      <c r="E4657" t="s">
        <v>691</v>
      </c>
      <c r="F4657" t="s">
        <v>1302</v>
      </c>
      <c r="M4657">
        <f>COUNTA(Table1[[#This Row],[genre_1]:[genre_8]])</f>
        <v>2</v>
      </c>
      <c r="N4657" t="s">
        <v>2695</v>
      </c>
      <c r="O4657" t="s">
        <v>11948</v>
      </c>
      <c r="P4657">
        <v>5548</v>
      </c>
      <c r="Q4657" t="s">
        <v>5743</v>
      </c>
      <c r="R4657">
        <v>67</v>
      </c>
      <c r="S4657" t="s">
        <v>16</v>
      </c>
      <c r="T4657" t="s">
        <v>122</v>
      </c>
      <c r="U4657" s="3">
        <v>37622</v>
      </c>
      <c r="V4657" s="2">
        <v>6.7</v>
      </c>
      <c r="W4657" t="str">
        <f>IF(V4657 &lt; 3,"Very Low", IF(V4657 &gt;= 3, IF(V4657 &lt; 4, "Low", IF(V4657 &gt;= 4, IF(V4657 &lt; 6, "Medium", IF(V4657 &gt;= 6, IF(V4657 &lt; 8, "High", "Very High")))))))</f>
        <v>High</v>
      </c>
    </row>
    <row r="4658" spans="1:23" x14ac:dyDescent="0.2">
      <c r="A4658" t="s">
        <v>832</v>
      </c>
      <c r="B4658" s="2">
        <v>103</v>
      </c>
      <c r="C4658" s="4" t="str">
        <f>IF(B4658 &lt;= ($Z$9-$Z$11), "Short", IF(B4658 &gt;= ($Z$9+$Z$11), "Long", "Medium"))</f>
        <v>Medium</v>
      </c>
      <c r="D4658" t="s">
        <v>2607</v>
      </c>
      <c r="E4658" t="s">
        <v>562</v>
      </c>
      <c r="F4658" t="s">
        <v>13206</v>
      </c>
      <c r="G4658" t="s">
        <v>1302</v>
      </c>
      <c r="H4658" t="s">
        <v>13204</v>
      </c>
      <c r="I4658" t="s">
        <v>3538</v>
      </c>
      <c r="M4658">
        <f>COUNTA(Table1[[#This Row],[genre_1]:[genre_8]])</f>
        <v>5</v>
      </c>
      <c r="N4658" t="s">
        <v>133</v>
      </c>
      <c r="O4658" t="s">
        <v>9829</v>
      </c>
      <c r="P4658">
        <v>107772</v>
      </c>
      <c r="Q4658" t="s">
        <v>2608</v>
      </c>
      <c r="R4658">
        <v>398</v>
      </c>
      <c r="S4658" t="s">
        <v>16</v>
      </c>
      <c r="T4658" t="s">
        <v>122</v>
      </c>
      <c r="U4658" s="3">
        <v>39448</v>
      </c>
      <c r="V4658" s="2">
        <v>5.4</v>
      </c>
      <c r="W4658" t="str">
        <f>IF(V4658 &lt; 3,"Very Low", IF(V4658 &gt;= 3, IF(V4658 &lt; 4, "Low", IF(V4658 &gt;= 4, IF(V4658 &lt; 6, "Medium", IF(V4658 &gt;= 6, IF(V4658 &lt; 8, "High", "Very High")))))))</f>
        <v>Medium</v>
      </c>
    </row>
    <row r="4659" spans="1:23" x14ac:dyDescent="0.2">
      <c r="A4659" t="s">
        <v>2991</v>
      </c>
      <c r="B4659" s="2">
        <v>102</v>
      </c>
      <c r="C4659" s="4" t="str">
        <f>IF(B4659 &lt;= ($Z$9-$Z$11), "Short", IF(B4659 &gt;= ($Z$9+$Z$11), "Long", "Medium"))</f>
        <v>Medium</v>
      </c>
      <c r="D4659" t="s">
        <v>2991</v>
      </c>
      <c r="E4659" t="s">
        <v>691</v>
      </c>
      <c r="F4659" t="s">
        <v>1302</v>
      </c>
      <c r="G4659" t="s">
        <v>6549</v>
      </c>
      <c r="H4659" t="s">
        <v>13205</v>
      </c>
      <c r="M4659">
        <f>COUNTA(Table1[[#This Row],[genre_1]:[genre_8]])</f>
        <v>4</v>
      </c>
      <c r="N4659" t="s">
        <v>5390</v>
      </c>
      <c r="O4659" t="s">
        <v>11732</v>
      </c>
      <c r="P4659">
        <v>3709</v>
      </c>
      <c r="Q4659" t="s">
        <v>2489</v>
      </c>
      <c r="R4659">
        <v>83</v>
      </c>
      <c r="S4659" t="s">
        <v>16</v>
      </c>
      <c r="T4659" t="s">
        <v>122</v>
      </c>
      <c r="U4659" s="3">
        <v>37257</v>
      </c>
      <c r="V4659" s="2">
        <v>6</v>
      </c>
      <c r="W4659" t="str">
        <f>IF(V4659 &lt; 3,"Very Low", IF(V4659 &gt;= 3, IF(V4659 &lt; 4, "Low", IF(V4659 &gt;= 4, IF(V4659 &lt; 6, "Medium", IF(V4659 &gt;= 6, IF(V4659 &lt; 8, "High", "Very High")))))))</f>
        <v>High</v>
      </c>
    </row>
    <row r="4660" spans="1:23" x14ac:dyDescent="0.2">
      <c r="A4660" t="s">
        <v>7090</v>
      </c>
      <c r="B4660" s="2">
        <v>82</v>
      </c>
      <c r="C4660" s="4" t="str">
        <f>IF(B4660 &lt;= ($Z$9-$Z$11), "Short", IF(B4660 &gt;= ($Z$9+$Z$11), "Long", "Medium"))</f>
        <v>Short</v>
      </c>
      <c r="D4660" t="s">
        <v>7091</v>
      </c>
      <c r="E4660" t="s">
        <v>4130</v>
      </c>
      <c r="M4660">
        <f>COUNTA(Table1[[#This Row],[genre_1]:[genre_8]])</f>
        <v>1</v>
      </c>
      <c r="N4660" t="s">
        <v>7092</v>
      </c>
      <c r="O4660" t="s">
        <v>12654</v>
      </c>
      <c r="P4660">
        <v>459</v>
      </c>
      <c r="Q4660" t="s">
        <v>7093</v>
      </c>
      <c r="R4660">
        <v>10</v>
      </c>
      <c r="S4660" t="s">
        <v>16</v>
      </c>
      <c r="T4660" t="s">
        <v>122</v>
      </c>
      <c r="U4660" s="3">
        <v>41640</v>
      </c>
      <c r="V4660" s="2">
        <v>2.8</v>
      </c>
      <c r="W4660" t="str">
        <f>IF(V4660 &lt; 3,"Very Low", IF(V4660 &gt;= 3, IF(V4660 &lt; 4, "Low", IF(V4660 &gt;= 4, IF(V4660 &lt; 6, "Medium", IF(V4660 &gt;= 6, IF(V4660 &lt; 8, "High", "Very High")))))))</f>
        <v>Very Low</v>
      </c>
    </row>
    <row r="4661" spans="1:23" x14ac:dyDescent="0.2">
      <c r="A4661" t="s">
        <v>801</v>
      </c>
      <c r="B4661" s="2">
        <v>119</v>
      </c>
      <c r="C4661" s="4" t="str">
        <f>IF(B4661 &lt;= ($Z$9-$Z$11), "Short", IF(B4661 &gt;= ($Z$9+$Z$11), "Long", "Medium"))</f>
        <v>Medium</v>
      </c>
      <c r="D4661" t="s">
        <v>3101</v>
      </c>
      <c r="E4661" t="s">
        <v>691</v>
      </c>
      <c r="F4661" t="s">
        <v>1302</v>
      </c>
      <c r="G4661" t="s">
        <v>13205</v>
      </c>
      <c r="M4661">
        <f>COUNTA(Table1[[#This Row],[genre_1]:[genre_8]])</f>
        <v>3</v>
      </c>
      <c r="N4661" t="s">
        <v>90</v>
      </c>
      <c r="O4661" t="s">
        <v>10159</v>
      </c>
      <c r="P4661">
        <v>22250</v>
      </c>
      <c r="Q4661" t="s">
        <v>3102</v>
      </c>
      <c r="R4661">
        <v>123</v>
      </c>
      <c r="S4661" t="s">
        <v>16</v>
      </c>
      <c r="T4661" t="s">
        <v>122</v>
      </c>
      <c r="U4661" s="3">
        <v>36161</v>
      </c>
      <c r="V4661" s="2">
        <v>6.7</v>
      </c>
      <c r="W4661" t="str">
        <f>IF(V4661 &lt; 3,"Very Low", IF(V4661 &gt;= 3, IF(V4661 &lt; 4, "Low", IF(V4661 &gt;= 4, IF(V4661 &lt; 6, "Medium", IF(V4661 &gt;= 6, IF(V4661 &lt; 8, "High", "Very High")))))))</f>
        <v>High</v>
      </c>
    </row>
    <row r="4662" spans="1:23" x14ac:dyDescent="0.2">
      <c r="A4662" t="s">
        <v>2958</v>
      </c>
      <c r="B4662" s="2">
        <v>90</v>
      </c>
      <c r="C4662" s="4" t="str">
        <f>IF(B4662 &lt;= ($Z$9-$Z$11), "Short", IF(B4662 &gt;= ($Z$9+$Z$11), "Long", "Medium"))</f>
        <v>Medium</v>
      </c>
      <c r="D4662" t="s">
        <v>6189</v>
      </c>
      <c r="E4662" t="s">
        <v>691</v>
      </c>
      <c r="F4662" t="s">
        <v>539</v>
      </c>
      <c r="M4662">
        <f>COUNTA(Table1[[#This Row],[genre_1]:[genre_8]])</f>
        <v>2</v>
      </c>
      <c r="N4662" t="s">
        <v>2959</v>
      </c>
      <c r="O4662" t="s">
        <v>12207</v>
      </c>
      <c r="P4662">
        <v>5137</v>
      </c>
      <c r="Q4662" t="s">
        <v>4219</v>
      </c>
      <c r="R4662">
        <v>50</v>
      </c>
      <c r="S4662" t="s">
        <v>16</v>
      </c>
      <c r="T4662" t="s">
        <v>122</v>
      </c>
      <c r="U4662" s="3">
        <v>37622</v>
      </c>
      <c r="V4662" s="2">
        <v>6.3</v>
      </c>
      <c r="W4662" t="str">
        <f>IF(V4662 &lt; 3,"Very Low", IF(V4662 &gt;= 3, IF(V4662 &lt; 4, "Low", IF(V4662 &gt;= 4, IF(V4662 &lt; 6, "Medium", IF(V4662 &gt;= 6, IF(V4662 &lt; 8, "High", "Very High")))))))</f>
        <v>High</v>
      </c>
    </row>
    <row r="4663" spans="1:23" x14ac:dyDescent="0.2">
      <c r="A4663" t="s">
        <v>5932</v>
      </c>
      <c r="B4663" s="2">
        <v>94</v>
      </c>
      <c r="C4663" s="4" t="str">
        <f>IF(B4663 &lt;= ($Z$9-$Z$11), "Short", IF(B4663 &gt;= ($Z$9+$Z$11), "Long", "Medium"))</f>
        <v>Medium</v>
      </c>
      <c r="D4663" t="s">
        <v>5933</v>
      </c>
      <c r="E4663" t="s">
        <v>1302</v>
      </c>
      <c r="M4663">
        <f>COUNTA(Table1[[#This Row],[genre_1]:[genre_8]])</f>
        <v>1</v>
      </c>
      <c r="N4663" t="s">
        <v>5934</v>
      </c>
      <c r="O4663" t="s">
        <v>12059</v>
      </c>
      <c r="P4663">
        <v>1599</v>
      </c>
      <c r="Q4663" t="s">
        <v>5935</v>
      </c>
      <c r="R4663">
        <v>27</v>
      </c>
      <c r="S4663" t="s">
        <v>16</v>
      </c>
      <c r="T4663" t="s">
        <v>122</v>
      </c>
      <c r="U4663" s="3">
        <v>29221</v>
      </c>
      <c r="V4663" s="2">
        <v>7.2</v>
      </c>
      <c r="W4663" t="str">
        <f>IF(V4663 &lt; 3,"Very Low", IF(V4663 &gt;= 3, IF(V4663 &lt; 4, "Low", IF(V4663 &gt;= 4, IF(V4663 &lt; 6, "Medium", IF(V4663 &gt;= 6, IF(V4663 &lt; 8, "High", "Very High")))))))</f>
        <v>High</v>
      </c>
    </row>
    <row r="4664" spans="1:23" x14ac:dyDescent="0.2">
      <c r="A4664" t="s">
        <v>5008</v>
      </c>
      <c r="B4664" s="2">
        <v>104</v>
      </c>
      <c r="C4664" s="4" t="str">
        <f>IF(B4664 &lt;= ($Z$9-$Z$11), "Short", IF(B4664 &gt;= ($Z$9+$Z$11), "Long", "Medium"))</f>
        <v>Medium</v>
      </c>
      <c r="D4664" t="s">
        <v>1331</v>
      </c>
      <c r="E4664" t="s">
        <v>13206</v>
      </c>
      <c r="F4664" t="s">
        <v>1302</v>
      </c>
      <c r="G4664" t="s">
        <v>3538</v>
      </c>
      <c r="M4664">
        <f>COUNTA(Table1[[#This Row],[genre_1]:[genre_8]])</f>
        <v>3</v>
      </c>
      <c r="N4664" t="s">
        <v>316</v>
      </c>
      <c r="O4664" t="s">
        <v>11510</v>
      </c>
      <c r="P4664">
        <v>10585</v>
      </c>
      <c r="Q4664" t="s">
        <v>1372</v>
      </c>
      <c r="R4664">
        <v>83</v>
      </c>
      <c r="S4664" t="s">
        <v>16</v>
      </c>
      <c r="T4664" t="s">
        <v>122</v>
      </c>
      <c r="U4664" s="3">
        <v>37622</v>
      </c>
      <c r="V4664" s="2">
        <v>7.2</v>
      </c>
      <c r="W4664" t="str">
        <f>IF(V4664 &lt; 3,"Very Low", IF(V4664 &gt;= 3, IF(V4664 &lt; 4, "Low", IF(V4664 &gt;= 4, IF(V4664 &lt; 6, "Medium", IF(V4664 &gt;= 6, IF(V4664 &lt; 8, "High", "Very High")))))))</f>
        <v>High</v>
      </c>
    </row>
    <row r="4665" spans="1:23" x14ac:dyDescent="0.2">
      <c r="A4665" t="s">
        <v>5085</v>
      </c>
      <c r="B4665" s="2">
        <v>116</v>
      </c>
      <c r="C4665" s="4" t="str">
        <f>IF(B4665 &lt;= ($Z$9-$Z$11), "Short", IF(B4665 &gt;= ($Z$9+$Z$11), "Long", "Medium"))</f>
        <v>Medium</v>
      </c>
      <c r="D4665" t="s">
        <v>5086</v>
      </c>
      <c r="E4665" t="s">
        <v>1302</v>
      </c>
      <c r="F4665" t="s">
        <v>6549</v>
      </c>
      <c r="M4665">
        <f>COUNTA(Table1[[#This Row],[genre_1]:[genre_8]])</f>
        <v>2</v>
      </c>
      <c r="N4665" t="s">
        <v>4824</v>
      </c>
      <c r="O4665" t="s">
        <v>11551</v>
      </c>
      <c r="P4665">
        <v>2223</v>
      </c>
      <c r="Q4665" t="s">
        <v>5087</v>
      </c>
      <c r="R4665">
        <v>27</v>
      </c>
      <c r="S4665" t="s">
        <v>16</v>
      </c>
      <c r="T4665" t="s">
        <v>122</v>
      </c>
      <c r="U4665" s="3">
        <v>39083</v>
      </c>
      <c r="V4665" s="2">
        <v>7</v>
      </c>
      <c r="W4665" t="str">
        <f>IF(V4665 &lt; 3,"Very Low", IF(V4665 &gt;= 3, IF(V4665 &lt; 4, "Low", IF(V4665 &gt;= 4, IF(V4665 &lt; 6, "Medium", IF(V4665 &gt;= 6, IF(V4665 &lt; 8, "High", "Very High")))))))</f>
        <v>High</v>
      </c>
    </row>
    <row r="4666" spans="1:23" x14ac:dyDescent="0.2">
      <c r="A4666" t="s">
        <v>2991</v>
      </c>
      <c r="B4666" s="2">
        <v>114</v>
      </c>
      <c r="C4666" s="4" t="str">
        <f>IF(B4666 &lt;= ($Z$9-$Z$11), "Short", IF(B4666 &gt;= ($Z$9+$Z$11), "Long", "Medium"))</f>
        <v>Medium</v>
      </c>
      <c r="D4666" t="s">
        <v>2975</v>
      </c>
      <c r="E4666" t="s">
        <v>1302</v>
      </c>
      <c r="F4666" t="s">
        <v>7772</v>
      </c>
      <c r="G4666" t="s">
        <v>6549</v>
      </c>
      <c r="H4666" t="s">
        <v>10321</v>
      </c>
      <c r="M4666">
        <f>COUNTA(Table1[[#This Row],[genre_1]:[genre_8]])</f>
        <v>4</v>
      </c>
      <c r="N4666" t="s">
        <v>3498</v>
      </c>
      <c r="O4666" t="s">
        <v>10667</v>
      </c>
      <c r="P4666">
        <v>6904</v>
      </c>
      <c r="Q4666" t="s">
        <v>940</v>
      </c>
      <c r="R4666">
        <v>102</v>
      </c>
      <c r="S4666" t="s">
        <v>16</v>
      </c>
      <c r="T4666" t="s">
        <v>122</v>
      </c>
      <c r="U4666" s="3">
        <v>39448</v>
      </c>
      <c r="V4666" s="2">
        <v>6.5</v>
      </c>
      <c r="W4666" t="str">
        <f>IF(V4666 &lt; 3,"Very Low", IF(V4666 &gt;= 3, IF(V4666 &lt; 4, "Low", IF(V4666 &gt;= 4, IF(V4666 &lt; 6, "Medium", IF(V4666 &gt;= 6, IF(V4666 &lt; 8, "High", "Very High")))))))</f>
        <v>High</v>
      </c>
    </row>
    <row r="4667" spans="1:23" x14ac:dyDescent="0.2">
      <c r="A4667" t="s">
        <v>4862</v>
      </c>
      <c r="B4667" s="2">
        <v>97</v>
      </c>
      <c r="C4667" s="4" t="str">
        <f>IF(B4667 &lt;= ($Z$9-$Z$11), "Short", IF(B4667 &gt;= ($Z$9+$Z$11), "Long", "Medium"))</f>
        <v>Medium</v>
      </c>
      <c r="D4667"/>
      <c r="E4667" t="s">
        <v>31</v>
      </c>
      <c r="M4667">
        <f>COUNTA(Table1[[#This Row],[genre_1]:[genre_8]])</f>
        <v>1</v>
      </c>
      <c r="O4667" t="s">
        <v>12706</v>
      </c>
      <c r="P4667">
        <v>591</v>
      </c>
      <c r="R4667">
        <v>10</v>
      </c>
      <c r="S4667" t="s">
        <v>16</v>
      </c>
      <c r="T4667" t="s">
        <v>122</v>
      </c>
      <c r="U4667" s="3">
        <v>40544</v>
      </c>
      <c r="V4667" s="2">
        <v>7.4</v>
      </c>
      <c r="W4667" t="str">
        <f>IF(V4667 &lt; 3,"Very Low", IF(V4667 &gt;= 3, IF(V4667 &lt; 4, "Low", IF(V4667 &gt;= 4, IF(V4667 &lt; 6, "Medium", IF(V4667 &gt;= 6, IF(V4667 &lt; 8, "High", "Very High")))))))</f>
        <v>High</v>
      </c>
    </row>
    <row r="4668" spans="1:23" x14ac:dyDescent="0.2">
      <c r="A4668" t="s">
        <v>934</v>
      </c>
      <c r="B4668" s="2">
        <v>105</v>
      </c>
      <c r="C4668" s="4" t="str">
        <f>IF(B4668 &lt;= ($Z$9-$Z$11), "Short", IF(B4668 &gt;= ($Z$9+$Z$11), "Long", "Medium"))</f>
        <v>Medium</v>
      </c>
      <c r="D4668" t="s">
        <v>1139</v>
      </c>
      <c r="E4668" t="s">
        <v>562</v>
      </c>
      <c r="F4668" t="s">
        <v>426</v>
      </c>
      <c r="G4668" t="s">
        <v>1302</v>
      </c>
      <c r="H4668" t="s">
        <v>7772</v>
      </c>
      <c r="I4668" t="s">
        <v>6549</v>
      </c>
      <c r="M4668">
        <f>COUNTA(Table1[[#This Row],[genre_1]:[genre_8]])</f>
        <v>5</v>
      </c>
      <c r="N4668" t="s">
        <v>1140</v>
      </c>
      <c r="O4668" t="s">
        <v>8926</v>
      </c>
      <c r="P4668">
        <v>84508</v>
      </c>
      <c r="Q4668" t="s">
        <v>1141</v>
      </c>
      <c r="R4668">
        <v>308</v>
      </c>
      <c r="S4668" t="s">
        <v>16</v>
      </c>
      <c r="T4668" t="s">
        <v>122</v>
      </c>
      <c r="U4668" s="3">
        <v>41640</v>
      </c>
      <c r="V4668" s="2">
        <v>5.6</v>
      </c>
      <c r="W4668" t="str">
        <f>IF(V4668 &lt; 3,"Very Low", IF(V4668 &gt;= 3, IF(V4668 &lt; 4, "Low", IF(V4668 &gt;= 4, IF(V4668 &lt; 6, "Medium", IF(V4668 &gt;= 6, IF(V4668 &lt; 8, "High", "Very High")))))))</f>
        <v>Medium</v>
      </c>
    </row>
    <row r="4669" spans="1:23" x14ac:dyDescent="0.2">
      <c r="A4669" t="s">
        <v>7067</v>
      </c>
      <c r="B4669" s="2">
        <v>95</v>
      </c>
      <c r="C4669" s="4" t="str">
        <f>IF(B4669 &lt;= ($Z$9-$Z$11), "Short", IF(B4669 &gt;= ($Z$9+$Z$11), "Long", "Medium"))</f>
        <v>Medium</v>
      </c>
      <c r="D4669" t="s">
        <v>7068</v>
      </c>
      <c r="E4669" t="s">
        <v>539</v>
      </c>
      <c r="F4669" t="s">
        <v>2287</v>
      </c>
      <c r="M4669">
        <f>COUNTA(Table1[[#This Row],[genre_1]:[genre_8]])</f>
        <v>2</v>
      </c>
      <c r="N4669" t="s">
        <v>465</v>
      </c>
      <c r="O4669" t="s">
        <v>12645</v>
      </c>
      <c r="P4669">
        <v>22212</v>
      </c>
      <c r="Q4669" t="s">
        <v>7069</v>
      </c>
      <c r="R4669">
        <v>142</v>
      </c>
      <c r="S4669" t="s">
        <v>16</v>
      </c>
      <c r="T4669" t="s">
        <v>122</v>
      </c>
      <c r="U4669" s="3">
        <v>39448</v>
      </c>
      <c r="V4669" s="2">
        <v>6.7</v>
      </c>
      <c r="W4669" t="str">
        <f>IF(V4669 &lt; 3,"Very Low", IF(V4669 &gt;= 3, IF(V4669 &lt; 4, "Low", IF(V4669 &gt;= 4, IF(V4669 &lt; 6, "Medium", IF(V4669 &gt;= 6, IF(V4669 &lt; 8, "High", "Very High")))))))</f>
        <v>High</v>
      </c>
    </row>
    <row r="4670" spans="1:23" x14ac:dyDescent="0.2">
      <c r="A4670" t="s">
        <v>3784</v>
      </c>
      <c r="B4670" s="2">
        <v>94</v>
      </c>
      <c r="C4670" s="4" t="str">
        <f>IF(B4670 &lt;= ($Z$9-$Z$11), "Short", IF(B4670 &gt;= ($Z$9+$Z$11), "Long", "Medium"))</f>
        <v>Medium</v>
      </c>
      <c r="D4670" t="s">
        <v>6097</v>
      </c>
      <c r="E4670" t="s">
        <v>691</v>
      </c>
      <c r="M4670">
        <f>COUNTA(Table1[[#This Row],[genre_1]:[genre_8]])</f>
        <v>1</v>
      </c>
      <c r="N4670" t="s">
        <v>6098</v>
      </c>
      <c r="O4670" t="s">
        <v>12143</v>
      </c>
      <c r="P4670">
        <v>31260</v>
      </c>
      <c r="Q4670" t="s">
        <v>6099</v>
      </c>
      <c r="R4670">
        <v>152</v>
      </c>
      <c r="S4670" t="s">
        <v>16</v>
      </c>
      <c r="T4670" t="s">
        <v>122</v>
      </c>
      <c r="U4670" s="3">
        <v>29587</v>
      </c>
      <c r="V4670" s="2">
        <v>6.2</v>
      </c>
      <c r="W4670" t="str">
        <f>IF(V4670 &lt; 3,"Very Low", IF(V4670 &gt;= 3, IF(V4670 &lt; 4, "Low", IF(V4670 &gt;= 4, IF(V4670 &lt; 6, "Medium", IF(V4670 &gt;= 6, IF(V4670 &lt; 8, "High", "Very High")))))))</f>
        <v>High</v>
      </c>
    </row>
    <row r="4671" spans="1:23" x14ac:dyDescent="0.2">
      <c r="A4671" t="s">
        <v>5419</v>
      </c>
      <c r="B4671" s="2">
        <v>104</v>
      </c>
      <c r="C4671" s="4" t="str">
        <f>IF(B4671 &lt;= ($Z$9-$Z$11), "Short", IF(B4671 &gt;= ($Z$9+$Z$11), "Long", "Medium"))</f>
        <v>Medium</v>
      </c>
      <c r="D4671" t="s">
        <v>5420</v>
      </c>
      <c r="E4671" t="s">
        <v>562</v>
      </c>
      <c r="F4671" t="s">
        <v>3538</v>
      </c>
      <c r="M4671">
        <f>COUNTA(Table1[[#This Row],[genre_1]:[genre_8]])</f>
        <v>2</v>
      </c>
      <c r="N4671" t="s">
        <v>3811</v>
      </c>
      <c r="O4671" t="s">
        <v>11750</v>
      </c>
      <c r="P4671">
        <v>4099</v>
      </c>
      <c r="Q4671" t="s">
        <v>5421</v>
      </c>
      <c r="R4671">
        <v>29</v>
      </c>
      <c r="S4671" t="s">
        <v>16</v>
      </c>
      <c r="T4671" t="s">
        <v>122</v>
      </c>
      <c r="U4671" s="3">
        <v>42005</v>
      </c>
      <c r="V4671" s="2">
        <v>5.0999999999999996</v>
      </c>
      <c r="W4671" t="str">
        <f>IF(V4671 &lt; 3,"Very Low", IF(V4671 &gt;= 3, IF(V4671 &lt; 4, "Low", IF(V4671 &gt;= 4, IF(V4671 &lt; 6, "Medium", IF(V4671 &gt;= 6, IF(V4671 &lt; 8, "High", "Very High")))))))</f>
        <v>Medium</v>
      </c>
    </row>
    <row r="4672" spans="1:23" x14ac:dyDescent="0.2">
      <c r="A4672" t="s">
        <v>1069</v>
      </c>
      <c r="B4672" s="2">
        <v>134</v>
      </c>
      <c r="C4672" s="4" t="str">
        <f>IF(B4672 &lt;= ($Z$9-$Z$11), "Short", IF(B4672 &gt;= ($Z$9+$Z$11), "Long", "Medium"))</f>
        <v>Long</v>
      </c>
      <c r="D4672" t="s">
        <v>524</v>
      </c>
      <c r="E4672" t="s">
        <v>4426</v>
      </c>
      <c r="F4672" t="s">
        <v>1302</v>
      </c>
      <c r="G4672" t="s">
        <v>13205</v>
      </c>
      <c r="M4672">
        <f>COUNTA(Table1[[#This Row],[genre_1]:[genre_8]])</f>
        <v>3</v>
      </c>
      <c r="N4672" t="s">
        <v>88</v>
      </c>
      <c r="O4672" t="s">
        <v>11996</v>
      </c>
      <c r="P4672">
        <v>11744</v>
      </c>
      <c r="Q4672" t="s">
        <v>2771</v>
      </c>
      <c r="R4672">
        <v>49</v>
      </c>
      <c r="S4672" t="s">
        <v>16</v>
      </c>
      <c r="T4672" t="s">
        <v>122</v>
      </c>
      <c r="U4672" s="3">
        <v>42370</v>
      </c>
      <c r="V4672" s="2">
        <v>7.1</v>
      </c>
      <c r="W4672" t="str">
        <f>IF(V4672 &lt; 3,"Very Low", IF(V4672 &gt;= 3, IF(V4672 &lt; 4, "Low", IF(V4672 &gt;= 4, IF(V4672 &lt; 6, "Medium", IF(V4672 &gt;= 6, IF(V4672 &lt; 8, "High", "Very High")))))))</f>
        <v>High</v>
      </c>
    </row>
    <row r="4673" spans="1:23" x14ac:dyDescent="0.2">
      <c r="A4673" t="s">
        <v>1646</v>
      </c>
      <c r="B4673" s="2">
        <v>80</v>
      </c>
      <c r="C4673" s="4" t="str">
        <f>IF(B4673 &lt;= ($Z$9-$Z$11), "Short", IF(B4673 &gt;= ($Z$9+$Z$11), "Long", "Medium"))</f>
        <v>Short</v>
      </c>
      <c r="D4673" t="s">
        <v>3229</v>
      </c>
      <c r="E4673" t="s">
        <v>562</v>
      </c>
      <c r="F4673" t="s">
        <v>13206</v>
      </c>
      <c r="G4673" t="s">
        <v>3538</v>
      </c>
      <c r="M4673">
        <f>COUNTA(Table1[[#This Row],[genre_1]:[genre_8]])</f>
        <v>3</v>
      </c>
      <c r="N4673" t="s">
        <v>464</v>
      </c>
      <c r="O4673" t="s">
        <v>13176</v>
      </c>
      <c r="P4673">
        <v>15091</v>
      </c>
      <c r="Q4673" t="s">
        <v>3412</v>
      </c>
      <c r="R4673">
        <v>129</v>
      </c>
      <c r="S4673" t="s">
        <v>16</v>
      </c>
      <c r="T4673" t="s">
        <v>122</v>
      </c>
      <c r="U4673" s="3">
        <v>39814</v>
      </c>
      <c r="V4673" s="2">
        <v>6.3</v>
      </c>
      <c r="W4673" t="str">
        <f>IF(V4673 &lt; 3,"Very Low", IF(V4673 &gt;= 3, IF(V4673 &lt; 4, "Low", IF(V4673 &gt;= 4, IF(V4673 &lt; 6, "Medium", IF(V4673 &gt;= 6, IF(V4673 &lt; 8, "High", "Very High")))))))</f>
        <v>High</v>
      </c>
    </row>
    <row r="4674" spans="1:23" x14ac:dyDescent="0.2">
      <c r="A4674" t="s">
        <v>1209</v>
      </c>
      <c r="B4674" s="2">
        <v>112</v>
      </c>
      <c r="C4674" s="4" t="str">
        <f>IF(B4674 &lt;= ($Z$9-$Z$11), "Short", IF(B4674 &gt;= ($Z$9+$Z$11), "Long", "Medium"))</f>
        <v>Medium</v>
      </c>
      <c r="D4674" t="s">
        <v>2017</v>
      </c>
      <c r="E4674" t="s">
        <v>426</v>
      </c>
      <c r="F4674" t="s">
        <v>691</v>
      </c>
      <c r="M4674">
        <f>COUNTA(Table1[[#This Row],[genre_1]:[genre_8]])</f>
        <v>2</v>
      </c>
      <c r="N4674" t="s">
        <v>2018</v>
      </c>
      <c r="O4674" t="s">
        <v>9448</v>
      </c>
      <c r="P4674">
        <v>93367</v>
      </c>
      <c r="Q4674" t="s">
        <v>2019</v>
      </c>
      <c r="R4674">
        <v>497</v>
      </c>
      <c r="S4674" t="s">
        <v>16</v>
      </c>
      <c r="T4674" t="s">
        <v>122</v>
      </c>
      <c r="U4674" s="3">
        <v>36892</v>
      </c>
      <c r="V4674" s="2">
        <v>6.4</v>
      </c>
      <c r="W4674" t="str">
        <f>IF(V4674 &lt; 3,"Very Low", IF(V4674 &gt;= 3, IF(V4674 &lt; 4, "Low", IF(V4674 &gt;= 4, IF(V4674 &lt; 6, "Medium", IF(V4674 &gt;= 6, IF(V4674 &lt; 8, "High", "Very High")))))))</f>
        <v>High</v>
      </c>
    </row>
    <row r="4675" spans="1:23" x14ac:dyDescent="0.2">
      <c r="A4675" t="s">
        <v>4372</v>
      </c>
      <c r="B4675" s="2">
        <v>95</v>
      </c>
      <c r="C4675" s="4" t="str">
        <f>IF(B4675 &lt;= ($Z$9-$Z$11), "Short", IF(B4675 &gt;= ($Z$9+$Z$11), "Long", "Medium"))</f>
        <v>Medium</v>
      </c>
      <c r="D4675" t="s">
        <v>8013</v>
      </c>
      <c r="E4675" t="s">
        <v>1302</v>
      </c>
      <c r="M4675">
        <f>COUNTA(Table1[[#This Row],[genre_1]:[genre_8]])</f>
        <v>1</v>
      </c>
      <c r="N4675" t="s">
        <v>4372</v>
      </c>
      <c r="O4675" t="s">
        <v>13052</v>
      </c>
      <c r="P4675">
        <v>300</v>
      </c>
      <c r="Q4675" t="s">
        <v>8014</v>
      </c>
      <c r="R4675">
        <v>8</v>
      </c>
      <c r="S4675" t="s">
        <v>16</v>
      </c>
      <c r="T4675" t="s">
        <v>122</v>
      </c>
      <c r="U4675" s="3">
        <v>40179</v>
      </c>
      <c r="V4675" s="2">
        <v>5.7</v>
      </c>
      <c r="W4675" t="str">
        <f>IF(V4675 &lt; 3,"Very Low", IF(V4675 &gt;= 3, IF(V4675 &lt; 4, "Low", IF(V4675 &gt;= 4, IF(V4675 &lt; 6, "Medium", IF(V4675 &gt;= 6, IF(V4675 &lt; 8, "High", "Very High")))))))</f>
        <v>Medium</v>
      </c>
    </row>
    <row r="4676" spans="1:23" x14ac:dyDescent="0.2">
      <c r="A4676" t="s">
        <v>5771</v>
      </c>
      <c r="B4676" s="2">
        <v>98</v>
      </c>
      <c r="C4676" s="4" t="str">
        <f>IF(B4676 &lt;= ($Z$9-$Z$11), "Short", IF(B4676 &gt;= ($Z$9+$Z$11), "Long", "Medium"))</f>
        <v>Medium</v>
      </c>
      <c r="D4676" t="s">
        <v>5772</v>
      </c>
      <c r="E4676" t="s">
        <v>691</v>
      </c>
      <c r="F4676" t="s">
        <v>1302</v>
      </c>
      <c r="G4676" t="s">
        <v>13205</v>
      </c>
      <c r="M4676">
        <f>COUNTA(Table1[[#This Row],[genre_1]:[genre_8]])</f>
        <v>3</v>
      </c>
      <c r="N4676" t="s">
        <v>789</v>
      </c>
      <c r="O4676" t="s">
        <v>11962</v>
      </c>
      <c r="P4676">
        <v>4976</v>
      </c>
      <c r="Q4676" t="s">
        <v>5521</v>
      </c>
      <c r="R4676">
        <v>52</v>
      </c>
      <c r="S4676" t="s">
        <v>16</v>
      </c>
      <c r="T4676" t="s">
        <v>122</v>
      </c>
      <c r="U4676" s="3">
        <v>37987</v>
      </c>
      <c r="V4676" s="2">
        <v>7.6</v>
      </c>
      <c r="W4676" t="str">
        <f>IF(V4676 &lt; 3,"Very Low", IF(V4676 &gt;= 3, IF(V4676 &lt; 4, "Low", IF(V4676 &gt;= 4, IF(V4676 &lt; 6, "Medium", IF(V4676 &gt;= 6, IF(V4676 &lt; 8, "High", "Very High")))))))</f>
        <v>High</v>
      </c>
    </row>
    <row r="4677" spans="1:23" x14ac:dyDescent="0.2">
      <c r="A4677" t="s">
        <v>6547</v>
      </c>
      <c r="B4677" s="2">
        <v>141</v>
      </c>
      <c r="C4677" s="4" t="str">
        <f>IF(B4677 &lt;= ($Z$9-$Z$11), "Short", IF(B4677 &gt;= ($Z$9+$Z$11), "Long", "Medium"))</f>
        <v>Long</v>
      </c>
      <c r="D4677" t="s">
        <v>6548</v>
      </c>
      <c r="E4677" t="s">
        <v>6549</v>
      </c>
      <c r="M4677">
        <f>COUNTA(Table1[[#This Row],[genre_1]:[genre_8]])</f>
        <v>1</v>
      </c>
      <c r="N4677" t="s">
        <v>6550</v>
      </c>
      <c r="O4677" t="s">
        <v>12394</v>
      </c>
      <c r="P4677">
        <v>745</v>
      </c>
      <c r="Q4677" t="s">
        <v>6551</v>
      </c>
      <c r="R4677">
        <v>8</v>
      </c>
      <c r="S4677" t="s">
        <v>6552</v>
      </c>
      <c r="T4677" t="s">
        <v>122</v>
      </c>
      <c r="U4677" s="3">
        <v>42005</v>
      </c>
      <c r="V4677" s="2">
        <v>6.6</v>
      </c>
      <c r="W4677" t="str">
        <f>IF(V4677 &lt; 3,"Very Low", IF(V4677 &gt;= 3, IF(V4677 &lt; 4, "Low", IF(V4677 &gt;= 4, IF(V4677 &lt; 6, "Medium", IF(V4677 &gt;= 6, IF(V4677 &lt; 8, "High", "Very High")))))))</f>
        <v>High</v>
      </c>
    </row>
    <row r="4678" spans="1:23" x14ac:dyDescent="0.2">
      <c r="A4678" t="s">
        <v>4079</v>
      </c>
      <c r="B4678" s="2">
        <v>90</v>
      </c>
      <c r="C4678" s="4" t="str">
        <f>IF(B4678 &lt;= ($Z$9-$Z$11), "Short", IF(B4678 &gt;= ($Z$9+$Z$11), "Long", "Medium"))</f>
        <v>Medium</v>
      </c>
      <c r="D4678" t="s">
        <v>3252</v>
      </c>
      <c r="E4678" t="s">
        <v>2287</v>
      </c>
      <c r="F4678" t="s">
        <v>13204</v>
      </c>
      <c r="M4678">
        <f>COUNTA(Table1[[#This Row],[genre_1]:[genre_8]])</f>
        <v>2</v>
      </c>
      <c r="N4678" t="s">
        <v>2135</v>
      </c>
      <c r="O4678" t="s">
        <v>10839</v>
      </c>
      <c r="P4678">
        <v>67978</v>
      </c>
      <c r="Q4678" t="s">
        <v>4080</v>
      </c>
      <c r="R4678">
        <v>279</v>
      </c>
      <c r="S4678" t="s">
        <v>16</v>
      </c>
      <c r="T4678" t="s">
        <v>122</v>
      </c>
      <c r="U4678" s="3">
        <v>40179</v>
      </c>
      <c r="V4678" s="2">
        <v>5.6</v>
      </c>
      <c r="W4678" t="str">
        <f>IF(V4678 &lt; 3,"Very Low", IF(V4678 &gt;= 3, IF(V4678 &lt; 4, "Low", IF(V4678 &gt;= 4, IF(V4678 &lt; 6, "Medium", IF(V4678 &gt;= 6, IF(V4678 &lt; 8, "High", "Very High")))))))</f>
        <v>Medium</v>
      </c>
    </row>
    <row r="4679" spans="1:23" x14ac:dyDescent="0.2">
      <c r="A4679" t="s">
        <v>4079</v>
      </c>
      <c r="B4679" s="2">
        <v>92</v>
      </c>
      <c r="C4679" s="4" t="str">
        <f>IF(B4679 &lt;= ($Z$9-$Z$11), "Short", IF(B4679 &gt;= ($Z$9+$Z$11), "Long", "Medium"))</f>
        <v>Medium</v>
      </c>
      <c r="D4679" t="s">
        <v>4798</v>
      </c>
      <c r="E4679" t="s">
        <v>2287</v>
      </c>
      <c r="F4679" t="s">
        <v>13204</v>
      </c>
      <c r="M4679">
        <f>COUNTA(Table1[[#This Row],[genre_1]:[genre_8]])</f>
        <v>2</v>
      </c>
      <c r="N4679" t="s">
        <v>2135</v>
      </c>
      <c r="O4679" t="s">
        <v>11347</v>
      </c>
      <c r="P4679">
        <v>76207</v>
      </c>
      <c r="Q4679" t="s">
        <v>4799</v>
      </c>
      <c r="R4679">
        <v>194</v>
      </c>
      <c r="S4679" t="s">
        <v>16</v>
      </c>
      <c r="T4679" t="s">
        <v>122</v>
      </c>
      <c r="U4679" s="3">
        <v>39814</v>
      </c>
      <c r="V4679" s="2">
        <v>6</v>
      </c>
      <c r="W4679" t="str">
        <f>IF(V4679 &lt; 3,"Very Low", IF(V4679 &gt;= 3, IF(V4679 &lt; 4, "Low", IF(V4679 &gt;= 4, IF(V4679 &lt; 6, "Medium", IF(V4679 &gt;= 6, IF(V4679 &lt; 8, "High", "Very High")))))))</f>
        <v>High</v>
      </c>
    </row>
    <row r="4680" spans="1:23" x14ac:dyDescent="0.2">
      <c r="A4680" t="s">
        <v>7869</v>
      </c>
      <c r="B4680" s="2">
        <v>97</v>
      </c>
      <c r="C4680" s="4" t="str">
        <f>IF(B4680 &lt;= ($Z$9-$Z$11), "Short", IF(B4680 &gt;= ($Z$9+$Z$11), "Long", "Medium"))</f>
        <v>Medium</v>
      </c>
      <c r="D4680" t="s">
        <v>2458</v>
      </c>
      <c r="E4680" t="s">
        <v>1302</v>
      </c>
      <c r="F4680" t="s">
        <v>3538</v>
      </c>
      <c r="M4680">
        <f>COUNTA(Table1[[#This Row],[genre_1]:[genre_8]])</f>
        <v>2</v>
      </c>
      <c r="N4680" t="s">
        <v>3229</v>
      </c>
      <c r="O4680" t="s">
        <v>12990</v>
      </c>
      <c r="P4680">
        <v>369</v>
      </c>
      <c r="Q4680" t="s">
        <v>7870</v>
      </c>
      <c r="R4680">
        <v>5</v>
      </c>
      <c r="S4680" t="s">
        <v>613</v>
      </c>
      <c r="T4680" t="s">
        <v>122</v>
      </c>
      <c r="U4680" s="3">
        <v>37987</v>
      </c>
      <c r="V4680" s="2">
        <v>6</v>
      </c>
      <c r="W4680" t="str">
        <f>IF(V4680 &lt; 3,"Very Low", IF(V4680 &gt;= 3, IF(V4680 &lt; 4, "Low", IF(V4680 &gt;= 4, IF(V4680 &lt; 6, "Medium", IF(V4680 &gt;= 6, IF(V4680 &lt; 8, "High", "Very High")))))))</f>
        <v>High</v>
      </c>
    </row>
    <row r="4681" spans="1:23" x14ac:dyDescent="0.2">
      <c r="A4681" t="s">
        <v>8429</v>
      </c>
      <c r="B4681" s="2">
        <v>87</v>
      </c>
      <c r="C4681" s="4" t="str">
        <f>IF(B4681 &lt;= ($Z$9-$Z$11), "Short", IF(B4681 &gt;= ($Z$9+$Z$11), "Long", "Medium"))</f>
        <v>Medium</v>
      </c>
      <c r="D4681" t="s">
        <v>8430</v>
      </c>
      <c r="E4681" t="s">
        <v>691</v>
      </c>
      <c r="F4681" t="s">
        <v>1302</v>
      </c>
      <c r="M4681">
        <f>COUNTA(Table1[[#This Row],[genre_1]:[genre_8]])</f>
        <v>2</v>
      </c>
      <c r="N4681" t="s">
        <v>4797</v>
      </c>
      <c r="O4681" t="s">
        <v>13200</v>
      </c>
      <c r="P4681">
        <v>629</v>
      </c>
      <c r="Q4681" t="s">
        <v>2051</v>
      </c>
      <c r="R4681">
        <v>6</v>
      </c>
      <c r="S4681" t="s">
        <v>16</v>
      </c>
      <c r="T4681" t="s">
        <v>122</v>
      </c>
      <c r="U4681" s="3">
        <v>41275</v>
      </c>
      <c r="V4681" s="2">
        <v>7.7</v>
      </c>
      <c r="W4681" t="str">
        <f>IF(V4681 &lt; 3,"Very Low", IF(V4681 &gt;= 3, IF(V4681 &lt; 4, "Low", IF(V4681 &gt;= 4, IF(V4681 &lt; 6, "Medium", IF(V4681 &gt;= 6, IF(V4681 &lt; 8, "High", "Very High")))))))</f>
        <v>High</v>
      </c>
    </row>
    <row r="4682" spans="1:23" x14ac:dyDescent="0.2">
      <c r="A4682" t="s">
        <v>1908</v>
      </c>
      <c r="B4682" s="2">
        <v>132</v>
      </c>
      <c r="C4682" s="4" t="str">
        <f>IF(B4682 &lt;= ($Z$9-$Z$11), "Short", IF(B4682 &gt;= ($Z$9+$Z$11), "Long", "Medium"))</f>
        <v>Long</v>
      </c>
      <c r="D4682" t="s">
        <v>1862</v>
      </c>
      <c r="E4682" t="s">
        <v>426</v>
      </c>
      <c r="F4682" t="s">
        <v>2287</v>
      </c>
      <c r="G4682" t="s">
        <v>13204</v>
      </c>
      <c r="M4682">
        <f>COUNTA(Table1[[#This Row],[genre_1]:[genre_8]])</f>
        <v>3</v>
      </c>
      <c r="N4682" t="s">
        <v>1291</v>
      </c>
      <c r="O4682" t="s">
        <v>9381</v>
      </c>
      <c r="P4682">
        <v>172792</v>
      </c>
      <c r="Q4682" t="s">
        <v>1909</v>
      </c>
      <c r="R4682">
        <v>1740</v>
      </c>
      <c r="S4682" t="s">
        <v>16</v>
      </c>
      <c r="T4682" t="s">
        <v>122</v>
      </c>
      <c r="U4682" s="3">
        <v>38718</v>
      </c>
      <c r="V4682" s="2">
        <v>6.6</v>
      </c>
      <c r="W4682" t="str">
        <f>IF(V4682 &lt; 3,"Very Low", IF(V4682 &gt;= 3, IF(V4682 &lt; 4, "Low", IF(V4682 &gt;= 4, IF(V4682 &lt; 6, "Medium", IF(V4682 &gt;= 6, IF(V4682 &lt; 8, "High", "Very High")))))))</f>
        <v>High</v>
      </c>
    </row>
    <row r="4683" spans="1:23" x14ac:dyDescent="0.2">
      <c r="A4683" t="s">
        <v>2103</v>
      </c>
      <c r="B4683" s="2">
        <v>88</v>
      </c>
      <c r="C4683" s="4" t="str">
        <f>IF(B4683 &lt;= ($Z$9-$Z$11), "Short", IF(B4683 &gt;= ($Z$9+$Z$11), "Long", "Medium"))</f>
        <v>Medium</v>
      </c>
      <c r="D4683" t="s">
        <v>4405</v>
      </c>
      <c r="E4683" t="s">
        <v>562</v>
      </c>
      <c r="F4683" t="s">
        <v>1302</v>
      </c>
      <c r="G4683" t="s">
        <v>3538</v>
      </c>
      <c r="M4683">
        <f>COUNTA(Table1[[#This Row],[genre_1]:[genre_8]])</f>
        <v>3</v>
      </c>
      <c r="N4683" t="s">
        <v>762</v>
      </c>
      <c r="O4683" t="s">
        <v>11069</v>
      </c>
      <c r="P4683">
        <v>2699</v>
      </c>
      <c r="Q4683" t="s">
        <v>4406</v>
      </c>
      <c r="R4683">
        <v>29</v>
      </c>
      <c r="S4683" t="s">
        <v>16</v>
      </c>
      <c r="T4683" t="s">
        <v>122</v>
      </c>
      <c r="U4683" s="3">
        <v>35065</v>
      </c>
      <c r="V4683" s="2">
        <v>5.6</v>
      </c>
      <c r="W4683" t="str">
        <f>IF(V4683 &lt; 3,"Very Low", IF(V4683 &gt;= 3, IF(V4683 &lt; 4, "Low", IF(V4683 &gt;= 4, IF(V4683 &lt; 6, "Medium", IF(V4683 &gt;= 6, IF(V4683 &lt; 8, "High", "Very High")))))))</f>
        <v>Medium</v>
      </c>
    </row>
    <row r="4684" spans="1:23" x14ac:dyDescent="0.2">
      <c r="A4684" t="s">
        <v>4818</v>
      </c>
      <c r="B4684" s="2">
        <v>86</v>
      </c>
      <c r="C4684" s="4" t="str">
        <f>IF(B4684 &lt;= ($Z$9-$Z$11), "Short", IF(B4684 &gt;= ($Z$9+$Z$11), "Long", "Medium"))</f>
        <v>Medium</v>
      </c>
      <c r="D4684" t="s">
        <v>3246</v>
      </c>
      <c r="E4684" t="s">
        <v>691</v>
      </c>
      <c r="F4684" t="s">
        <v>6549</v>
      </c>
      <c r="M4684">
        <f>COUNTA(Table1[[#This Row],[genre_1]:[genre_8]])</f>
        <v>2</v>
      </c>
      <c r="N4684" t="s">
        <v>340</v>
      </c>
      <c r="O4684" t="s">
        <v>11364</v>
      </c>
      <c r="P4684">
        <v>12437</v>
      </c>
      <c r="Q4684" t="s">
        <v>4819</v>
      </c>
      <c r="R4684">
        <v>107</v>
      </c>
      <c r="S4684" t="s">
        <v>16</v>
      </c>
      <c r="T4684" t="s">
        <v>122</v>
      </c>
      <c r="U4684" s="3">
        <v>37257</v>
      </c>
      <c r="V4684" s="2">
        <v>5.3</v>
      </c>
      <c r="W4684" t="str">
        <f>IF(V4684 &lt; 3,"Very Low", IF(V4684 &gt;= 3, IF(V4684 &lt; 4, "Low", IF(V4684 &gt;= 4, IF(V4684 &lt; 6, "Medium", IF(V4684 &gt;= 6, IF(V4684 &lt; 8, "High", "Very High")))))))</f>
        <v>Medium</v>
      </c>
    </row>
    <row r="4685" spans="1:23" x14ac:dyDescent="0.2">
      <c r="A4685" t="s">
        <v>299</v>
      </c>
      <c r="B4685" s="2">
        <v>95</v>
      </c>
      <c r="C4685" s="4" t="str">
        <f>IF(B4685 &lt;= ($Z$9-$Z$11), "Short", IF(B4685 &gt;= ($Z$9+$Z$11), "Long", "Medium"))</f>
        <v>Medium</v>
      </c>
      <c r="D4685" t="s">
        <v>1329</v>
      </c>
      <c r="E4685" t="s">
        <v>691</v>
      </c>
      <c r="F4685" t="s">
        <v>2287</v>
      </c>
      <c r="G4685" t="s">
        <v>4130</v>
      </c>
      <c r="M4685">
        <f>COUNTA(Table1[[#This Row],[genre_1]:[genre_8]])</f>
        <v>3</v>
      </c>
      <c r="N4685" t="s">
        <v>4229</v>
      </c>
      <c r="O4685" t="s">
        <v>10934</v>
      </c>
      <c r="P4685">
        <v>61912</v>
      </c>
      <c r="Q4685" t="s">
        <v>1648</v>
      </c>
      <c r="R4685">
        <v>352</v>
      </c>
      <c r="S4685" t="s">
        <v>16</v>
      </c>
      <c r="T4685" t="s">
        <v>122</v>
      </c>
      <c r="U4685" s="3">
        <v>38718</v>
      </c>
      <c r="V4685" s="2">
        <v>6.5</v>
      </c>
      <c r="W4685" t="str">
        <f>IF(V4685 &lt; 3,"Very Low", IF(V4685 &gt;= 3, IF(V4685 &lt; 4, "Low", IF(V4685 &gt;= 4, IF(V4685 &lt; 6, "Medium", IF(V4685 &gt;= 6, IF(V4685 &lt; 8, "High", "Very High")))))))</f>
        <v>High</v>
      </c>
    </row>
    <row r="4686" spans="1:23" x14ac:dyDescent="0.2">
      <c r="A4686" t="s">
        <v>6750</v>
      </c>
      <c r="B4686" s="2">
        <v>89</v>
      </c>
      <c r="C4686" s="4" t="str">
        <f>IF(B4686 &lt;= ($Z$9-$Z$11), "Short", IF(B4686 &gt;= ($Z$9+$Z$11), "Long", "Medium"))</f>
        <v>Medium</v>
      </c>
      <c r="D4686" t="s">
        <v>1706</v>
      </c>
      <c r="E4686" t="s">
        <v>691</v>
      </c>
      <c r="F4686" t="s">
        <v>1302</v>
      </c>
      <c r="M4686">
        <f>COUNTA(Table1[[#This Row],[genre_1]:[genre_8]])</f>
        <v>2</v>
      </c>
      <c r="N4686" t="s">
        <v>2975</v>
      </c>
      <c r="O4686" t="s">
        <v>12489</v>
      </c>
      <c r="P4686">
        <v>8224</v>
      </c>
      <c r="Q4686" t="s">
        <v>1353</v>
      </c>
      <c r="R4686">
        <v>132</v>
      </c>
      <c r="S4686" t="s">
        <v>16</v>
      </c>
      <c r="T4686" t="s">
        <v>122</v>
      </c>
      <c r="U4686" s="3">
        <v>35796</v>
      </c>
      <c r="V4686" s="2">
        <v>7.2</v>
      </c>
      <c r="W4686" t="str">
        <f>IF(V4686 &lt; 3,"Very Low", IF(V4686 &gt;= 3, IF(V4686 &lt; 4, "Low", IF(V4686 &gt;= 4, IF(V4686 &lt; 6, "Medium", IF(V4686 &gt;= 6, IF(V4686 &lt; 8, "High", "Very High")))))))</f>
        <v>High</v>
      </c>
    </row>
    <row r="4687" spans="1:23" x14ac:dyDescent="0.2">
      <c r="A4687" t="s">
        <v>1540</v>
      </c>
      <c r="B4687" s="2">
        <v>99</v>
      </c>
      <c r="C4687" s="4" t="str">
        <f>IF(B4687 &lt;= ($Z$9-$Z$11), "Short", IF(B4687 &gt;= ($Z$9+$Z$11), "Long", "Medium"))</f>
        <v>Medium</v>
      </c>
      <c r="D4687" t="s">
        <v>2573</v>
      </c>
      <c r="E4687" t="s">
        <v>426</v>
      </c>
      <c r="F4687" t="s">
        <v>691</v>
      </c>
      <c r="G4687" t="s">
        <v>5982</v>
      </c>
      <c r="H4687" t="s">
        <v>13205</v>
      </c>
      <c r="M4687">
        <f>COUNTA(Table1[[#This Row],[genre_1]:[genre_8]])</f>
        <v>4</v>
      </c>
      <c r="N4687" t="s">
        <v>604</v>
      </c>
      <c r="O4687" t="s">
        <v>9926</v>
      </c>
      <c r="P4687">
        <v>20219</v>
      </c>
      <c r="Q4687" t="s">
        <v>1963</v>
      </c>
      <c r="R4687">
        <v>100</v>
      </c>
      <c r="S4687" t="s">
        <v>16</v>
      </c>
      <c r="T4687" t="s">
        <v>122</v>
      </c>
      <c r="U4687" s="3">
        <v>37257</v>
      </c>
      <c r="V4687" s="2">
        <v>5.0999999999999996</v>
      </c>
      <c r="W4687" t="str">
        <f>IF(V4687 &lt; 3,"Very Low", IF(V4687 &gt;= 3, IF(V4687 &lt; 4, "Low", IF(V4687 &gt;= 4, IF(V4687 &lt; 6, "Medium", IF(V4687 &gt;= 6, IF(V4687 &lt; 8, "High", "Very High")))))))</f>
        <v>Medium</v>
      </c>
    </row>
    <row r="4688" spans="1:23" x14ac:dyDescent="0.2">
      <c r="A4688" t="s">
        <v>1968</v>
      </c>
      <c r="B4688" s="2">
        <v>98</v>
      </c>
      <c r="C4688" s="4" t="str">
        <f>IF(B4688 &lt;= ($Z$9-$Z$11), "Short", IF(B4688 &gt;= ($Z$9+$Z$11), "Long", "Medium"))</f>
        <v>Medium</v>
      </c>
      <c r="D4688" t="s">
        <v>3165</v>
      </c>
      <c r="E4688" t="s">
        <v>1302</v>
      </c>
      <c r="F4688" t="s">
        <v>13204</v>
      </c>
      <c r="G4688" t="s">
        <v>3538</v>
      </c>
      <c r="M4688">
        <f>COUNTA(Table1[[#This Row],[genre_1]:[genre_8]])</f>
        <v>3</v>
      </c>
      <c r="N4688" t="s">
        <v>1767</v>
      </c>
      <c r="O4688" t="s">
        <v>11502</v>
      </c>
      <c r="P4688">
        <v>30096</v>
      </c>
      <c r="Q4688" t="s">
        <v>4202</v>
      </c>
      <c r="R4688">
        <v>213</v>
      </c>
      <c r="S4688" t="s">
        <v>16</v>
      </c>
      <c r="T4688" t="s">
        <v>122</v>
      </c>
      <c r="U4688" s="3">
        <v>37257</v>
      </c>
      <c r="V4688" s="2">
        <v>6.8</v>
      </c>
      <c r="W4688" t="str">
        <f>IF(V4688 &lt; 3,"Very Low", IF(V4688 &gt;= 3, IF(V4688 &lt; 4, "Low", IF(V4688 &gt;= 4, IF(V4688 &lt; 6, "Medium", IF(V4688 &gt;= 6, IF(V4688 &lt; 8, "High", "Very High")))))))</f>
        <v>High</v>
      </c>
    </row>
    <row r="4689" spans="1:23" x14ac:dyDescent="0.2">
      <c r="A4689" t="s">
        <v>2958</v>
      </c>
      <c r="B4689" s="2">
        <v>104</v>
      </c>
      <c r="C4689" s="4" t="str">
        <f>IF(B4689 &lt;= ($Z$9-$Z$11), "Short", IF(B4689 &gt;= ($Z$9+$Z$11), "Long", "Medium"))</f>
        <v>Medium</v>
      </c>
      <c r="D4689" t="s">
        <v>2959</v>
      </c>
      <c r="E4689" t="s">
        <v>1302</v>
      </c>
      <c r="F4689" t="s">
        <v>2287</v>
      </c>
      <c r="G4689" t="s">
        <v>4130</v>
      </c>
      <c r="M4689">
        <f>COUNTA(Table1[[#This Row],[genre_1]:[genre_8]])</f>
        <v>3</v>
      </c>
      <c r="N4689" t="s">
        <v>2960</v>
      </c>
      <c r="O4689" t="s">
        <v>10070</v>
      </c>
      <c r="P4689">
        <v>79517</v>
      </c>
      <c r="Q4689" t="s">
        <v>2961</v>
      </c>
      <c r="R4689">
        <v>354</v>
      </c>
      <c r="S4689" t="s">
        <v>16</v>
      </c>
      <c r="T4689" t="s">
        <v>122</v>
      </c>
      <c r="U4689" s="3">
        <v>39814</v>
      </c>
      <c r="V4689" s="2">
        <v>5.8</v>
      </c>
      <c r="W4689" t="str">
        <f>IF(V4689 &lt; 3,"Very Low", IF(V4689 &gt;= 3, IF(V4689 &lt; 4, "Low", IF(V4689 &gt;= 4, IF(V4689 &lt; 6, "Medium", IF(V4689 &gt;= 6, IF(V4689 &lt; 8, "High", "Very High")))))))</f>
        <v>Medium</v>
      </c>
    </row>
    <row r="4690" spans="1:23" x14ac:dyDescent="0.2">
      <c r="A4690" t="s">
        <v>4509</v>
      </c>
      <c r="B4690" s="2">
        <v>90</v>
      </c>
      <c r="C4690" s="4" t="str">
        <f>IF(B4690 &lt;= ($Z$9-$Z$11), "Short", IF(B4690 &gt;= ($Z$9+$Z$11), "Long", "Medium"))</f>
        <v>Medium</v>
      </c>
      <c r="D4690" t="s">
        <v>2556</v>
      </c>
      <c r="E4690" t="s">
        <v>691</v>
      </c>
      <c r="F4690" t="s">
        <v>2287</v>
      </c>
      <c r="M4690">
        <f>COUNTA(Table1[[#This Row],[genre_1]:[genre_8]])</f>
        <v>2</v>
      </c>
      <c r="N4690" t="s">
        <v>2612</v>
      </c>
      <c r="O4690" t="s">
        <v>11138</v>
      </c>
      <c r="P4690">
        <v>9928</v>
      </c>
      <c r="Q4690" t="s">
        <v>4510</v>
      </c>
      <c r="R4690">
        <v>66</v>
      </c>
      <c r="S4690" t="s">
        <v>16</v>
      </c>
      <c r="T4690" t="s">
        <v>122</v>
      </c>
      <c r="U4690" s="3">
        <v>39814</v>
      </c>
      <c r="V4690" s="2">
        <v>3.6</v>
      </c>
      <c r="W4690" t="str">
        <f>IF(V4690 &lt; 3,"Very Low", IF(V4690 &gt;= 3, IF(V4690 &lt; 4, "Low", IF(V4690 &gt;= 4, IF(V4690 &lt; 6, "Medium", IF(V4690 &gt;= 6, IF(V4690 &lt; 8, "High", "Very High")))))))</f>
        <v>Low</v>
      </c>
    </row>
    <row r="4691" spans="1:23" x14ac:dyDescent="0.2">
      <c r="A4691" t="s">
        <v>1313</v>
      </c>
      <c r="B4691" s="2">
        <v>96</v>
      </c>
      <c r="C4691" s="4" t="str">
        <f>IF(B4691 &lt;= ($Z$9-$Z$11), "Short", IF(B4691 &gt;= ($Z$9+$Z$11), "Long", "Medium"))</f>
        <v>Medium</v>
      </c>
      <c r="D4691" t="s">
        <v>1994</v>
      </c>
      <c r="E4691" t="s">
        <v>562</v>
      </c>
      <c r="F4691" t="s">
        <v>13206</v>
      </c>
      <c r="G4691" t="s">
        <v>1302</v>
      </c>
      <c r="H4691" t="s">
        <v>13204</v>
      </c>
      <c r="I4691" t="s">
        <v>3538</v>
      </c>
      <c r="M4691">
        <f>COUNTA(Table1[[#This Row],[genre_1]:[genre_8]])</f>
        <v>5</v>
      </c>
      <c r="N4691" t="s">
        <v>1290</v>
      </c>
      <c r="O4691" t="s">
        <v>9435</v>
      </c>
      <c r="P4691">
        <v>19824</v>
      </c>
      <c r="Q4691" t="s">
        <v>1995</v>
      </c>
      <c r="R4691">
        <v>179</v>
      </c>
      <c r="S4691" t="s">
        <v>16</v>
      </c>
      <c r="T4691" t="s">
        <v>122</v>
      </c>
      <c r="U4691" s="3">
        <v>39814</v>
      </c>
      <c r="V4691" s="2">
        <v>3.7</v>
      </c>
      <c r="W4691" t="str">
        <f>IF(V4691 &lt; 3,"Very Low", IF(V4691 &gt;= 3, IF(V4691 &lt; 4, "Low", IF(V4691 &gt;= 4, IF(V4691 &lt; 6, "Medium", IF(V4691 &gt;= 6, IF(V4691 &lt; 8, "High", "Very High")))))))</f>
        <v>Low</v>
      </c>
    </row>
    <row r="4692" spans="1:23" x14ac:dyDescent="0.2">
      <c r="A4692" t="s">
        <v>6605</v>
      </c>
      <c r="B4692" s="2">
        <v>99</v>
      </c>
      <c r="C4692" s="4" t="str">
        <f>IF(B4692 &lt;= ($Z$9-$Z$11), "Short", IF(B4692 &gt;= ($Z$9+$Z$11), "Long", "Medium"))</f>
        <v>Medium</v>
      </c>
      <c r="D4692" t="s">
        <v>6606</v>
      </c>
      <c r="E4692" t="s">
        <v>562</v>
      </c>
      <c r="F4692" t="s">
        <v>1302</v>
      </c>
      <c r="G4692" t="s">
        <v>2287</v>
      </c>
      <c r="H4692" t="s">
        <v>3538</v>
      </c>
      <c r="M4692">
        <f>COUNTA(Table1[[#This Row],[genre_1]:[genre_8]])</f>
        <v>4</v>
      </c>
      <c r="N4692" t="s">
        <v>6607</v>
      </c>
      <c r="O4692" t="s">
        <v>12420</v>
      </c>
      <c r="P4692">
        <v>1003</v>
      </c>
      <c r="Q4692" t="s">
        <v>6608</v>
      </c>
      <c r="R4692">
        <v>5</v>
      </c>
      <c r="S4692" t="s">
        <v>613</v>
      </c>
      <c r="T4692" t="s">
        <v>122</v>
      </c>
      <c r="U4692" s="3">
        <v>37622</v>
      </c>
      <c r="V4692" s="2">
        <v>6.6</v>
      </c>
      <c r="W4692" t="str">
        <f>IF(V4692 &lt; 3,"Very Low", IF(V4692 &gt;= 3, IF(V4692 &lt; 4, "Low", IF(V4692 &gt;= 4, IF(V4692 &lt; 6, "Medium", IF(V4692 &gt;= 6, IF(V4692 &lt; 8, "High", "Very High")))))))</f>
        <v>High</v>
      </c>
    </row>
    <row r="4693" spans="1:23" x14ac:dyDescent="0.2">
      <c r="A4693" t="s">
        <v>5882</v>
      </c>
      <c r="B4693" s="2">
        <v>112</v>
      </c>
      <c r="C4693" s="4" t="str">
        <f>IF(B4693 &lt;= ($Z$9-$Z$11), "Short", IF(B4693 &gt;= ($Z$9+$Z$11), "Long", "Medium"))</f>
        <v>Medium</v>
      </c>
      <c r="D4693" t="s">
        <v>5883</v>
      </c>
      <c r="E4693" t="s">
        <v>691</v>
      </c>
      <c r="F4693" t="s">
        <v>13206</v>
      </c>
      <c r="G4693" t="s">
        <v>1302</v>
      </c>
      <c r="H4693" t="s">
        <v>13204</v>
      </c>
      <c r="I4693" t="s">
        <v>6549</v>
      </c>
      <c r="M4693">
        <f>COUNTA(Table1[[#This Row],[genre_1]:[genre_8]])</f>
        <v>5</v>
      </c>
      <c r="N4693" t="s">
        <v>4219</v>
      </c>
      <c r="O4693" t="s">
        <v>12027</v>
      </c>
      <c r="P4693">
        <v>24921</v>
      </c>
      <c r="Q4693" t="s">
        <v>5884</v>
      </c>
      <c r="R4693">
        <v>166</v>
      </c>
      <c r="S4693" t="s">
        <v>613</v>
      </c>
      <c r="T4693" t="s">
        <v>122</v>
      </c>
      <c r="U4693" s="3">
        <v>37622</v>
      </c>
      <c r="V4693" s="2">
        <v>7.7</v>
      </c>
      <c r="W4693" t="str">
        <f>IF(V4693 &lt; 3,"Very Low", IF(V4693 &gt;= 3, IF(V4693 &lt; 4, "Low", IF(V4693 &gt;= 4, IF(V4693 &lt; 6, "Medium", IF(V4693 &gt;= 6, IF(V4693 &lt; 8, "High", "Very High")))))))</f>
        <v>High</v>
      </c>
    </row>
    <row r="4694" spans="1:23" x14ac:dyDescent="0.2">
      <c r="A4694" t="s">
        <v>4862</v>
      </c>
      <c r="B4694" s="2">
        <v>97</v>
      </c>
      <c r="C4694" s="4" t="str">
        <f>IF(B4694 &lt;= ($Z$9-$Z$11), "Short", IF(B4694 &gt;= ($Z$9+$Z$11), "Long", "Medium"))</f>
        <v>Medium</v>
      </c>
      <c r="D4694" t="s">
        <v>4177</v>
      </c>
      <c r="E4694" t="s">
        <v>426</v>
      </c>
      <c r="F4694" t="s">
        <v>1302</v>
      </c>
      <c r="M4694">
        <f>COUNTA(Table1[[#This Row],[genre_1]:[genre_8]])</f>
        <v>2</v>
      </c>
      <c r="N4694" t="s">
        <v>88</v>
      </c>
      <c r="O4694" t="s">
        <v>11388</v>
      </c>
      <c r="P4694">
        <v>1337</v>
      </c>
      <c r="Q4694" t="s">
        <v>4863</v>
      </c>
      <c r="R4694">
        <v>28</v>
      </c>
      <c r="S4694" t="s">
        <v>16</v>
      </c>
      <c r="T4694" t="s">
        <v>122</v>
      </c>
      <c r="U4694" s="3">
        <v>37987</v>
      </c>
      <c r="V4694" s="2">
        <v>6.3</v>
      </c>
      <c r="W4694" t="str">
        <f>IF(V4694 &lt; 3,"Very Low", IF(V4694 &gt;= 3, IF(V4694 &lt; 4, "Low", IF(V4694 &gt;= 4, IF(V4694 &lt; 6, "Medium", IF(V4694 &gt;= 6, IF(V4694 &lt; 8, "High", "Very High")))))))</f>
        <v>High</v>
      </c>
    </row>
    <row r="4695" spans="1:23" x14ac:dyDescent="0.2">
      <c r="A4695" t="s">
        <v>5300</v>
      </c>
      <c r="B4695" s="2">
        <v>102</v>
      </c>
      <c r="C4695" s="4" t="str">
        <f>IF(B4695 &lt;= ($Z$9-$Z$11), "Short", IF(B4695 &gt;= ($Z$9+$Z$11), "Long", "Medium"))</f>
        <v>Medium</v>
      </c>
      <c r="D4695" t="s">
        <v>5507</v>
      </c>
      <c r="E4695" t="s">
        <v>562</v>
      </c>
      <c r="F4695" t="s">
        <v>13206</v>
      </c>
      <c r="G4695" t="s">
        <v>3538</v>
      </c>
      <c r="M4695">
        <f>COUNTA(Table1[[#This Row],[genre_1]:[genre_8]])</f>
        <v>3</v>
      </c>
      <c r="N4695" t="s">
        <v>1792</v>
      </c>
      <c r="O4695" t="s">
        <v>11814</v>
      </c>
      <c r="P4695">
        <v>197845</v>
      </c>
      <c r="Q4695" t="s">
        <v>5508</v>
      </c>
      <c r="R4695">
        <v>876</v>
      </c>
      <c r="S4695" t="s">
        <v>16</v>
      </c>
      <c r="T4695" t="s">
        <v>122</v>
      </c>
      <c r="U4695" s="3">
        <v>36161</v>
      </c>
      <c r="V4695" s="2">
        <v>7.9</v>
      </c>
      <c r="W4695" t="str">
        <f>IF(V4695 &lt; 3,"Very Low", IF(V4695 &gt;= 3, IF(V4695 &lt; 4, "Low", IF(V4695 &gt;= 4, IF(V4695 &lt; 6, "Medium", IF(V4695 &gt;= 6, IF(V4695 &lt; 8, "High", "Very High")))))))</f>
        <v>High</v>
      </c>
    </row>
    <row r="4696" spans="1:23" x14ac:dyDescent="0.2">
      <c r="A4696" t="s">
        <v>7860</v>
      </c>
      <c r="B4696" s="2">
        <v>80</v>
      </c>
      <c r="C4696" s="4" t="str">
        <f>IF(B4696 &lt;= ($Z$9-$Z$11), "Short", IF(B4696 &gt;= ($Z$9+$Z$11), "Long", "Medium"))</f>
        <v>Short</v>
      </c>
      <c r="D4696" t="s">
        <v>7861</v>
      </c>
      <c r="E4696" t="s">
        <v>2287</v>
      </c>
      <c r="F4696" t="s">
        <v>3538</v>
      </c>
      <c r="M4696">
        <f>COUNTA(Table1[[#This Row],[genre_1]:[genre_8]])</f>
        <v>2</v>
      </c>
      <c r="N4696" t="s">
        <v>7862</v>
      </c>
      <c r="O4696" t="s">
        <v>12987</v>
      </c>
      <c r="P4696">
        <v>4788</v>
      </c>
      <c r="Q4696" t="s">
        <v>7863</v>
      </c>
      <c r="R4696">
        <v>52</v>
      </c>
      <c r="S4696" t="s">
        <v>16</v>
      </c>
      <c r="T4696" t="s">
        <v>122</v>
      </c>
      <c r="U4696" s="3">
        <v>38353</v>
      </c>
      <c r="V4696" s="2">
        <v>6.1</v>
      </c>
      <c r="W4696" t="str">
        <f>IF(V4696 &lt; 3,"Very Low", IF(V4696 &gt;= 3, IF(V4696 &lt; 4, "Low", IF(V4696 &gt;= 4, IF(V4696 &lt; 6, "Medium", IF(V4696 &gt;= 6, IF(V4696 &lt; 8, "High", "Very High")))))))</f>
        <v>High</v>
      </c>
    </row>
    <row r="4697" spans="1:23" x14ac:dyDescent="0.2">
      <c r="A4697" t="s">
        <v>8292</v>
      </c>
      <c r="B4697" s="2">
        <v>83</v>
      </c>
      <c r="C4697" s="4" t="str">
        <f>IF(B4697 &lt;= ($Z$9-$Z$11), "Short", IF(B4697 &gt;= ($Z$9+$Z$11), "Long", "Medium"))</f>
        <v>Short</v>
      </c>
      <c r="D4697" t="s">
        <v>8293</v>
      </c>
      <c r="E4697" t="s">
        <v>13206</v>
      </c>
      <c r="F4697" t="s">
        <v>1302</v>
      </c>
      <c r="G4697" t="s">
        <v>3538</v>
      </c>
      <c r="M4697">
        <f>COUNTA(Table1[[#This Row],[genre_1]:[genre_8]])</f>
        <v>3</v>
      </c>
      <c r="N4697" t="s">
        <v>8294</v>
      </c>
      <c r="O4697" t="s">
        <v>13149</v>
      </c>
      <c r="P4697">
        <v>3885</v>
      </c>
      <c r="Q4697" t="s">
        <v>8292</v>
      </c>
      <c r="R4697">
        <v>40</v>
      </c>
      <c r="S4697" t="s">
        <v>16</v>
      </c>
      <c r="T4697" t="s">
        <v>122</v>
      </c>
      <c r="U4697" s="3">
        <v>41275</v>
      </c>
      <c r="V4697" s="2">
        <v>6.7</v>
      </c>
      <c r="W4697" t="str">
        <f>IF(V4697 &lt; 3,"Very Low", IF(V4697 &gt;= 3, IF(V4697 &lt; 4, "Low", IF(V4697 &gt;= 4, IF(V4697 &lt; 6, "Medium", IF(V4697 &gt;= 6, IF(V4697 &lt; 8, "High", "Very High")))))))</f>
        <v>High</v>
      </c>
    </row>
    <row r="4698" spans="1:23" x14ac:dyDescent="0.2">
      <c r="A4698" t="s">
        <v>6294</v>
      </c>
      <c r="B4698" s="2">
        <v>105</v>
      </c>
      <c r="C4698" s="4" t="str">
        <f>IF(B4698 &lt;= ($Z$9-$Z$11), "Short", IF(B4698 &gt;= ($Z$9+$Z$11), "Long", "Medium"))</f>
        <v>Medium</v>
      </c>
      <c r="D4698" t="s">
        <v>6295</v>
      </c>
      <c r="E4698" t="s">
        <v>562</v>
      </c>
      <c r="F4698" t="s">
        <v>4426</v>
      </c>
      <c r="G4698" t="s">
        <v>13206</v>
      </c>
      <c r="H4698" t="s">
        <v>1302</v>
      </c>
      <c r="I4698" t="s">
        <v>5982</v>
      </c>
      <c r="J4698" t="s">
        <v>539</v>
      </c>
      <c r="M4698">
        <f>COUNTA(Table1[[#This Row],[genre_1]:[genre_8]])</f>
        <v>6</v>
      </c>
      <c r="N4698" t="s">
        <v>4365</v>
      </c>
      <c r="O4698" t="s">
        <v>12256</v>
      </c>
      <c r="P4698">
        <v>342</v>
      </c>
      <c r="Q4698" t="s">
        <v>6296</v>
      </c>
      <c r="R4698">
        <v>15</v>
      </c>
      <c r="S4698" t="s">
        <v>16</v>
      </c>
      <c r="T4698" t="s">
        <v>122</v>
      </c>
      <c r="U4698" s="3">
        <v>42370</v>
      </c>
      <c r="V4698" s="2">
        <v>4.7</v>
      </c>
      <c r="W4698" t="str">
        <f>IF(V4698 &lt; 3,"Very Low", IF(V4698 &gt;= 3, IF(V4698 &lt; 4, "Low", IF(V4698 &gt;= 4, IF(V4698 &lt; 6, "Medium", IF(V4698 &gt;= 6, IF(V4698 &lt; 8, "High", "Very High")))))))</f>
        <v>Medium</v>
      </c>
    </row>
    <row r="4699" spans="1:23" x14ac:dyDescent="0.2">
      <c r="A4699" t="s">
        <v>2867</v>
      </c>
      <c r="B4699" s="2">
        <v>85</v>
      </c>
      <c r="C4699" s="4" t="str">
        <f>IF(B4699 &lt;= ($Z$9-$Z$11), "Short", IF(B4699 &gt;= ($Z$9+$Z$11), "Long", "Medium"))</f>
        <v>Short</v>
      </c>
      <c r="D4699" t="s">
        <v>230</v>
      </c>
      <c r="E4699" t="s">
        <v>426</v>
      </c>
      <c r="F4699" t="s">
        <v>3871</v>
      </c>
      <c r="G4699" t="s">
        <v>691</v>
      </c>
      <c r="H4699" t="s">
        <v>5982</v>
      </c>
      <c r="M4699">
        <f>COUNTA(Table1[[#This Row],[genre_1]:[genre_8]])</f>
        <v>4</v>
      </c>
      <c r="N4699" t="s">
        <v>105</v>
      </c>
      <c r="O4699" t="s">
        <v>10009</v>
      </c>
      <c r="P4699">
        <v>19547</v>
      </c>
      <c r="Q4699" t="s">
        <v>1305</v>
      </c>
      <c r="R4699">
        <v>64</v>
      </c>
      <c r="S4699" t="s">
        <v>16</v>
      </c>
      <c r="T4699" t="s">
        <v>122</v>
      </c>
      <c r="U4699" s="3">
        <v>41640</v>
      </c>
      <c r="V4699" s="2">
        <v>5.8</v>
      </c>
      <c r="W4699" t="str">
        <f>IF(V4699 &lt; 3,"Very Low", IF(V4699 &gt;= 3, IF(V4699 &lt; 4, "Low", IF(V4699 &gt;= 4, IF(V4699 &lt; 6, "Medium", IF(V4699 &gt;= 6, IF(V4699 &lt; 8, "High", "Very High")))))))</f>
        <v>Medium</v>
      </c>
    </row>
    <row r="4700" spans="1:23" x14ac:dyDescent="0.2">
      <c r="A4700" t="s">
        <v>1031</v>
      </c>
      <c r="B4700" s="2">
        <v>95</v>
      </c>
      <c r="C4700" s="4" t="str">
        <f>IF(B4700 &lt;= ($Z$9-$Z$11), "Short", IF(B4700 &gt;= ($Z$9+$Z$11), "Long", "Medium"))</f>
        <v>Medium</v>
      </c>
      <c r="D4700" t="s">
        <v>42</v>
      </c>
      <c r="E4700" t="s">
        <v>562</v>
      </c>
      <c r="F4700" t="s">
        <v>691</v>
      </c>
      <c r="G4700" t="s">
        <v>1302</v>
      </c>
      <c r="H4700" t="s">
        <v>5982</v>
      </c>
      <c r="I4700" t="s">
        <v>3538</v>
      </c>
      <c r="M4700">
        <f>COUNTA(Table1[[#This Row],[genre_1]:[genre_8]])</f>
        <v>5</v>
      </c>
      <c r="N4700" t="s">
        <v>156</v>
      </c>
      <c r="O4700" t="s">
        <v>9241</v>
      </c>
      <c r="P4700">
        <v>66308</v>
      </c>
      <c r="Q4700" t="s">
        <v>1568</v>
      </c>
      <c r="R4700">
        <v>225</v>
      </c>
      <c r="S4700" t="s">
        <v>16</v>
      </c>
      <c r="T4700" t="s">
        <v>122</v>
      </c>
      <c r="U4700" s="3">
        <v>38353</v>
      </c>
      <c r="V4700" s="2">
        <v>5.5</v>
      </c>
      <c r="W4700" t="str">
        <f>IF(V4700 &lt; 3,"Very Low", IF(V4700 &gt;= 3, IF(V4700 &lt; 4, "Low", IF(V4700 &gt;= 4, IF(V4700 &lt; 6, "Medium", IF(V4700 &gt;= 6, IF(V4700 &lt; 8, "High", "Very High")))))))</f>
        <v>Medium</v>
      </c>
    </row>
    <row r="4701" spans="1:23" x14ac:dyDescent="0.2">
      <c r="A4701" t="s">
        <v>4633</v>
      </c>
      <c r="B4701" s="2">
        <v>118</v>
      </c>
      <c r="C4701" s="4" t="str">
        <f>IF(B4701 &lt;= ($Z$9-$Z$11), "Short", IF(B4701 &gt;= ($Z$9+$Z$11), "Long", "Medium"))</f>
        <v>Medium</v>
      </c>
      <c r="D4701" t="s">
        <v>1269</v>
      </c>
      <c r="E4701" t="s">
        <v>691</v>
      </c>
      <c r="F4701" t="s">
        <v>1302</v>
      </c>
      <c r="G4701" t="s">
        <v>5982</v>
      </c>
      <c r="H4701" t="s">
        <v>13205</v>
      </c>
      <c r="M4701">
        <f>COUNTA(Table1[[#This Row],[genre_1]:[genre_8]])</f>
        <v>4</v>
      </c>
      <c r="N4701" t="s">
        <v>177</v>
      </c>
      <c r="O4701" t="s">
        <v>11228</v>
      </c>
      <c r="P4701">
        <v>2676</v>
      </c>
      <c r="Q4701" t="s">
        <v>917</v>
      </c>
      <c r="R4701">
        <v>33</v>
      </c>
      <c r="S4701" t="s">
        <v>16</v>
      </c>
      <c r="T4701" t="s">
        <v>122</v>
      </c>
      <c r="U4701" s="3">
        <v>39814</v>
      </c>
      <c r="V4701" s="2">
        <v>7</v>
      </c>
      <c r="W4701" t="str">
        <f>IF(V4701 &lt; 3,"Very Low", IF(V4701 &gt;= 3, IF(V4701 &lt; 4, "Low", IF(V4701 &gt;= 4, IF(V4701 &lt; 6, "Medium", IF(V4701 &gt;= 6, IF(V4701 &lt; 8, "High", "Very High")))))))</f>
        <v>High</v>
      </c>
    </row>
    <row r="4702" spans="1:23" x14ac:dyDescent="0.2">
      <c r="A4702" t="s">
        <v>4960</v>
      </c>
      <c r="B4702" s="2">
        <v>130</v>
      </c>
      <c r="C4702" s="4" t="str">
        <f>IF(B4702 &lt;= ($Z$9-$Z$11), "Short", IF(B4702 &gt;= ($Z$9+$Z$11), "Long", "Medium"))</f>
        <v>Medium</v>
      </c>
      <c r="D4702" t="s">
        <v>4961</v>
      </c>
      <c r="E4702" t="s">
        <v>1302</v>
      </c>
      <c r="F4702" t="s">
        <v>4034</v>
      </c>
      <c r="G4702" t="s">
        <v>13204</v>
      </c>
      <c r="H4702" t="s">
        <v>6549</v>
      </c>
      <c r="M4702">
        <f>COUNTA(Table1[[#This Row],[genre_1]:[genre_8]])</f>
        <v>4</v>
      </c>
      <c r="N4702" t="s">
        <v>4962</v>
      </c>
      <c r="O4702" t="s">
        <v>11477</v>
      </c>
      <c r="P4702">
        <v>26832</v>
      </c>
      <c r="Q4702" t="s">
        <v>4963</v>
      </c>
      <c r="R4702">
        <v>247</v>
      </c>
      <c r="S4702" t="s">
        <v>613</v>
      </c>
      <c r="T4702" t="s">
        <v>122</v>
      </c>
      <c r="U4702" s="3">
        <v>35796</v>
      </c>
      <c r="V4702" s="2">
        <v>7.7</v>
      </c>
      <c r="W4702" t="str">
        <f>IF(V4702 &lt; 3,"Very Low", IF(V4702 &gt;= 3, IF(V4702 &lt; 4, "Low", IF(V4702 &gt;= 4, IF(V4702 &lt; 6, "Medium", IF(V4702 &gt;= 6, IF(V4702 &lt; 8, "High", "Very High")))))))</f>
        <v>High</v>
      </c>
    </row>
    <row r="4703" spans="1:23" x14ac:dyDescent="0.2">
      <c r="A4703" t="s">
        <v>5352</v>
      </c>
      <c r="B4703" s="2">
        <v>124</v>
      </c>
      <c r="C4703" s="4" t="str">
        <f>IF(B4703 &lt;= ($Z$9-$Z$11), "Short", IF(B4703 &gt;= ($Z$9+$Z$11), "Long", "Medium"))</f>
        <v>Medium</v>
      </c>
      <c r="D4703" t="s">
        <v>5353</v>
      </c>
      <c r="E4703" t="s">
        <v>4426</v>
      </c>
      <c r="F4703" t="s">
        <v>1302</v>
      </c>
      <c r="G4703" t="s">
        <v>13205</v>
      </c>
      <c r="M4703">
        <f>COUNTA(Table1[[#This Row],[genre_1]:[genre_8]])</f>
        <v>3</v>
      </c>
      <c r="N4703" t="s">
        <v>465</v>
      </c>
      <c r="O4703" t="s">
        <v>11713</v>
      </c>
      <c r="P4703">
        <v>4412</v>
      </c>
      <c r="Q4703" t="s">
        <v>5354</v>
      </c>
      <c r="R4703">
        <v>31</v>
      </c>
      <c r="S4703" t="s">
        <v>613</v>
      </c>
      <c r="T4703" t="s">
        <v>122</v>
      </c>
      <c r="U4703" s="3">
        <v>38353</v>
      </c>
      <c r="V4703" s="2">
        <v>7.7</v>
      </c>
      <c r="W4703" t="str">
        <f>IF(V4703 &lt; 3,"Very Low", IF(V4703 &gt;= 3, IF(V4703 &lt; 4, "Low", IF(V4703 &gt;= 4, IF(V4703 &lt; 6, "Medium", IF(V4703 &gt;= 6, IF(V4703 &lt; 8, "High", "Very High")))))))</f>
        <v>High</v>
      </c>
    </row>
    <row r="4704" spans="1:23" x14ac:dyDescent="0.2">
      <c r="A4704" t="s">
        <v>2481</v>
      </c>
      <c r="B4704" s="2">
        <v>120</v>
      </c>
      <c r="C4704" s="4" t="str">
        <f>IF(B4704 &lt;= ($Z$9-$Z$11), "Short", IF(B4704 &gt;= ($Z$9+$Z$11), "Long", "Medium"))</f>
        <v>Medium</v>
      </c>
      <c r="D4704" t="s">
        <v>430</v>
      </c>
      <c r="E4704" t="s">
        <v>1302</v>
      </c>
      <c r="F4704" t="s">
        <v>3538</v>
      </c>
      <c r="M4704">
        <f>COUNTA(Table1[[#This Row],[genre_1]:[genre_8]])</f>
        <v>2</v>
      </c>
      <c r="N4704" t="s">
        <v>1342</v>
      </c>
      <c r="O4704" t="s">
        <v>10202</v>
      </c>
      <c r="P4704">
        <v>4257</v>
      </c>
      <c r="Q4704" t="s">
        <v>3165</v>
      </c>
      <c r="R4704">
        <v>52</v>
      </c>
      <c r="S4704" t="s">
        <v>16</v>
      </c>
      <c r="T4704" t="s">
        <v>122</v>
      </c>
      <c r="U4704" s="3">
        <v>37622</v>
      </c>
      <c r="V4704" s="2">
        <v>6.2</v>
      </c>
      <c r="W4704" t="str">
        <f>IF(V4704 &lt; 3,"Very Low", IF(V4704 &gt;= 3, IF(V4704 &lt; 4, "Low", IF(V4704 &gt;= 4, IF(V4704 &lt; 6, "Medium", IF(V4704 &gt;= 6, IF(V4704 &lt; 8, "High", "Very High")))))))</f>
        <v>High</v>
      </c>
    </row>
    <row r="4705" spans="1:23" x14ac:dyDescent="0.2">
      <c r="A4705" t="s">
        <v>2990</v>
      </c>
      <c r="B4705" s="2">
        <v>112</v>
      </c>
      <c r="C4705" s="4" t="str">
        <f>IF(B4705 &lt;= ($Z$9-$Z$11), "Short", IF(B4705 &gt;= ($Z$9+$Z$11), "Long", "Medium"))</f>
        <v>Medium</v>
      </c>
      <c r="D4705" t="s">
        <v>2960</v>
      </c>
      <c r="E4705" t="s">
        <v>1302</v>
      </c>
      <c r="M4705">
        <f>COUNTA(Table1[[#This Row],[genre_1]:[genre_8]])</f>
        <v>1</v>
      </c>
      <c r="N4705" t="s">
        <v>162</v>
      </c>
      <c r="O4705" t="s">
        <v>12039</v>
      </c>
      <c r="P4705">
        <v>26720</v>
      </c>
      <c r="Q4705" t="s">
        <v>5901</v>
      </c>
      <c r="R4705">
        <v>196</v>
      </c>
      <c r="S4705" t="s">
        <v>16</v>
      </c>
      <c r="T4705" t="s">
        <v>122</v>
      </c>
      <c r="U4705" s="3">
        <v>35431</v>
      </c>
      <c r="V4705" s="2">
        <v>7.7</v>
      </c>
      <c r="W4705" t="str">
        <f>IF(V4705 &lt; 3,"Very Low", IF(V4705 &gt;= 3, IF(V4705 &lt; 4, "Low", IF(V4705 &gt;= 4, IF(V4705 &lt; 6, "Medium", IF(V4705 &gt;= 6, IF(V4705 &lt; 8, "High", "Very High")))))))</f>
        <v>High</v>
      </c>
    </row>
    <row r="4706" spans="1:23" x14ac:dyDescent="0.2">
      <c r="A4706" t="s">
        <v>4821</v>
      </c>
      <c r="B4706" s="2">
        <v>125</v>
      </c>
      <c r="C4706" s="4" t="str">
        <f>IF(B4706 &lt;= ($Z$9-$Z$11), "Short", IF(B4706 &gt;= ($Z$9+$Z$11), "Long", "Medium"))</f>
        <v>Medium</v>
      </c>
      <c r="D4706" t="s">
        <v>4822</v>
      </c>
      <c r="E4706" t="s">
        <v>4426</v>
      </c>
      <c r="F4706" t="s">
        <v>1302</v>
      </c>
      <c r="G4706" t="s">
        <v>7772</v>
      </c>
      <c r="M4706">
        <f>COUNTA(Table1[[#This Row],[genre_1]:[genre_8]])</f>
        <v>3</v>
      </c>
      <c r="N4706" t="s">
        <v>4059</v>
      </c>
      <c r="O4706" t="s">
        <v>11366</v>
      </c>
      <c r="P4706">
        <v>2164</v>
      </c>
      <c r="Q4706" t="s">
        <v>4823</v>
      </c>
      <c r="R4706">
        <v>74</v>
      </c>
      <c r="S4706" t="s">
        <v>16</v>
      </c>
      <c r="T4706" t="s">
        <v>122</v>
      </c>
      <c r="U4706" s="3">
        <v>37622</v>
      </c>
      <c r="V4706" s="2">
        <v>7.7</v>
      </c>
      <c r="W4706" t="str">
        <f>IF(V4706 &lt; 3,"Very Low", IF(V4706 &gt;= 3, IF(V4706 &lt; 4, "Low", IF(V4706 &gt;= 4, IF(V4706 &lt; 6, "Medium", IF(V4706 &gt;= 6, IF(V4706 &lt; 8, "High", "Very High")))))))</f>
        <v>High</v>
      </c>
    </row>
    <row r="4707" spans="1:23" x14ac:dyDescent="0.2">
      <c r="A4707" t="s">
        <v>749</v>
      </c>
      <c r="B4707" s="2">
        <v>99</v>
      </c>
      <c r="C4707" s="4" t="str">
        <f>IF(B4707 &lt;= ($Z$9-$Z$11), "Short", IF(B4707 &gt;= ($Z$9+$Z$11), "Long", "Medium"))</f>
        <v>Medium</v>
      </c>
      <c r="D4707" t="s">
        <v>917</v>
      </c>
      <c r="E4707" t="s">
        <v>562</v>
      </c>
      <c r="F4707" t="s">
        <v>13206</v>
      </c>
      <c r="G4707" t="s">
        <v>4130</v>
      </c>
      <c r="H4707" t="s">
        <v>3538</v>
      </c>
      <c r="M4707">
        <f>COUNTA(Table1[[#This Row],[genre_1]:[genre_8]])</f>
        <v>4</v>
      </c>
      <c r="N4707" t="s">
        <v>3075</v>
      </c>
      <c r="O4707" t="s">
        <v>10142</v>
      </c>
      <c r="P4707">
        <v>44394</v>
      </c>
      <c r="Q4707" t="s">
        <v>3076</v>
      </c>
      <c r="R4707">
        <v>115</v>
      </c>
      <c r="S4707" t="s">
        <v>16</v>
      </c>
      <c r="T4707" t="s">
        <v>122</v>
      </c>
      <c r="U4707" s="3">
        <v>34335</v>
      </c>
      <c r="V4707" s="2">
        <v>5.8</v>
      </c>
      <c r="W4707" t="str">
        <f>IF(V4707 &lt; 3,"Very Low", IF(V4707 &gt;= 3, IF(V4707 &lt; 4, "Low", IF(V4707 &gt;= 4, IF(V4707 &lt; 6, "Medium", IF(V4707 &gt;= 6, IF(V4707 &lt; 8, "High", "Very High")))))))</f>
        <v>Medium</v>
      </c>
    </row>
    <row r="4708" spans="1:23" x14ac:dyDescent="0.2">
      <c r="A4708" t="s">
        <v>5936</v>
      </c>
      <c r="B4708" s="2">
        <v>89</v>
      </c>
      <c r="C4708" s="4" t="str">
        <f>IF(B4708 &lt;= ($Z$9-$Z$11), "Short", IF(B4708 &gt;= ($Z$9+$Z$11), "Long", "Medium"))</f>
        <v>Medium</v>
      </c>
      <c r="D4708" t="s">
        <v>124</v>
      </c>
      <c r="E4708" t="s">
        <v>691</v>
      </c>
      <c r="F4708" t="s">
        <v>2287</v>
      </c>
      <c r="M4708">
        <f>COUNTA(Table1[[#This Row],[genre_1]:[genre_8]])</f>
        <v>2</v>
      </c>
      <c r="N4708" t="s">
        <v>3908</v>
      </c>
      <c r="O4708" t="s">
        <v>12060</v>
      </c>
      <c r="P4708">
        <v>127842</v>
      </c>
      <c r="Q4708" t="s">
        <v>3253</v>
      </c>
      <c r="R4708">
        <v>200</v>
      </c>
      <c r="S4708" t="s">
        <v>16</v>
      </c>
      <c r="T4708" t="s">
        <v>122</v>
      </c>
      <c r="U4708" s="3">
        <v>40179</v>
      </c>
      <c r="V4708" s="2">
        <v>7.6</v>
      </c>
      <c r="W4708" t="str">
        <f>IF(V4708 &lt; 3,"Very Low", IF(V4708 &gt;= 3, IF(V4708 &lt; 4, "Low", IF(V4708 &gt;= 4, IF(V4708 &lt; 6, "Medium", IF(V4708 &gt;= 6, IF(V4708 &lt; 8, "High", "Very High")))))))</f>
        <v>High</v>
      </c>
    </row>
    <row r="4709" spans="1:23" x14ac:dyDescent="0.2">
      <c r="A4709" t="s">
        <v>5519</v>
      </c>
      <c r="B4709" s="2">
        <v>96</v>
      </c>
      <c r="C4709" s="4" t="str">
        <f>IF(B4709 &lt;= ($Z$9-$Z$11), "Short", IF(B4709 &gt;= ($Z$9+$Z$11), "Long", "Medium"))</f>
        <v>Medium</v>
      </c>
      <c r="D4709" t="s">
        <v>5520</v>
      </c>
      <c r="E4709" t="s">
        <v>1302</v>
      </c>
      <c r="F4709" t="s">
        <v>6549</v>
      </c>
      <c r="M4709">
        <f>COUNTA(Table1[[#This Row],[genre_1]:[genre_8]])</f>
        <v>2</v>
      </c>
      <c r="N4709" t="s">
        <v>5521</v>
      </c>
      <c r="O4709" t="s">
        <v>11822</v>
      </c>
      <c r="P4709">
        <v>33</v>
      </c>
      <c r="Q4709" t="s">
        <v>5522</v>
      </c>
      <c r="R4709">
        <v>6</v>
      </c>
      <c r="S4709" t="s">
        <v>16</v>
      </c>
      <c r="T4709" t="s">
        <v>122</v>
      </c>
      <c r="U4709" s="3">
        <v>42370</v>
      </c>
      <c r="V4709" s="2">
        <v>7.2</v>
      </c>
      <c r="W4709" t="str">
        <f>IF(V4709 &lt; 3,"Very Low", IF(V4709 &gt;= 3, IF(V4709 &lt; 4, "Low", IF(V4709 &gt;= 4, IF(V4709 &lt; 6, "Medium", IF(V4709 &gt;= 6, IF(V4709 &lt; 8, "High", "Very High")))))))</f>
        <v>High</v>
      </c>
    </row>
    <row r="4710" spans="1:23" x14ac:dyDescent="0.2">
      <c r="A4710" t="s">
        <v>1968</v>
      </c>
      <c r="B4710" s="2">
        <v>89</v>
      </c>
      <c r="C4710" s="4" t="str">
        <f>IF(B4710 &lt;= ($Z$9-$Z$11), "Short", IF(B4710 &gt;= ($Z$9+$Z$11), "Long", "Medium"))</f>
        <v>Medium</v>
      </c>
      <c r="D4710" t="s">
        <v>5694</v>
      </c>
      <c r="E4710" t="s">
        <v>2287</v>
      </c>
      <c r="F4710" t="s">
        <v>13204</v>
      </c>
      <c r="G4710" t="s">
        <v>4130</v>
      </c>
      <c r="H4710" t="s">
        <v>3538</v>
      </c>
      <c r="M4710">
        <f>COUNTA(Table1[[#This Row],[genre_1]:[genre_8]])</f>
        <v>4</v>
      </c>
      <c r="N4710" t="s">
        <v>5695</v>
      </c>
      <c r="O4710" t="s">
        <v>11923</v>
      </c>
      <c r="P4710">
        <v>60522</v>
      </c>
      <c r="Q4710" t="s">
        <v>5696</v>
      </c>
      <c r="R4710">
        <v>228</v>
      </c>
      <c r="S4710" t="s">
        <v>16</v>
      </c>
      <c r="T4710" t="s">
        <v>122</v>
      </c>
      <c r="U4710" s="3">
        <v>30317</v>
      </c>
      <c r="V4710" s="2">
        <v>7.3</v>
      </c>
      <c r="W4710" t="str">
        <f>IF(V4710 &lt; 3,"Very Low", IF(V4710 &gt;= 3, IF(V4710 &lt; 4, "Low", IF(V4710 &gt;= 4, IF(V4710 &lt; 6, "Medium", IF(V4710 &gt;= 6, IF(V4710 &lt; 8, "High", "Very High")))))))</f>
        <v>High</v>
      </c>
    </row>
    <row r="4711" spans="1:23" x14ac:dyDescent="0.2">
      <c r="A4711" t="s">
        <v>2028</v>
      </c>
      <c r="B4711" s="2">
        <v>117</v>
      </c>
      <c r="C4711" s="4" t="str">
        <f>IF(B4711 &lt;= ($Z$9-$Z$11), "Short", IF(B4711 &gt;= ($Z$9+$Z$11), "Long", "Medium"))</f>
        <v>Medium</v>
      </c>
      <c r="D4711" t="s">
        <v>6415</v>
      </c>
      <c r="E4711" t="s">
        <v>1302</v>
      </c>
      <c r="F4711" t="s">
        <v>6549</v>
      </c>
      <c r="M4711">
        <f>COUNTA(Table1[[#This Row],[genre_1]:[genre_8]])</f>
        <v>2</v>
      </c>
      <c r="N4711" t="s">
        <v>4850</v>
      </c>
      <c r="O4711" t="s">
        <v>12327</v>
      </c>
      <c r="P4711">
        <v>12560</v>
      </c>
      <c r="Q4711" t="s">
        <v>6416</v>
      </c>
      <c r="R4711">
        <v>147</v>
      </c>
      <c r="S4711" t="s">
        <v>2032</v>
      </c>
      <c r="T4711" t="s">
        <v>122</v>
      </c>
      <c r="U4711" s="3">
        <v>38353</v>
      </c>
      <c r="V4711" s="2">
        <v>7.8</v>
      </c>
      <c r="W4711" t="str">
        <f>IF(V4711 &lt; 3,"Very Low", IF(V4711 &gt;= 3, IF(V4711 &lt; 4, "Low", IF(V4711 &gt;= 4, IF(V4711 &lt; 6, "Medium", IF(V4711 &gt;= 6, IF(V4711 &lt; 8, "High", "Very High")))))))</f>
        <v>High</v>
      </c>
    </row>
    <row r="4712" spans="1:23" x14ac:dyDescent="0.2">
      <c r="A4712" t="s">
        <v>2990</v>
      </c>
      <c r="B4712" s="2">
        <v>107</v>
      </c>
      <c r="C4712" s="4" t="str">
        <f>IF(B4712 &lt;= ($Z$9-$Z$11), "Short", IF(B4712 &gt;= ($Z$9+$Z$11), "Long", "Medium"))</f>
        <v>Medium</v>
      </c>
      <c r="D4712" t="s">
        <v>1295</v>
      </c>
      <c r="E4712" t="s">
        <v>13206</v>
      </c>
      <c r="F4712" t="s">
        <v>1302</v>
      </c>
      <c r="G4712" t="s">
        <v>13204</v>
      </c>
      <c r="H4712" t="s">
        <v>3538</v>
      </c>
      <c r="M4712">
        <f>COUNTA(Table1[[#This Row],[genre_1]:[genre_8]])</f>
        <v>4</v>
      </c>
      <c r="N4712" t="s">
        <v>205</v>
      </c>
      <c r="O4712" t="s">
        <v>10368</v>
      </c>
      <c r="P4712">
        <v>14982</v>
      </c>
      <c r="Q4712" t="s">
        <v>2758</v>
      </c>
      <c r="R4712">
        <v>128</v>
      </c>
      <c r="S4712" t="s">
        <v>16</v>
      </c>
      <c r="T4712" t="s">
        <v>122</v>
      </c>
      <c r="U4712" s="3">
        <v>38353</v>
      </c>
      <c r="V4712" s="2">
        <v>6.5</v>
      </c>
      <c r="W4712" t="str">
        <f>IF(V4712 &lt; 3,"Very Low", IF(V4712 &gt;= 3, IF(V4712 &lt; 4, "Low", IF(V4712 &gt;= 4, IF(V4712 &lt; 6, "Medium", IF(V4712 &gt;= 6, IF(V4712 &lt; 8, "High", "Very High")))))))</f>
        <v>High</v>
      </c>
    </row>
    <row r="4713" spans="1:23" x14ac:dyDescent="0.2">
      <c r="A4713" t="s">
        <v>3805</v>
      </c>
      <c r="B4713" s="2">
        <v>100</v>
      </c>
      <c r="C4713" s="4" t="str">
        <f>IF(B4713 &lt;= ($Z$9-$Z$11), "Short", IF(B4713 &gt;= ($Z$9+$Z$11), "Long", "Medium"))</f>
        <v>Medium</v>
      </c>
      <c r="D4713" t="s">
        <v>3145</v>
      </c>
      <c r="E4713" t="s">
        <v>1302</v>
      </c>
      <c r="F4713" t="s">
        <v>2287</v>
      </c>
      <c r="G4713" t="s">
        <v>4130</v>
      </c>
      <c r="H4713" t="s">
        <v>3538</v>
      </c>
      <c r="M4713">
        <f>COUNTA(Table1[[#This Row],[genre_1]:[genre_8]])</f>
        <v>4</v>
      </c>
      <c r="N4713" t="s">
        <v>2535</v>
      </c>
      <c r="O4713" t="s">
        <v>10656</v>
      </c>
      <c r="P4713">
        <v>15169</v>
      </c>
      <c r="Q4713" t="s">
        <v>3806</v>
      </c>
      <c r="R4713">
        <v>213</v>
      </c>
      <c r="S4713" t="s">
        <v>16</v>
      </c>
      <c r="T4713" t="s">
        <v>122</v>
      </c>
      <c r="U4713" s="3">
        <v>37622</v>
      </c>
      <c r="V4713" s="2">
        <v>6.2</v>
      </c>
      <c r="W4713" t="str">
        <f>IF(V4713 &lt; 3,"Very Low", IF(V4713 &gt;= 3, IF(V4713 &lt; 4, "Low", IF(V4713 &gt;= 4, IF(V4713 &lt; 6, "Medium", IF(V4713 &gt;= 6, IF(V4713 &lt; 8, "High", "Very High")))))))</f>
        <v>High</v>
      </c>
    </row>
    <row r="4714" spans="1:23" x14ac:dyDescent="0.2">
      <c r="A4714" t="s">
        <v>56</v>
      </c>
      <c r="B4714" s="2">
        <v>134</v>
      </c>
      <c r="C4714" s="4" t="str">
        <f>IF(B4714 &lt;= ($Z$9-$Z$11), "Short", IF(B4714 &gt;= ($Z$9+$Z$11), "Long", "Medium"))</f>
        <v>Long</v>
      </c>
      <c r="D4714" t="s">
        <v>546</v>
      </c>
      <c r="E4714" t="s">
        <v>562</v>
      </c>
      <c r="F4714" t="s">
        <v>426</v>
      </c>
      <c r="G4714" t="s">
        <v>539</v>
      </c>
      <c r="H4714" t="s">
        <v>4130</v>
      </c>
      <c r="I4714" t="s">
        <v>3538</v>
      </c>
      <c r="M4714">
        <f>COUNTA(Table1[[#This Row],[genre_1]:[genre_8]])</f>
        <v>5</v>
      </c>
      <c r="N4714" t="s">
        <v>120</v>
      </c>
      <c r="O4714" t="s">
        <v>8639</v>
      </c>
      <c r="P4714">
        <v>405973</v>
      </c>
      <c r="Q4714" t="s">
        <v>547</v>
      </c>
      <c r="R4714">
        <v>1055</v>
      </c>
      <c r="S4714" t="s">
        <v>16</v>
      </c>
      <c r="T4714" t="s">
        <v>122</v>
      </c>
      <c r="U4714" s="3">
        <v>37622</v>
      </c>
      <c r="V4714" s="2">
        <v>7.5</v>
      </c>
      <c r="W4714" t="str">
        <f>IF(V4714 &lt; 3,"Very Low", IF(V4714 &gt;= 3, IF(V4714 &lt; 4, "Low", IF(V4714 &gt;= 4, IF(V4714 &lt; 6, "Medium", IF(V4714 &gt;= 6, IF(V4714 &lt; 8, "High", "Very High")))))))</f>
        <v>High</v>
      </c>
    </row>
    <row r="4715" spans="1:23" x14ac:dyDescent="0.2">
      <c r="A4715" t="s">
        <v>118</v>
      </c>
      <c r="B4715" s="2">
        <v>104</v>
      </c>
      <c r="C4715" s="4" t="str">
        <f>IF(B4715 &lt;= ($Z$9-$Z$11), "Short", IF(B4715 &gt;= ($Z$9+$Z$11), "Long", "Medium"))</f>
        <v>Medium</v>
      </c>
      <c r="D4715" t="s">
        <v>119</v>
      </c>
      <c r="E4715" t="s">
        <v>562</v>
      </c>
      <c r="F4715" t="s">
        <v>426</v>
      </c>
      <c r="G4715" t="s">
        <v>539</v>
      </c>
      <c r="H4715" t="s">
        <v>4130</v>
      </c>
      <c r="I4715" t="s">
        <v>3538</v>
      </c>
      <c r="M4715">
        <f>COUNTA(Table1[[#This Row],[genre_1]:[genre_8]])</f>
        <v>5</v>
      </c>
      <c r="N4715" t="s">
        <v>120</v>
      </c>
      <c r="O4715" t="s">
        <v>8471</v>
      </c>
      <c r="P4715">
        <v>383427</v>
      </c>
      <c r="Q4715" t="s">
        <v>121</v>
      </c>
      <c r="R4715">
        <v>1912</v>
      </c>
      <c r="S4715" t="s">
        <v>16</v>
      </c>
      <c r="T4715" t="s">
        <v>122</v>
      </c>
      <c r="U4715" s="3">
        <v>38718</v>
      </c>
      <c r="V4715" s="2">
        <v>6.8</v>
      </c>
      <c r="W4715" t="str">
        <f>IF(V4715 &lt; 3,"Very Low", IF(V4715 &gt;= 3, IF(V4715 &lt; 4, "Low", IF(V4715 &gt;= 4, IF(V4715 &lt; 6, "Medium", IF(V4715 &gt;= 6, IF(V4715 &lt; 8, "High", "Very High")))))))</f>
        <v>High</v>
      </c>
    </row>
    <row r="4716" spans="1:23" x14ac:dyDescent="0.2">
      <c r="A4716" t="s">
        <v>5070</v>
      </c>
      <c r="B4716" s="2">
        <v>91</v>
      </c>
      <c r="C4716" s="4" t="str">
        <f>IF(B4716 &lt;= ($Z$9-$Z$11), "Short", IF(B4716 &gt;= ($Z$9+$Z$11), "Long", "Medium"))</f>
        <v>Medium</v>
      </c>
      <c r="D4716" t="s">
        <v>5071</v>
      </c>
      <c r="E4716" t="s">
        <v>1302</v>
      </c>
      <c r="F4716" t="s">
        <v>4034</v>
      </c>
      <c r="M4716">
        <f>COUNTA(Table1[[#This Row],[genre_1]:[genre_8]])</f>
        <v>2</v>
      </c>
      <c r="N4716" t="s">
        <v>5072</v>
      </c>
      <c r="O4716" t="s">
        <v>11544</v>
      </c>
      <c r="P4716">
        <v>1642</v>
      </c>
      <c r="Q4716" t="s">
        <v>5073</v>
      </c>
      <c r="R4716">
        <v>11</v>
      </c>
      <c r="S4716" t="s">
        <v>16</v>
      </c>
      <c r="T4716" t="s">
        <v>122</v>
      </c>
      <c r="U4716" s="3">
        <v>40544</v>
      </c>
      <c r="V4716" s="2">
        <v>4.5</v>
      </c>
      <c r="W4716" t="str">
        <f>IF(V4716 &lt; 3,"Very Low", IF(V4716 &gt;= 3, IF(V4716 &lt; 4, "Low", IF(V4716 &gt;= 4, IF(V4716 &lt; 6, "Medium", IF(V4716 &gt;= 6, IF(V4716 &lt; 8, "High", "Very High")))))))</f>
        <v>Medium</v>
      </c>
    </row>
    <row r="4717" spans="1:23" x14ac:dyDescent="0.2">
      <c r="A4717" t="s">
        <v>7927</v>
      </c>
      <c r="B4717" s="2">
        <v>104</v>
      </c>
      <c r="C4717" s="4" t="str">
        <f>IF(B4717 &lt;= ($Z$9-$Z$11), "Short", IF(B4717 &gt;= ($Z$9+$Z$11), "Long", "Medium"))</f>
        <v>Medium</v>
      </c>
      <c r="D4717" t="s">
        <v>7928</v>
      </c>
      <c r="E4717" t="s">
        <v>31</v>
      </c>
      <c r="M4717">
        <f>COUNTA(Table1[[#This Row],[genre_1]:[genre_8]])</f>
        <v>1</v>
      </c>
      <c r="N4717" t="s">
        <v>7929</v>
      </c>
      <c r="O4717" t="s">
        <v>13015</v>
      </c>
      <c r="P4717">
        <v>291</v>
      </c>
      <c r="R4717">
        <v>8</v>
      </c>
      <c r="S4717" t="s">
        <v>16</v>
      </c>
      <c r="T4717" t="s">
        <v>7930</v>
      </c>
      <c r="U4717" s="3">
        <v>38353</v>
      </c>
      <c r="V4717" s="2">
        <v>7.5</v>
      </c>
      <c r="W4717" t="str">
        <f>IF(V4717 &lt; 3,"Very Low", IF(V4717 &gt;= 3, IF(V4717 &lt; 4, "Low", IF(V4717 &gt;= 4, IF(V4717 &lt; 6, "Medium", IF(V4717 &gt;= 6, IF(V4717 &lt; 8, "High", "Very High")))))))</f>
        <v>High</v>
      </c>
    </row>
    <row r="4718" spans="1:23" x14ac:dyDescent="0.2">
      <c r="A4718" t="s">
        <v>4382</v>
      </c>
      <c r="B4718" s="2">
        <v>100</v>
      </c>
      <c r="C4718" s="4" t="str">
        <f>IF(B4718 &lt;= ($Z$9-$Z$11), "Short", IF(B4718 &gt;= ($Z$9+$Z$11), "Long", "Medium"))</f>
        <v>Medium</v>
      </c>
      <c r="D4718" t="s">
        <v>4383</v>
      </c>
      <c r="E4718" t="s">
        <v>1302</v>
      </c>
      <c r="F4718" t="s">
        <v>4130</v>
      </c>
      <c r="G4718" t="s">
        <v>3538</v>
      </c>
      <c r="M4718">
        <f>COUNTA(Table1[[#This Row],[genre_1]:[genre_8]])</f>
        <v>3</v>
      </c>
      <c r="N4718" t="s">
        <v>4384</v>
      </c>
      <c r="O4718" t="s">
        <v>11059</v>
      </c>
      <c r="P4718">
        <v>1933</v>
      </c>
      <c r="Q4718" t="s">
        <v>4385</v>
      </c>
      <c r="R4718">
        <v>13</v>
      </c>
      <c r="S4718" t="s">
        <v>16</v>
      </c>
      <c r="T4718" t="s">
        <v>4386</v>
      </c>
      <c r="U4718" s="3">
        <v>41640</v>
      </c>
      <c r="V4718" s="2">
        <v>5.6</v>
      </c>
      <c r="W4718" t="str">
        <f>IF(V4718 &lt; 3,"Very Low", IF(V4718 &gt;= 3, IF(V4718 &lt; 4, "Low", IF(V4718 &gt;= 4, IF(V4718 &lt; 6, "Medium", IF(V4718 &gt;= 6, IF(V4718 &lt; 8, "High", "Very High")))))))</f>
        <v>Medium</v>
      </c>
    </row>
    <row r="4719" spans="1:23" x14ac:dyDescent="0.2">
      <c r="A4719" t="s">
        <v>4419</v>
      </c>
      <c r="B4719" s="2">
        <v>109</v>
      </c>
      <c r="C4719" s="4" t="str">
        <f>IF(B4719 &lt;= ($Z$9-$Z$11), "Short", IF(B4719 &gt;= ($Z$9+$Z$11), "Long", "Medium"))</f>
        <v>Medium</v>
      </c>
      <c r="D4719" t="s">
        <v>1628</v>
      </c>
      <c r="E4719" t="s">
        <v>562</v>
      </c>
      <c r="F4719" t="s">
        <v>4130</v>
      </c>
      <c r="G4719" t="s">
        <v>3538</v>
      </c>
      <c r="M4719">
        <f>COUNTA(Table1[[#This Row],[genre_1]:[genre_8]])</f>
        <v>3</v>
      </c>
      <c r="N4719" t="s">
        <v>3035</v>
      </c>
      <c r="O4719" t="s">
        <v>11077</v>
      </c>
      <c r="P4719">
        <v>41638</v>
      </c>
      <c r="Q4719" t="s">
        <v>585</v>
      </c>
      <c r="R4719">
        <v>134</v>
      </c>
      <c r="S4719" t="s">
        <v>16</v>
      </c>
      <c r="T4719" t="s">
        <v>4420</v>
      </c>
      <c r="U4719" s="3">
        <v>41640</v>
      </c>
      <c r="V4719" s="2">
        <v>6.1</v>
      </c>
      <c r="W4719" t="str">
        <f>IF(V4719 &lt; 3,"Very Low", IF(V4719 &gt;= 3, IF(V4719 &lt; 4, "Low", IF(V4719 &gt;= 4, IF(V4719 &lt; 6, "Medium", IF(V4719 &gt;= 6, IF(V4719 &lt; 8, "High", "Very High")))))))</f>
        <v>High</v>
      </c>
    </row>
    <row r="4720" spans="1:23" x14ac:dyDescent="0.2">
      <c r="A4720" t="s">
        <v>1637</v>
      </c>
      <c r="B4720" s="2">
        <v>113</v>
      </c>
      <c r="C4720" s="4" t="str">
        <f>IF(B4720 &lt;= ($Z$9-$Z$11), "Short", IF(B4720 &gt;= ($Z$9+$Z$11), "Long", "Medium"))</f>
        <v>Medium</v>
      </c>
      <c r="D4720" t="s">
        <v>6506</v>
      </c>
      <c r="E4720" t="s">
        <v>1302</v>
      </c>
      <c r="M4720">
        <f>COUNTA(Table1[[#This Row],[genre_1]:[genre_8]])</f>
        <v>1</v>
      </c>
      <c r="N4720" t="s">
        <v>6236</v>
      </c>
      <c r="O4720" t="s">
        <v>12376</v>
      </c>
      <c r="P4720">
        <v>28951</v>
      </c>
      <c r="Q4720" t="s">
        <v>6507</v>
      </c>
      <c r="R4720">
        <v>257</v>
      </c>
      <c r="S4720" t="s">
        <v>4787</v>
      </c>
      <c r="T4720" t="s">
        <v>5544</v>
      </c>
      <c r="U4720" s="3">
        <v>35796</v>
      </c>
      <c r="V4720" s="2">
        <v>8</v>
      </c>
      <c r="W4720" t="str">
        <f>IF(V4720 &lt; 3,"Very Low", IF(V4720 &gt;= 3, IF(V4720 &lt; 4, "Low", IF(V4720 &gt;= 4, IF(V4720 &lt; 6, "Medium", IF(V4720 &gt;= 6, IF(V4720 &lt; 8, "High", "Very High")))))))</f>
        <v>Very High</v>
      </c>
    </row>
    <row r="4721" spans="1:23" x14ac:dyDescent="0.2">
      <c r="A4721" t="s">
        <v>3210</v>
      </c>
      <c r="B4721" s="2">
        <v>135</v>
      </c>
      <c r="C4721" s="4" t="str">
        <f>IF(B4721 &lt;= ($Z$9-$Z$11), "Short", IF(B4721 &gt;= ($Z$9+$Z$11), "Long", "Medium"))</f>
        <v>Long</v>
      </c>
      <c r="D4721" t="s">
        <v>6235</v>
      </c>
      <c r="E4721" t="s">
        <v>13206</v>
      </c>
      <c r="F4721" t="s">
        <v>1302</v>
      </c>
      <c r="M4721">
        <f>COUNTA(Table1[[#This Row],[genre_1]:[genre_8]])</f>
        <v>2</v>
      </c>
      <c r="N4721" t="s">
        <v>352</v>
      </c>
      <c r="O4721" t="s">
        <v>12270</v>
      </c>
      <c r="P4721">
        <v>533200</v>
      </c>
      <c r="Q4721" t="s">
        <v>6322</v>
      </c>
      <c r="R4721">
        <v>749</v>
      </c>
      <c r="S4721" t="s">
        <v>4787</v>
      </c>
      <c r="T4721" t="s">
        <v>5544</v>
      </c>
      <c r="U4721" s="3">
        <v>37257</v>
      </c>
      <c r="V4721" s="2">
        <v>8.6999999999999993</v>
      </c>
      <c r="W4721" t="str">
        <f>IF(V4721 &lt; 3,"Very Low", IF(V4721 &gt;= 3, IF(V4721 &lt; 4, "Low", IF(V4721 &gt;= 4, IF(V4721 &lt; 6, "Medium", IF(V4721 &gt;= 6, IF(V4721 &lt; 8, "High", "Very High")))))))</f>
        <v>Very High</v>
      </c>
    </row>
    <row r="4722" spans="1:23" x14ac:dyDescent="0.2">
      <c r="A4722" t="s">
        <v>589</v>
      </c>
      <c r="B4722" s="2">
        <v>115</v>
      </c>
      <c r="C4722" s="4" t="str">
        <f>IF(B4722 &lt;= ($Z$9-$Z$11), "Short", IF(B4722 &gt;= ($Z$9+$Z$11), "Long", "Medium"))</f>
        <v>Medium</v>
      </c>
      <c r="D4722" t="s">
        <v>5542</v>
      </c>
      <c r="E4722" t="s">
        <v>562</v>
      </c>
      <c r="F4722" t="s">
        <v>13206</v>
      </c>
      <c r="G4722" t="s">
        <v>1302</v>
      </c>
      <c r="H4722" t="s">
        <v>3538</v>
      </c>
      <c r="M4722">
        <f>COUNTA(Table1[[#This Row],[genre_1]:[genre_8]])</f>
        <v>4</v>
      </c>
      <c r="N4722" t="s">
        <v>4785</v>
      </c>
      <c r="O4722" t="s">
        <v>11831</v>
      </c>
      <c r="P4722">
        <v>81644</v>
      </c>
      <c r="Q4722" t="s">
        <v>5543</v>
      </c>
      <c r="R4722">
        <v>107</v>
      </c>
      <c r="S4722" t="s">
        <v>4787</v>
      </c>
      <c r="T4722" t="s">
        <v>5544</v>
      </c>
      <c r="U4722" s="3">
        <v>39083</v>
      </c>
      <c r="V4722" s="2">
        <v>8.1</v>
      </c>
      <c r="W4722" t="str">
        <f>IF(V4722 &lt; 3,"Very Low", IF(V4722 &gt;= 3, IF(V4722 &lt; 4, "Low", IF(V4722 &gt;= 4, IF(V4722 &lt; 6, "Medium", IF(V4722 &gt;= 6, IF(V4722 &lt; 8, "High", "Very High")))))))</f>
        <v>Very High</v>
      </c>
    </row>
    <row r="4723" spans="1:23" x14ac:dyDescent="0.2">
      <c r="A4723" t="s">
        <v>6186</v>
      </c>
      <c r="B4723" s="2">
        <v>106</v>
      </c>
      <c r="C4723" s="4" t="str">
        <f>IF(B4723 &lt;= ($Z$9-$Z$11), "Short", IF(B4723 &gt;= ($Z$9+$Z$11), "Long", "Medium"))</f>
        <v>Medium</v>
      </c>
      <c r="D4723" t="s">
        <v>958</v>
      </c>
      <c r="E4723" t="s">
        <v>1302</v>
      </c>
      <c r="M4723">
        <f>COUNTA(Table1[[#This Row],[genre_1]:[genre_8]])</f>
        <v>1</v>
      </c>
      <c r="N4723" t="s">
        <v>4785</v>
      </c>
      <c r="O4723" t="s">
        <v>12204</v>
      </c>
      <c r="P4723">
        <v>1738</v>
      </c>
      <c r="Q4723" t="s">
        <v>6187</v>
      </c>
      <c r="R4723">
        <v>10</v>
      </c>
      <c r="S4723" t="s">
        <v>4787</v>
      </c>
      <c r="T4723" t="s">
        <v>5544</v>
      </c>
      <c r="U4723" s="3">
        <v>41640</v>
      </c>
      <c r="V4723" s="2">
        <v>6.1</v>
      </c>
      <c r="W4723" t="str">
        <f>IF(V4723 &lt; 3,"Very Low", IF(V4723 &gt;= 3, IF(V4723 &lt; 4, "Low", IF(V4723 &gt;= 4, IF(V4723 &lt; 6, "Medium", IF(V4723 &gt;= 6, IF(V4723 &lt; 8, "High", "Very High")))))))</f>
        <v>High</v>
      </c>
    </row>
    <row r="4724" spans="1:23" x14ac:dyDescent="0.2">
      <c r="A4724" t="s">
        <v>8295</v>
      </c>
      <c r="B4724" s="2">
        <v>99</v>
      </c>
      <c r="C4724" s="4" t="str">
        <f>IF(B4724 &lt;= ($Z$9-$Z$11), "Short", IF(B4724 &gt;= ($Z$9+$Z$11), "Long", "Medium"))</f>
        <v>Medium</v>
      </c>
      <c r="D4724" t="s">
        <v>2488</v>
      </c>
      <c r="E4724" t="s">
        <v>691</v>
      </c>
      <c r="F4724" t="s">
        <v>1302</v>
      </c>
      <c r="G4724" t="s">
        <v>6549</v>
      </c>
      <c r="M4724">
        <f>COUNTA(Table1[[#This Row],[genre_1]:[genre_8]])</f>
        <v>3</v>
      </c>
      <c r="N4724" t="s">
        <v>8296</v>
      </c>
      <c r="O4724" t="s">
        <v>13150</v>
      </c>
      <c r="P4724">
        <v>712</v>
      </c>
      <c r="Q4724" t="s">
        <v>8297</v>
      </c>
      <c r="R4724">
        <v>9</v>
      </c>
      <c r="S4724" t="s">
        <v>4787</v>
      </c>
      <c r="T4724" t="s">
        <v>5544</v>
      </c>
      <c r="U4724" s="3">
        <v>30317</v>
      </c>
      <c r="V4724" s="2">
        <v>6.4</v>
      </c>
      <c r="W4724" t="str">
        <f>IF(V4724 &lt; 3,"Very Low", IF(V4724 &gt;= 3, IF(V4724 &lt; 4, "Low", IF(V4724 &gt;= 4, IF(V4724 &lt; 6, "Medium", IF(V4724 &gt;= 6, IF(V4724 &lt; 8, "High", "Very High")))))))</f>
        <v>High</v>
      </c>
    </row>
    <row r="4725" spans="1:23" x14ac:dyDescent="0.2">
      <c r="A4725" t="s">
        <v>6234</v>
      </c>
      <c r="B4725" s="2">
        <v>115</v>
      </c>
      <c r="C4725" s="4" t="str">
        <f>IF(B4725 &lt;= ($Z$9-$Z$11), "Short", IF(B4725 &gt;= ($Z$9+$Z$11), "Long", "Medium"))</f>
        <v>Medium</v>
      </c>
      <c r="D4725" t="s">
        <v>6235</v>
      </c>
      <c r="E4725" t="s">
        <v>1302</v>
      </c>
      <c r="M4725">
        <f>COUNTA(Table1[[#This Row],[genre_1]:[genre_8]])</f>
        <v>1</v>
      </c>
      <c r="N4725" t="s">
        <v>6236</v>
      </c>
      <c r="O4725" t="s">
        <v>12225</v>
      </c>
      <c r="P4725">
        <v>2650</v>
      </c>
      <c r="Q4725" t="s">
        <v>6237</v>
      </c>
      <c r="R4725">
        <v>35</v>
      </c>
      <c r="S4725" t="s">
        <v>4787</v>
      </c>
      <c r="T4725" t="s">
        <v>5544</v>
      </c>
      <c r="U4725" s="3">
        <v>38353</v>
      </c>
      <c r="V4725" s="2">
        <v>7.5</v>
      </c>
      <c r="W4725" t="str">
        <f>IF(V4725 &lt; 3,"Very Low", IF(V4725 &gt;= 3, IF(V4725 &lt; 4, "Low", IF(V4725 &gt;= 4, IF(V4725 &lt; 6, "Medium", IF(V4725 &gt;= 6, IF(V4725 &lt; 8, "High", "Very High")))))))</f>
        <v>High</v>
      </c>
    </row>
    <row r="4726" spans="1:23" x14ac:dyDescent="0.2">
      <c r="A4726" t="s">
        <v>6480</v>
      </c>
      <c r="B4726" s="2">
        <v>85</v>
      </c>
      <c r="C4726" s="4" t="str">
        <f>IF(B4726 &lt;= ($Z$9-$Z$11), "Short", IF(B4726 &gt;= ($Z$9+$Z$11), "Long", "Medium"))</f>
        <v>Short</v>
      </c>
      <c r="D4726" t="s">
        <v>6481</v>
      </c>
      <c r="E4726" t="s">
        <v>562</v>
      </c>
      <c r="F4726" t="s">
        <v>1302</v>
      </c>
      <c r="G4726" t="s">
        <v>3538</v>
      </c>
      <c r="M4726">
        <f>COUNTA(Table1[[#This Row],[genre_1]:[genre_8]])</f>
        <v>3</v>
      </c>
      <c r="N4726" t="s">
        <v>2869</v>
      </c>
      <c r="O4726" t="s">
        <v>12364</v>
      </c>
      <c r="P4726">
        <v>1370</v>
      </c>
      <c r="Q4726" t="s">
        <v>6482</v>
      </c>
      <c r="R4726">
        <v>9</v>
      </c>
      <c r="S4726" t="s">
        <v>16</v>
      </c>
      <c r="T4726" t="s">
        <v>5544</v>
      </c>
      <c r="U4726" s="3">
        <v>41275</v>
      </c>
      <c r="V4726" s="2">
        <v>5.5</v>
      </c>
      <c r="W4726" t="str">
        <f>IF(V4726 &lt; 3,"Very Low", IF(V4726 &gt;= 3, IF(V4726 &lt; 4, "Low", IF(V4726 &gt;= 4, IF(V4726 &lt; 6, "Medium", IF(V4726 &gt;= 6, IF(V4726 &lt; 8, "High", "Very High")))))))</f>
        <v>Medium</v>
      </c>
    </row>
    <row r="4727" spans="1:23" x14ac:dyDescent="0.2">
      <c r="A4727" t="s">
        <v>7189</v>
      </c>
      <c r="B4727" s="2">
        <v>112</v>
      </c>
      <c r="C4727" s="4" t="str">
        <f>IF(B4727 &lt;= ($Z$9-$Z$11), "Short", IF(B4727 &gt;= ($Z$9+$Z$11), "Long", "Medium"))</f>
        <v>Medium</v>
      </c>
      <c r="D4727" t="s">
        <v>7190</v>
      </c>
      <c r="E4727" t="s">
        <v>691</v>
      </c>
      <c r="F4727" t="s">
        <v>1302</v>
      </c>
      <c r="M4727">
        <f>COUNTA(Table1[[#This Row],[genre_1]:[genre_8]])</f>
        <v>2</v>
      </c>
      <c r="N4727" t="s">
        <v>7191</v>
      </c>
      <c r="O4727" t="s">
        <v>12703</v>
      </c>
      <c r="P4727">
        <v>7025</v>
      </c>
      <c r="Q4727" t="s">
        <v>7192</v>
      </c>
      <c r="R4727">
        <v>26</v>
      </c>
      <c r="S4727" t="s">
        <v>4787</v>
      </c>
      <c r="T4727" t="s">
        <v>5544</v>
      </c>
      <c r="U4727" s="3">
        <v>42005</v>
      </c>
      <c r="V4727" s="2">
        <v>7.9</v>
      </c>
      <c r="W4727" t="str">
        <f>IF(V4727 &lt; 3,"Very Low", IF(V4727 &gt;= 3, IF(V4727 &lt; 4, "Low", IF(V4727 &gt;= 4, IF(V4727 &lt; 6, "Medium", IF(V4727 &gt;= 6, IF(V4727 &lt; 8, "High", "Very High")))))))</f>
        <v>High</v>
      </c>
    </row>
    <row r="4728" spans="1:23" x14ac:dyDescent="0.2">
      <c r="A4728" t="s">
        <v>429</v>
      </c>
      <c r="B4728" s="2">
        <v>109</v>
      </c>
      <c r="C4728" s="4" t="str">
        <f>IF(B4728 &lt;= ($Z$9-$Z$11), "Short", IF(B4728 &gt;= ($Z$9+$Z$11), "Long", "Medium"))</f>
        <v>Medium</v>
      </c>
      <c r="D4728" t="s">
        <v>332</v>
      </c>
      <c r="E4728" t="s">
        <v>4426</v>
      </c>
      <c r="F4728" t="s">
        <v>1302</v>
      </c>
      <c r="G4728" t="s">
        <v>3538</v>
      </c>
      <c r="M4728">
        <f>COUNTA(Table1[[#This Row],[genre_1]:[genre_8]])</f>
        <v>3</v>
      </c>
      <c r="N4728" t="s">
        <v>3897</v>
      </c>
      <c r="O4728" t="s">
        <v>10718</v>
      </c>
      <c r="P4728">
        <v>53977</v>
      </c>
      <c r="Q4728" t="s">
        <v>3570</v>
      </c>
      <c r="R4728">
        <v>125</v>
      </c>
      <c r="S4728" t="s">
        <v>16</v>
      </c>
      <c r="T4728" t="s">
        <v>266</v>
      </c>
      <c r="U4728" s="3">
        <v>40544</v>
      </c>
      <c r="V4728" s="2">
        <v>7.1</v>
      </c>
      <c r="W4728" t="str">
        <f>IF(V4728 &lt; 3,"Very Low", IF(V4728 &gt;= 3, IF(V4728 &lt; 4, "Low", IF(V4728 &gt;= 4, IF(V4728 &lt; 6, "Medium", IF(V4728 &gt;= 6, IF(V4728 &lt; 8, "High", "Very High")))))))</f>
        <v>High</v>
      </c>
    </row>
    <row r="4729" spans="1:23" x14ac:dyDescent="0.2">
      <c r="A4729" t="s">
        <v>262</v>
      </c>
      <c r="B4729" s="2">
        <v>109</v>
      </c>
      <c r="C4729" s="4" t="str">
        <f>IF(B4729 &lt;= ($Z$9-$Z$11), "Short", IF(B4729 &gt;= ($Z$9+$Z$11), "Long", "Medium"))</f>
        <v>Medium</v>
      </c>
      <c r="D4729" t="s">
        <v>263</v>
      </c>
      <c r="E4729" t="s">
        <v>562</v>
      </c>
      <c r="F4729" t="s">
        <v>426</v>
      </c>
      <c r="G4729" t="s">
        <v>6549</v>
      </c>
      <c r="H4729" t="s">
        <v>4130</v>
      </c>
      <c r="M4729">
        <f>COUNTA(Table1[[#This Row],[genre_1]:[genre_8]])</f>
        <v>4</v>
      </c>
      <c r="N4729" t="s">
        <v>264</v>
      </c>
      <c r="O4729" t="s">
        <v>8520</v>
      </c>
      <c r="P4729">
        <v>2138</v>
      </c>
      <c r="Q4729" t="s">
        <v>265</v>
      </c>
      <c r="R4729">
        <v>15</v>
      </c>
      <c r="S4729" t="s">
        <v>16</v>
      </c>
      <c r="T4729" t="s">
        <v>266</v>
      </c>
      <c r="U4729" s="3">
        <v>42005</v>
      </c>
      <c r="V4729" s="2">
        <v>4.5</v>
      </c>
      <c r="W4729" t="str">
        <f>IF(V4729 &lt; 3,"Very Low", IF(V4729 &gt;= 3, IF(V4729 &lt; 4, "Low", IF(V4729 &gt;= 4, IF(V4729 &lt; 6, "Medium", IF(V4729 &gt;= 6, IF(V4729 &lt; 8, "High", "Very High")))))))</f>
        <v>Medium</v>
      </c>
    </row>
    <row r="4730" spans="1:23" x14ac:dyDescent="0.2">
      <c r="A4730" t="s">
        <v>2748</v>
      </c>
      <c r="B4730" s="2">
        <v>85</v>
      </c>
      <c r="C4730" s="4" t="str">
        <f>IF(B4730 &lt;= ($Z$9-$Z$11), "Short", IF(B4730 &gt;= ($Z$9+$Z$11), "Long", "Medium"))</f>
        <v>Short</v>
      </c>
      <c r="D4730" t="s">
        <v>2749</v>
      </c>
      <c r="E4730" t="s">
        <v>426</v>
      </c>
      <c r="F4730" t="s">
        <v>3871</v>
      </c>
      <c r="G4730" t="s">
        <v>691</v>
      </c>
      <c r="H4730" t="s">
        <v>5982</v>
      </c>
      <c r="I4730" t="s">
        <v>539</v>
      </c>
      <c r="M4730">
        <f>COUNTA(Table1[[#This Row],[genre_1]:[genre_8]])</f>
        <v>5</v>
      </c>
      <c r="N4730" t="s">
        <v>2750</v>
      </c>
      <c r="O4730" t="s">
        <v>9911</v>
      </c>
      <c r="P4730">
        <v>4265</v>
      </c>
      <c r="Q4730" t="s">
        <v>2751</v>
      </c>
      <c r="R4730">
        <v>16</v>
      </c>
      <c r="S4730" t="s">
        <v>16</v>
      </c>
      <c r="T4730" t="s">
        <v>266</v>
      </c>
      <c r="U4730" s="3">
        <v>41275</v>
      </c>
      <c r="V4730" s="2">
        <v>6.3</v>
      </c>
      <c r="W4730" t="str">
        <f>IF(V4730 &lt; 3,"Very Low", IF(V4730 &gt;= 3, IF(V4730 &lt; 4, "Low", IF(V4730 &gt;= 4, IF(V4730 &lt; 6, "Medium", IF(V4730 &gt;= 6, IF(V4730 &lt; 8, "High", "Very High")))))))</f>
        <v>High</v>
      </c>
    </row>
    <row r="4731" spans="1:23" x14ac:dyDescent="0.2">
      <c r="A4731" t="s">
        <v>4611</v>
      </c>
      <c r="B4731" s="2">
        <v>94</v>
      </c>
      <c r="C4731" s="4" t="str">
        <f>IF(B4731 &lt;= ($Z$9-$Z$11), "Short", IF(B4731 &gt;= ($Z$9+$Z$11), "Long", "Medium"))</f>
        <v>Medium</v>
      </c>
      <c r="D4731" t="s">
        <v>5974</v>
      </c>
      <c r="E4731" t="s">
        <v>1302</v>
      </c>
      <c r="F4731" t="s">
        <v>3538</v>
      </c>
      <c r="M4731">
        <f>COUNTA(Table1[[#This Row],[genre_1]:[genre_8]])</f>
        <v>2</v>
      </c>
      <c r="N4731" t="s">
        <v>320</v>
      </c>
      <c r="O4731" t="s">
        <v>12078</v>
      </c>
      <c r="P4731">
        <v>6964</v>
      </c>
      <c r="Q4731" t="s">
        <v>5975</v>
      </c>
      <c r="R4731">
        <v>47</v>
      </c>
      <c r="S4731" t="s">
        <v>16</v>
      </c>
      <c r="T4731" t="s">
        <v>5976</v>
      </c>
      <c r="U4731" s="3">
        <v>41640</v>
      </c>
      <c r="V4731" s="2">
        <v>4.4000000000000004</v>
      </c>
      <c r="W4731" t="str">
        <f>IF(V4731 &lt; 3,"Very Low", IF(V4731 &gt;= 3, IF(V4731 &lt; 4, "Low", IF(V4731 &gt;= 4, IF(V4731 &lt; 6, "Medium", IF(V4731 &gt;= 6, IF(V4731 &lt; 8, "High", "Very High")))))))</f>
        <v>Medium</v>
      </c>
    </row>
    <row r="4732" spans="1:23" x14ac:dyDescent="0.2">
      <c r="A4732" t="s">
        <v>3494</v>
      </c>
      <c r="B4732" s="2">
        <v>112</v>
      </c>
      <c r="C4732" s="4" t="str">
        <f>IF(B4732 &lt;= ($Z$9-$Z$11), "Short", IF(B4732 &gt;= ($Z$9+$Z$11), "Long", "Medium"))</f>
        <v>Medium</v>
      </c>
      <c r="D4732" t="s">
        <v>96</v>
      </c>
      <c r="E4732" t="s">
        <v>1302</v>
      </c>
      <c r="F4732" t="s">
        <v>6549</v>
      </c>
      <c r="M4732">
        <f>COUNTA(Table1[[#This Row],[genre_1]:[genre_8]])</f>
        <v>2</v>
      </c>
      <c r="N4732" t="s">
        <v>206</v>
      </c>
      <c r="O4732" t="s">
        <v>12199</v>
      </c>
      <c r="P4732">
        <v>23334</v>
      </c>
      <c r="Q4732" t="s">
        <v>455</v>
      </c>
      <c r="R4732">
        <v>87</v>
      </c>
      <c r="S4732" t="s">
        <v>16</v>
      </c>
      <c r="T4732" t="s">
        <v>171</v>
      </c>
      <c r="U4732" s="3">
        <v>41275</v>
      </c>
      <c r="V4732" s="2">
        <v>6.2</v>
      </c>
      <c r="W4732" t="str">
        <f>IF(V4732 &lt; 3,"Very Low", IF(V4732 &gt;= 3, IF(V4732 &lt; 4, "Low", IF(V4732 &gt;= 4, IF(V4732 &lt; 6, "Medium", IF(V4732 &gt;= 6, IF(V4732 &lt; 8, "High", "Very High")))))))</f>
        <v>High</v>
      </c>
    </row>
    <row r="4733" spans="1:23" x14ac:dyDescent="0.2">
      <c r="A4733" t="s">
        <v>168</v>
      </c>
      <c r="B4733" s="2">
        <v>165</v>
      </c>
      <c r="C4733" s="4" t="str">
        <f>IF(B4733 &lt;= ($Z$9-$Z$11), "Short", IF(B4733 &gt;= ($Z$9+$Z$11), "Long", "Medium"))</f>
        <v>Long</v>
      </c>
      <c r="D4733" t="s">
        <v>459</v>
      </c>
      <c r="E4733" t="s">
        <v>426</v>
      </c>
      <c r="F4733" t="s">
        <v>1302</v>
      </c>
      <c r="G4733" t="s">
        <v>6549</v>
      </c>
      <c r="H4733" t="s">
        <v>10321</v>
      </c>
      <c r="M4733">
        <f>COUNTA(Table1[[#This Row],[genre_1]:[genre_8]])</f>
        <v>4</v>
      </c>
      <c r="N4733" t="s">
        <v>368</v>
      </c>
      <c r="O4733" t="s">
        <v>171</v>
      </c>
      <c r="P4733">
        <v>102338</v>
      </c>
      <c r="Q4733" t="s">
        <v>526</v>
      </c>
      <c r="R4733">
        <v>450</v>
      </c>
      <c r="S4733" t="s">
        <v>16</v>
      </c>
      <c r="T4733" t="s">
        <v>171</v>
      </c>
      <c r="U4733" s="3">
        <v>39448</v>
      </c>
      <c r="V4733" s="2">
        <v>6.6</v>
      </c>
      <c r="W4733" t="str">
        <f>IF(V4733 &lt; 3,"Very Low", IF(V4733 &gt;= 3, IF(V4733 &lt; 4, "Low", IF(V4733 &gt;= 4, IF(V4733 &lt; 6, "Medium", IF(V4733 &gt;= 6, IF(V4733 &lt; 8, "High", "Very High")))))))</f>
        <v>High</v>
      </c>
    </row>
    <row r="4734" spans="1:23" x14ac:dyDescent="0.2">
      <c r="A4734" t="s">
        <v>2852</v>
      </c>
      <c r="B4734" s="2">
        <v>91</v>
      </c>
      <c r="C4734" s="4" t="str">
        <f>IF(B4734 &lt;= ($Z$9-$Z$11), "Short", IF(B4734 &gt;= ($Z$9+$Z$11), "Long", "Medium"))</f>
        <v>Medium</v>
      </c>
      <c r="D4734" t="s">
        <v>2853</v>
      </c>
      <c r="E4734" t="s">
        <v>691</v>
      </c>
      <c r="F4734" t="s">
        <v>1302</v>
      </c>
      <c r="G4734" t="s">
        <v>5982</v>
      </c>
      <c r="M4734">
        <f>COUNTA(Table1[[#This Row],[genre_1]:[genre_8]])</f>
        <v>3</v>
      </c>
      <c r="N4734" t="s">
        <v>1505</v>
      </c>
      <c r="O4734" t="s">
        <v>9999</v>
      </c>
      <c r="P4734">
        <v>94435</v>
      </c>
      <c r="Q4734" t="s">
        <v>2312</v>
      </c>
      <c r="R4734">
        <v>182</v>
      </c>
      <c r="S4734" t="s">
        <v>16</v>
      </c>
      <c r="T4734" t="s">
        <v>171</v>
      </c>
      <c r="U4734" s="3">
        <v>34700</v>
      </c>
      <c r="V4734" s="2">
        <v>6.8</v>
      </c>
      <c r="W4734" t="str">
        <f>IF(V4734 &lt; 3,"Very Low", IF(V4734 &gt;= 3, IF(V4734 &lt; 4, "Low", IF(V4734 &gt;= 4, IF(V4734 &lt; 6, "Medium", IF(V4734 &gt;= 6, IF(V4734 &lt; 8, "High", "Very High")))))))</f>
        <v>High</v>
      </c>
    </row>
    <row r="4735" spans="1:23" x14ac:dyDescent="0.2">
      <c r="A4735" t="s">
        <v>378</v>
      </c>
      <c r="B4735" s="2">
        <v>97</v>
      </c>
      <c r="C4735" s="4" t="str">
        <f>IF(B4735 &lt;= ($Z$9-$Z$11), "Short", IF(B4735 &gt;= ($Z$9+$Z$11), "Long", "Medium"))</f>
        <v>Medium</v>
      </c>
      <c r="D4735" t="s">
        <v>929</v>
      </c>
      <c r="E4735" t="s">
        <v>426</v>
      </c>
      <c r="F4735" t="s">
        <v>691</v>
      </c>
      <c r="G4735" t="s">
        <v>1302</v>
      </c>
      <c r="H4735" t="s">
        <v>5982</v>
      </c>
      <c r="I4735" t="s">
        <v>539</v>
      </c>
      <c r="M4735">
        <f>COUNTA(Table1[[#This Row],[genre_1]:[genre_8]])</f>
        <v>5</v>
      </c>
      <c r="N4735" t="s">
        <v>1124</v>
      </c>
      <c r="O4735" t="s">
        <v>8920</v>
      </c>
      <c r="P4735">
        <v>24868</v>
      </c>
      <c r="Q4735" t="s">
        <v>1125</v>
      </c>
      <c r="R4735">
        <v>216</v>
      </c>
      <c r="S4735" t="s">
        <v>16</v>
      </c>
      <c r="T4735" t="s">
        <v>171</v>
      </c>
      <c r="U4735" s="3">
        <v>35796</v>
      </c>
      <c r="V4735" s="2">
        <v>5.8</v>
      </c>
      <c r="W4735" t="str">
        <f>IF(V4735 &lt; 3,"Very Low", IF(V4735 &gt;= 3, IF(V4735 &lt; 4, "Low", IF(V4735 &gt;= 4, IF(V4735 &lt; 6, "Medium", IF(V4735 &gt;= 6, IF(V4735 &lt; 8, "High", "Very High")))))))</f>
        <v>Medium</v>
      </c>
    </row>
    <row r="4736" spans="1:23" x14ac:dyDescent="0.2">
      <c r="A4736" t="s">
        <v>2679</v>
      </c>
      <c r="B4736" s="2">
        <v>93</v>
      </c>
      <c r="C4736" s="4" t="str">
        <f>IF(B4736 &lt;= ($Z$9-$Z$11), "Short", IF(B4736 &gt;= ($Z$9+$Z$11), "Long", "Medium"))</f>
        <v>Medium</v>
      </c>
      <c r="D4736" t="s">
        <v>2680</v>
      </c>
      <c r="E4736" t="s">
        <v>562</v>
      </c>
      <c r="F4736" t="s">
        <v>2287</v>
      </c>
      <c r="G4736" t="s">
        <v>4130</v>
      </c>
      <c r="M4736">
        <f>COUNTA(Table1[[#This Row],[genre_1]:[genre_8]])</f>
        <v>3</v>
      </c>
      <c r="N4736" t="s">
        <v>1400</v>
      </c>
      <c r="O4736" t="s">
        <v>9868</v>
      </c>
      <c r="P4736">
        <v>11482</v>
      </c>
      <c r="Q4736" t="s">
        <v>2681</v>
      </c>
      <c r="R4736">
        <v>82</v>
      </c>
      <c r="S4736" t="s">
        <v>16</v>
      </c>
      <c r="T4736" t="s">
        <v>171</v>
      </c>
      <c r="U4736" s="3">
        <v>40909</v>
      </c>
      <c r="V4736" s="2">
        <v>5.2</v>
      </c>
      <c r="W4736" t="str">
        <f>IF(V4736 &lt; 3,"Very Low", IF(V4736 &gt;= 3, IF(V4736 &lt; 4, "Low", IF(V4736 &gt;= 4, IF(V4736 &lt; 6, "Medium", IF(V4736 &gt;= 6, IF(V4736 &lt; 8, "High", "Very High")))))))</f>
        <v>Medium</v>
      </c>
    </row>
    <row r="4737" spans="1:23" x14ac:dyDescent="0.2">
      <c r="A4737" t="s">
        <v>5197</v>
      </c>
      <c r="B4737" s="2">
        <v>122</v>
      </c>
      <c r="C4737" s="4" t="str">
        <f>IF(B4737 &lt;= ($Z$9-$Z$11), "Short", IF(B4737 &gt;= ($Z$9+$Z$11), "Long", "Medium"))</f>
        <v>Medium</v>
      </c>
      <c r="D4737" t="s">
        <v>5063</v>
      </c>
      <c r="E4737" t="s">
        <v>1302</v>
      </c>
      <c r="F4737" t="s">
        <v>7772</v>
      </c>
      <c r="G4737" t="s">
        <v>10321</v>
      </c>
      <c r="M4737">
        <f>COUNTA(Table1[[#This Row],[genre_1]:[genre_8]])</f>
        <v>3</v>
      </c>
      <c r="N4737" t="s">
        <v>5198</v>
      </c>
      <c r="O4737" t="s">
        <v>11622</v>
      </c>
      <c r="P4737">
        <v>5741</v>
      </c>
      <c r="Q4737" t="s">
        <v>5199</v>
      </c>
      <c r="R4737">
        <v>39</v>
      </c>
      <c r="S4737" t="s">
        <v>16</v>
      </c>
      <c r="T4737" t="s">
        <v>171</v>
      </c>
      <c r="U4737" s="3">
        <v>40179</v>
      </c>
      <c r="V4737" s="2">
        <v>7.1</v>
      </c>
      <c r="W4737" t="str">
        <f>IF(V4737 &lt; 3,"Very Low", IF(V4737 &gt;= 3, IF(V4737 &lt; 4, "Low", IF(V4737 &gt;= 4, IF(V4737 &lt; 6, "Medium", IF(V4737 &gt;= 6, IF(V4737 &lt; 8, "High", "Very High")))))))</f>
        <v>High</v>
      </c>
    </row>
    <row r="4738" spans="1:23" x14ac:dyDescent="0.2">
      <c r="A4738" t="s">
        <v>5547</v>
      </c>
      <c r="B4738" s="2">
        <v>88</v>
      </c>
      <c r="C4738" s="4" t="str">
        <f>IF(B4738 &lt;= ($Z$9-$Z$11), "Short", IF(B4738 &gt;= ($Z$9+$Z$11), "Long", "Medium"))</f>
        <v>Medium</v>
      </c>
      <c r="D4738" t="s">
        <v>5548</v>
      </c>
      <c r="E4738" t="s">
        <v>691</v>
      </c>
      <c r="F4738" t="s">
        <v>1302</v>
      </c>
      <c r="G4738" t="s">
        <v>5727</v>
      </c>
      <c r="M4738">
        <f>COUNTA(Table1[[#This Row],[genre_1]:[genre_8]])</f>
        <v>3</v>
      </c>
      <c r="N4738" t="s">
        <v>5467</v>
      </c>
      <c r="O4738" t="s">
        <v>11833</v>
      </c>
      <c r="P4738">
        <v>1388</v>
      </c>
      <c r="Q4738" t="s">
        <v>5549</v>
      </c>
      <c r="R4738">
        <v>31</v>
      </c>
      <c r="S4738" t="s">
        <v>16</v>
      </c>
      <c r="T4738" t="s">
        <v>171</v>
      </c>
      <c r="U4738" s="3">
        <v>39814</v>
      </c>
      <c r="V4738" s="2">
        <v>6.3</v>
      </c>
      <c r="W4738" t="str">
        <f>IF(V4738 &lt; 3,"Very Low", IF(V4738 &gt;= 3, IF(V4738 &lt; 4, "Low", IF(V4738 &gt;= 4, IF(V4738 &lt; 6, "Medium", IF(V4738 &gt;= 6, IF(V4738 &lt; 8, "High", "Very High")))))))</f>
        <v>High</v>
      </c>
    </row>
    <row r="4739" spans="1:23" x14ac:dyDescent="0.2">
      <c r="A4739" t="s">
        <v>3454</v>
      </c>
      <c r="B4739" s="2">
        <v>107</v>
      </c>
      <c r="C4739" s="4" t="str">
        <f>IF(B4739 &lt;= ($Z$9-$Z$11), "Short", IF(B4739 &gt;= ($Z$9+$Z$11), "Long", "Medium"))</f>
        <v>Medium</v>
      </c>
      <c r="D4739" t="s">
        <v>1510</v>
      </c>
      <c r="E4739" t="s">
        <v>691</v>
      </c>
      <c r="F4739" t="s">
        <v>1302</v>
      </c>
      <c r="M4739">
        <f>COUNTA(Table1[[#This Row],[genre_1]:[genre_8]])</f>
        <v>2</v>
      </c>
      <c r="N4739" t="s">
        <v>2774</v>
      </c>
      <c r="O4739" t="s">
        <v>11309</v>
      </c>
      <c r="P4739">
        <v>1427</v>
      </c>
      <c r="Q4739" t="s">
        <v>1162</v>
      </c>
      <c r="R4739">
        <v>12</v>
      </c>
      <c r="S4739" t="s">
        <v>16</v>
      </c>
      <c r="T4739" t="s">
        <v>171</v>
      </c>
      <c r="U4739" s="3">
        <v>35431</v>
      </c>
      <c r="V4739" s="2">
        <v>6</v>
      </c>
      <c r="W4739" t="str">
        <f>IF(V4739 &lt; 3,"Very Low", IF(V4739 &gt;= 3, IF(V4739 &lt; 4, "Low", IF(V4739 &gt;= 4, IF(V4739 &lt; 6, "Medium", IF(V4739 &gt;= 6, IF(V4739 &lt; 8, "High", "Very High")))))))</f>
        <v>High</v>
      </c>
    </row>
    <row r="4740" spans="1:23" x14ac:dyDescent="0.2">
      <c r="A4740" t="s">
        <v>5192</v>
      </c>
      <c r="B4740" s="2">
        <v>93</v>
      </c>
      <c r="C4740" s="4" t="str">
        <f>IF(B4740 &lt;= ($Z$9-$Z$11), "Short", IF(B4740 &gt;= ($Z$9+$Z$11), "Long", "Medium"))</f>
        <v>Medium</v>
      </c>
      <c r="D4740" t="s">
        <v>3317</v>
      </c>
      <c r="E4740" t="s">
        <v>426</v>
      </c>
      <c r="F4740" t="s">
        <v>691</v>
      </c>
      <c r="M4740">
        <f>COUNTA(Table1[[#This Row],[genre_1]:[genre_8]])</f>
        <v>2</v>
      </c>
      <c r="N4740" t="s">
        <v>3208</v>
      </c>
      <c r="O4740" t="s">
        <v>11619</v>
      </c>
      <c r="P4740">
        <v>74743</v>
      </c>
      <c r="Q4740" t="s">
        <v>5193</v>
      </c>
      <c r="R4740">
        <v>93</v>
      </c>
      <c r="S4740" t="s">
        <v>16</v>
      </c>
      <c r="T4740" t="s">
        <v>171</v>
      </c>
      <c r="U4740" s="3">
        <v>31413</v>
      </c>
      <c r="V4740" s="2">
        <v>6.5</v>
      </c>
      <c r="W4740" t="str">
        <f>IF(V4740 &lt; 3,"Very Low", IF(V4740 &gt;= 3, IF(V4740 &lt; 4, "Low", IF(V4740 &gt;= 4, IF(V4740 &lt; 6, "Medium", IF(V4740 &gt;= 6, IF(V4740 &lt; 8, "High", "Very High")))))))</f>
        <v>High</v>
      </c>
    </row>
    <row r="4741" spans="1:23" x14ac:dyDescent="0.2">
      <c r="A4741" t="s">
        <v>4447</v>
      </c>
      <c r="B4741" s="2">
        <v>108</v>
      </c>
      <c r="C4741" s="4" t="str">
        <f>IF(B4741 &lt;= ($Z$9-$Z$11), "Short", IF(B4741 &gt;= ($Z$9+$Z$11), "Long", "Medium"))</f>
        <v>Medium</v>
      </c>
      <c r="D4741" t="s">
        <v>3317</v>
      </c>
      <c r="E4741" t="s">
        <v>562</v>
      </c>
      <c r="F4741" t="s">
        <v>426</v>
      </c>
      <c r="G4741" t="s">
        <v>691</v>
      </c>
      <c r="M4741">
        <f>COUNTA(Table1[[#This Row],[genre_1]:[genre_8]])</f>
        <v>3</v>
      </c>
      <c r="N4741" t="s">
        <v>3208</v>
      </c>
      <c r="O4741" t="s">
        <v>11092</v>
      </c>
      <c r="P4741">
        <v>44096</v>
      </c>
      <c r="Q4741" t="s">
        <v>4448</v>
      </c>
      <c r="R4741">
        <v>62</v>
      </c>
      <c r="S4741" t="s">
        <v>16</v>
      </c>
      <c r="T4741" t="s">
        <v>171</v>
      </c>
      <c r="U4741" s="3">
        <v>32143</v>
      </c>
      <c r="V4741" s="2">
        <v>5.5</v>
      </c>
      <c r="W4741" t="str">
        <f>IF(V4741 &lt; 3,"Very Low", IF(V4741 &gt;= 3, IF(V4741 &lt; 4, "Low", IF(V4741 &gt;= 4, IF(V4741 &lt; 6, "Medium", IF(V4741 &gt;= 6, IF(V4741 &lt; 8, "High", "Very High")))))))</f>
        <v>Medium</v>
      </c>
    </row>
    <row r="4742" spans="1:23" x14ac:dyDescent="0.2">
      <c r="A4742" t="s">
        <v>2138</v>
      </c>
      <c r="B4742" s="2">
        <v>92</v>
      </c>
      <c r="C4742" s="4" t="str">
        <f>IF(B4742 &lt;= ($Z$9-$Z$11), "Short", IF(B4742 &gt;= ($Z$9+$Z$11), "Long", "Medium"))</f>
        <v>Medium</v>
      </c>
      <c r="D4742" t="s">
        <v>3208</v>
      </c>
      <c r="E4742" t="s">
        <v>426</v>
      </c>
      <c r="F4742" t="s">
        <v>691</v>
      </c>
      <c r="G4742" t="s">
        <v>13206</v>
      </c>
      <c r="M4742">
        <f>COUNTA(Table1[[#This Row],[genre_1]:[genre_8]])</f>
        <v>3</v>
      </c>
      <c r="N4742" t="s">
        <v>3316</v>
      </c>
      <c r="O4742" t="s">
        <v>10309</v>
      </c>
      <c r="P4742">
        <v>19699</v>
      </c>
      <c r="Q4742" t="s">
        <v>3317</v>
      </c>
      <c r="R4742">
        <v>119</v>
      </c>
      <c r="S4742" t="s">
        <v>16</v>
      </c>
      <c r="T4742" t="s">
        <v>171</v>
      </c>
      <c r="U4742" s="3">
        <v>36892</v>
      </c>
      <c r="V4742" s="2">
        <v>4.8</v>
      </c>
      <c r="W4742" t="str">
        <f>IF(V4742 &lt; 3,"Very Low", IF(V4742 &gt;= 3, IF(V4742 &lt; 4, "Low", IF(V4742 &gt;= 4, IF(V4742 &lt; 6, "Medium", IF(V4742 &gt;= 6, IF(V4742 &lt; 8, "High", "Very High")))))))</f>
        <v>Medium</v>
      </c>
    </row>
    <row r="4743" spans="1:23" x14ac:dyDescent="0.2">
      <c r="A4743" t="s">
        <v>457</v>
      </c>
      <c r="B4743" s="2">
        <v>111</v>
      </c>
      <c r="C4743" s="4" t="str">
        <f>IF(B4743 &lt;= ($Z$9-$Z$11), "Short", IF(B4743 &gt;= ($Z$9+$Z$11), "Long", "Medium"))</f>
        <v>Medium</v>
      </c>
      <c r="D4743" t="s">
        <v>88</v>
      </c>
      <c r="E4743" t="s">
        <v>562</v>
      </c>
      <c r="F4743" t="s">
        <v>1302</v>
      </c>
      <c r="G4743" t="s">
        <v>539</v>
      </c>
      <c r="H4743" t="s">
        <v>13204</v>
      </c>
      <c r="I4743" t="s">
        <v>4130</v>
      </c>
      <c r="J4743" t="s">
        <v>3538</v>
      </c>
      <c r="M4743">
        <f>COUNTA(Table1[[#This Row],[genre_1]:[genre_8]])</f>
        <v>6</v>
      </c>
      <c r="N4743" t="s">
        <v>748</v>
      </c>
      <c r="O4743" t="s">
        <v>10189</v>
      </c>
      <c r="P4743">
        <v>156929</v>
      </c>
      <c r="Q4743" t="s">
        <v>338</v>
      </c>
      <c r="R4743">
        <v>624</v>
      </c>
      <c r="S4743" t="s">
        <v>16</v>
      </c>
      <c r="T4743" t="s">
        <v>171</v>
      </c>
      <c r="U4743" s="3">
        <v>35796</v>
      </c>
      <c r="V4743" s="2">
        <v>7.7</v>
      </c>
      <c r="W4743" t="str">
        <f>IF(V4743 &lt; 3,"Very Low", IF(V4743 &gt;= 3, IF(V4743 &lt; 4, "Low", IF(V4743 &gt;= 4, IF(V4743 &lt; 6, "Medium", IF(V4743 &gt;= 6, IF(V4743 &lt; 8, "High", "Very High")))))))</f>
        <v>High</v>
      </c>
    </row>
    <row r="4744" spans="1:23" x14ac:dyDescent="0.2">
      <c r="A4744" t="s">
        <v>3697</v>
      </c>
      <c r="B4744" s="2">
        <v>98</v>
      </c>
      <c r="C4744" s="4" t="str">
        <f>IF(B4744 &lt;= ($Z$9-$Z$11), "Short", IF(B4744 &gt;= ($Z$9+$Z$11), "Long", "Medium"))</f>
        <v>Medium</v>
      </c>
      <c r="D4744" t="s">
        <v>3698</v>
      </c>
      <c r="E4744" t="s">
        <v>562</v>
      </c>
      <c r="F4744" t="s">
        <v>2287</v>
      </c>
      <c r="G4744" t="s">
        <v>4130</v>
      </c>
      <c r="H4744" t="s">
        <v>3538</v>
      </c>
      <c r="M4744">
        <f>COUNTA(Table1[[#This Row],[genre_1]:[genre_8]])</f>
        <v>4</v>
      </c>
      <c r="N4744" t="s">
        <v>3699</v>
      </c>
      <c r="O4744" t="s">
        <v>10583</v>
      </c>
      <c r="P4744">
        <v>105797</v>
      </c>
      <c r="Q4744" t="s">
        <v>3700</v>
      </c>
      <c r="R4744">
        <v>281</v>
      </c>
      <c r="S4744" t="s">
        <v>16</v>
      </c>
      <c r="T4744" t="s">
        <v>171</v>
      </c>
      <c r="U4744" s="3">
        <v>39814</v>
      </c>
      <c r="V4744" s="2">
        <v>6.5</v>
      </c>
      <c r="W4744" t="str">
        <f>IF(V4744 &lt; 3,"Very Low", IF(V4744 &gt;= 3, IF(V4744 &lt; 4, "Low", IF(V4744 &gt;= 4, IF(V4744 &lt; 6, "Medium", IF(V4744 &gt;= 6, IF(V4744 &lt; 8, "High", "Very High")))))))</f>
        <v>High</v>
      </c>
    </row>
    <row r="4745" spans="1:23" x14ac:dyDescent="0.2">
      <c r="A4745" t="s">
        <v>4314</v>
      </c>
      <c r="B4745" s="2">
        <v>84</v>
      </c>
      <c r="C4745" s="4" t="str">
        <f>IF(B4745 &lt;= ($Z$9-$Z$11), "Short", IF(B4745 &gt;= ($Z$9+$Z$11), "Long", "Medium"))</f>
        <v>Short</v>
      </c>
      <c r="D4745" t="s">
        <v>1041</v>
      </c>
      <c r="E4745" t="s">
        <v>2287</v>
      </c>
      <c r="F4745" t="s">
        <v>13204</v>
      </c>
      <c r="G4745" t="s">
        <v>4130</v>
      </c>
      <c r="H4745" t="s">
        <v>3538</v>
      </c>
      <c r="M4745">
        <f>COUNTA(Table1[[#This Row],[genre_1]:[genre_8]])</f>
        <v>4</v>
      </c>
      <c r="N4745" t="s">
        <v>162</v>
      </c>
      <c r="O4745" t="s">
        <v>11006</v>
      </c>
      <c r="P4745">
        <v>17328</v>
      </c>
      <c r="Q4745" t="s">
        <v>3229</v>
      </c>
      <c r="R4745">
        <v>237</v>
      </c>
      <c r="S4745" t="s">
        <v>16</v>
      </c>
      <c r="T4745" t="s">
        <v>171</v>
      </c>
      <c r="U4745" s="3">
        <v>35796</v>
      </c>
      <c r="V4745" s="2">
        <v>5.5</v>
      </c>
      <c r="W4745" t="str">
        <f>IF(V4745 &lt; 3,"Very Low", IF(V4745 &gt;= 3, IF(V4745 &lt; 4, "Low", IF(V4745 &gt;= 4, IF(V4745 &lt; 6, "Medium", IF(V4745 &gt;= 6, IF(V4745 &lt; 8, "High", "Very High")))))))</f>
        <v>Medium</v>
      </c>
    </row>
    <row r="4746" spans="1:23" x14ac:dyDescent="0.2">
      <c r="A4746" t="s">
        <v>6585</v>
      </c>
      <c r="B4746" s="2">
        <v>97</v>
      </c>
      <c r="C4746" s="4" t="str">
        <f>IF(B4746 &lt;= ($Z$9-$Z$11), "Short", IF(B4746 &gt;= ($Z$9+$Z$11), "Long", "Medium"))</f>
        <v>Medium</v>
      </c>
      <c r="D4746" t="s">
        <v>6586</v>
      </c>
      <c r="E4746" t="s">
        <v>31</v>
      </c>
      <c r="M4746">
        <f>COUNTA(Table1[[#This Row],[genre_1]:[genre_8]])</f>
        <v>1</v>
      </c>
      <c r="N4746" t="s">
        <v>6585</v>
      </c>
      <c r="O4746" t="s">
        <v>12409</v>
      </c>
      <c r="P4746">
        <v>6429</v>
      </c>
      <c r="Q4746" t="s">
        <v>6587</v>
      </c>
      <c r="R4746">
        <v>25</v>
      </c>
      <c r="S4746" t="s">
        <v>16</v>
      </c>
      <c r="T4746" t="s">
        <v>171</v>
      </c>
      <c r="U4746" s="3">
        <v>40179</v>
      </c>
      <c r="V4746" s="2">
        <v>7.6</v>
      </c>
      <c r="W4746" t="str">
        <f>IF(V4746 &lt; 3,"Very Low", IF(V4746 &gt;= 3, IF(V4746 &lt; 4, "Low", IF(V4746 &gt;= 4, IF(V4746 &lt; 6, "Medium", IF(V4746 &gt;= 6, IF(V4746 &lt; 8, "High", "Very High")))))))</f>
        <v>High</v>
      </c>
    </row>
    <row r="4747" spans="1:23" x14ac:dyDescent="0.2">
      <c r="A4747" t="s">
        <v>4704</v>
      </c>
      <c r="B4747" s="2">
        <v>95</v>
      </c>
      <c r="C4747" s="4" t="str">
        <f>IF(B4747 &lt;= ($Z$9-$Z$11), "Short", IF(B4747 &gt;= ($Z$9+$Z$11), "Long", "Medium"))</f>
        <v>Medium</v>
      </c>
      <c r="D4747" t="s">
        <v>1670</v>
      </c>
      <c r="E4747" t="s">
        <v>562</v>
      </c>
      <c r="F4747" t="s">
        <v>13206</v>
      </c>
      <c r="G4747" t="s">
        <v>4130</v>
      </c>
      <c r="H4747" t="s">
        <v>3538</v>
      </c>
      <c r="M4747">
        <f>COUNTA(Table1[[#This Row],[genre_1]:[genre_8]])</f>
        <v>4</v>
      </c>
      <c r="N4747" t="s">
        <v>1691</v>
      </c>
      <c r="O4747" t="s">
        <v>11289</v>
      </c>
      <c r="P4747">
        <v>23383</v>
      </c>
      <c r="Q4747" t="s">
        <v>177</v>
      </c>
      <c r="R4747">
        <v>68</v>
      </c>
      <c r="S4747" t="s">
        <v>16</v>
      </c>
      <c r="T4747" t="s">
        <v>171</v>
      </c>
      <c r="U4747" s="3">
        <v>33604</v>
      </c>
      <c r="V4747" s="2">
        <v>5.9</v>
      </c>
      <c r="W4747" t="str">
        <f>IF(V4747 &lt; 3,"Very Low", IF(V4747 &gt;= 3, IF(V4747 &lt; 4, "Low", IF(V4747 &gt;= 4, IF(V4747 &lt; 6, "Medium", IF(V4747 &gt;= 6, IF(V4747 &lt; 8, "High", "Very High")))))))</f>
        <v>Medium</v>
      </c>
    </row>
    <row r="4748" spans="1:23" x14ac:dyDescent="0.2">
      <c r="A4748" t="s">
        <v>6520</v>
      </c>
      <c r="B4748" s="2">
        <v>90</v>
      </c>
      <c r="C4748" s="4" t="str">
        <f>IF(B4748 &lt;= ($Z$9-$Z$11), "Short", IF(B4748 &gt;= ($Z$9+$Z$11), "Long", "Medium"))</f>
        <v>Medium</v>
      </c>
      <c r="D4748" t="s">
        <v>6521</v>
      </c>
      <c r="E4748" t="s">
        <v>691</v>
      </c>
      <c r="F4748" t="s">
        <v>1302</v>
      </c>
      <c r="G4748" t="s">
        <v>6549</v>
      </c>
      <c r="H4748" t="s">
        <v>4130</v>
      </c>
      <c r="M4748">
        <f>COUNTA(Table1[[#This Row],[genre_1]:[genre_8]])</f>
        <v>4</v>
      </c>
      <c r="N4748" t="s">
        <v>6522</v>
      </c>
      <c r="O4748" t="s">
        <v>12383</v>
      </c>
      <c r="P4748">
        <v>4173</v>
      </c>
      <c r="Q4748" t="s">
        <v>6523</v>
      </c>
      <c r="R4748">
        <v>32</v>
      </c>
      <c r="S4748" t="s">
        <v>16</v>
      </c>
      <c r="T4748" t="s">
        <v>171</v>
      </c>
      <c r="U4748" s="3">
        <v>40179</v>
      </c>
      <c r="V4748" s="2">
        <v>6.1</v>
      </c>
      <c r="W4748" t="str">
        <f>IF(V4748 &lt; 3,"Very Low", IF(V4748 &gt;= 3, IF(V4748 &lt; 4, "Low", IF(V4748 &gt;= 4, IF(V4748 &lt; 6, "Medium", IF(V4748 &gt;= 6, IF(V4748 &lt; 8, "High", "Very High")))))))</f>
        <v>High</v>
      </c>
    </row>
    <row r="4749" spans="1:23" x14ac:dyDescent="0.2">
      <c r="A4749" t="s">
        <v>378</v>
      </c>
      <c r="B4749" s="2">
        <v>100</v>
      </c>
      <c r="C4749" s="4" t="str">
        <f>IF(B4749 &lt;= ($Z$9-$Z$11), "Short", IF(B4749 &gt;= ($Z$9+$Z$11), "Long", "Medium"))</f>
        <v>Medium</v>
      </c>
      <c r="D4749" t="s">
        <v>157</v>
      </c>
      <c r="E4749" t="s">
        <v>3871</v>
      </c>
      <c r="F4749" t="s">
        <v>691</v>
      </c>
      <c r="G4749" t="s">
        <v>5982</v>
      </c>
      <c r="H4749" t="s">
        <v>5727</v>
      </c>
      <c r="M4749">
        <f>COUNTA(Table1[[#This Row],[genre_1]:[genre_8]])</f>
        <v>4</v>
      </c>
      <c r="N4749" t="s">
        <v>363</v>
      </c>
      <c r="O4749" t="s">
        <v>8610</v>
      </c>
      <c r="P4749">
        <v>32399</v>
      </c>
      <c r="Q4749" t="s">
        <v>152</v>
      </c>
      <c r="R4749">
        <v>79</v>
      </c>
      <c r="S4749" t="s">
        <v>16</v>
      </c>
      <c r="T4749" t="s">
        <v>171</v>
      </c>
      <c r="U4749" s="3">
        <v>40544</v>
      </c>
      <c r="V4749" s="2">
        <v>5.9</v>
      </c>
      <c r="W4749" t="str">
        <f>IF(V4749 &lt; 3,"Very Low", IF(V4749 &gt;= 3, IF(V4749 &lt; 4, "Low", IF(V4749 &gt;= 4, IF(V4749 &lt; 6, "Medium", IF(V4749 &gt;= 6, IF(V4749 &lt; 8, "High", "Very High")))))))</f>
        <v>Medium</v>
      </c>
    </row>
    <row r="4750" spans="1:23" x14ac:dyDescent="0.2">
      <c r="A4750" t="s">
        <v>1874</v>
      </c>
      <c r="B4750" s="2">
        <v>108</v>
      </c>
      <c r="C4750" s="4" t="str">
        <f>IF(B4750 &lt;= ($Z$9-$Z$11), "Short", IF(B4750 &gt;= ($Z$9+$Z$11), "Long", "Medium"))</f>
        <v>Medium</v>
      </c>
      <c r="D4750" t="s">
        <v>2630</v>
      </c>
      <c r="E4750" t="s">
        <v>2287</v>
      </c>
      <c r="M4750">
        <f>COUNTA(Table1[[#This Row],[genre_1]:[genre_8]])</f>
        <v>1</v>
      </c>
      <c r="N4750" t="s">
        <v>2082</v>
      </c>
      <c r="O4750" t="s">
        <v>9838</v>
      </c>
      <c r="P4750">
        <v>94456</v>
      </c>
      <c r="Q4750" t="s">
        <v>2631</v>
      </c>
      <c r="R4750">
        <v>576</v>
      </c>
      <c r="S4750" t="s">
        <v>16</v>
      </c>
      <c r="T4750" t="s">
        <v>171</v>
      </c>
      <c r="U4750" s="3">
        <v>38353</v>
      </c>
      <c r="V4750" s="2">
        <v>5.3</v>
      </c>
      <c r="W4750" t="str">
        <f>IF(V4750 &lt; 3,"Very Low", IF(V4750 &gt;= 3, IF(V4750 &lt; 4, "Low", IF(V4750 &gt;= 4, IF(V4750 &lt; 6, "Medium", IF(V4750 &gt;= 6, IF(V4750 &lt; 8, "High", "Very High")))))))</f>
        <v>Medium</v>
      </c>
    </row>
    <row r="4751" spans="1:23" x14ac:dyDescent="0.2">
      <c r="A4751" t="s">
        <v>1442</v>
      </c>
      <c r="B4751" s="2">
        <v>92</v>
      </c>
      <c r="C4751" s="4" t="str">
        <f>IF(B4751 &lt;= ($Z$9-$Z$11), "Short", IF(B4751 &gt;= ($Z$9+$Z$11), "Long", "Medium"))</f>
        <v>Medium</v>
      </c>
      <c r="D4751" t="s">
        <v>1443</v>
      </c>
      <c r="E4751" t="s">
        <v>562</v>
      </c>
      <c r="F4751" t="s">
        <v>539</v>
      </c>
      <c r="G4751" t="s">
        <v>4130</v>
      </c>
      <c r="H4751" t="s">
        <v>3538</v>
      </c>
      <c r="M4751">
        <f>COUNTA(Table1[[#This Row],[genre_1]:[genre_8]])</f>
        <v>4</v>
      </c>
      <c r="N4751" t="s">
        <v>1444</v>
      </c>
      <c r="O4751" t="s">
        <v>9101</v>
      </c>
      <c r="P4751">
        <v>65709</v>
      </c>
      <c r="Q4751" t="s">
        <v>848</v>
      </c>
      <c r="R4751">
        <v>194</v>
      </c>
      <c r="S4751" t="s">
        <v>16</v>
      </c>
      <c r="T4751" t="s">
        <v>171</v>
      </c>
      <c r="U4751" s="3">
        <v>41640</v>
      </c>
      <c r="V4751" s="2">
        <v>5.0999999999999996</v>
      </c>
      <c r="W4751" t="str">
        <f>IF(V4751 &lt; 3,"Very Low", IF(V4751 &gt;= 3, IF(V4751 &lt; 4, "Low", IF(V4751 &gt;= 4, IF(V4751 &lt; 6, "Medium", IF(V4751 &gt;= 6, IF(V4751 &lt; 8, "High", "Very High")))))))</f>
        <v>Medium</v>
      </c>
    </row>
    <row r="4752" spans="1:23" x14ac:dyDescent="0.2">
      <c r="A4752" t="s">
        <v>4709</v>
      </c>
      <c r="B4752" s="2">
        <v>113</v>
      </c>
      <c r="C4752" s="4" t="str">
        <f>IF(B4752 &lt;= ($Z$9-$Z$11), "Short", IF(B4752 &gt;= ($Z$9+$Z$11), "Long", "Medium"))</f>
        <v>Medium</v>
      </c>
      <c r="D4752" t="s">
        <v>4710</v>
      </c>
      <c r="E4752" t="s">
        <v>13204</v>
      </c>
      <c r="F4752" t="s">
        <v>3538</v>
      </c>
      <c r="M4752">
        <f>COUNTA(Table1[[#This Row],[genre_1]:[genre_8]])</f>
        <v>2</v>
      </c>
      <c r="N4752" t="s">
        <v>1034</v>
      </c>
      <c r="O4752" t="s">
        <v>11295</v>
      </c>
      <c r="P4752">
        <v>18632</v>
      </c>
      <c r="Q4752" t="s">
        <v>4711</v>
      </c>
      <c r="R4752">
        <v>354</v>
      </c>
      <c r="S4752" t="s">
        <v>16</v>
      </c>
      <c r="T4752" t="s">
        <v>171</v>
      </c>
      <c r="U4752" s="3">
        <v>37622</v>
      </c>
      <c r="V4752" s="2">
        <v>5.3</v>
      </c>
      <c r="W4752" t="str">
        <f>IF(V4752 &lt; 3,"Very Low", IF(V4752 &gt;= 3, IF(V4752 &lt; 4, "Low", IF(V4752 &gt;= 4, IF(V4752 &lt; 6, "Medium", IF(V4752 &gt;= 6, IF(V4752 &lt; 8, "High", "Very High")))))))</f>
        <v>Medium</v>
      </c>
    </row>
    <row r="4753" spans="1:23" x14ac:dyDescent="0.2">
      <c r="A4753" t="s">
        <v>4845</v>
      </c>
      <c r="B4753" s="2">
        <v>118</v>
      </c>
      <c r="C4753" s="4" t="str">
        <f>IF(B4753 &lt;= ($Z$9-$Z$11), "Short", IF(B4753 &gt;= ($Z$9+$Z$11), "Long", "Medium"))</f>
        <v>Medium</v>
      </c>
      <c r="D4753" t="s">
        <v>4846</v>
      </c>
      <c r="E4753" t="s">
        <v>13206</v>
      </c>
      <c r="F4753" t="s">
        <v>1302</v>
      </c>
      <c r="G4753" t="s">
        <v>13204</v>
      </c>
      <c r="H4753" t="s">
        <v>3538</v>
      </c>
      <c r="M4753">
        <f>COUNTA(Table1[[#This Row],[genre_1]:[genre_8]])</f>
        <v>4</v>
      </c>
      <c r="N4753" t="s">
        <v>4847</v>
      </c>
      <c r="O4753" t="s">
        <v>11380</v>
      </c>
      <c r="P4753">
        <v>5772</v>
      </c>
      <c r="Q4753" t="s">
        <v>4848</v>
      </c>
      <c r="R4753">
        <v>115</v>
      </c>
      <c r="S4753" t="s">
        <v>16</v>
      </c>
      <c r="T4753" t="s">
        <v>171</v>
      </c>
      <c r="U4753" s="3">
        <v>38718</v>
      </c>
      <c r="V4753" s="2">
        <v>6.4</v>
      </c>
      <c r="W4753" t="str">
        <f>IF(V4753 &lt; 3,"Very Low", IF(V4753 &gt;= 3, IF(V4753 &lt; 4, "Low", IF(V4753 &gt;= 4, IF(V4753 &lt; 6, "Medium", IF(V4753 &gt;= 6, IF(V4753 &lt; 8, "High", "Very High")))))))</f>
        <v>High</v>
      </c>
    </row>
    <row r="4754" spans="1:23" x14ac:dyDescent="0.2">
      <c r="A4754" t="s">
        <v>7258</v>
      </c>
      <c r="B4754" s="2">
        <v>89</v>
      </c>
      <c r="C4754" s="4" t="str">
        <f>IF(B4754 &lt;= ($Z$9-$Z$11), "Short", IF(B4754 &gt;= ($Z$9+$Z$11), "Long", "Medium"))</f>
        <v>Medium</v>
      </c>
      <c r="D4754" t="s">
        <v>7259</v>
      </c>
      <c r="E4754" t="s">
        <v>1302</v>
      </c>
      <c r="F4754" t="s">
        <v>2287</v>
      </c>
      <c r="G4754" t="s">
        <v>13204</v>
      </c>
      <c r="H4754" t="s">
        <v>3538</v>
      </c>
      <c r="M4754">
        <f>COUNTA(Table1[[#This Row],[genre_1]:[genre_8]])</f>
        <v>4</v>
      </c>
      <c r="N4754" t="s">
        <v>7260</v>
      </c>
      <c r="O4754" t="s">
        <v>12730</v>
      </c>
      <c r="P4754">
        <v>9465</v>
      </c>
      <c r="Q4754" t="s">
        <v>7261</v>
      </c>
      <c r="R4754">
        <v>85</v>
      </c>
      <c r="S4754" t="s">
        <v>16</v>
      </c>
      <c r="T4754" t="s">
        <v>171</v>
      </c>
      <c r="U4754" s="3">
        <v>39448</v>
      </c>
      <c r="V4754" s="2">
        <v>6.1</v>
      </c>
      <c r="W4754" t="str">
        <f>IF(V4754 &lt; 3,"Very Low", IF(V4754 &gt;= 3, IF(V4754 &lt; 4, "Low", IF(V4754 &gt;= 4, IF(V4754 &lt; 6, "Medium", IF(V4754 &gt;= 6, IF(V4754 &lt; 8, "High", "Very High")))))))</f>
        <v>High</v>
      </c>
    </row>
    <row r="4755" spans="1:23" x14ac:dyDescent="0.2">
      <c r="A4755" t="s">
        <v>7981</v>
      </c>
      <c r="B4755" s="2">
        <v>76</v>
      </c>
      <c r="C4755" s="4" t="str">
        <f>IF(B4755 &lt;= ($Z$9-$Z$11), "Short", IF(B4755 &gt;= ($Z$9+$Z$11), "Long", "Medium"))</f>
        <v>Short</v>
      </c>
      <c r="D4755" t="s">
        <v>1439</v>
      </c>
      <c r="E4755" t="s">
        <v>691</v>
      </c>
      <c r="F4755" t="s">
        <v>6549</v>
      </c>
      <c r="M4755">
        <f>COUNTA(Table1[[#This Row],[genre_1]:[genre_8]])</f>
        <v>2</v>
      </c>
      <c r="N4755" t="s">
        <v>1291</v>
      </c>
      <c r="O4755" t="s">
        <v>13039</v>
      </c>
      <c r="P4755">
        <v>1727</v>
      </c>
      <c r="Q4755" t="s">
        <v>7982</v>
      </c>
      <c r="R4755">
        <v>21</v>
      </c>
      <c r="S4755" t="s">
        <v>16</v>
      </c>
      <c r="T4755" t="s">
        <v>171</v>
      </c>
      <c r="U4755" s="3">
        <v>35065</v>
      </c>
      <c r="V4755" s="2">
        <v>6.4</v>
      </c>
      <c r="W4755" t="str">
        <f>IF(V4755 &lt; 3,"Very Low", IF(V4755 &gt;= 3, IF(V4755 &lt; 4, "Low", IF(V4755 &gt;= 4, IF(V4755 &lt; 6, "Medium", IF(V4755 &gt;= 6, IF(V4755 &lt; 8, "High", "Very High")))))))</f>
        <v>High</v>
      </c>
    </row>
    <row r="4756" spans="1:23" x14ac:dyDescent="0.2">
      <c r="A4756" t="s">
        <v>378</v>
      </c>
      <c r="B4756" s="2">
        <v>93</v>
      </c>
      <c r="C4756" s="4" t="str">
        <f>IF(B4756 &lt;= ($Z$9-$Z$11), "Short", IF(B4756 &gt;= ($Z$9+$Z$11), "Long", "Medium"))</f>
        <v>Medium</v>
      </c>
      <c r="D4756" t="s">
        <v>170</v>
      </c>
      <c r="E4756" t="s">
        <v>562</v>
      </c>
      <c r="F4756" t="s">
        <v>426</v>
      </c>
      <c r="G4756" t="s">
        <v>4130</v>
      </c>
      <c r="H4756" t="s">
        <v>3538</v>
      </c>
      <c r="M4756">
        <f>COUNTA(Table1[[#This Row],[genre_1]:[genre_8]])</f>
        <v>4</v>
      </c>
      <c r="N4756" t="s">
        <v>8067</v>
      </c>
      <c r="O4756" t="s">
        <v>13069</v>
      </c>
      <c r="P4756">
        <v>152232</v>
      </c>
      <c r="Q4756" t="s">
        <v>8068</v>
      </c>
      <c r="R4756">
        <v>303</v>
      </c>
      <c r="S4756" t="s">
        <v>16</v>
      </c>
      <c r="T4756" t="s">
        <v>171</v>
      </c>
      <c r="U4756" s="3">
        <v>28856</v>
      </c>
      <c r="V4756" s="2">
        <v>7</v>
      </c>
      <c r="W4756" t="str">
        <f>IF(V4756 &lt; 3,"Very Low", IF(V4756 &gt;= 3, IF(V4756 &lt; 4, "Low", IF(V4756 &gt;= 4, IF(V4756 &lt; 6, "Medium", IF(V4756 &gt;= 6, IF(V4756 &lt; 8, "High", "Very High")))))))</f>
        <v>High</v>
      </c>
    </row>
    <row r="4757" spans="1:23" x14ac:dyDescent="0.2">
      <c r="A4757" t="s">
        <v>378</v>
      </c>
      <c r="B4757" s="2">
        <v>87</v>
      </c>
      <c r="C4757" s="4" t="str">
        <f>IF(B4757 &lt;= ($Z$9-$Z$11), "Short", IF(B4757 &gt;= ($Z$9+$Z$11), "Long", "Medium"))</f>
        <v>Medium</v>
      </c>
      <c r="D4757" t="s">
        <v>338</v>
      </c>
      <c r="E4757" t="s">
        <v>562</v>
      </c>
      <c r="F4757" t="s">
        <v>426</v>
      </c>
      <c r="G4757" t="s">
        <v>4130</v>
      </c>
      <c r="H4757" t="s">
        <v>3538</v>
      </c>
      <c r="M4757">
        <f>COUNTA(Table1[[#This Row],[genre_1]:[genre_8]])</f>
        <v>4</v>
      </c>
      <c r="N4757" t="s">
        <v>4897</v>
      </c>
      <c r="O4757" t="s">
        <v>12480</v>
      </c>
      <c r="P4757">
        <v>133966</v>
      </c>
      <c r="Q4757" t="s">
        <v>6731</v>
      </c>
      <c r="R4757">
        <v>294</v>
      </c>
      <c r="S4757" t="s">
        <v>16</v>
      </c>
      <c r="T4757" t="s">
        <v>171</v>
      </c>
      <c r="U4757" s="3">
        <v>29587</v>
      </c>
      <c r="V4757" s="2">
        <v>7.6</v>
      </c>
      <c r="W4757" t="str">
        <f>IF(V4757 &lt; 3,"Very Low", IF(V4757 &gt;= 3, IF(V4757 &lt; 4, "Low", IF(V4757 &gt;= 4, IF(V4757 &lt; 6, "Medium", IF(V4757 &gt;= 6, IF(V4757 &lt; 8, "High", "Very High")))))))</f>
        <v>High</v>
      </c>
    </row>
    <row r="4758" spans="1:23" x14ac:dyDescent="0.2">
      <c r="A4758" t="s">
        <v>378</v>
      </c>
      <c r="B4758" s="2">
        <v>107</v>
      </c>
      <c r="C4758" s="4" t="str">
        <f>IF(B4758 &lt;= ($Z$9-$Z$11), "Short", IF(B4758 &gt;= ($Z$9+$Z$11), "Long", "Medium"))</f>
        <v>Medium</v>
      </c>
      <c r="D4758" t="s">
        <v>338</v>
      </c>
      <c r="E4758" t="s">
        <v>562</v>
      </c>
      <c r="F4758" t="s">
        <v>426</v>
      </c>
      <c r="G4758" t="s">
        <v>4130</v>
      </c>
      <c r="H4758" t="s">
        <v>3538</v>
      </c>
      <c r="M4758">
        <f>COUNTA(Table1[[#This Row],[genre_1]:[genre_8]])</f>
        <v>4</v>
      </c>
      <c r="N4758" t="s">
        <v>4895</v>
      </c>
      <c r="O4758" t="s">
        <v>11413</v>
      </c>
      <c r="P4758">
        <v>101840</v>
      </c>
      <c r="Q4758" t="s">
        <v>4896</v>
      </c>
      <c r="R4758">
        <v>193</v>
      </c>
      <c r="S4758" t="s">
        <v>16</v>
      </c>
      <c r="T4758" t="s">
        <v>171</v>
      </c>
      <c r="U4758" s="3">
        <v>31048</v>
      </c>
      <c r="V4758" s="2">
        <v>6.2</v>
      </c>
      <c r="W4758" t="str">
        <f>IF(V4758 &lt; 3,"Very Low", IF(V4758 &gt;= 3, IF(V4758 &lt; 4, "Low", IF(V4758 &gt;= 4, IF(V4758 &lt; 6, "Medium", IF(V4758 &gt;= 6, IF(V4758 &lt; 8, "High", "Very High")))))))</f>
        <v>High</v>
      </c>
    </row>
    <row r="4759" spans="1:23" x14ac:dyDescent="0.2">
      <c r="A4759" t="s">
        <v>378</v>
      </c>
      <c r="B4759" s="2">
        <v>120</v>
      </c>
      <c r="C4759" s="4" t="str">
        <f>IF(B4759 &lt;= ($Z$9-$Z$11), "Short", IF(B4759 &gt;= ($Z$9+$Z$11), "Long", "Medium"))</f>
        <v>Medium</v>
      </c>
      <c r="D4759" t="s">
        <v>351</v>
      </c>
      <c r="E4759" t="s">
        <v>562</v>
      </c>
      <c r="F4759" t="s">
        <v>426</v>
      </c>
      <c r="G4759" t="s">
        <v>4130</v>
      </c>
      <c r="H4759" t="s">
        <v>3538</v>
      </c>
      <c r="M4759">
        <f>COUNTA(Table1[[#This Row],[genre_1]:[genre_8]])</f>
        <v>4</v>
      </c>
      <c r="N4759" t="s">
        <v>29</v>
      </c>
      <c r="O4759" t="s">
        <v>8564</v>
      </c>
      <c r="P4759">
        <v>552503</v>
      </c>
      <c r="Q4759" t="s">
        <v>379</v>
      </c>
      <c r="R4759">
        <v>1588</v>
      </c>
      <c r="S4759" t="s">
        <v>16</v>
      </c>
      <c r="T4759" t="s">
        <v>171</v>
      </c>
      <c r="U4759" s="3">
        <v>42005</v>
      </c>
      <c r="V4759" s="2">
        <v>8.1</v>
      </c>
      <c r="W4759" t="str">
        <f>IF(V4759 &lt; 3,"Very Low", IF(V4759 &gt;= 3, IF(V4759 &lt; 4, "Low", IF(V4759 &gt;= 4, IF(V4759 &lt; 6, "Medium", IF(V4759 &gt;= 6, IF(V4759 &lt; 8, "High", "Very High")))))))</f>
        <v>Very High</v>
      </c>
    </row>
    <row r="4760" spans="1:23" x14ac:dyDescent="0.2">
      <c r="A4760" t="s">
        <v>2245</v>
      </c>
      <c r="B4760" s="2">
        <v>117</v>
      </c>
      <c r="C4760" s="4" t="str">
        <f>IF(B4760 &lt;= ($Z$9-$Z$11), "Short", IF(B4760 &gt;= ($Z$9+$Z$11), "Long", "Medium"))</f>
        <v>Medium</v>
      </c>
      <c r="D4760" t="s">
        <v>4018</v>
      </c>
      <c r="E4760" t="s">
        <v>4426</v>
      </c>
      <c r="F4760" t="s">
        <v>1302</v>
      </c>
      <c r="G4760" t="s">
        <v>4034</v>
      </c>
      <c r="H4760" t="s">
        <v>6549</v>
      </c>
      <c r="M4760">
        <f>COUNTA(Table1[[#This Row],[genre_1]:[genre_8]])</f>
        <v>4</v>
      </c>
      <c r="N4760" t="s">
        <v>162</v>
      </c>
      <c r="O4760" t="s">
        <v>10801</v>
      </c>
      <c r="P4760">
        <v>6091</v>
      </c>
      <c r="Q4760" t="s">
        <v>4019</v>
      </c>
      <c r="R4760">
        <v>53</v>
      </c>
      <c r="S4760" t="s">
        <v>16</v>
      </c>
      <c r="T4760" t="s">
        <v>171</v>
      </c>
      <c r="U4760" s="3">
        <v>39814</v>
      </c>
      <c r="V4760" s="2">
        <v>7.4</v>
      </c>
      <c r="W4760" t="str">
        <f>IF(V4760 &lt; 3,"Very Low", IF(V4760 &gt;= 3, IF(V4760 &lt; 4, "Low", IF(V4760 &gt;= 4, IF(V4760 &lt; 6, "Medium", IF(V4760 &gt;= 6, IF(V4760 &lt; 8, "High", "Very High")))))))</f>
        <v>High</v>
      </c>
    </row>
    <row r="4761" spans="1:23" x14ac:dyDescent="0.2">
      <c r="A4761" t="s">
        <v>4366</v>
      </c>
      <c r="B4761" s="2">
        <v>86</v>
      </c>
      <c r="C4761" s="4" t="str">
        <f>IF(B4761 &lt;= ($Z$9-$Z$11), "Short", IF(B4761 &gt;= ($Z$9+$Z$11), "Long", "Medium"))</f>
        <v>Medium</v>
      </c>
      <c r="D4761" t="s">
        <v>5178</v>
      </c>
      <c r="E4761" t="s">
        <v>1302</v>
      </c>
      <c r="F4761" t="s">
        <v>5982</v>
      </c>
      <c r="M4761">
        <f>COUNTA(Table1[[#This Row],[genre_1]:[genre_8]])</f>
        <v>2</v>
      </c>
      <c r="N4761" t="s">
        <v>5179</v>
      </c>
      <c r="O4761" t="s">
        <v>11613</v>
      </c>
      <c r="P4761">
        <v>813</v>
      </c>
      <c r="Q4761" t="s">
        <v>5180</v>
      </c>
      <c r="R4761">
        <v>6</v>
      </c>
      <c r="S4761" t="s">
        <v>16</v>
      </c>
      <c r="T4761" t="s">
        <v>171</v>
      </c>
      <c r="U4761" s="3">
        <v>38718</v>
      </c>
      <c r="V4761" s="2">
        <v>6.6</v>
      </c>
      <c r="W4761" t="str">
        <f>IF(V4761 &lt; 3,"Very Low", IF(V4761 &gt;= 3, IF(V4761 &lt; 4, "Low", IF(V4761 &gt;= 4, IF(V4761 &lt; 6, "Medium", IF(V4761 &gt;= 6, IF(V4761 &lt; 8, "High", "Very High")))))))</f>
        <v>High</v>
      </c>
    </row>
    <row r="4762" spans="1:23" x14ac:dyDescent="0.2">
      <c r="A4762" t="s">
        <v>6166</v>
      </c>
      <c r="B4762" s="2">
        <v>85</v>
      </c>
      <c r="C4762" s="4" t="str">
        <f>IF(B4762 &lt;= ($Z$9-$Z$11), "Short", IF(B4762 &gt;= ($Z$9+$Z$11), "Long", "Medium"))</f>
        <v>Short</v>
      </c>
      <c r="D4762" t="s">
        <v>6167</v>
      </c>
      <c r="E4762" t="s">
        <v>691</v>
      </c>
      <c r="F4762" t="s">
        <v>2287</v>
      </c>
      <c r="G4762" t="s">
        <v>13204</v>
      </c>
      <c r="M4762">
        <f>COUNTA(Table1[[#This Row],[genre_1]:[genre_8]])</f>
        <v>3</v>
      </c>
      <c r="N4762" t="s">
        <v>2582</v>
      </c>
      <c r="O4762" t="s">
        <v>12193</v>
      </c>
      <c r="P4762">
        <v>4617</v>
      </c>
      <c r="Q4762" t="s">
        <v>6168</v>
      </c>
      <c r="R4762">
        <v>93</v>
      </c>
      <c r="S4762" t="s">
        <v>16</v>
      </c>
      <c r="T4762" t="s">
        <v>171</v>
      </c>
      <c r="U4762" s="3">
        <v>36526</v>
      </c>
      <c r="V4762" s="2">
        <v>6.3</v>
      </c>
      <c r="W4762" t="str">
        <f>IF(V4762 &lt; 3,"Very Low", IF(V4762 &gt;= 3, IF(V4762 &lt; 4, "Low", IF(V4762 &gt;= 4, IF(V4762 &lt; 6, "Medium", IF(V4762 &gt;= 6, IF(V4762 &lt; 8, "High", "Very High")))))))</f>
        <v>High</v>
      </c>
    </row>
    <row r="4763" spans="1:23" x14ac:dyDescent="0.2">
      <c r="A4763" t="s">
        <v>2138</v>
      </c>
      <c r="B4763" s="2">
        <v>119</v>
      </c>
      <c r="C4763" s="4" t="str">
        <f>IF(B4763 &lt;= ($Z$9-$Z$11), "Short", IF(B4763 &gt;= ($Z$9+$Z$11), "Long", "Medium"))</f>
        <v>Medium</v>
      </c>
      <c r="D4763" t="s">
        <v>1201</v>
      </c>
      <c r="E4763" t="s">
        <v>562</v>
      </c>
      <c r="F4763" t="s">
        <v>426</v>
      </c>
      <c r="G4763" t="s">
        <v>1302</v>
      </c>
      <c r="H4763" t="s">
        <v>6549</v>
      </c>
      <c r="I4763" t="s">
        <v>4934</v>
      </c>
      <c r="M4763">
        <f>COUNTA(Table1[[#This Row],[genre_1]:[genre_8]])</f>
        <v>5</v>
      </c>
      <c r="N4763" t="s">
        <v>50</v>
      </c>
      <c r="O4763" t="s">
        <v>10587</v>
      </c>
      <c r="P4763">
        <v>15230</v>
      </c>
      <c r="Q4763" t="s">
        <v>455</v>
      </c>
      <c r="R4763">
        <v>97</v>
      </c>
      <c r="S4763" t="s">
        <v>16</v>
      </c>
      <c r="T4763" t="s">
        <v>171</v>
      </c>
      <c r="U4763" s="3">
        <v>32874</v>
      </c>
      <c r="V4763" s="2">
        <v>6.8</v>
      </c>
      <c r="W4763" t="str">
        <f>IF(V4763 &lt; 3,"Very Low", IF(V4763 &gt;= 3, IF(V4763 &lt; 4, "Low", IF(V4763 &gt;= 4, IF(V4763 &lt; 6, "Medium", IF(V4763 &gt;= 6, IF(V4763 &lt; 8, "High", "Very High")))))))</f>
        <v>High</v>
      </c>
    </row>
    <row r="4764" spans="1:23" x14ac:dyDescent="0.2">
      <c r="A4764" t="s">
        <v>517</v>
      </c>
      <c r="B4764" s="2">
        <v>94</v>
      </c>
      <c r="C4764" s="4" t="str">
        <f>IF(B4764 &lt;= ($Z$9-$Z$11), "Short", IF(B4764 &gt;= ($Z$9+$Z$11), "Long", "Medium"))</f>
        <v>Medium</v>
      </c>
      <c r="D4764" t="s">
        <v>5193</v>
      </c>
      <c r="E4764" t="s">
        <v>426</v>
      </c>
      <c r="F4764" t="s">
        <v>4426</v>
      </c>
      <c r="G4764" t="s">
        <v>1302</v>
      </c>
      <c r="H4764" t="s">
        <v>7772</v>
      </c>
      <c r="M4764">
        <f>COUNTA(Table1[[#This Row],[genre_1]:[genre_8]])</f>
        <v>4</v>
      </c>
      <c r="N4764" t="s">
        <v>5466</v>
      </c>
      <c r="O4764" t="s">
        <v>11785</v>
      </c>
      <c r="P4764">
        <v>23486</v>
      </c>
      <c r="Q4764" t="s">
        <v>5467</v>
      </c>
      <c r="R4764">
        <v>249</v>
      </c>
      <c r="S4764" t="s">
        <v>893</v>
      </c>
      <c r="T4764" t="s">
        <v>171</v>
      </c>
      <c r="U4764" s="3">
        <v>37257</v>
      </c>
      <c r="V4764" s="2">
        <v>7.5</v>
      </c>
      <c r="W4764" t="str">
        <f>IF(V4764 &lt; 3,"Very Low", IF(V4764 &gt;= 3, IF(V4764 &lt; 4, "Low", IF(V4764 &gt;= 4, IF(V4764 &lt; 6, "Medium", IF(V4764 &gt;= 6, IF(V4764 &lt; 8, "High", "Very High")))))))</f>
        <v>High</v>
      </c>
    </row>
    <row r="4765" spans="1:23" x14ac:dyDescent="0.2">
      <c r="A4765" t="s">
        <v>5118</v>
      </c>
      <c r="B4765" s="2">
        <v>92</v>
      </c>
      <c r="C4765" s="4" t="str">
        <f>IF(B4765 &lt;= ($Z$9-$Z$11), "Short", IF(B4765 &gt;= ($Z$9+$Z$11), "Long", "Medium"))</f>
        <v>Medium</v>
      </c>
      <c r="D4765" t="s">
        <v>2628</v>
      </c>
      <c r="E4765" t="s">
        <v>4426</v>
      </c>
      <c r="F4765" t="s">
        <v>691</v>
      </c>
      <c r="G4765" t="s">
        <v>1302</v>
      </c>
      <c r="H4765" t="s">
        <v>5982</v>
      </c>
      <c r="I4765" t="s">
        <v>6549</v>
      </c>
      <c r="M4765">
        <f>COUNTA(Table1[[#This Row],[genre_1]:[genre_8]])</f>
        <v>5</v>
      </c>
      <c r="N4765" t="s">
        <v>242</v>
      </c>
      <c r="O4765" t="s">
        <v>11573</v>
      </c>
      <c r="P4765">
        <v>13003</v>
      </c>
      <c r="Q4765" t="s">
        <v>5119</v>
      </c>
      <c r="R4765">
        <v>80</v>
      </c>
      <c r="S4765" t="s">
        <v>16</v>
      </c>
      <c r="T4765" t="s">
        <v>171</v>
      </c>
      <c r="U4765" s="3">
        <v>40544</v>
      </c>
      <c r="V4765" s="2">
        <v>7.5</v>
      </c>
      <c r="W4765" t="str">
        <f>IF(V4765 &lt; 3,"Very Low", IF(V4765 &gt;= 3, IF(V4765 &lt; 4, "Low", IF(V4765 &gt;= 4, IF(V4765 &lt; 6, "Medium", IF(V4765 &gt;= 6, IF(V4765 &lt; 8, "High", "Very High")))))))</f>
        <v>High</v>
      </c>
    </row>
    <row r="4766" spans="1:23" x14ac:dyDescent="0.2">
      <c r="A4766" t="s">
        <v>2551</v>
      </c>
      <c r="B4766" s="2">
        <v>105</v>
      </c>
      <c r="C4766" s="4" t="str">
        <f>IF(B4766 &lt;= ($Z$9-$Z$11), "Short", IF(B4766 &gt;= ($Z$9+$Z$11), "Long", "Medium"))</f>
        <v>Medium</v>
      </c>
      <c r="D4766" t="s">
        <v>382</v>
      </c>
      <c r="E4766" t="s">
        <v>4426</v>
      </c>
      <c r="F4766" t="s">
        <v>1302</v>
      </c>
      <c r="G4766" t="s">
        <v>4034</v>
      </c>
      <c r="H4766" t="s">
        <v>6549</v>
      </c>
      <c r="M4766">
        <f>COUNTA(Table1[[#This Row],[genre_1]:[genre_8]])</f>
        <v>4</v>
      </c>
      <c r="N4766" t="s">
        <v>242</v>
      </c>
      <c r="O4766" t="s">
        <v>11941</v>
      </c>
      <c r="P4766">
        <v>43013</v>
      </c>
      <c r="Q4766" t="s">
        <v>5731</v>
      </c>
      <c r="R4766">
        <v>104</v>
      </c>
      <c r="S4766" t="s">
        <v>16</v>
      </c>
      <c r="T4766" t="s">
        <v>171</v>
      </c>
      <c r="U4766" s="3">
        <v>35065</v>
      </c>
      <c r="V4766" s="2">
        <v>7.7</v>
      </c>
      <c r="W4766" t="str">
        <f>IF(V4766 &lt; 3,"Very Low", IF(V4766 &gt;= 3, IF(V4766 &lt; 4, "Low", IF(V4766 &gt;= 4, IF(V4766 &lt; 6, "Medium", IF(V4766 &gt;= 6, IF(V4766 &lt; 8, "High", "Very High")))))))</f>
        <v>High</v>
      </c>
    </row>
    <row r="4767" spans="1:23" x14ac:dyDescent="0.2">
      <c r="A4767" t="s">
        <v>5051</v>
      </c>
      <c r="B4767" s="2">
        <v>112</v>
      </c>
      <c r="C4767" s="4" t="str">
        <f>IF(B4767 &lt;= ($Z$9-$Z$11), "Short", IF(B4767 &gt;= ($Z$9+$Z$11), "Long", "Medium"))</f>
        <v>Medium</v>
      </c>
      <c r="D4767" t="s">
        <v>5052</v>
      </c>
      <c r="E4767" t="s">
        <v>1302</v>
      </c>
      <c r="F4767" t="s">
        <v>13204</v>
      </c>
      <c r="G4767" t="s">
        <v>3538</v>
      </c>
      <c r="M4767">
        <f>COUNTA(Table1[[#This Row],[genre_1]:[genre_8]])</f>
        <v>3</v>
      </c>
      <c r="N4767" t="s">
        <v>5053</v>
      </c>
      <c r="O4767" t="s">
        <v>11537</v>
      </c>
      <c r="P4767">
        <v>5637</v>
      </c>
      <c r="Q4767" t="s">
        <v>5054</v>
      </c>
      <c r="R4767">
        <v>57</v>
      </c>
      <c r="S4767" t="s">
        <v>16</v>
      </c>
      <c r="T4767" t="s">
        <v>171</v>
      </c>
      <c r="U4767" s="3">
        <v>42005</v>
      </c>
      <c r="V4767" s="2">
        <v>5.2</v>
      </c>
      <c r="W4767" t="str">
        <f>IF(V4767 &lt; 3,"Very Low", IF(V4767 &gt;= 3, IF(V4767 &lt; 4, "Low", IF(V4767 &gt;= 4, IF(V4767 &lt; 6, "Medium", IF(V4767 &gt;= 6, IF(V4767 &lt; 8, "High", "Very High")))))))</f>
        <v>Medium</v>
      </c>
    </row>
    <row r="4768" spans="1:23" x14ac:dyDescent="0.2">
      <c r="A4768" t="s">
        <v>5369</v>
      </c>
      <c r="B4768" s="2">
        <v>90</v>
      </c>
      <c r="C4768" s="4" t="str">
        <f>IF(B4768 &lt;= ($Z$9-$Z$11), "Short", IF(B4768 &gt;= ($Z$9+$Z$11), "Long", "Medium"))</f>
        <v>Medium</v>
      </c>
      <c r="D4768" t="s">
        <v>1931</v>
      </c>
      <c r="E4768" t="s">
        <v>562</v>
      </c>
      <c r="F4768" t="s">
        <v>4130</v>
      </c>
      <c r="G4768" t="s">
        <v>13205</v>
      </c>
      <c r="M4768">
        <f>COUNTA(Table1[[#This Row],[genre_1]:[genre_8]])</f>
        <v>3</v>
      </c>
      <c r="N4768" t="s">
        <v>219</v>
      </c>
      <c r="O4768" t="s">
        <v>11720</v>
      </c>
      <c r="P4768">
        <v>4792</v>
      </c>
      <c r="Q4768" t="s">
        <v>5370</v>
      </c>
      <c r="R4768">
        <v>43</v>
      </c>
      <c r="S4768" t="s">
        <v>16</v>
      </c>
      <c r="T4768" t="s">
        <v>171</v>
      </c>
      <c r="U4768" s="3">
        <v>32509</v>
      </c>
      <c r="V4768" s="2">
        <v>6.5</v>
      </c>
      <c r="W4768" t="str">
        <f>IF(V4768 &lt; 3,"Very Low", IF(V4768 &gt;= 3, IF(V4768 &lt; 4, "Low", IF(V4768 &gt;= 4, IF(V4768 &lt; 6, "Medium", IF(V4768 &gt;= 6, IF(V4768 &lt; 8, "High", "Very High")))))))</f>
        <v>High</v>
      </c>
    </row>
    <row r="4769" spans="1:23" x14ac:dyDescent="0.2">
      <c r="A4769" t="s">
        <v>635</v>
      </c>
      <c r="B4769" s="2">
        <v>125</v>
      </c>
      <c r="C4769" s="4" t="str">
        <f>IF(B4769 &lt;= ($Z$9-$Z$11), "Short", IF(B4769 &gt;= ($Z$9+$Z$11), "Long", "Medium"))</f>
        <v>Medium</v>
      </c>
      <c r="D4769" t="s">
        <v>3834</v>
      </c>
      <c r="E4769" t="s">
        <v>1302</v>
      </c>
      <c r="F4769" t="s">
        <v>10321</v>
      </c>
      <c r="M4769">
        <f>COUNTA(Table1[[#This Row],[genre_1]:[genre_8]])</f>
        <v>2</v>
      </c>
      <c r="N4769" t="s">
        <v>1291</v>
      </c>
      <c r="O4769" t="s">
        <v>10680</v>
      </c>
      <c r="P4769">
        <v>8087</v>
      </c>
      <c r="Q4769" t="s">
        <v>3835</v>
      </c>
      <c r="R4769">
        <v>33</v>
      </c>
      <c r="S4769" t="s">
        <v>16</v>
      </c>
      <c r="T4769" t="s">
        <v>171</v>
      </c>
      <c r="U4769" s="3">
        <v>39448</v>
      </c>
      <c r="V4769" s="2">
        <v>7.1</v>
      </c>
      <c r="W4769" t="str">
        <f>IF(V4769 &lt; 3,"Very Low", IF(V4769 &gt;= 3, IF(V4769 &lt; 4, "Low", IF(V4769 &gt;= 4, IF(V4769 &lt; 6, "Medium", IF(V4769 &gt;= 6, IF(V4769 &lt; 8, "High", "Very High")))))))</f>
        <v>High</v>
      </c>
    </row>
    <row r="4770" spans="1:23" x14ac:dyDescent="0.2">
      <c r="A4770" t="s">
        <v>4600</v>
      </c>
      <c r="B4770" s="2">
        <v>90</v>
      </c>
      <c r="C4770" s="4" t="str">
        <f>IF(B4770 &lt;= ($Z$9-$Z$11), "Short", IF(B4770 &gt;= ($Z$9+$Z$11), "Long", "Medium"))</f>
        <v>Medium</v>
      </c>
      <c r="D4770" t="s">
        <v>4019</v>
      </c>
      <c r="E4770" t="s">
        <v>562</v>
      </c>
      <c r="F4770" t="s">
        <v>426</v>
      </c>
      <c r="G4770" t="s">
        <v>691</v>
      </c>
      <c r="H4770" t="s">
        <v>5982</v>
      </c>
      <c r="M4770">
        <f>COUNTA(Table1[[#This Row],[genre_1]:[genre_8]])</f>
        <v>4</v>
      </c>
      <c r="N4770" t="s">
        <v>4601</v>
      </c>
      <c r="O4770" t="s">
        <v>11207</v>
      </c>
      <c r="P4770">
        <v>5663</v>
      </c>
      <c r="Q4770" t="s">
        <v>375</v>
      </c>
      <c r="R4770">
        <v>106</v>
      </c>
      <c r="S4770" t="s">
        <v>16</v>
      </c>
      <c r="T4770" t="s">
        <v>171</v>
      </c>
      <c r="U4770" s="3">
        <v>37257</v>
      </c>
      <c r="V4770" s="2">
        <v>5.4</v>
      </c>
      <c r="W4770" t="str">
        <f>IF(V4770 &lt; 3,"Very Low", IF(V4770 &gt;= 3, IF(V4770 &lt; 4, "Low", IF(V4770 &gt;= 4, IF(V4770 &lt; 6, "Medium", IF(V4770 &gt;= 6, IF(V4770 &lt; 8, "High", "Very High")))))))</f>
        <v>Medium</v>
      </c>
    </row>
    <row r="4771" spans="1:23" x14ac:dyDescent="0.2">
      <c r="A4771" t="s">
        <v>168</v>
      </c>
      <c r="B4771" s="2">
        <v>143</v>
      </c>
      <c r="C4771" s="4" t="str">
        <f>IF(B4771 &lt;= ($Z$9-$Z$11), "Short", IF(B4771 &gt;= ($Z$9+$Z$11), "Long", "Medium"))</f>
        <v>Long</v>
      </c>
      <c r="D4771" t="s">
        <v>169</v>
      </c>
      <c r="E4771" t="s">
        <v>1302</v>
      </c>
      <c r="F4771" t="s">
        <v>6549</v>
      </c>
      <c r="M4771">
        <f>COUNTA(Table1[[#This Row],[genre_1]:[genre_8]])</f>
        <v>2</v>
      </c>
      <c r="N4771" t="s">
        <v>99</v>
      </c>
      <c r="O4771" t="s">
        <v>8487</v>
      </c>
      <c r="P4771">
        <v>362912</v>
      </c>
      <c r="Q4771" t="s">
        <v>170</v>
      </c>
      <c r="R4771">
        <v>753</v>
      </c>
      <c r="S4771" t="s">
        <v>16</v>
      </c>
      <c r="T4771" t="s">
        <v>171</v>
      </c>
      <c r="U4771" s="3">
        <v>41275</v>
      </c>
      <c r="V4771" s="2">
        <v>7.3</v>
      </c>
      <c r="W4771" t="str">
        <f>IF(V4771 &lt; 3,"Very Low", IF(V4771 &gt;= 3, IF(V4771 &lt; 4, "Low", IF(V4771 &gt;= 4, IF(V4771 &lt; 6, "Medium", IF(V4771 &gt;= 6, IF(V4771 &lt; 8, "High", "Very High")))))))</f>
        <v>High</v>
      </c>
    </row>
    <row r="4772" spans="1:23" x14ac:dyDescent="0.2">
      <c r="A4772" t="s">
        <v>849</v>
      </c>
      <c r="B4772" s="2">
        <v>100</v>
      </c>
      <c r="C4772" s="4" t="str">
        <f>IF(B4772 &lt;= ($Z$9-$Z$11), "Short", IF(B4772 &gt;= ($Z$9+$Z$11), "Long", "Medium"))</f>
        <v>Medium</v>
      </c>
      <c r="D4772" t="s">
        <v>534</v>
      </c>
      <c r="E4772" t="s">
        <v>562</v>
      </c>
      <c r="F4772" t="s">
        <v>426</v>
      </c>
      <c r="G4772" t="s">
        <v>3871</v>
      </c>
      <c r="H4772" t="s">
        <v>691</v>
      </c>
      <c r="I4772" t="s">
        <v>5982</v>
      </c>
      <c r="J4772" t="s">
        <v>539</v>
      </c>
      <c r="M4772">
        <f>COUNTA(Table1[[#This Row],[genre_1]:[genre_8]])</f>
        <v>6</v>
      </c>
      <c r="N4772" t="s">
        <v>217</v>
      </c>
      <c r="O4772" t="s">
        <v>9178</v>
      </c>
      <c r="P4772">
        <v>246698</v>
      </c>
      <c r="Q4772" t="s">
        <v>1575</v>
      </c>
      <c r="R4772">
        <v>471</v>
      </c>
      <c r="S4772" t="s">
        <v>16</v>
      </c>
      <c r="T4772" t="s">
        <v>171</v>
      </c>
      <c r="U4772" s="3">
        <v>41640</v>
      </c>
      <c r="V4772" s="2">
        <v>7.8</v>
      </c>
      <c r="W4772" t="str">
        <f>IF(V4772 &lt; 3,"Very Low", IF(V4772 &gt;= 3, IF(V4772 &lt; 4, "Low", IF(V4772 &gt;= 4, IF(V4772 &lt; 6, "Medium", IF(V4772 &gt;= 6, IF(V4772 &lt; 8, "High", "Very High")))))))</f>
        <v>High</v>
      </c>
    </row>
    <row r="4773" spans="1:23" x14ac:dyDescent="0.2">
      <c r="A4773" t="s">
        <v>6207</v>
      </c>
      <c r="B4773" s="2">
        <v>84</v>
      </c>
      <c r="C4773" s="4" t="str">
        <f>IF(B4773 &lt;= ($Z$9-$Z$11), "Short", IF(B4773 &gt;= ($Z$9+$Z$11), "Long", "Medium"))</f>
        <v>Short</v>
      </c>
      <c r="D4773" t="s">
        <v>6208</v>
      </c>
      <c r="E4773" t="s">
        <v>2287</v>
      </c>
      <c r="F4773" t="s">
        <v>3538</v>
      </c>
      <c r="M4773">
        <f>COUNTA(Table1[[#This Row],[genre_1]:[genre_8]])</f>
        <v>2</v>
      </c>
      <c r="N4773" t="s">
        <v>6209</v>
      </c>
      <c r="O4773" t="s">
        <v>12213</v>
      </c>
      <c r="P4773">
        <v>27781</v>
      </c>
      <c r="Q4773" t="s">
        <v>6210</v>
      </c>
      <c r="R4773">
        <v>104</v>
      </c>
      <c r="S4773" t="s">
        <v>16</v>
      </c>
      <c r="T4773" t="s">
        <v>171</v>
      </c>
      <c r="U4773" s="3">
        <v>39814</v>
      </c>
      <c r="V4773" s="2">
        <v>6.7</v>
      </c>
      <c r="W4773" t="str">
        <f>IF(V4773 &lt; 3,"Very Low", IF(V4773 &gt;= 3, IF(V4773 &lt; 4, "Low", IF(V4773 &gt;= 4, IF(V4773 &lt; 6, "Medium", IF(V4773 &gt;= 6, IF(V4773 &lt; 8, "High", "Very High")))))))</f>
        <v>High</v>
      </c>
    </row>
    <row r="4774" spans="1:23" x14ac:dyDescent="0.2">
      <c r="A4774" t="s">
        <v>378</v>
      </c>
      <c r="B4774" s="2">
        <v>102</v>
      </c>
      <c r="C4774" s="4" t="str">
        <f>IF(B4774 &lt;= ($Z$9-$Z$11), "Short", IF(B4774 &gt;= ($Z$9+$Z$11), "Long", "Medium"))</f>
        <v>Medium</v>
      </c>
      <c r="D4774" t="s">
        <v>3197</v>
      </c>
      <c r="E4774" t="s">
        <v>426</v>
      </c>
      <c r="F4774" t="s">
        <v>1302</v>
      </c>
      <c r="G4774" t="s">
        <v>5982</v>
      </c>
      <c r="H4774" t="s">
        <v>6549</v>
      </c>
      <c r="I4774" t="s">
        <v>4934</v>
      </c>
      <c r="M4774">
        <f>COUNTA(Table1[[#This Row],[genre_1]:[genre_8]])</f>
        <v>5</v>
      </c>
      <c r="N4774" t="s">
        <v>5817</v>
      </c>
      <c r="O4774" t="s">
        <v>11991</v>
      </c>
      <c r="P4774">
        <v>5894</v>
      </c>
      <c r="Q4774" t="s">
        <v>5818</v>
      </c>
      <c r="R4774">
        <v>56</v>
      </c>
      <c r="S4774" t="s">
        <v>16</v>
      </c>
      <c r="T4774" t="s">
        <v>171</v>
      </c>
      <c r="U4774" s="3">
        <v>29952</v>
      </c>
      <c r="V4774" s="2">
        <v>7.3</v>
      </c>
      <c r="W4774" t="str">
        <f>IF(V4774 &lt; 3,"Very Low", IF(V4774 &gt;= 3, IF(V4774 &lt; 4, "Low", IF(V4774 &gt;= 4, IF(V4774 &lt; 6, "Medium", IF(V4774 &gt;= 6, IF(V4774 &lt; 8, "High", "Very High")))))))</f>
        <v>High</v>
      </c>
    </row>
    <row r="4775" spans="1:23" x14ac:dyDescent="0.2">
      <c r="A4775" t="s">
        <v>208</v>
      </c>
      <c r="B4775" s="2">
        <v>129</v>
      </c>
      <c r="C4775" s="4" t="str">
        <f>IF(B4775 &lt;= ($Z$9-$Z$11), "Short", IF(B4775 &gt;= ($Z$9+$Z$11), "Long", "Medium"))</f>
        <v>Medium</v>
      </c>
      <c r="D4775" t="s">
        <v>367</v>
      </c>
      <c r="E4775" t="s">
        <v>562</v>
      </c>
      <c r="F4775" t="s">
        <v>4130</v>
      </c>
      <c r="M4775">
        <f>COUNTA(Table1[[#This Row],[genre_1]:[genre_8]])</f>
        <v>2</v>
      </c>
      <c r="N4775" t="s">
        <v>368</v>
      </c>
      <c r="O4775" t="s">
        <v>8560</v>
      </c>
      <c r="P4775">
        <v>364948</v>
      </c>
      <c r="Q4775" t="s">
        <v>369</v>
      </c>
      <c r="R4775">
        <v>2121</v>
      </c>
      <c r="S4775" t="s">
        <v>16</v>
      </c>
      <c r="T4775" t="s">
        <v>171</v>
      </c>
      <c r="U4775" s="3">
        <v>37622</v>
      </c>
      <c r="V4775" s="2">
        <v>6.7</v>
      </c>
      <c r="W4775" t="str">
        <f>IF(V4775 &lt; 3,"Very Low", IF(V4775 &gt;= 3, IF(V4775 &lt; 4, "Low", IF(V4775 &gt;= 4, IF(V4775 &lt; 6, "Medium", IF(V4775 &gt;= 6, IF(V4775 &lt; 8, "High", "Very High")))))))</f>
        <v>High</v>
      </c>
    </row>
    <row r="4776" spans="1:23" x14ac:dyDescent="0.2">
      <c r="A4776" t="s">
        <v>2138</v>
      </c>
      <c r="B4776" s="2">
        <v>100</v>
      </c>
      <c r="C4776" s="4" t="str">
        <f>IF(B4776 &lt;= ($Z$9-$Z$11), "Short", IF(B4776 &gt;= ($Z$9+$Z$11), "Long", "Medium"))</f>
        <v>Medium</v>
      </c>
      <c r="D4776" t="s">
        <v>1578</v>
      </c>
      <c r="E4776" t="s">
        <v>562</v>
      </c>
      <c r="F4776" t="s">
        <v>426</v>
      </c>
      <c r="G4776" t="s">
        <v>691</v>
      </c>
      <c r="H4776" t="s">
        <v>539</v>
      </c>
      <c r="M4776">
        <f>COUNTA(Table1[[#This Row],[genre_1]:[genre_8]])</f>
        <v>4</v>
      </c>
      <c r="N4776" t="s">
        <v>268</v>
      </c>
      <c r="O4776" t="s">
        <v>9523</v>
      </c>
      <c r="P4776">
        <v>27648</v>
      </c>
      <c r="Q4776" t="s">
        <v>2139</v>
      </c>
      <c r="R4776">
        <v>148</v>
      </c>
      <c r="S4776" t="s">
        <v>16</v>
      </c>
      <c r="T4776" t="s">
        <v>171</v>
      </c>
      <c r="U4776" s="3">
        <v>35065</v>
      </c>
      <c r="V4776" s="2">
        <v>4.9000000000000004</v>
      </c>
      <c r="W4776" t="str">
        <f>IF(V4776 &lt; 3,"Very Low", IF(V4776 &gt;= 3, IF(V4776 &lt; 4, "Low", IF(V4776 &gt;= 4, IF(V4776 &lt; 6, "Medium", IF(V4776 &gt;= 6, IF(V4776 &lt; 8, "High", "Very High")))))))</f>
        <v>Medium</v>
      </c>
    </row>
    <row r="4777" spans="1:23" x14ac:dyDescent="0.2">
      <c r="A4777" t="s">
        <v>3399</v>
      </c>
      <c r="B4777" s="2">
        <v>104</v>
      </c>
      <c r="C4777" s="4" t="str">
        <f>IF(B4777 &lt;= ($Z$9-$Z$11), "Short", IF(B4777 &gt;= ($Z$9+$Z$11), "Long", "Medium"))</f>
        <v>Medium</v>
      </c>
      <c r="D4777" t="s">
        <v>242</v>
      </c>
      <c r="E4777" t="s">
        <v>13206</v>
      </c>
      <c r="F4777" t="s">
        <v>1302</v>
      </c>
      <c r="G4777" t="s">
        <v>4934</v>
      </c>
      <c r="M4777">
        <f>COUNTA(Table1[[#This Row],[genre_1]:[genre_8]])</f>
        <v>3</v>
      </c>
      <c r="N4777" t="s">
        <v>182</v>
      </c>
      <c r="O4777" t="s">
        <v>10676</v>
      </c>
      <c r="P4777">
        <v>43205</v>
      </c>
      <c r="Q4777" t="s">
        <v>1171</v>
      </c>
      <c r="R4777">
        <v>232</v>
      </c>
      <c r="S4777" t="s">
        <v>16</v>
      </c>
      <c r="T4777" t="s">
        <v>171</v>
      </c>
      <c r="U4777" s="3">
        <v>38353</v>
      </c>
      <c r="V4777" s="2">
        <v>7.4</v>
      </c>
      <c r="W4777" t="str">
        <f>IF(V4777 &lt; 3,"Very Low", IF(V4777 &gt;= 3, IF(V4777 &lt; 4, "Low", IF(V4777 &gt;= 4, IF(V4777 &lt; 6, "Medium", IF(V4777 &gt;= 6, IF(V4777 &lt; 8, "High", "Very High")))))))</f>
        <v>High</v>
      </c>
    </row>
    <row r="4778" spans="1:23" x14ac:dyDescent="0.2">
      <c r="A4778" t="s">
        <v>4023</v>
      </c>
      <c r="B4778" s="2">
        <v>116</v>
      </c>
      <c r="C4778" s="4" t="str">
        <f>IF(B4778 &lt;= ($Z$9-$Z$11), "Short", IF(B4778 &gt;= ($Z$9+$Z$11), "Long", "Medium"))</f>
        <v>Medium</v>
      </c>
      <c r="D4778" t="s">
        <v>205</v>
      </c>
      <c r="E4778" t="s">
        <v>4426</v>
      </c>
      <c r="F4778" t="s">
        <v>1302</v>
      </c>
      <c r="G4778" t="s">
        <v>6549</v>
      </c>
      <c r="H4778" t="s">
        <v>10321</v>
      </c>
      <c r="M4778">
        <f>COUNTA(Table1[[#This Row],[genre_1]:[genre_8]])</f>
        <v>4</v>
      </c>
      <c r="N4778" t="s">
        <v>1299</v>
      </c>
      <c r="O4778" t="s">
        <v>10804</v>
      </c>
      <c r="P4778">
        <v>27882</v>
      </c>
      <c r="Q4778" t="s">
        <v>4024</v>
      </c>
      <c r="R4778">
        <v>119</v>
      </c>
      <c r="S4778" t="s">
        <v>16</v>
      </c>
      <c r="T4778" t="s">
        <v>171</v>
      </c>
      <c r="U4778" s="3">
        <v>41275</v>
      </c>
      <c r="V4778" s="2">
        <v>7.1</v>
      </c>
      <c r="W4778" t="str">
        <f>IF(V4778 &lt; 3,"Very Low", IF(V4778 &gt;= 3, IF(V4778 &lt; 4, "Low", IF(V4778 &gt;= 4, IF(V4778 &lt; 6, "Medium", IF(V4778 &gt;= 6, IF(V4778 &lt; 8, "High", "Very High")))))))</f>
        <v>High</v>
      </c>
    </row>
    <row r="4779" spans="1:23" x14ac:dyDescent="0.2">
      <c r="A4779" t="s">
        <v>5062</v>
      </c>
      <c r="B4779" s="2">
        <v>94</v>
      </c>
      <c r="C4779" s="4" t="str">
        <f>IF(B4779 &lt;= ($Z$9-$Z$11), "Short", IF(B4779 &gt;= ($Z$9+$Z$11), "Long", "Medium"))</f>
        <v>Medium</v>
      </c>
      <c r="D4779" t="s">
        <v>5063</v>
      </c>
      <c r="E4779" t="s">
        <v>2287</v>
      </c>
      <c r="F4779" t="s">
        <v>3538</v>
      </c>
      <c r="M4779">
        <f>COUNTA(Table1[[#This Row],[genre_1]:[genre_8]])</f>
        <v>2</v>
      </c>
      <c r="N4779" t="s">
        <v>5064</v>
      </c>
      <c r="O4779" t="s">
        <v>11541</v>
      </c>
      <c r="P4779">
        <v>11950</v>
      </c>
      <c r="Q4779" t="s">
        <v>5065</v>
      </c>
      <c r="R4779">
        <v>89</v>
      </c>
      <c r="S4779" t="s">
        <v>16</v>
      </c>
      <c r="T4779" t="s">
        <v>171</v>
      </c>
      <c r="U4779" s="3">
        <v>40179</v>
      </c>
      <c r="V4779" s="2">
        <v>5.8</v>
      </c>
      <c r="W4779" t="str">
        <f>IF(V4779 &lt; 3,"Very Low", IF(V4779 &gt;= 3, IF(V4779 &lt; 4, "Low", IF(V4779 &gt;= 4, IF(V4779 &lt; 6, "Medium", IF(V4779 &gt;= 6, IF(V4779 &lt; 8, "High", "Very High")))))))</f>
        <v>Medium</v>
      </c>
    </row>
    <row r="4780" spans="1:23" x14ac:dyDescent="0.2">
      <c r="A4780" t="s">
        <v>3515</v>
      </c>
      <c r="B4780" s="2">
        <v>111</v>
      </c>
      <c r="C4780" s="4" t="str">
        <f>IF(B4780 &lt;= ($Z$9-$Z$11), "Short", IF(B4780 &gt;= ($Z$9+$Z$11), "Long", "Medium"))</f>
        <v>Medium</v>
      </c>
      <c r="D4780" t="s">
        <v>741</v>
      </c>
      <c r="E4780" t="s">
        <v>1302</v>
      </c>
      <c r="F4780" t="s">
        <v>10321</v>
      </c>
      <c r="M4780">
        <f>COUNTA(Table1[[#This Row],[genre_1]:[genre_8]])</f>
        <v>2</v>
      </c>
      <c r="N4780" t="s">
        <v>3516</v>
      </c>
      <c r="O4780" t="s">
        <v>10442</v>
      </c>
      <c r="P4780">
        <v>53341</v>
      </c>
      <c r="Q4780" t="s">
        <v>375</v>
      </c>
      <c r="R4780">
        <v>185</v>
      </c>
      <c r="S4780" t="s">
        <v>16</v>
      </c>
      <c r="T4780" t="s">
        <v>171</v>
      </c>
      <c r="U4780" s="3">
        <v>41640</v>
      </c>
      <c r="V4780" s="2">
        <v>7.1</v>
      </c>
      <c r="W4780" t="str">
        <f>IF(V4780 &lt; 3,"Very Low", IF(V4780 &gt;= 3, IF(V4780 &lt; 4, "Low", IF(V4780 &gt;= 4, IF(V4780 &lt; 6, "Medium", IF(V4780 &gt;= 6, IF(V4780 &lt; 8, "High", "Very High")))))))</f>
        <v>High</v>
      </c>
    </row>
    <row r="4781" spans="1:23" x14ac:dyDescent="0.2">
      <c r="A4781" t="s">
        <v>3777</v>
      </c>
      <c r="B4781" s="2">
        <v>98</v>
      </c>
      <c r="C4781" s="4" t="str">
        <f>IF(B4781 &lt;= ($Z$9-$Z$11), "Short", IF(B4781 &gt;= ($Z$9+$Z$11), "Long", "Medium"))</f>
        <v>Medium</v>
      </c>
      <c r="D4781" t="s">
        <v>202</v>
      </c>
      <c r="E4781" t="s">
        <v>691</v>
      </c>
      <c r="F4781" t="s">
        <v>6549</v>
      </c>
      <c r="M4781">
        <f>COUNTA(Table1[[#This Row],[genre_1]:[genre_8]])</f>
        <v>2</v>
      </c>
      <c r="N4781" t="s">
        <v>2282</v>
      </c>
      <c r="O4781" t="s">
        <v>10640</v>
      </c>
      <c r="P4781">
        <v>16372</v>
      </c>
      <c r="Q4781" t="s">
        <v>3778</v>
      </c>
      <c r="R4781">
        <v>121</v>
      </c>
      <c r="S4781" t="s">
        <v>16</v>
      </c>
      <c r="T4781" t="s">
        <v>171</v>
      </c>
      <c r="U4781" s="3">
        <v>36161</v>
      </c>
      <c r="V4781" s="2">
        <v>6.1</v>
      </c>
      <c r="W4781" t="str">
        <f>IF(V4781 &lt; 3,"Very Low", IF(V4781 &gt;= 3, IF(V4781 &lt; 4, "Low", IF(V4781 &gt;= 4, IF(V4781 &lt; 6, "Medium", IF(V4781 &gt;= 6, IF(V4781 &lt; 8, "High", "Very High")))))))</f>
        <v>High</v>
      </c>
    </row>
    <row r="4782" spans="1:23" x14ac:dyDescent="0.2">
      <c r="A4782" t="s">
        <v>6945</v>
      </c>
      <c r="B4782" s="2">
        <v>108</v>
      </c>
      <c r="C4782" s="4" t="str">
        <f>IF(B4782 &lt;= ($Z$9-$Z$11), "Short", IF(B4782 &gt;= ($Z$9+$Z$11), "Long", "Medium"))</f>
        <v>Medium</v>
      </c>
      <c r="D4782" t="s">
        <v>6946</v>
      </c>
      <c r="E4782" t="s">
        <v>426</v>
      </c>
      <c r="F4782" t="s">
        <v>1302</v>
      </c>
      <c r="M4782">
        <f>COUNTA(Table1[[#This Row],[genre_1]:[genre_8]])</f>
        <v>2</v>
      </c>
      <c r="N4782" t="s">
        <v>6947</v>
      </c>
      <c r="O4782" t="s">
        <v>12584</v>
      </c>
      <c r="P4782">
        <v>1747</v>
      </c>
      <c r="Q4782" t="s">
        <v>6948</v>
      </c>
      <c r="R4782">
        <v>28</v>
      </c>
      <c r="S4782" t="s">
        <v>6949</v>
      </c>
      <c r="T4782" t="s">
        <v>171</v>
      </c>
      <c r="U4782" s="3">
        <v>37622</v>
      </c>
      <c r="V4782" s="2">
        <v>7.5</v>
      </c>
      <c r="W4782" t="str">
        <f>IF(V4782 &lt; 3,"Very Low", IF(V4782 &gt;= 3, IF(V4782 &lt; 4, "Low", IF(V4782 &gt;= 4, IF(V4782 &lt; 6, "Medium", IF(V4782 &gt;= 6, IF(V4782 &lt; 8, "High", "Very High")))))))</f>
        <v>High</v>
      </c>
    </row>
    <row r="4783" spans="1:23" x14ac:dyDescent="0.2">
      <c r="A4783" t="s">
        <v>2693</v>
      </c>
      <c r="B4783" s="2">
        <v>91</v>
      </c>
      <c r="C4783" s="4" t="str">
        <f>IF(B4783 &lt;= ($Z$9-$Z$11), "Short", IF(B4783 &gt;= ($Z$9+$Z$11), "Long", "Medium"))</f>
        <v>Medium</v>
      </c>
      <c r="D4783" t="s">
        <v>2694</v>
      </c>
      <c r="E4783" t="s">
        <v>562</v>
      </c>
      <c r="F4783" t="s">
        <v>691</v>
      </c>
      <c r="G4783" t="s">
        <v>3538</v>
      </c>
      <c r="M4783">
        <f>COUNTA(Table1[[#This Row],[genre_1]:[genre_8]])</f>
        <v>3</v>
      </c>
      <c r="N4783" t="s">
        <v>2695</v>
      </c>
      <c r="O4783" t="s">
        <v>9878</v>
      </c>
      <c r="P4783">
        <v>11512</v>
      </c>
      <c r="Q4783" t="s">
        <v>2696</v>
      </c>
      <c r="R4783">
        <v>141</v>
      </c>
      <c r="S4783" t="s">
        <v>16</v>
      </c>
      <c r="T4783" t="s">
        <v>2697</v>
      </c>
      <c r="U4783" s="3">
        <v>35796</v>
      </c>
      <c r="V4783" s="2">
        <v>4.8</v>
      </c>
      <c r="W4783" t="str">
        <f>IF(V4783 &lt; 3,"Very Low", IF(V4783 &gt;= 3, IF(V4783 &lt; 4, "Low", IF(V4783 &gt;= 4, IF(V4783 &lt; 6, "Medium", IF(V4783 &gt;= 6, IF(V4783 &lt; 8, "High", "Very High")))))))</f>
        <v>Medium</v>
      </c>
    </row>
    <row r="4784" spans="1:23" x14ac:dyDescent="0.2">
      <c r="A4784" t="s">
        <v>7545</v>
      </c>
      <c r="B4784" s="2">
        <v>83</v>
      </c>
      <c r="C4784" s="4" t="str">
        <f>IF(B4784 &lt;= ($Z$9-$Z$11), "Short", IF(B4784 &gt;= ($Z$9+$Z$11), "Long", "Medium"))</f>
        <v>Short</v>
      </c>
      <c r="D4784" t="s">
        <v>7546</v>
      </c>
      <c r="E4784" t="s">
        <v>1302</v>
      </c>
      <c r="M4784">
        <f>COUNTA(Table1[[#This Row],[genre_1]:[genre_8]])</f>
        <v>1</v>
      </c>
      <c r="N4784" t="s">
        <v>7547</v>
      </c>
      <c r="O4784" t="s">
        <v>12857</v>
      </c>
      <c r="P4784">
        <v>772</v>
      </c>
      <c r="Q4784" t="s">
        <v>7548</v>
      </c>
      <c r="R4784">
        <v>11</v>
      </c>
      <c r="S4784" t="s">
        <v>1089</v>
      </c>
      <c r="T4784" t="s">
        <v>6274</v>
      </c>
      <c r="U4784" s="3">
        <v>37987</v>
      </c>
      <c r="V4784" s="2">
        <v>7.2</v>
      </c>
      <c r="W4784" t="str">
        <f>IF(V4784 &lt; 3,"Very Low", IF(V4784 &gt;= 3, IF(V4784 &lt; 4, "Low", IF(V4784 &gt;= 4, IF(V4784 &lt; 6, "Medium", IF(V4784 &gt;= 6, IF(V4784 &lt; 8, "High", "Very High")))))))</f>
        <v>High</v>
      </c>
    </row>
    <row r="4785" spans="1:23" x14ac:dyDescent="0.2">
      <c r="A4785" t="s">
        <v>7032</v>
      </c>
      <c r="B4785" s="2">
        <v>114</v>
      </c>
      <c r="C4785" s="4" t="str">
        <f>IF(B4785 &lt;= ($Z$9-$Z$11), "Short", IF(B4785 &gt;= ($Z$9+$Z$11), "Long", "Medium"))</f>
        <v>Medium</v>
      </c>
      <c r="D4785" t="s">
        <v>7033</v>
      </c>
      <c r="E4785" t="s">
        <v>13206</v>
      </c>
      <c r="F4785" t="s">
        <v>1302</v>
      </c>
      <c r="G4785" t="s">
        <v>3538</v>
      </c>
      <c r="M4785">
        <f>COUNTA(Table1[[#This Row],[genre_1]:[genre_8]])</f>
        <v>3</v>
      </c>
      <c r="N4785" t="s">
        <v>6272</v>
      </c>
      <c r="O4785" t="s">
        <v>12626</v>
      </c>
      <c r="P4785">
        <v>38215</v>
      </c>
      <c r="Q4785" t="s">
        <v>7034</v>
      </c>
      <c r="R4785">
        <v>125</v>
      </c>
      <c r="S4785" t="s">
        <v>1089</v>
      </c>
      <c r="T4785" t="s">
        <v>6274</v>
      </c>
      <c r="U4785" s="3">
        <v>36526</v>
      </c>
      <c r="V4785" s="2">
        <v>7.9</v>
      </c>
      <c r="W4785" t="str">
        <f>IF(V4785 &lt; 3,"Very Low", IF(V4785 &gt;= 3, IF(V4785 &lt; 4, "Low", IF(V4785 &gt;= 4, IF(V4785 &lt; 6, "Medium", IF(V4785 &gt;= 6, IF(V4785 &lt; 8, "High", "Very High")))))))</f>
        <v>High</v>
      </c>
    </row>
    <row r="4786" spans="1:23" x14ac:dyDescent="0.2">
      <c r="A4786" t="s">
        <v>7106</v>
      </c>
      <c r="B4786" s="2">
        <v>106</v>
      </c>
      <c r="C4786" s="4" t="str">
        <f>IF(B4786 &lt;= ($Z$9-$Z$11), "Short", IF(B4786 &gt;= ($Z$9+$Z$11), "Long", "Medium"))</f>
        <v>Medium</v>
      </c>
      <c r="D4786" t="s">
        <v>7107</v>
      </c>
      <c r="E4786" t="s">
        <v>1302</v>
      </c>
      <c r="M4786">
        <f>COUNTA(Table1[[#This Row],[genre_1]:[genre_8]])</f>
        <v>1</v>
      </c>
      <c r="N4786" t="s">
        <v>6038</v>
      </c>
      <c r="O4786" t="s">
        <v>12660</v>
      </c>
      <c r="P4786">
        <v>2720</v>
      </c>
      <c r="Q4786" t="s">
        <v>7108</v>
      </c>
      <c r="R4786">
        <v>37</v>
      </c>
      <c r="S4786" t="s">
        <v>1089</v>
      </c>
      <c r="T4786" t="s">
        <v>6274</v>
      </c>
      <c r="U4786" s="3">
        <v>37987</v>
      </c>
      <c r="V4786" s="2">
        <v>6.7</v>
      </c>
      <c r="W4786" t="str">
        <f>IF(V4786 &lt; 3,"Very Low", IF(V4786 &gt;= 3, IF(V4786 &lt; 4, "Low", IF(V4786 &gt;= 4, IF(V4786 &lt; 6, "Medium", IF(V4786 &gt;= 6, IF(V4786 &lt; 8, "High", "Very High")))))))</f>
        <v>High</v>
      </c>
    </row>
    <row r="4787" spans="1:23" x14ac:dyDescent="0.2">
      <c r="A4787" t="s">
        <v>3574</v>
      </c>
      <c r="B4787" s="2">
        <v>129</v>
      </c>
      <c r="C4787" s="4" t="str">
        <f>IF(B4787 &lt;= ($Z$9-$Z$11), "Short", IF(B4787 &gt;= ($Z$9+$Z$11), "Long", "Medium"))</f>
        <v>Medium</v>
      </c>
      <c r="D4787" t="s">
        <v>6271</v>
      </c>
      <c r="E4787" t="s">
        <v>1302</v>
      </c>
      <c r="F4787" t="s">
        <v>13204</v>
      </c>
      <c r="G4787" t="s">
        <v>3538</v>
      </c>
      <c r="M4787">
        <f>COUNTA(Table1[[#This Row],[genre_1]:[genre_8]])</f>
        <v>3</v>
      </c>
      <c r="N4787" t="s">
        <v>6272</v>
      </c>
      <c r="O4787" t="s">
        <v>12246</v>
      </c>
      <c r="P4787">
        <v>131831</v>
      </c>
      <c r="Q4787" t="s">
        <v>6273</v>
      </c>
      <c r="R4787">
        <v>231</v>
      </c>
      <c r="S4787" t="s">
        <v>1089</v>
      </c>
      <c r="T4787" t="s">
        <v>6274</v>
      </c>
      <c r="U4787" s="3">
        <v>39814</v>
      </c>
      <c r="V4787" s="2">
        <v>8.1999999999999993</v>
      </c>
      <c r="W4787" t="str">
        <f>IF(V4787 &lt; 3,"Very Low", IF(V4787 &gt;= 3, IF(V4787 &lt; 4, "Low", IF(V4787 &gt;= 4, IF(V4787 &lt; 6, "Medium", IF(V4787 &gt;= 6, IF(V4787 &lt; 8, "High", "Very High")))))))</f>
        <v>Very High</v>
      </c>
    </row>
    <row r="4788" spans="1:23" x14ac:dyDescent="0.2">
      <c r="A4788" t="s">
        <v>7707</v>
      </c>
      <c r="B4788" s="2">
        <v>83</v>
      </c>
      <c r="C4788" s="4" t="str">
        <f>IF(B4788 &lt;= ($Z$9-$Z$11), "Short", IF(B4788 &gt;= ($Z$9+$Z$11), "Long", "Medium"))</f>
        <v>Short</v>
      </c>
      <c r="D4788" t="s">
        <v>7708</v>
      </c>
      <c r="E4788" t="s">
        <v>1302</v>
      </c>
      <c r="M4788">
        <f>COUNTA(Table1[[#This Row],[genre_1]:[genre_8]])</f>
        <v>1</v>
      </c>
      <c r="N4788" t="s">
        <v>7709</v>
      </c>
      <c r="O4788" t="s">
        <v>12922</v>
      </c>
      <c r="P4788">
        <v>7559</v>
      </c>
      <c r="Q4788" t="s">
        <v>7710</v>
      </c>
      <c r="R4788">
        <v>77</v>
      </c>
      <c r="S4788" t="s">
        <v>3742</v>
      </c>
      <c r="T4788" t="s">
        <v>7711</v>
      </c>
      <c r="U4788" s="3">
        <v>37622</v>
      </c>
      <c r="V4788" s="2">
        <v>7.4</v>
      </c>
      <c r="W4788" t="str">
        <f>IF(V4788 &lt; 3,"Very Low", IF(V4788 &gt;= 3, IF(V4788 &lt; 4, "Low", IF(V4788 &gt;= 4, IF(V4788 &lt; 6, "Medium", IF(V4788 &gt;= 6, IF(V4788 &lt; 8, "High", "Very High")))))))</f>
        <v>High</v>
      </c>
    </row>
    <row r="4789" spans="1:23" x14ac:dyDescent="0.2">
      <c r="B4789"/>
      <c r="C4789"/>
      <c r="D4789"/>
      <c r="E4789"/>
    </row>
    <row r="4790" spans="1:23" x14ac:dyDescent="0.2">
      <c r="B4790"/>
      <c r="C4790"/>
      <c r="D4790"/>
      <c r="E4790"/>
    </row>
    <row r="4791" spans="1:23" x14ac:dyDescent="0.2">
      <c r="B4791"/>
      <c r="C4791"/>
      <c r="D4791"/>
      <c r="E4791"/>
    </row>
    <row r="4792" spans="1:23" x14ac:dyDescent="0.2">
      <c r="B4792"/>
      <c r="C4792"/>
      <c r="D4792"/>
      <c r="E4792"/>
    </row>
    <row r="4793" spans="1:23" x14ac:dyDescent="0.2">
      <c r="B4793"/>
      <c r="C4793"/>
      <c r="D4793"/>
      <c r="E4793"/>
    </row>
    <row r="4794" spans="1:23" x14ac:dyDescent="0.2">
      <c r="B4794"/>
      <c r="C4794"/>
      <c r="D4794"/>
      <c r="E4794"/>
    </row>
    <row r="4795" spans="1:23" x14ac:dyDescent="0.2">
      <c r="B4795"/>
      <c r="C4795"/>
      <c r="D4795"/>
      <c r="E4795"/>
    </row>
    <row r="4796" spans="1:23" x14ac:dyDescent="0.2">
      <c r="B4796"/>
      <c r="C4796"/>
      <c r="D4796"/>
      <c r="E4796"/>
    </row>
    <row r="4797" spans="1:23" x14ac:dyDescent="0.2">
      <c r="B4797"/>
      <c r="C4797"/>
      <c r="D4797"/>
      <c r="E4797"/>
    </row>
    <row r="4798" spans="1:23" x14ac:dyDescent="0.2">
      <c r="B4798"/>
      <c r="C4798"/>
      <c r="D4798"/>
      <c r="E4798"/>
    </row>
    <row r="4799" spans="1:23" x14ac:dyDescent="0.2">
      <c r="B4799"/>
      <c r="C4799"/>
      <c r="D4799"/>
      <c r="E4799"/>
    </row>
    <row r="4800" spans="1:23" x14ac:dyDescent="0.2">
      <c r="B4800"/>
      <c r="C4800"/>
      <c r="D4800"/>
      <c r="E4800"/>
    </row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Чворда</dc:creator>
  <cp:lastModifiedBy>Елизавета Чворда</cp:lastModifiedBy>
  <dcterms:created xsi:type="dcterms:W3CDTF">2024-02-18T18:18:50Z</dcterms:created>
  <dcterms:modified xsi:type="dcterms:W3CDTF">2024-02-21T08:57:44Z</dcterms:modified>
</cp:coreProperties>
</file>