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defaultThemeVersion="164011"/>
  <mc:AlternateContent xmlns:mc="http://schemas.openxmlformats.org/markup-compatibility/2006">
    <mc:Choice Requires="x15">
      <x15ac:absPath xmlns:x15ac="http://schemas.microsoft.com/office/spreadsheetml/2010/11/ac" url="C:\Projects\Cohorts\web\"/>
    </mc:Choice>
  </mc:AlternateContent>
  <bookViews>
    <workbookView xWindow="-120" yWindow="-120" windowWidth="29040" windowHeight="15840"/>
  </bookViews>
  <sheets>
    <sheet name="Reporting Rates" sheetId="4" r:id="rId1"/>
    <sheet name="OTZ Data Summary" sheetId="2" r:id="rId2"/>
    <sheet name="Cascades" sheetId="5" r:id="rId3"/>
    <sheet name="rawdata" sheetId="1" r:id="rId4"/>
  </sheets>
  <definedNames>
    <definedName name="Slicer_county">#N/A</definedName>
    <definedName name="Slicer_county1">#N/A</definedName>
    <definedName name="Slicer_facility">#N/A</definedName>
    <definedName name="Slicer_facility1">#N/A</definedName>
    <definedName name="Slicer_month">#N/A</definedName>
    <definedName name="Slicer_month1">#N/A</definedName>
    <definedName name="Slicer_sub_county">#N/A</definedName>
    <definedName name="Slicer_sub_county1">#N/A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3" i="5" l="1"/>
  <c r="C3" i="5"/>
  <c r="C9" i="5"/>
  <c r="C10" i="5"/>
  <c r="C5" i="5"/>
  <c r="C4" i="5"/>
  <c r="C12" i="5"/>
  <c r="C11" i="5"/>
  <c r="C6" i="5"/>
  <c r="C8" i="5"/>
  <c r="C2" i="5"/>
  <c r="C7" i="5"/>
  <c r="D7" i="5" l="1"/>
  <c r="D8" i="5"/>
  <c r="D11" i="5"/>
  <c r="D12" i="5"/>
  <c r="D5" i="5"/>
  <c r="D10" i="5"/>
  <c r="D3" i="5"/>
  <c r="D13" i="5"/>
</calcChain>
</file>

<file path=xl/sharedStrings.xml><?xml version="1.0" encoding="utf-8"?>
<sst xmlns="http://schemas.openxmlformats.org/spreadsheetml/2006/main" count="365" uniqueCount="314">
  <si>
    <t>county</t>
  </si>
  <si>
    <t>sub-county</t>
  </si>
  <si>
    <t>facility</t>
  </si>
  <si>
    <t>mflcode</t>
  </si>
  <si>
    <t>yearmonth</t>
  </si>
  <si>
    <t>month</t>
  </si>
  <si>
    <t>section</t>
  </si>
  <si>
    <t>code</t>
  </si>
  <si>
    <t>indicator</t>
  </si>
  <si>
    <t>order_no</t>
  </si>
  <si>
    <t>total 19m</t>
  </si>
  <si>
    <t>total 19f</t>
  </si>
  <si>
    <t>total</t>
  </si>
  <si>
    <t>Baringo</t>
  </si>
  <si>
    <t>Baringo Central</t>
  </si>
  <si>
    <t>Kabarnet District Hospital</t>
  </si>
  <si>
    <t>OT-010</t>
  </si>
  <si>
    <t>Adolescent currently on ART</t>
  </si>
  <si>
    <t>Nakuru</t>
  </si>
  <si>
    <t>Kuresoi South</t>
  </si>
  <si>
    <t>Olenguruone Sub-District Hospital</t>
  </si>
  <si>
    <t>Nakuru East</t>
  </si>
  <si>
    <t>Lanet Health Centre</t>
  </si>
  <si>
    <t>Mogorwa Health Centre</t>
  </si>
  <si>
    <t>Values</t>
  </si>
  <si>
    <t xml:space="preserve"> Total 19f</t>
  </si>
  <si>
    <t xml:space="preserve"> Total 19m</t>
  </si>
  <si>
    <t xml:space="preserve"> Total</t>
  </si>
  <si>
    <t>Count of code</t>
  </si>
  <si>
    <t>Salawa Health Centre</t>
  </si>
  <si>
    <t>Tenges Health Centre</t>
  </si>
  <si>
    <t>Baringo North</t>
  </si>
  <si>
    <t>Barwessa HealthCentre</t>
  </si>
  <si>
    <t>Kabartonjo District Hospital</t>
  </si>
  <si>
    <t>Kipsaraman Dispensary</t>
  </si>
  <si>
    <t>East Pokot</t>
  </si>
  <si>
    <t>Chemolingot District Hospital</t>
  </si>
  <si>
    <t>Koibatek</t>
  </si>
  <si>
    <t>Eldama Ravine District Hospital</t>
  </si>
  <si>
    <t>Esageri Health Centre</t>
  </si>
  <si>
    <t>Mercy Hospital</t>
  </si>
  <si>
    <t>Timboroa Health Centre</t>
  </si>
  <si>
    <t>Torongo Health Centre</t>
  </si>
  <si>
    <t>Marigat</t>
  </si>
  <si>
    <t>Kampi Samaki Health Centre</t>
  </si>
  <si>
    <t>Kimalel Health centre</t>
  </si>
  <si>
    <t>Marigat Catholic Mission</t>
  </si>
  <si>
    <t>Marigat Sub District Hospital</t>
  </si>
  <si>
    <t>Mochongoi Health Centre</t>
  </si>
  <si>
    <t>Ol-Arabel Dispensary</t>
  </si>
  <si>
    <t>Mogotio</t>
  </si>
  <si>
    <t>Emining Health Centre</t>
  </si>
  <si>
    <t>Kisanana Health Centre</t>
  </si>
  <si>
    <t>Mogotio Dispensary</t>
  </si>
  <si>
    <t>Mogotio Sub County Hospital (Baringo)</t>
  </si>
  <si>
    <t>Laikipia</t>
  </si>
  <si>
    <t>Laikipia East</t>
  </si>
  <si>
    <t>Kalalu Dispensary</t>
  </si>
  <si>
    <t>Lamuria Dispensary (Laikipia East)</t>
  </si>
  <si>
    <t>Likii Dispensary</t>
  </si>
  <si>
    <t>Matanya Dispensary</t>
  </si>
  <si>
    <t>Nanyuki Cottage Hospital</t>
  </si>
  <si>
    <t>Nanyuki District Hospital</t>
  </si>
  <si>
    <t>Ngobit Dispensary</t>
  </si>
  <si>
    <t>Solio Dispensary</t>
  </si>
  <si>
    <t>St Joseph Catholic Dispensary (Laikipia East)</t>
  </si>
  <si>
    <t>Laikipia North</t>
  </si>
  <si>
    <t>Chumvi Dispensary</t>
  </si>
  <si>
    <t>Doldol Health Centre</t>
  </si>
  <si>
    <t>East Laikipia Dispensary</t>
  </si>
  <si>
    <t>Ewaso Dispensary</t>
  </si>
  <si>
    <t>Kimanjo Dispensary</t>
  </si>
  <si>
    <t>Muramati Dispensary</t>
  </si>
  <si>
    <t>Naibor Dispensary</t>
  </si>
  <si>
    <t>Powys Dispensary</t>
  </si>
  <si>
    <t>Segera Mission Dispensary</t>
  </si>
  <si>
    <t>Laikipia West</t>
  </si>
  <si>
    <t>Bennedict Xvi Dispensary</t>
  </si>
  <si>
    <t>Maina Village Dispensary</t>
  </si>
  <si>
    <t>Melwa Health Centre</t>
  </si>
  <si>
    <t>Mutara Dispensary</t>
  </si>
  <si>
    <t>Mwenje Dispensary</t>
  </si>
  <si>
    <t>Ndindika Health Centre</t>
  </si>
  <si>
    <t>Ngarua Health Centre</t>
  </si>
  <si>
    <t>Nyahururu District Hospital</t>
  </si>
  <si>
    <t>Nyahururu Private Hospital</t>
  </si>
  <si>
    <t>Oljabet Health Centre</t>
  </si>
  <si>
    <t>Olmoran Health Centre</t>
  </si>
  <si>
    <t>Rumuruti District Hospital</t>
  </si>
  <si>
    <t>Sipili Health Centre</t>
  </si>
  <si>
    <t>Survey Dispensary</t>
  </si>
  <si>
    <t>Thome Dispensary</t>
  </si>
  <si>
    <t>Gilgil</t>
  </si>
  <si>
    <t>Eburru Dispensary</t>
  </si>
  <si>
    <t>Gilgil Astu Dispensary</t>
  </si>
  <si>
    <t>Gilgil Sub-District Hospital</t>
  </si>
  <si>
    <t>GOK Farm (Nahrc) Dispensary</t>
  </si>
  <si>
    <t>Holy Spirit Health Centre</t>
  </si>
  <si>
    <t>Karati Dispensary</t>
  </si>
  <si>
    <t>Karunga Dispensary</t>
  </si>
  <si>
    <t>Kiambogo Dispensary (Naivasha)</t>
  </si>
  <si>
    <t>Kiptangwanyi Dispensary</t>
  </si>
  <si>
    <t>Mbaruk Health Centre</t>
  </si>
  <si>
    <t>Miti-Mingi Dispensary</t>
  </si>
  <si>
    <t>Nys Dispensary (Gilgil)</t>
  </si>
  <si>
    <t>Ol-Jorai Health Center</t>
  </si>
  <si>
    <t>Rocco Dispensary</t>
  </si>
  <si>
    <t>St Mary's Hospital (Naivasha)</t>
  </si>
  <si>
    <t>St. Joseph RiftValley Hospital</t>
  </si>
  <si>
    <t>Kuresoi North</t>
  </si>
  <si>
    <t>Ikumbi Health Centre</t>
  </si>
  <si>
    <t>Kamara Dispensary</t>
  </si>
  <si>
    <t>Kuresoi Health Centre</t>
  </si>
  <si>
    <t>Murindoku Dispensary</t>
  </si>
  <si>
    <t>St Joseph Nursing home</t>
  </si>
  <si>
    <t>St Martin De Porres (Static)</t>
  </si>
  <si>
    <t>Total Dispensary</t>
  </si>
  <si>
    <t>Keringet Health Centre (Kuresoi)</t>
  </si>
  <si>
    <t>Kiptagich Dispensary</t>
  </si>
  <si>
    <t>Korao Dispensary</t>
  </si>
  <si>
    <t>Tonymed Medical Clinic</t>
  </si>
  <si>
    <t>Molo</t>
  </si>
  <si>
    <t>Elburgon Sub-District Hospital</t>
  </si>
  <si>
    <t>Gsu Dispensary</t>
  </si>
  <si>
    <t>Molo District Hospital</t>
  </si>
  <si>
    <t>Nyakiambi Dispensary</t>
  </si>
  <si>
    <t>Sachang'wan Dispensary</t>
  </si>
  <si>
    <t>St Clare Dispensary</t>
  </si>
  <si>
    <t>Turi (PCEA) Dispensary</t>
  </si>
  <si>
    <t>Naivasha</t>
  </si>
  <si>
    <t>ASN Upendo Village Dispensary</t>
  </si>
  <si>
    <t>Finlays  Hospital</t>
  </si>
  <si>
    <t>Holy Trinity Health Centre(Mai Mahiu)</t>
  </si>
  <si>
    <t>Karagita Dispensary</t>
  </si>
  <si>
    <t>Kijani (Mirera) Dispensary</t>
  </si>
  <si>
    <t>Mai Mahiu Health centre</t>
  </si>
  <si>
    <t>Maiela Health Centre</t>
  </si>
  <si>
    <t>Maraigushu Dispensary</t>
  </si>
  <si>
    <t>Moi Ndabi Dispensary</t>
  </si>
  <si>
    <t>Nacoharg Medical Centre</t>
  </si>
  <si>
    <t>Naivasha District Hospital</t>
  </si>
  <si>
    <t>Ndabibi Dispensary</t>
  </si>
  <si>
    <t>Ngondi Dispensary</t>
  </si>
  <si>
    <t>Northstar Alliance Wellness Centre (Mai Mahiu)</t>
  </si>
  <si>
    <t>Nyamathi Dispensary</t>
  </si>
  <si>
    <t>NYS Karate Dispensary</t>
  </si>
  <si>
    <t>Oserian Health Centre</t>
  </si>
  <si>
    <t>Wangu Community Dispensary</t>
  </si>
  <si>
    <t>Afraha Maternity and Nursing Home</t>
  </si>
  <si>
    <t>Algadir Medical Clinic</t>
  </si>
  <si>
    <t>Bondeni Dispensary (Nakuru Central)</t>
  </si>
  <si>
    <t>Bondeni Maternity</t>
  </si>
  <si>
    <t>Family Health options Kenya (Nakuru)</t>
  </si>
  <si>
    <t>Fountain Medical clinic</t>
  </si>
  <si>
    <t>Hekima Dispensary</t>
  </si>
  <si>
    <t>Langa Langa Health Centre</t>
  </si>
  <si>
    <t>Menengai Dispensary</t>
  </si>
  <si>
    <t>Mercy Mission Hospital  Annex  (Nakuru)</t>
  </si>
  <si>
    <t>Mirugi Kariuki Dispensary</t>
  </si>
  <si>
    <t>Nakuru Nursing Home</t>
  </si>
  <si>
    <t>St Elizabeth Nursing Home</t>
  </si>
  <si>
    <t>Valley Hospital</t>
  </si>
  <si>
    <t>Nakuru North</t>
  </si>
  <si>
    <t>Bahati Dispensary</t>
  </si>
  <si>
    <t>Bahati District Hospital</t>
  </si>
  <si>
    <t>Dundori Health Centre</t>
  </si>
  <si>
    <t>Engashura Health Centre</t>
  </si>
  <si>
    <t>Esther Memorial Nursing Home</t>
  </si>
  <si>
    <t>Impact Health Care</t>
  </si>
  <si>
    <t>Kabatini Health Centre</t>
  </si>
  <si>
    <t>Kiwamu Dispensary</t>
  </si>
  <si>
    <t>St Antony Health Centre</t>
  </si>
  <si>
    <t>Wesley Health Centre</t>
  </si>
  <si>
    <t>Nakuru West</t>
  </si>
  <si>
    <t>Annex Hospital (Nakuru)</t>
  </si>
  <si>
    <t>FITC Dispensary</t>
  </si>
  <si>
    <t>Industrial Area Dispensary</t>
  </si>
  <si>
    <t>Kapkures Dispensary (Nakuru Central)</t>
  </si>
  <si>
    <t>Mother Kevin Dispensary (Catholic)</t>
  </si>
  <si>
    <t>Nakuru Heart Centre</t>
  </si>
  <si>
    <t>Nakuru Provincial General Hospital (PGH)</t>
  </si>
  <si>
    <t>Nakuru War Memorial Hospital</t>
  </si>
  <si>
    <t>Nakuru West (PCEA) Health Centre</t>
  </si>
  <si>
    <t>Nakuru West Health Centre</t>
  </si>
  <si>
    <t>Rhonda Dispensary and Maternity</t>
  </si>
  <si>
    <t>Shabab Integrated Clinic</t>
  </si>
  <si>
    <t>Sunrise  Evans Hospital</t>
  </si>
  <si>
    <t>Njoro</t>
  </si>
  <si>
    <t>Egerton University</t>
  </si>
  <si>
    <t>Huruma Dispensary</t>
  </si>
  <si>
    <t>Kihingo Dispensary (CDF)</t>
  </si>
  <si>
    <t>Lare Health Centre</t>
  </si>
  <si>
    <t>Mau Narok Health Centre</t>
  </si>
  <si>
    <t>Neissuit Dispensary</t>
  </si>
  <si>
    <t>Njoro Health Centre</t>
  </si>
  <si>
    <t>Piave Dispensary</t>
  </si>
  <si>
    <t>Rongai</t>
  </si>
  <si>
    <t>Kabarak Health Centre</t>
  </si>
  <si>
    <t>Mogotio RHDC</t>
  </si>
  <si>
    <t>North Star Alliance VCT</t>
  </si>
  <si>
    <t>Nyamamithi Dispensary</t>
  </si>
  <si>
    <t>Rongai Health Centre</t>
  </si>
  <si>
    <t>Subukia</t>
  </si>
  <si>
    <t>Kabazi Health Centre</t>
  </si>
  <si>
    <t>Mbogoini Dispensary</t>
  </si>
  <si>
    <t>Simboiyon Dispensary</t>
  </si>
  <si>
    <t>Subukia Health Centre</t>
  </si>
  <si>
    <t>Upper Solai Health Centre</t>
  </si>
  <si>
    <t>Wei Dispensary</t>
  </si>
  <si>
    <t>Samburu</t>
  </si>
  <si>
    <t>Samburu Central</t>
  </si>
  <si>
    <t>Kisima Health Centre</t>
  </si>
  <si>
    <t>Longewan Dispensary</t>
  </si>
  <si>
    <t>Loosuk Health Centre</t>
  </si>
  <si>
    <t>Maralal Catholic Dispensary</t>
  </si>
  <si>
    <t>Maralal District Hospital</t>
  </si>
  <si>
    <t>Seketet Dispensary</t>
  </si>
  <si>
    <t>Suguta Marmar Health Centre</t>
  </si>
  <si>
    <t>Samburu East</t>
  </si>
  <si>
    <t>Archers Post Health Centre</t>
  </si>
  <si>
    <t>Archers Post Sub-County Hospital</t>
  </si>
  <si>
    <t>Catholic Hospital Wamba</t>
  </si>
  <si>
    <t>Lodungokwe Health Centre</t>
  </si>
  <si>
    <t>Ngilai Dispensary</t>
  </si>
  <si>
    <t>Sereolipi Health Centre</t>
  </si>
  <si>
    <t>Swari Model Health Centre</t>
  </si>
  <si>
    <t>Wamba Health Centre</t>
  </si>
  <si>
    <t>Samburu North</t>
  </si>
  <si>
    <t>Baragoi Sub-District Hospital</t>
  </si>
  <si>
    <t>Barsaloi GK Dispensary</t>
  </si>
  <si>
    <t>Latakweny Dispensary</t>
  </si>
  <si>
    <t>Lesirikan Health Centre</t>
  </si>
  <si>
    <t>Marti Dispensary</t>
  </si>
  <si>
    <t>South Horr Dispensary</t>
  </si>
  <si>
    <t>Baseline Information</t>
  </si>
  <si>
    <t>June</t>
  </si>
  <si>
    <t>Routine VL monitoring</t>
  </si>
  <si>
    <t>OT-022</t>
  </si>
  <si>
    <t># of ALHIV whose samples were taken for routine viral load testing</t>
  </si>
  <si>
    <t>OT-023</t>
  </si>
  <si>
    <t># of ALHIV with routine follow up VL results at the end of the reporting month</t>
  </si>
  <si>
    <t>OT-024</t>
  </si>
  <si>
    <t># with follow up VL &gt;= 1000 copies/ml</t>
  </si>
  <si>
    <t>OT-025</t>
  </si>
  <si>
    <t># with routine follow up VL &lt; 1000 copies/ml</t>
  </si>
  <si>
    <t>OT-026</t>
  </si>
  <si>
    <t># with routine VL results reported as LDL</t>
  </si>
  <si>
    <t>Additional monitoring</t>
  </si>
  <si>
    <t>OT-030</t>
  </si>
  <si>
    <t># of adolescents in OTZ who were booked for appointments in the month</t>
  </si>
  <si>
    <t>OT-031</t>
  </si>
  <si>
    <t xml:space="preserve"># of adolescents in OTZ who kept their clinic appointments </t>
  </si>
  <si>
    <t>OT-032</t>
  </si>
  <si>
    <t># of adolescents in OTZ with adherence &gt;95% adherence</t>
  </si>
  <si>
    <t>OT-033</t>
  </si>
  <si>
    <t># No of OTZ who attended support group and received motivational messages</t>
  </si>
  <si>
    <t>Tracking those with suspected treatment failure (6 month cohort report: Refer to guidance for month to review)</t>
  </si>
  <si>
    <t>OT-040</t>
  </si>
  <si>
    <t>Total number of ALHIV with VL&gt;=1000 copies/ml from the 6 months earlier</t>
  </si>
  <si>
    <t>OT-011</t>
  </si>
  <si>
    <t>Adolescent Active in OTZ</t>
  </si>
  <si>
    <t>OT-041</t>
  </si>
  <si>
    <t xml:space="preserve">Total ALHIV for the month of review who had repeat VL test results </t>
  </si>
  <si>
    <t>OT-042</t>
  </si>
  <si>
    <t># with repeat VL &lt; 1000 copies/ml</t>
  </si>
  <si>
    <t>OT-043</t>
  </si>
  <si>
    <t># with repeat VL &gt;= 1000  copies/ml</t>
  </si>
  <si>
    <t>OT-044</t>
  </si>
  <si>
    <t># switched to second line ART</t>
  </si>
  <si>
    <t>OT-045</t>
  </si>
  <si>
    <t># switched to third line ART</t>
  </si>
  <si>
    <t>Tracking attritions</t>
  </si>
  <si>
    <t>OT-050</t>
  </si>
  <si>
    <t>Number transferred out this month</t>
  </si>
  <si>
    <t>OT-051</t>
  </si>
  <si>
    <t>Number Lost to follow up this month</t>
  </si>
  <si>
    <t>OT-052</t>
  </si>
  <si>
    <t>No. transitioned to young adults (Age 20+) this month</t>
  </si>
  <si>
    <t>OT-053</t>
  </si>
  <si>
    <t>No. reported as dead this month</t>
  </si>
  <si>
    <t>Continuing Services</t>
  </si>
  <si>
    <t>OT-060</t>
  </si>
  <si>
    <t>Number of adolescents graduating from OTZ and still in the program</t>
  </si>
  <si>
    <t>OT-012</t>
  </si>
  <si>
    <t>Newly enrolled in OTZ within the month</t>
  </si>
  <si>
    <t>OT-061</t>
  </si>
  <si>
    <t>Cumulative number of young people in post OTZ group</t>
  </si>
  <si>
    <t>OT-062</t>
  </si>
  <si>
    <t>Total number eligible for routine VL testing this month</t>
  </si>
  <si>
    <t>OT-063</t>
  </si>
  <si>
    <t>Number whose samples were collected</t>
  </si>
  <si>
    <t>OT-064</t>
  </si>
  <si>
    <t>Number with VL results</t>
  </si>
  <si>
    <t>OT-065</t>
  </si>
  <si>
    <t>Number with VL results &lt;1000 copies/ml</t>
  </si>
  <si>
    <t>OT-066</t>
  </si>
  <si>
    <t>Number with VL &gt;=1000 copies/ml</t>
  </si>
  <si>
    <t>OT-067</t>
  </si>
  <si>
    <t>Number exited from Post OTZ group this month</t>
  </si>
  <si>
    <t>OT-013</t>
  </si>
  <si>
    <t xml:space="preserve">ALHIV in OTZ with baseline VL results (VL within the last 12 months) </t>
  </si>
  <si>
    <t>OT-014</t>
  </si>
  <si>
    <t xml:space="preserve">ALHIVs enrolled in OTZ with VL&gt;= 1000 at baseline </t>
  </si>
  <si>
    <t>OT-015</t>
  </si>
  <si>
    <t xml:space="preserve">ALHIVs enrolled in OTZ with VL&lt; 1000 at baseline </t>
  </si>
  <si>
    <t>OT-016</t>
  </si>
  <si>
    <t xml:space="preserve">ALHIVs enrolled in OTZ with VL = LDL at baseline </t>
  </si>
  <si>
    <t>OT-020</t>
  </si>
  <si>
    <t>Total ALHIV who were eligible for routine viral load testing during the reporting month</t>
  </si>
  <si>
    <t>OT-021</t>
  </si>
  <si>
    <t>Total ALHIV who were eligible for routine viral load testing from previous months</t>
  </si>
  <si>
    <t>Result</t>
  </si>
  <si>
    <t>Percent</t>
  </si>
  <si>
    <t>Indicator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</si>
</sst>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0.0%"/>
    <numFmt numFmtId="165" formatCode="_(* #,##0_);_(* \(#,##0\);_(* &quot;-&quot;??_);_(@_)"/>
  </numFmts>
  <fonts count="5">
    <font>
      <sz val="11"/>
      <color indexed="8"/>
      <name val="Calibri"/>
      <family val="2"/>
      <scheme val="minor"/>
    </font>
    <font>
      <sz val="11"/>
      <color indexed="8"/>
      <name val="Daytona"/>
      <family val="2"/>
    </font>
    <font>
      <sz val="11"/>
      <color indexed="8"/>
      <name val="Daytona"/>
      <family val="2"/>
    </font>
    <font>
      <sz val="11"/>
      <color theme="0"/>
      <name val="Calibri"/>
      <family val="2"/>
      <scheme val="minor"/>
    </font>
    <font>
      <sz val="11"/>
      <color indexed="8"/>
      <name val="Calibri"/>
      <family val="2"/>
      <scheme val="minor"/>
    </font>
  </fonts>
  <fills count="6">
    <fill>
      <patternFill patternType="none"/>
    </fill>
    <fill>
      <patternFill patternType="gray125"/>
    </fill>
    <fill>
      <patternFill patternType="solid">
        <fgColor indexed="22"/>
      </patternFill>
    </fill>
    <fill>
      <patternFill patternType="solid">
        <fgColor theme="5" tint="0.59999389629810485"/>
        <bgColor indexed="64"/>
      </patternFill>
    </fill>
    <fill>
      <patternFill patternType="solid">
        <fgColor theme="0"/>
        <bgColor indexed="64"/>
      </patternFill>
    </fill>
    <fill>
      <patternFill patternType="solid">
        <fgColor theme="4" tint="0.59999389629810485"/>
        <bgColor indexed="64"/>
      </patternFill>
    </fill>
  </fills>
  <borders count="24">
    <border>
      <left/>
      <right/>
      <top/>
      <bottom/>
      <diagonal/>
    </border>
    <border>
      <left style="thin">
        <color indexed="17"/>
      </left>
      <right style="thin">
        <color indexed="17"/>
      </right>
      <top style="thin">
        <color indexed="17"/>
      </top>
      <bottom style="thin">
        <color indexed="17"/>
      </bottom>
      <diagonal/>
    </border>
    <border>
      <left/>
      <right style="thin">
        <color indexed="17"/>
      </right>
      <top style="thin">
        <color indexed="17"/>
      </top>
      <bottom style="thin">
        <color indexed="17"/>
      </bottom>
      <diagonal/>
    </border>
    <border>
      <left style="thin">
        <color indexed="17"/>
      </left>
      <right style="thin">
        <color indexed="17"/>
      </right>
      <top/>
      <bottom style="thin">
        <color indexed="17"/>
      </bottom>
      <diagonal/>
    </border>
    <border>
      <left style="thin">
        <color indexed="17"/>
      </left>
      <right/>
      <top style="thin">
        <color indexed="17"/>
      </top>
      <bottom style="thin">
        <color indexed="17"/>
      </bottom>
      <diagonal/>
    </border>
    <border>
      <left/>
      <right style="thin">
        <color indexed="17"/>
      </right>
      <top/>
      <bottom style="thin">
        <color indexed="17"/>
      </bottom>
      <diagonal/>
    </border>
    <border>
      <left style="thin">
        <color indexed="17"/>
      </left>
      <right/>
      <top/>
      <bottom style="thin">
        <color indexed="17"/>
      </bottom>
      <diagonal/>
    </border>
    <border>
      <left style="thin">
        <color theme="5"/>
      </left>
      <right style="thin">
        <color theme="5"/>
      </right>
      <top style="thin">
        <color theme="5"/>
      </top>
      <bottom style="thin">
        <color theme="5"/>
      </bottom>
      <diagonal/>
    </border>
    <border>
      <left style="medium">
        <color theme="5"/>
      </left>
      <right style="medium">
        <color theme="5"/>
      </right>
      <top style="medium">
        <color theme="5"/>
      </top>
      <bottom style="medium">
        <color theme="5"/>
      </bottom>
      <diagonal/>
    </border>
    <border>
      <left style="thin">
        <color theme="5"/>
      </left>
      <right style="medium">
        <color theme="5"/>
      </right>
      <top style="medium">
        <color theme="5"/>
      </top>
      <bottom style="thin">
        <color theme="5"/>
      </bottom>
      <diagonal/>
    </border>
    <border>
      <left style="medium">
        <color theme="5"/>
      </left>
      <right style="thin">
        <color theme="5"/>
      </right>
      <top style="thin">
        <color theme="5"/>
      </top>
      <bottom style="thin">
        <color theme="5"/>
      </bottom>
      <diagonal/>
    </border>
    <border>
      <left style="thin">
        <color theme="5"/>
      </left>
      <right style="medium">
        <color theme="5"/>
      </right>
      <top style="thin">
        <color theme="5"/>
      </top>
      <bottom style="thin">
        <color theme="5"/>
      </bottom>
      <diagonal/>
    </border>
    <border>
      <left style="medium">
        <color theme="5"/>
      </left>
      <right style="thin">
        <color theme="5"/>
      </right>
      <top style="thin">
        <color theme="5"/>
      </top>
      <bottom style="medium">
        <color theme="5"/>
      </bottom>
      <diagonal/>
    </border>
    <border>
      <left style="thin">
        <color theme="5"/>
      </left>
      <right style="thin">
        <color theme="5"/>
      </right>
      <top style="thin">
        <color theme="5"/>
      </top>
      <bottom style="medium">
        <color theme="5"/>
      </bottom>
      <diagonal/>
    </border>
    <border>
      <left style="medium">
        <color theme="5"/>
      </left>
      <right style="thin">
        <color theme="5"/>
      </right>
      <top style="medium">
        <color theme="5"/>
      </top>
      <bottom style="medium">
        <color theme="5"/>
      </bottom>
      <diagonal/>
    </border>
    <border>
      <left style="thin">
        <color theme="5"/>
      </left>
      <right style="thin">
        <color theme="5"/>
      </right>
      <top style="medium">
        <color theme="5"/>
      </top>
      <bottom style="medium">
        <color theme="5"/>
      </bottom>
      <diagonal/>
    </border>
    <border>
      <left style="thin">
        <color theme="5"/>
      </left>
      <right style="medium">
        <color theme="5"/>
      </right>
      <top style="medium">
        <color theme="5"/>
      </top>
      <bottom style="medium">
        <color theme="5"/>
      </bottom>
      <diagonal/>
    </border>
    <border>
      <left style="medium">
        <color theme="5"/>
      </left>
      <right style="medium">
        <color theme="5"/>
      </right>
      <top style="medium">
        <color theme="5"/>
      </top>
      <bottom style="thin">
        <color theme="5"/>
      </bottom>
      <diagonal/>
    </border>
    <border>
      <left style="medium">
        <color theme="5"/>
      </left>
      <right style="medium">
        <color theme="5"/>
      </right>
      <top style="thin">
        <color theme="5"/>
      </top>
      <bottom style="thin">
        <color theme="5"/>
      </bottom>
      <diagonal/>
    </border>
    <border>
      <left style="medium">
        <color theme="5"/>
      </left>
      <right style="medium">
        <color theme="5"/>
      </right>
      <top style="thin">
        <color theme="5"/>
      </top>
      <bottom style="medium">
        <color theme="5"/>
      </bottom>
      <diagonal/>
    </border>
    <border>
      <left style="medium">
        <color theme="5"/>
      </left>
      <right style="thin">
        <color theme="5"/>
      </right>
      <top style="medium">
        <color theme="5"/>
      </top>
      <bottom style="thin">
        <color theme="5"/>
      </bottom>
      <diagonal/>
    </border>
    <border>
      <left style="thin">
        <color theme="5"/>
      </left>
      <right style="thin">
        <color theme="5"/>
      </right>
      <top style="medium">
        <color theme="5"/>
      </top>
      <bottom style="thin">
        <color theme="5"/>
      </bottom>
      <diagonal/>
    </border>
    <border>
      <left style="thin">
        <color theme="5"/>
      </left>
      <right style="medium">
        <color theme="5"/>
      </right>
      <top style="thin">
        <color theme="5"/>
      </top>
      <bottom style="medium">
        <color theme="5"/>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4" fillId="0" borderId="0" applyFont="0" applyFill="0" applyBorder="0" applyAlignment="0" applyProtection="0"/>
    <xf numFmtId="9" fontId="4" fillId="0" borderId="0" applyFont="0" applyFill="0" applyBorder="0" applyAlignment="0" applyProtection="0"/>
  </cellStyleXfs>
  <cellXfs count="67">
    <xf numFmtId="0" fontId="0" fillId="0" borderId="0" xfId="0"/>
    <xf numFmtId="0" fontId="2" fillId="2" borderId="5" xfId="0" applyFont="1" applyFill="1" applyBorder="1" applyAlignment="1">
      <alignment horizontal="left" wrapText="1"/>
    </xf>
    <xf numFmtId="0" fontId="2" fillId="2" borderId="3" xfId="0" applyFont="1" applyFill="1" applyBorder="1" applyAlignment="1">
      <alignment horizontal="left" wrapText="1"/>
    </xf>
    <xf numFmtId="0" fontId="2" fillId="2" borderId="6" xfId="0" applyFont="1" applyFill="1" applyBorder="1" applyAlignment="1">
      <alignment horizontal="left" wrapText="1"/>
    </xf>
    <xf numFmtId="0" fontId="0" fillId="0" borderId="0" xfId="0" applyAlignment="1">
      <alignment horizontal="center" vertical="center"/>
    </xf>
    <xf numFmtId="0" fontId="0" fillId="0" borderId="0" xfId="0" applyAlignment="1">
      <alignment horizontal="left" vertical="center"/>
    </xf>
    <xf numFmtId="0" fontId="0" fillId="0" borderId="7" xfId="0" pivotButton="1" applyBorder="1" applyAlignment="1">
      <alignment horizontal="center"/>
    </xf>
    <xf numFmtId="0" fontId="0" fillId="0" borderId="11" xfId="0"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xf>
    <xf numFmtId="0" fontId="0" fillId="0" borderId="8" xfId="0" pivotButton="1" applyBorder="1" applyAlignment="1">
      <alignment horizontal="center"/>
    </xf>
    <xf numFmtId="0" fontId="0" fillId="3" borderId="15" xfId="0" applyFill="1" applyBorder="1" applyAlignment="1">
      <alignment horizontal="center"/>
    </xf>
    <xf numFmtId="0" fontId="0" fillId="3" borderId="8" xfId="0" applyFill="1" applyBorder="1" applyAlignment="1">
      <alignment horizontal="center" vertical="center"/>
    </xf>
    <xf numFmtId="0" fontId="0" fillId="3" borderId="8" xfId="0" applyFill="1" applyBorder="1" applyAlignment="1">
      <alignment horizontal="center"/>
    </xf>
    <xf numFmtId="0" fontId="0" fillId="3" borderId="14" xfId="0" applyFill="1" applyBorder="1" applyAlignment="1">
      <alignment horizontal="center" vertical="center"/>
    </xf>
    <xf numFmtId="0" fontId="0" fillId="3" borderId="16" xfId="0" applyFill="1" applyBorder="1" applyAlignment="1">
      <alignment horizontal="center" vertical="center"/>
    </xf>
    <xf numFmtId="0" fontId="0" fillId="3" borderId="14" xfId="0" applyFill="1" applyBorder="1" applyAlignment="1">
      <alignment horizontal="center" vertical="center" wrapText="1"/>
    </xf>
    <xf numFmtId="0" fontId="0" fillId="3" borderId="16" xfId="0" applyFill="1" applyBorder="1" applyAlignment="1">
      <alignment horizontal="center" vertical="center" wrapText="1"/>
    </xf>
    <xf numFmtId="0" fontId="1" fillId="0" borderId="2" xfId="0" applyFont="1" applyBorder="1" applyAlignment="1">
      <alignment horizontal="left"/>
    </xf>
    <xf numFmtId="0" fontId="1" fillId="0" borderId="1" xfId="0" applyFont="1" applyBorder="1" applyAlignment="1">
      <alignment horizontal="left"/>
    </xf>
    <xf numFmtId="0" fontId="1" fillId="0" borderId="4" xfId="0" applyFont="1" applyBorder="1" applyAlignment="1">
      <alignment horizontal="left"/>
    </xf>
    <xf numFmtId="0" fontId="0" fillId="3" borderId="15" xfId="0" applyFill="1" applyBorder="1" applyAlignment="1">
      <alignment horizontal="center" vertical="center" wrapText="1"/>
    </xf>
    <xf numFmtId="0" fontId="0" fillId="3" borderId="16" xfId="0" applyFill="1" applyBorder="1" applyAlignment="1"/>
    <xf numFmtId="0" fontId="0" fillId="0" borderId="9" xfId="0" pivotButton="1" applyBorder="1" applyAlignment="1">
      <alignment horizontal="center"/>
    </xf>
    <xf numFmtId="0" fontId="3" fillId="0" borderId="17" xfId="0" applyNumberFormat="1" applyFont="1" applyBorder="1" applyAlignment="1">
      <alignment horizontal="center" vertical="center"/>
    </xf>
    <xf numFmtId="0" fontId="3" fillId="0" borderId="18" xfId="0" applyNumberFormat="1" applyFont="1" applyBorder="1" applyAlignment="1">
      <alignment horizontal="center" vertical="center"/>
    </xf>
    <xf numFmtId="0" fontId="3" fillId="0" borderId="19" xfId="0" applyNumberFormat="1" applyFont="1" applyBorder="1" applyAlignment="1">
      <alignment horizontal="center" vertical="center"/>
    </xf>
    <xf numFmtId="0" fontId="0" fillId="0" borderId="7" xfId="0" applyNumberFormat="1" applyBorder="1" applyAlignment="1">
      <alignment horizontal="center" vertical="center"/>
    </xf>
    <xf numFmtId="0" fontId="0" fillId="0" borderId="11" xfId="0" applyNumberFormat="1" applyBorder="1" applyAlignment="1">
      <alignment horizontal="center" vertical="center"/>
    </xf>
    <xf numFmtId="0" fontId="0" fillId="0" borderId="22" xfId="0" applyNumberFormat="1" applyBorder="1" applyAlignment="1">
      <alignment horizontal="center" vertical="center"/>
    </xf>
    <xf numFmtId="0" fontId="0" fillId="0" borderId="13" xfId="0" applyNumberFormat="1" applyBorder="1" applyAlignment="1">
      <alignment horizontal="center" vertical="center"/>
    </xf>
    <xf numFmtId="0" fontId="0" fillId="0" borderId="20" xfId="0" applyNumberFormat="1" applyBorder="1" applyAlignment="1">
      <alignment horizontal="center" vertical="center"/>
    </xf>
    <xf numFmtId="0" fontId="0" fillId="0" borderId="21" xfId="0" applyNumberFormat="1" applyBorder="1" applyAlignment="1">
      <alignment horizontal="center" vertical="center"/>
    </xf>
    <xf numFmtId="0" fontId="0" fillId="0" borderId="9" xfId="0" applyNumberFormat="1" applyBorder="1" applyAlignment="1">
      <alignment horizontal="center" vertical="center"/>
    </xf>
    <xf numFmtId="0" fontId="0" fillId="0" borderId="10" xfId="0" applyNumberFormat="1" applyBorder="1" applyAlignment="1">
      <alignment horizontal="center" vertical="center"/>
    </xf>
    <xf numFmtId="0" fontId="0" fillId="0" borderId="12" xfId="0" applyNumberFormat="1" applyBorder="1" applyAlignment="1">
      <alignment horizontal="center" vertical="center"/>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0" fillId="0" borderId="19" xfId="0" applyBorder="1" applyAlignment="1">
      <alignment horizontal="center" vertical="center" wrapText="1"/>
    </xf>
    <xf numFmtId="0" fontId="0" fillId="0" borderId="7" xfId="0" applyBorder="1" applyAlignment="1">
      <alignment horizontal="center" vertical="center" wrapText="1"/>
    </xf>
    <xf numFmtId="0" fontId="0" fillId="0" borderId="0" xfId="0" applyAlignment="1">
      <alignment horizontal="left"/>
    </xf>
    <xf numFmtId="0" fontId="0" fillId="4" borderId="23" xfId="0" applyFill="1" applyBorder="1" applyAlignment="1">
      <alignment horizontal="left" vertical="center" wrapText="1"/>
    </xf>
    <xf numFmtId="0" fontId="0" fillId="4" borderId="23" xfId="0" applyFill="1" applyBorder="1"/>
    <xf numFmtId="9" fontId="0" fillId="4" borderId="23" xfId="2" applyFont="1" applyFill="1" applyBorder="1"/>
    <xf numFmtId="164" fontId="0" fillId="4" borderId="23" xfId="2" applyNumberFormat="1" applyFont="1" applyFill="1" applyBorder="1"/>
    <xf numFmtId="0" fontId="0" fillId="5" borderId="23" xfId="0" applyFill="1" applyBorder="1" applyAlignment="1">
      <alignment horizontal="left"/>
    </xf>
    <xf numFmtId="0" fontId="0" fillId="5" borderId="23" xfId="0" applyFill="1" applyBorder="1"/>
    <xf numFmtId="165" fontId="0" fillId="4" borderId="23" xfId="1" applyNumberFormat="1" applyFont="1" applyFill="1" applyBorder="1"/>
    <xf numFmtId="0" fontId="0" fillId="0" borderId="14" xfId="0" pivotButton="1" applyBorder="1" applyAlignment="1">
      <alignment horizontal="left"/>
    </xf>
    <xf numFmtId="0" fontId="0" fillId="3" borderId="15" xfId="0" applyFill="1" applyBorder="1" applyAlignment="1">
      <alignment horizontal="left"/>
    </xf>
    <xf numFmtId="0" fontId="0" fillId="0" borderId="10" xfId="0" pivotButton="1" applyBorder="1" applyAlignment="1">
      <alignment horizontal="left"/>
    </xf>
    <xf numFmtId="0" fontId="0" fillId="0" borderId="7" xfId="0" pivotButton="1" applyBorder="1" applyAlignment="1">
      <alignment horizontal="left"/>
    </xf>
    <xf numFmtId="0" fontId="0" fillId="0" borderId="7" xfId="0" applyBorder="1" applyAlignment="1">
      <alignment horizontal="left" vertical="center" wrapText="1"/>
    </xf>
    <xf numFmtId="0" fontId="0" fillId="0" borderId="13" xfId="0" applyBorder="1" applyAlignment="1">
      <alignment horizontal="left" vertical="center" wrapText="1"/>
    </xf>
    <xf numFmtId="0" fontId="0" fillId="3" borderId="8" xfId="0" applyFill="1" applyBorder="1" applyAlignment="1">
      <alignment horizontal="left"/>
    </xf>
    <xf numFmtId="0" fontId="0" fillId="0" borderId="0" xfId="0" applyFill="1" applyAlignment="1">
      <alignment horizontal="left" vertical="center"/>
    </xf>
    <xf numFmtId="0" fontId="0" fillId="0" borderId="16" xfId="0" applyFill="1" applyBorder="1" applyAlignment="1">
      <alignment horizontal="left"/>
    </xf>
    <xf numFmtId="0" fontId="0" fillId="0" borderId="8" xfId="0" applyFill="1" applyBorder="1" applyAlignment="1">
      <alignment horizontal="left"/>
    </xf>
    <xf numFmtId="0" fontId="0" fillId="0" borderId="0" xfId="0" applyFill="1" applyAlignment="1">
      <alignment horizontal="left"/>
    </xf>
    <xf numFmtId="0" fontId="0" fillId="0" borderId="7" xfId="0" applyFill="1" applyBorder="1" applyAlignment="1">
      <alignment horizontal="left" vertical="center"/>
    </xf>
    <xf numFmtId="0" fontId="0" fillId="0" borderId="13" xfId="0" applyFill="1" applyBorder="1" applyAlignment="1">
      <alignment horizontal="left" vertical="center"/>
    </xf>
    <xf numFmtId="0" fontId="0" fillId="0" borderId="10" xfId="0" applyBorder="1" applyAlignment="1">
      <alignment horizontal="left" vertical="center" wrapText="1"/>
    </xf>
    <xf numFmtId="0" fontId="0" fillId="0" borderId="10" xfId="0" applyBorder="1" applyAlignment="1">
      <alignment horizontal="left"/>
    </xf>
    <xf numFmtId="0" fontId="0" fillId="0" borderId="12" xfId="0" applyBorder="1" applyAlignment="1">
      <alignment horizontal="left"/>
    </xf>
    <xf numFmtId="0" fontId="0" fillId="0" borderId="7" xfId="0" applyBorder="1" applyAlignment="1">
      <alignment horizontal="left" vertical="center" wrapText="1"/>
    </xf>
    <xf numFmtId="0" fontId="0" fillId="0" borderId="7" xfId="0" applyBorder="1" applyAlignment="1">
      <alignment horizontal="left"/>
    </xf>
    <xf numFmtId="0" fontId="0" fillId="0" borderId="13" xfId="0" applyBorder="1" applyAlignment="1">
      <alignment horizontal="left"/>
    </xf>
  </cellXfs>
  <cellStyles count="3">
    <cellStyle name="Comma" xfId="1" builtinId="3"/>
    <cellStyle name="Normal" xfId="0" builtinId="0"/>
    <cellStyle name="Percent" xfId="2" builtinId="5"/>
  </cellStyles>
  <dxfs count="666">
    <dxf>
      <alignment vertical="center" readingOrder="0"/>
    </dxf>
    <dxf>
      <alignment vertical="center" readingOrder="0"/>
    </dxf>
    <dxf>
      <alignment vertical="center" readingOrder="0"/>
    </dxf>
    <dxf>
      <alignment vertical="center" readingOrder="0"/>
    </dxf>
    <dxf>
      <alignment vertical="bottom" readingOrder="0"/>
    </dxf>
    <dxf>
      <alignment vertical="bottom" readingOrder="0"/>
    </dxf>
    <dxf>
      <alignment vertical="bottom" readingOrder="0"/>
    </dxf>
    <dxf>
      <alignment vertical="bottom"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vertical="center" readingOrder="0"/>
    </dxf>
    <dxf>
      <alignment vertical="center" readingOrder="0"/>
    </dxf>
    <dxf>
      <alignment vertical="center" readingOrder="0"/>
    </dxf>
    <dxf>
      <alignment vertical="bottom" readingOrder="0"/>
    </dxf>
    <dxf>
      <alignment vertical="bottom" readingOrder="0"/>
    </dxf>
    <dxf>
      <alignment vertical="bottom"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thin">
          <color theme="5"/>
        </left>
        <right style="thin">
          <color theme="5"/>
        </right>
        <top style="thin">
          <color theme="5"/>
        </top>
        <bottom style="thin">
          <color theme="5"/>
        </bottom>
        <vertical style="thin">
          <color theme="5"/>
        </vertical>
        <horizontal style="thin">
          <color theme="5"/>
        </horizontal>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border>
        <left style="medium">
          <color theme="5"/>
        </left>
        <right style="medium">
          <color theme="5"/>
        </right>
        <top style="medium">
          <color theme="5"/>
        </top>
        <bottom style="medium">
          <color theme="5"/>
        </bottom>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ont>
        <color rgb="FFFF0000"/>
      </font>
    </dxf>
    <dxf>
      <font>
        <color theme="0"/>
      </font>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numFmt numFmtId="0" formatCode="General"/>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right style="thin">
          <color indexed="17"/>
        </right>
        <top style="thin">
          <color indexed="17"/>
        </top>
        <bottom style="thin">
          <color indexed="17"/>
        </bottom>
        <vertical/>
        <horizontal/>
      </border>
    </dxf>
    <dxf>
      <border outline="0">
        <top style="thin">
          <color indexed="17"/>
        </top>
      </border>
    </dxf>
    <dxf>
      <border outline="0">
        <left style="thin">
          <color indexed="17"/>
        </left>
        <right style="thin">
          <color indexed="17"/>
        </right>
        <top style="thin">
          <color indexed="17"/>
        </top>
        <bottom style="thin">
          <color indexed="17"/>
        </bottom>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dxf>
    <dxf>
      <border outline="0">
        <bottom style="thin">
          <color indexed="17"/>
        </bottom>
      </border>
    </dxf>
    <dxf>
      <font>
        <b val="0"/>
        <i val="0"/>
        <strike val="0"/>
        <condense val="0"/>
        <extend val="0"/>
        <outline val="0"/>
        <shadow val="0"/>
        <u val="none"/>
        <vertAlign val="baseline"/>
        <sz val="11"/>
        <color indexed="8"/>
        <name val="Daytona"/>
        <scheme val="none"/>
      </font>
      <fill>
        <patternFill patternType="solid">
          <fgColor indexed="64"/>
          <bgColor indexed="22"/>
        </patternFill>
      </fill>
      <alignment horizontal="left" vertical="bottom" textRotation="0" wrapText="1" indent="0" justifyLastLine="0" shrinkToFit="0" readingOrder="0"/>
      <border diagonalUp="0" diagonalDown="0" outline="0">
        <left style="thin">
          <color indexed="17"/>
        </left>
        <right style="thin">
          <color indexed="17"/>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07/relationships/slicerCache" Target="slicerCaches/slicerCache8.xml"/><Relationship Id="rId18"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tyles" Target="styles.xml"/><Relationship Id="rId10" Type="http://schemas.microsoft.com/office/2007/relationships/slicerCache" Target="slicerCaches/slicerCache5.xml"/><Relationship Id="rId19" Type="http://schemas.openxmlformats.org/officeDocument/2006/relationships/customXml" Target="../customXml/item2.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Lbls>
            <c:dLbl>
              <c:idx val="0"/>
              <c:tx>
                <c:rich>
                  <a:bodyPr/>
                  <a:lstStyle/>
                  <a:p>
                    <a:fld id="{112B87D3-6CD7-453B-B234-63C33E519388}" type="CELLRANGE">
                      <a:rPr lang="en-US"/>
                      <a:pPr/>
                      <a:t>[CELLRANGE]</a:t>
                    </a:fld>
                    <a:endParaRPr lang="en-US" baseline="0"/>
                  </a:p>
                  <a:p>
                    <a:fld id="{991FBBDD-4B80-4259-B6DA-98F6EDEF2D78}" type="VALUE">
                      <a:rPr lang="en-US"/>
                      <a:pPr/>
                      <a:t>[VALUE]</a:t>
                    </a:fld>
                    <a:endParaRPr lang="en-US"/>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2-90F4-4F26-ADE6-A602205EF27D}"/>
                </c:ext>
              </c:extLst>
            </c:dLbl>
            <c:dLbl>
              <c:idx val="1"/>
              <c:tx>
                <c:rich>
                  <a:bodyPr/>
                  <a:lstStyle/>
                  <a:p>
                    <a:fld id="{188DBB66-0807-4C35-8901-932523D6280B}" type="CELLRANGE">
                      <a:rPr lang="en-US"/>
                      <a:pPr/>
                      <a:t>[CELLRANGE]</a:t>
                    </a:fld>
                    <a:endParaRPr lang="en-US" baseline="0"/>
                  </a:p>
                  <a:p>
                    <a:fld id="{6842DB64-0929-453C-BC95-190247F6AB91}" type="VALUE">
                      <a:rPr lang="en-US"/>
                      <a:pPr/>
                      <a:t>[VALUE]</a:t>
                    </a:fld>
                    <a:endParaRPr lang="en-US"/>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3-90F4-4F26-ADE6-A602205EF27D}"/>
                </c:ext>
              </c:extLst>
            </c:dLbl>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Fira Sans" panose="020B0503050000020004" pitchFamily="34" charset="0"/>
                    <a:ea typeface="+mn-ea"/>
                    <a:cs typeface="+mn-cs"/>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Cascades!$B$4:$B$5</c:f>
              <c:strCache>
                <c:ptCount val="2"/>
                <c:pt idx="0">
                  <c:v>Adolescent currently on ART</c:v>
                </c:pt>
                <c:pt idx="1">
                  <c:v>Adolescent Active in OTZ</c:v>
                </c:pt>
              </c:strCache>
            </c:strRef>
          </c:cat>
          <c:val>
            <c:numRef>
              <c:f>Cascades!$C$4:$C$5</c:f>
              <c:numCache>
                <c:formatCode>_(* #,##0_);_(* \(#,##0\);_(* "-"??_);_(@_)</c:formatCode>
                <c:ptCount val="2"/>
                <c:pt idx="0">
                  <c:v>1653</c:v>
                </c:pt>
                <c:pt idx="1">
                  <c:v>1456</c:v>
                </c:pt>
              </c:numCache>
            </c:numRef>
          </c:val>
          <c:extLst>
            <c:ext xmlns:c15="http://schemas.microsoft.com/office/drawing/2012/chart" uri="{02D57815-91ED-43cb-92C2-25804820EDAC}">
              <c15:datalabelsRange>
                <c15:f>Cascades!$D$4:$D$5</c15:f>
                <c15:dlblRangeCache>
                  <c:ptCount val="2"/>
                  <c:pt idx="1">
                    <c:v>88%</c:v>
                  </c:pt>
                </c15:dlblRangeCache>
              </c15:datalabelsRange>
            </c:ext>
            <c:ext xmlns:c16="http://schemas.microsoft.com/office/drawing/2014/chart" uri="{C3380CC4-5D6E-409C-BE32-E72D297353CC}">
              <c16:uniqueId val="{00000000-90F4-4F26-ADE6-A602205EF27D}"/>
            </c:ext>
          </c:extLst>
        </c:ser>
        <c:dLbls>
          <c:showLegendKey val="0"/>
          <c:showVal val="0"/>
          <c:showCatName val="0"/>
          <c:showSerName val="0"/>
          <c:showPercent val="0"/>
          <c:showBubbleSize val="0"/>
        </c:dLbls>
        <c:gapWidth val="59"/>
        <c:overlap val="-27"/>
        <c:axId val="328738320"/>
        <c:axId val="328753296"/>
      </c:barChart>
      <c:catAx>
        <c:axId val="328738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Fira Sans" panose="020B0503050000020004" pitchFamily="34" charset="0"/>
                <a:ea typeface="+mn-ea"/>
                <a:cs typeface="+mn-cs"/>
              </a:defRPr>
            </a:pPr>
            <a:endParaRPr lang="en-US"/>
          </a:p>
        </c:txPr>
        <c:crossAx val="328753296"/>
        <c:crosses val="autoZero"/>
        <c:auto val="1"/>
        <c:lblAlgn val="ctr"/>
        <c:lblOffset val="100"/>
        <c:noMultiLvlLbl val="0"/>
      </c:catAx>
      <c:valAx>
        <c:axId val="328753296"/>
        <c:scaling>
          <c:orientation val="minMax"/>
        </c:scaling>
        <c:delete val="1"/>
        <c:axPos val="l"/>
        <c:numFmt formatCode="_(* #,##0_);_(* \(#,##0\);_(* &quot;-&quot;??_);_(@_)" sourceLinked="1"/>
        <c:majorTickMark val="none"/>
        <c:minorTickMark val="none"/>
        <c:tickLblPos val="nextTo"/>
        <c:crossAx val="3287383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b="1">
          <a:latin typeface="Fira Sans" panose="020B05030500000200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Lbls>
            <c:dLbl>
              <c:idx val="0"/>
              <c:layout/>
              <c:tx>
                <c:rich>
                  <a:bodyPr/>
                  <a:lstStyle/>
                  <a:p>
                    <a:fld id="{81465F72-FA98-43F5-82D0-7B2EA59C540F}" type="CELLRANGE">
                      <a:rPr lang="en-US"/>
                      <a:pPr/>
                      <a:t>[CELLRANGE]</a:t>
                    </a:fld>
                    <a:endParaRPr lang="en-US" baseline="0"/>
                  </a:p>
                  <a:p>
                    <a:fld id="{C260EE85-A169-4192-88A9-7115C2C9F874}" type="VALUE">
                      <a:rPr lang="en-US"/>
                      <a:pPr/>
                      <a:t>[VALUE]</a:t>
                    </a:fld>
                    <a:endParaRPr lang="en-US"/>
                  </a:p>
                </c:rich>
              </c:tx>
              <c:showLegendKey val="0"/>
              <c:showVal val="1"/>
              <c:showCatName val="0"/>
              <c:showSerName val="0"/>
              <c:showPercent val="0"/>
              <c:showBubbleSize val="0"/>
              <c:separator>
</c:separator>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2-3186-42A5-905E-1D6DD61100CE}"/>
                </c:ext>
              </c:extLst>
            </c:dLbl>
            <c:dLbl>
              <c:idx val="1"/>
              <c:layout/>
              <c:tx>
                <c:rich>
                  <a:bodyPr/>
                  <a:lstStyle/>
                  <a:p>
                    <a:fld id="{E4B93E07-11CD-4DB1-873C-E3B97A031102}" type="CELLRANGE">
                      <a:rPr lang="en-US"/>
                      <a:pPr/>
                      <a:t>[CELLRANGE]</a:t>
                    </a:fld>
                    <a:endParaRPr lang="en-US" baseline="0"/>
                  </a:p>
                  <a:p>
                    <a:fld id="{4BCF2E2D-CE30-48B0-8D7D-0BE10D352BAA}" type="VALUE">
                      <a:rPr lang="en-US"/>
                      <a:pPr/>
                      <a:t>[VALUE]</a:t>
                    </a:fld>
                    <a:endParaRPr lang="en-US"/>
                  </a:p>
                </c:rich>
              </c:tx>
              <c:showLegendKey val="0"/>
              <c:showVal val="1"/>
              <c:showCatName val="0"/>
              <c:showSerName val="0"/>
              <c:showPercent val="0"/>
              <c:showBubbleSize val="0"/>
              <c:separator>
</c:separator>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3-3186-42A5-905E-1D6DD61100CE}"/>
                </c:ext>
              </c:extLst>
            </c:dLbl>
            <c:dLbl>
              <c:idx val="2"/>
              <c:layout/>
              <c:tx>
                <c:rich>
                  <a:bodyPr/>
                  <a:lstStyle/>
                  <a:p>
                    <a:fld id="{BD227131-9FB1-4AA7-8BAD-073BE7D180C6}" type="CELLRANGE">
                      <a:rPr lang="en-US"/>
                      <a:pPr/>
                      <a:t>[CELLRANGE]</a:t>
                    </a:fld>
                    <a:endParaRPr lang="en-US" baseline="0"/>
                  </a:p>
                  <a:p>
                    <a:fld id="{985BCE0E-9506-4E19-A365-79F793F25AD6}" type="VALUE">
                      <a:rPr lang="en-US"/>
                      <a:pPr/>
                      <a:t>[VALUE]</a:t>
                    </a:fld>
                    <a:endParaRPr lang="en-US"/>
                  </a:p>
                </c:rich>
              </c:tx>
              <c:showLegendKey val="0"/>
              <c:showVal val="1"/>
              <c:showCatName val="0"/>
              <c:showSerName val="0"/>
              <c:showPercent val="0"/>
              <c:showBubbleSize val="0"/>
              <c:separator>
</c:separator>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4-3186-42A5-905E-1D6DD61100CE}"/>
                </c:ext>
              </c:extLst>
            </c:dLbl>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Fira Sans" panose="020B0503050000020004" pitchFamily="34" charset="0"/>
                    <a:ea typeface="+mn-ea"/>
                    <a:cs typeface="+mn-cs"/>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Cascades!$B$6:$B$8</c:f>
              <c:strCache>
                <c:ptCount val="3"/>
                <c:pt idx="0">
                  <c:v># of adolescents in OTZ who were booked for appointments in the month</c:v>
                </c:pt>
                <c:pt idx="1">
                  <c:v># of adolescents in OTZ who kept their clinic appointments </c:v>
                </c:pt>
                <c:pt idx="2">
                  <c:v># of adolescents in OTZ with adherence &gt;95% adherence</c:v>
                </c:pt>
              </c:strCache>
            </c:strRef>
          </c:cat>
          <c:val>
            <c:numRef>
              <c:f>Cascades!$C$6:$C$8</c:f>
              <c:numCache>
                <c:formatCode>_(* #,##0_);_(* \(#,##0\);_(* "-"??_);_(@_)</c:formatCode>
                <c:ptCount val="3"/>
                <c:pt idx="0">
                  <c:v>715</c:v>
                </c:pt>
                <c:pt idx="1">
                  <c:v>476</c:v>
                </c:pt>
                <c:pt idx="2">
                  <c:v>461</c:v>
                </c:pt>
              </c:numCache>
            </c:numRef>
          </c:val>
          <c:extLst>
            <c:ext xmlns:c15="http://schemas.microsoft.com/office/drawing/2012/chart" uri="{02D57815-91ED-43cb-92C2-25804820EDAC}">
              <c15:datalabelsRange>
                <c15:f>Cascades!$D$6:$D$8</c15:f>
                <c15:dlblRangeCache>
                  <c:ptCount val="3"/>
                  <c:pt idx="1">
                    <c:v>67%</c:v>
                  </c:pt>
                  <c:pt idx="2">
                    <c:v>97%</c:v>
                  </c:pt>
                </c15:dlblRangeCache>
              </c15:datalabelsRange>
            </c:ext>
            <c:ext xmlns:c16="http://schemas.microsoft.com/office/drawing/2014/chart" uri="{C3380CC4-5D6E-409C-BE32-E72D297353CC}">
              <c16:uniqueId val="{00000000-3186-42A5-905E-1D6DD61100CE}"/>
            </c:ext>
          </c:extLst>
        </c:ser>
        <c:dLbls>
          <c:showLegendKey val="0"/>
          <c:showVal val="0"/>
          <c:showCatName val="0"/>
          <c:showSerName val="0"/>
          <c:showPercent val="0"/>
          <c:showBubbleSize val="0"/>
        </c:dLbls>
        <c:gapWidth val="59"/>
        <c:overlap val="-27"/>
        <c:axId val="328738320"/>
        <c:axId val="328753296"/>
      </c:barChart>
      <c:catAx>
        <c:axId val="328738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Fira Sans" panose="020B0503050000020004" pitchFamily="34" charset="0"/>
                <a:ea typeface="+mn-ea"/>
                <a:cs typeface="+mn-cs"/>
              </a:defRPr>
            </a:pPr>
            <a:endParaRPr lang="en-US"/>
          </a:p>
        </c:txPr>
        <c:crossAx val="328753296"/>
        <c:crosses val="autoZero"/>
        <c:auto val="1"/>
        <c:lblAlgn val="ctr"/>
        <c:lblOffset val="100"/>
        <c:noMultiLvlLbl val="0"/>
      </c:catAx>
      <c:valAx>
        <c:axId val="328753296"/>
        <c:scaling>
          <c:orientation val="minMax"/>
        </c:scaling>
        <c:delete val="1"/>
        <c:axPos val="l"/>
        <c:numFmt formatCode="_(* #,##0_);_(* \(#,##0\);_(* &quot;-&quot;??_);_(@_)" sourceLinked="1"/>
        <c:majorTickMark val="none"/>
        <c:minorTickMark val="none"/>
        <c:tickLblPos val="nextTo"/>
        <c:crossAx val="3287383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b="1">
          <a:latin typeface="Fira Sans" panose="020B05030500000200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Lbls>
            <c:dLbl>
              <c:idx val="0"/>
              <c:layout/>
              <c:tx>
                <c:rich>
                  <a:bodyPr/>
                  <a:lstStyle/>
                  <a:p>
                    <a:fld id="{596E8B3C-C42C-4D36-872E-0FFD82160884}" type="CELLRANGE">
                      <a:rPr lang="en-US"/>
                      <a:pPr/>
                      <a:t>[CELLRANGE]</a:t>
                    </a:fld>
                    <a:endParaRPr lang="en-US" baseline="0"/>
                  </a:p>
                  <a:p>
                    <a:fld id="{6BBAB718-896D-41FE-B18D-07777579D832}" type="VALUE">
                      <a:rPr lang="en-US"/>
                      <a:pPr/>
                      <a:t>[VALUE]</a:t>
                    </a:fld>
                    <a:endParaRPr lang="en-US"/>
                  </a:p>
                </c:rich>
              </c:tx>
              <c:showLegendKey val="0"/>
              <c:showVal val="1"/>
              <c:showCatName val="0"/>
              <c:showSerName val="0"/>
              <c:showPercent val="0"/>
              <c:showBubbleSize val="0"/>
              <c:separator>
</c:separator>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2-E2F7-43FC-B515-BD4775F2B14F}"/>
                </c:ext>
              </c:extLst>
            </c:dLbl>
            <c:dLbl>
              <c:idx val="1"/>
              <c:layout/>
              <c:tx>
                <c:rich>
                  <a:bodyPr/>
                  <a:lstStyle/>
                  <a:p>
                    <a:fld id="{2C63E219-9434-4875-AFE0-F0AF4DCD8578}" type="CELLRANGE">
                      <a:rPr lang="en-US"/>
                      <a:pPr/>
                      <a:t>[CELLRANGE]</a:t>
                    </a:fld>
                    <a:endParaRPr lang="en-US" baseline="0"/>
                  </a:p>
                  <a:p>
                    <a:fld id="{19D8DB2A-AE9B-4C03-8C2C-8F68F0180B6C}" type="VALUE">
                      <a:rPr lang="en-US"/>
                      <a:pPr/>
                      <a:t>[VALUE]</a:t>
                    </a:fld>
                    <a:endParaRPr lang="en-US"/>
                  </a:p>
                </c:rich>
              </c:tx>
              <c:showLegendKey val="0"/>
              <c:showVal val="1"/>
              <c:showCatName val="0"/>
              <c:showSerName val="0"/>
              <c:showPercent val="0"/>
              <c:showBubbleSize val="0"/>
              <c:separator>
</c:separator>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3-E2F7-43FC-B515-BD4775F2B14F}"/>
                </c:ext>
              </c:extLst>
            </c:dLbl>
            <c:dLbl>
              <c:idx val="2"/>
              <c:layout/>
              <c:tx>
                <c:rich>
                  <a:bodyPr/>
                  <a:lstStyle/>
                  <a:p>
                    <a:fld id="{D273E030-B027-4934-AE33-E2B04D04CF06}" type="CELLRANGE">
                      <a:rPr lang="en-US"/>
                      <a:pPr/>
                      <a:t>[CELLRANGE]</a:t>
                    </a:fld>
                    <a:endParaRPr lang="en-US" baseline="0"/>
                  </a:p>
                  <a:p>
                    <a:fld id="{7CD6DCD3-3193-438A-B097-6D6C66D00F5A}" type="VALUE">
                      <a:rPr lang="en-US"/>
                      <a:pPr/>
                      <a:t>[VALUE]</a:t>
                    </a:fld>
                    <a:endParaRPr lang="en-US"/>
                  </a:p>
                </c:rich>
              </c:tx>
              <c:showLegendKey val="0"/>
              <c:showVal val="1"/>
              <c:showCatName val="0"/>
              <c:showSerName val="0"/>
              <c:showPercent val="0"/>
              <c:showBubbleSize val="0"/>
              <c:separator>
</c:separator>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4-E2F7-43FC-B515-BD4775F2B14F}"/>
                </c:ext>
              </c:extLst>
            </c:dLbl>
            <c:dLbl>
              <c:idx val="3"/>
              <c:layout/>
              <c:tx>
                <c:rich>
                  <a:bodyPr/>
                  <a:lstStyle/>
                  <a:p>
                    <a:fld id="{ECF9A66B-7BF3-4B8C-96C7-0E9DA42D923B}" type="CELLRANGE">
                      <a:rPr lang="en-US"/>
                      <a:pPr/>
                      <a:t>[CELLRANGE]</a:t>
                    </a:fld>
                    <a:endParaRPr lang="en-US" baseline="0"/>
                  </a:p>
                  <a:p>
                    <a:fld id="{7DE9833A-E6AE-4557-B8E8-FF2D04E2708E}" type="VALUE">
                      <a:rPr lang="en-US"/>
                      <a:pPr/>
                      <a:t>[VALUE]</a:t>
                    </a:fld>
                    <a:endParaRPr lang="en-US"/>
                  </a:p>
                </c:rich>
              </c:tx>
              <c:showLegendKey val="0"/>
              <c:showVal val="1"/>
              <c:showCatName val="0"/>
              <c:showSerName val="0"/>
              <c:showPercent val="0"/>
              <c:showBubbleSize val="0"/>
              <c:separator>
</c:separator>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5-E2F7-43FC-B515-BD4775F2B14F}"/>
                </c:ext>
              </c:extLst>
            </c:dLbl>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Fira Sans" panose="020B0503050000020004" pitchFamily="34" charset="0"/>
                    <a:ea typeface="+mn-ea"/>
                    <a:cs typeface="+mn-cs"/>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Cascades!$B$10:$B$13</c:f>
              <c:strCache>
                <c:ptCount val="4"/>
                <c:pt idx="0">
                  <c:v>Number transferred out this month</c:v>
                </c:pt>
                <c:pt idx="1">
                  <c:v>Number Lost to follow up this month</c:v>
                </c:pt>
                <c:pt idx="2">
                  <c:v>No. transitioned to young adults (Age 20+) this month</c:v>
                </c:pt>
                <c:pt idx="3">
                  <c:v>No. reported as dead this month</c:v>
                </c:pt>
              </c:strCache>
            </c:strRef>
          </c:cat>
          <c:val>
            <c:numRef>
              <c:f>Cascades!$C$10:$C$13</c:f>
              <c:numCache>
                <c:formatCode>_(* #,##0_);_(* \(#,##0\);_(* "-"??_);_(@_)</c:formatCode>
                <c:ptCount val="4"/>
                <c:pt idx="0">
                  <c:v>6</c:v>
                </c:pt>
                <c:pt idx="1">
                  <c:v>14</c:v>
                </c:pt>
                <c:pt idx="2">
                  <c:v>14</c:v>
                </c:pt>
                <c:pt idx="3">
                  <c:v>0</c:v>
                </c:pt>
              </c:numCache>
            </c:numRef>
          </c:val>
          <c:extLst>
            <c:ext xmlns:c15="http://schemas.microsoft.com/office/drawing/2012/chart" uri="{02D57815-91ED-43cb-92C2-25804820EDAC}">
              <c15:datalabelsRange>
                <c15:f>Cascades!$D$10:$D$13</c15:f>
                <c15:dlblRangeCache>
                  <c:ptCount val="4"/>
                  <c:pt idx="0">
                    <c:v>0.4%</c:v>
                  </c:pt>
                  <c:pt idx="1">
                    <c:v>1.0%</c:v>
                  </c:pt>
                  <c:pt idx="2">
                    <c:v>1.0%</c:v>
                  </c:pt>
                  <c:pt idx="3">
                    <c:v>0.0%</c:v>
                  </c:pt>
                </c15:dlblRangeCache>
              </c15:datalabelsRange>
            </c:ext>
            <c:ext xmlns:c16="http://schemas.microsoft.com/office/drawing/2014/chart" uri="{C3380CC4-5D6E-409C-BE32-E72D297353CC}">
              <c16:uniqueId val="{00000000-E2F7-43FC-B515-BD4775F2B14F}"/>
            </c:ext>
          </c:extLst>
        </c:ser>
        <c:dLbls>
          <c:showLegendKey val="0"/>
          <c:showVal val="0"/>
          <c:showCatName val="0"/>
          <c:showSerName val="0"/>
          <c:showPercent val="0"/>
          <c:showBubbleSize val="0"/>
        </c:dLbls>
        <c:gapWidth val="49"/>
        <c:overlap val="-27"/>
        <c:axId val="328738320"/>
        <c:axId val="328753296"/>
      </c:barChart>
      <c:catAx>
        <c:axId val="328738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Fira Sans" panose="020B0503050000020004" pitchFamily="34" charset="0"/>
                <a:ea typeface="+mn-ea"/>
                <a:cs typeface="+mn-cs"/>
              </a:defRPr>
            </a:pPr>
            <a:endParaRPr lang="en-US"/>
          </a:p>
        </c:txPr>
        <c:crossAx val="328753296"/>
        <c:crosses val="autoZero"/>
        <c:auto val="1"/>
        <c:lblAlgn val="ctr"/>
        <c:lblOffset val="100"/>
        <c:noMultiLvlLbl val="0"/>
      </c:catAx>
      <c:valAx>
        <c:axId val="328753296"/>
        <c:scaling>
          <c:orientation val="minMax"/>
        </c:scaling>
        <c:delete val="1"/>
        <c:axPos val="l"/>
        <c:numFmt formatCode="_(* #,##0_);_(* \(#,##0\);_(* &quot;-&quot;??_);_(@_)" sourceLinked="1"/>
        <c:majorTickMark val="none"/>
        <c:minorTickMark val="none"/>
        <c:tickLblPos val="nextTo"/>
        <c:crossAx val="3287383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b="1">
          <a:latin typeface="Fira Sans" panose="020B05030500000200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Lbls>
            <c:dLbl>
              <c:idx val="0"/>
              <c:layout/>
              <c:tx>
                <c:rich>
                  <a:bodyPr/>
                  <a:lstStyle/>
                  <a:p>
                    <a:fld id="{72E6B906-1432-4936-8A7A-9224D5D5A040}" type="CELLRANGE">
                      <a:rPr lang="en-US"/>
                      <a:pPr/>
                      <a:t>[CELLRANGE]</a:t>
                    </a:fld>
                    <a:endParaRPr lang="en-US" baseline="0"/>
                  </a:p>
                  <a:p>
                    <a:fld id="{C42062B6-D51A-45E0-9F87-163661898F7D}" type="VALUE">
                      <a:rPr lang="en-US"/>
                      <a:pPr/>
                      <a:t>[VALUE]</a:t>
                    </a:fld>
                    <a:endParaRPr lang="en-US"/>
                  </a:p>
                </c:rich>
              </c:tx>
              <c:showLegendKey val="0"/>
              <c:showVal val="1"/>
              <c:showCatName val="0"/>
              <c:showSerName val="0"/>
              <c:showPercent val="0"/>
              <c:showBubbleSize val="0"/>
              <c:separator>
</c:separator>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2-6866-470B-B2AB-8A7E45FBC25B}"/>
                </c:ext>
              </c:extLst>
            </c:dLbl>
            <c:dLbl>
              <c:idx val="1"/>
              <c:layout/>
              <c:tx>
                <c:rich>
                  <a:bodyPr/>
                  <a:lstStyle/>
                  <a:p>
                    <a:fld id="{C4C2F261-1424-4A7E-BA87-2C961A93D8D1}" type="CELLRANGE">
                      <a:rPr lang="en-US"/>
                      <a:pPr/>
                      <a:t>[CELLRANGE]</a:t>
                    </a:fld>
                    <a:endParaRPr lang="en-US" baseline="0"/>
                  </a:p>
                  <a:p>
                    <a:fld id="{47221DCD-3B48-4E5E-8A92-9FF8EBB0510F}" type="VALUE">
                      <a:rPr lang="en-US"/>
                      <a:pPr/>
                      <a:t>[VALUE]</a:t>
                    </a:fld>
                    <a:endParaRPr lang="en-US"/>
                  </a:p>
                </c:rich>
              </c:tx>
              <c:showLegendKey val="0"/>
              <c:showVal val="1"/>
              <c:showCatName val="0"/>
              <c:showSerName val="0"/>
              <c:showPercent val="0"/>
              <c:showBubbleSize val="0"/>
              <c:separator>
</c:separator>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3-6866-470B-B2AB-8A7E45FBC25B}"/>
                </c:ext>
              </c:extLst>
            </c:dLbl>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Fira Sans" panose="020B0503050000020004" pitchFamily="34" charset="0"/>
                    <a:ea typeface="+mn-ea"/>
                    <a:cs typeface="+mn-cs"/>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Cascades!$B$2:$B$3</c:f>
              <c:strCache>
                <c:ptCount val="2"/>
                <c:pt idx="0">
                  <c:v># of ALHIV with routine follow up VL results at the end of the reporting month</c:v>
                </c:pt>
                <c:pt idx="1">
                  <c:v># with routine follow up VL &lt; 1000 copies/ml</c:v>
                </c:pt>
              </c:strCache>
            </c:strRef>
          </c:cat>
          <c:val>
            <c:numRef>
              <c:f>Cascades!$C$2:$C$3</c:f>
              <c:numCache>
                <c:formatCode>_(* #,##0_);_(* \(#,##0\);_(* "-"??_);_(@_)</c:formatCode>
                <c:ptCount val="2"/>
                <c:pt idx="0">
                  <c:v>91</c:v>
                </c:pt>
                <c:pt idx="1">
                  <c:v>69</c:v>
                </c:pt>
              </c:numCache>
            </c:numRef>
          </c:val>
          <c:extLst>
            <c:ext xmlns:c15="http://schemas.microsoft.com/office/drawing/2012/chart" uri="{02D57815-91ED-43cb-92C2-25804820EDAC}">
              <c15:datalabelsRange>
                <c15:f>Cascades!$D$2:$D$3</c15:f>
                <c15:dlblRangeCache>
                  <c:ptCount val="2"/>
                  <c:pt idx="1">
                    <c:v>76%</c:v>
                  </c:pt>
                </c15:dlblRangeCache>
              </c15:datalabelsRange>
            </c:ext>
            <c:ext xmlns:c16="http://schemas.microsoft.com/office/drawing/2014/chart" uri="{C3380CC4-5D6E-409C-BE32-E72D297353CC}">
              <c16:uniqueId val="{00000000-6866-470B-B2AB-8A7E45FBC25B}"/>
            </c:ext>
          </c:extLst>
        </c:ser>
        <c:dLbls>
          <c:showLegendKey val="0"/>
          <c:showVal val="0"/>
          <c:showCatName val="0"/>
          <c:showSerName val="0"/>
          <c:showPercent val="0"/>
          <c:showBubbleSize val="0"/>
        </c:dLbls>
        <c:gapWidth val="89"/>
        <c:overlap val="-27"/>
        <c:axId val="328738320"/>
        <c:axId val="328753296"/>
      </c:barChart>
      <c:catAx>
        <c:axId val="328738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Fira Sans" panose="020B0503050000020004" pitchFamily="34" charset="0"/>
                <a:ea typeface="+mn-ea"/>
                <a:cs typeface="+mn-cs"/>
              </a:defRPr>
            </a:pPr>
            <a:endParaRPr lang="en-US"/>
          </a:p>
        </c:txPr>
        <c:crossAx val="328753296"/>
        <c:crosses val="autoZero"/>
        <c:auto val="1"/>
        <c:lblAlgn val="ctr"/>
        <c:lblOffset val="100"/>
        <c:noMultiLvlLbl val="0"/>
      </c:catAx>
      <c:valAx>
        <c:axId val="328753296"/>
        <c:scaling>
          <c:orientation val="minMax"/>
        </c:scaling>
        <c:delete val="1"/>
        <c:axPos val="l"/>
        <c:numFmt formatCode="_(* #,##0_);_(* \(#,##0\);_(* &quot;-&quot;??_);_(@_)" sourceLinked="1"/>
        <c:majorTickMark val="none"/>
        <c:minorTickMark val="none"/>
        <c:tickLblPos val="nextTo"/>
        <c:crossAx val="3287383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b="1">
          <a:latin typeface="Fira Sans" panose="020B05030500000200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7</xdr:col>
      <xdr:colOff>32807</xdr:colOff>
      <xdr:row>4</xdr:row>
      <xdr:rowOff>21695</xdr:rowOff>
    </xdr:from>
    <xdr:to>
      <xdr:col>9</xdr:col>
      <xdr:colOff>539750</xdr:colOff>
      <xdr:row>12</xdr:row>
      <xdr:rowOff>100541</xdr:rowOff>
    </xdr:to>
    <mc:AlternateContent xmlns:mc="http://schemas.openxmlformats.org/markup-compatibility/2006" xmlns:a14="http://schemas.microsoft.com/office/drawing/2010/main">
      <mc:Choice Requires="a14">
        <xdr:graphicFrame macro="">
          <xdr:nvGraphicFramePr>
            <xdr:cNvPr id="2" name="county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county 1"/>
            </a:graphicData>
          </a:graphic>
        </xdr:graphicFrame>
      </mc:Choice>
      <mc:Fallback xmlns="">
        <xdr:sp macro="" textlink="">
          <xdr:nvSpPr>
            <xdr:cNvPr id="0" name=""/>
            <xdr:cNvSpPr>
              <a:spLocks noTextEdit="1"/>
            </xdr:cNvSpPr>
          </xdr:nvSpPr>
          <xdr:spPr>
            <a:xfrm>
              <a:off x="6774390" y="794278"/>
              <a:ext cx="1798110" cy="15181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548216</xdr:colOff>
      <xdr:row>4</xdr:row>
      <xdr:rowOff>21166</xdr:rowOff>
    </xdr:from>
    <xdr:to>
      <xdr:col>12</xdr:col>
      <xdr:colOff>418041</xdr:colOff>
      <xdr:row>11</xdr:row>
      <xdr:rowOff>95250</xdr:rowOff>
    </xdr:to>
    <mc:AlternateContent xmlns:mc="http://schemas.openxmlformats.org/markup-compatibility/2006" xmlns:a14="http://schemas.microsoft.com/office/drawing/2010/main">
      <mc:Choice Requires="a14">
        <xdr:graphicFrame macro="">
          <xdr:nvGraphicFramePr>
            <xdr:cNvPr id="3" name="sub-county 1">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sub-county 1"/>
            </a:graphicData>
          </a:graphic>
        </xdr:graphicFrame>
      </mc:Choice>
      <mc:Fallback xmlns="">
        <xdr:sp macro="" textlink="">
          <xdr:nvSpPr>
            <xdr:cNvPr id="0" name=""/>
            <xdr:cNvSpPr>
              <a:spLocks noTextEdit="1"/>
            </xdr:cNvSpPr>
          </xdr:nvSpPr>
          <xdr:spPr>
            <a:xfrm>
              <a:off x="8580966" y="793749"/>
              <a:ext cx="1806575" cy="13335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19049</xdr:colOff>
      <xdr:row>12</xdr:row>
      <xdr:rowOff>119590</xdr:rowOff>
    </xdr:from>
    <xdr:to>
      <xdr:col>9</xdr:col>
      <xdr:colOff>556682</xdr:colOff>
      <xdr:row>26</xdr:row>
      <xdr:rowOff>117474</xdr:rowOff>
    </xdr:to>
    <mc:AlternateContent xmlns:mc="http://schemas.openxmlformats.org/markup-compatibility/2006" xmlns:a14="http://schemas.microsoft.com/office/drawing/2010/main">
      <mc:Choice Requires="a14">
        <xdr:graphicFrame macro="">
          <xdr:nvGraphicFramePr>
            <xdr:cNvPr id="4" name="facility 1">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facility 1"/>
            </a:graphicData>
          </a:graphic>
        </xdr:graphicFrame>
      </mc:Choice>
      <mc:Fallback xmlns="">
        <xdr:sp macro="" textlink="">
          <xdr:nvSpPr>
            <xdr:cNvPr id="0" name=""/>
            <xdr:cNvSpPr>
              <a:spLocks noTextEdit="1"/>
            </xdr:cNvSpPr>
          </xdr:nvSpPr>
          <xdr:spPr>
            <a:xfrm>
              <a:off x="6760632" y="2331507"/>
              <a:ext cx="1828800" cy="25167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587903</xdr:colOff>
      <xdr:row>12</xdr:row>
      <xdr:rowOff>118003</xdr:rowOff>
    </xdr:from>
    <xdr:to>
      <xdr:col>12</xdr:col>
      <xdr:colOff>473603</xdr:colOff>
      <xdr:row>26</xdr:row>
      <xdr:rowOff>115886</xdr:rowOff>
    </xdr:to>
    <mc:AlternateContent xmlns:mc="http://schemas.openxmlformats.org/markup-compatibility/2006" xmlns:a14="http://schemas.microsoft.com/office/drawing/2010/main">
      <mc:Choice Requires="a14">
        <xdr:graphicFrame macro="">
          <xdr:nvGraphicFramePr>
            <xdr:cNvPr id="5" name="month 1">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8620653" y="2329920"/>
              <a:ext cx="1822450" cy="25167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32807</xdr:colOff>
      <xdr:row>4</xdr:row>
      <xdr:rowOff>21695</xdr:rowOff>
    </xdr:from>
    <xdr:to>
      <xdr:col>9</xdr:col>
      <xdr:colOff>566205</xdr:colOff>
      <xdr:row>22</xdr:row>
      <xdr:rowOff>252411</xdr:rowOff>
    </xdr:to>
    <mc:AlternateContent xmlns:mc="http://schemas.openxmlformats.org/markup-compatibility/2006" xmlns:a14="http://schemas.microsoft.com/office/drawing/2010/main">
      <mc:Choice Requires="a14">
        <xdr:graphicFrame macro="">
          <xdr:nvGraphicFramePr>
            <xdr:cNvPr id="2" name="county">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county"/>
            </a:graphicData>
          </a:graphic>
        </xdr:graphicFrame>
      </mc:Choice>
      <mc:Fallback xmlns="">
        <xdr:sp macro="" textlink="">
          <xdr:nvSpPr>
            <xdr:cNvPr id="0" name=""/>
            <xdr:cNvSpPr>
              <a:spLocks noTextEdit="1"/>
            </xdr:cNvSpPr>
          </xdr:nvSpPr>
          <xdr:spPr>
            <a:xfrm>
              <a:off x="9139766" y="794278"/>
              <a:ext cx="1824566" cy="25167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558799</xdr:colOff>
      <xdr:row>4</xdr:row>
      <xdr:rowOff>31749</xdr:rowOff>
    </xdr:from>
    <xdr:to>
      <xdr:col>12</xdr:col>
      <xdr:colOff>428624</xdr:colOff>
      <xdr:row>22</xdr:row>
      <xdr:rowOff>262995</xdr:rowOff>
    </xdr:to>
    <mc:AlternateContent xmlns:mc="http://schemas.openxmlformats.org/markup-compatibility/2006" xmlns:a14="http://schemas.microsoft.com/office/drawing/2010/main">
      <mc:Choice Requires="a14">
        <xdr:graphicFrame macro="">
          <xdr:nvGraphicFramePr>
            <xdr:cNvPr id="3" name="sub-county">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microsoft.com/office/drawing/2010/slicer">
              <sle:slicer xmlns:sle="http://schemas.microsoft.com/office/drawing/2010/slicer" name="sub-county"/>
            </a:graphicData>
          </a:graphic>
        </xdr:graphicFrame>
      </mc:Choice>
      <mc:Fallback xmlns="">
        <xdr:sp macro="" textlink="">
          <xdr:nvSpPr>
            <xdr:cNvPr id="0" name=""/>
            <xdr:cNvSpPr>
              <a:spLocks noTextEdit="1"/>
            </xdr:cNvSpPr>
          </xdr:nvSpPr>
          <xdr:spPr>
            <a:xfrm>
              <a:off x="10956925" y="804332"/>
              <a:ext cx="1806575" cy="25172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29632</xdr:colOff>
      <xdr:row>17</xdr:row>
      <xdr:rowOff>140757</xdr:rowOff>
    </xdr:from>
    <xdr:to>
      <xdr:col>9</xdr:col>
      <xdr:colOff>571497</xdr:colOff>
      <xdr:row>27</xdr:row>
      <xdr:rowOff>16931</xdr:rowOff>
    </xdr:to>
    <mc:AlternateContent xmlns:mc="http://schemas.openxmlformats.org/markup-compatibility/2006" xmlns:a14="http://schemas.microsoft.com/office/drawing/2010/main">
      <mc:Choice Requires="a14">
        <xdr:graphicFrame macro="">
          <xdr:nvGraphicFramePr>
            <xdr:cNvPr id="4" name="facility">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microsoft.com/office/drawing/2010/slicer">
              <sle:slicer xmlns:sle="http://schemas.microsoft.com/office/drawing/2010/slicer" name="facility"/>
            </a:graphicData>
          </a:graphic>
        </xdr:graphicFrame>
      </mc:Choice>
      <mc:Fallback xmlns="">
        <xdr:sp macro="" textlink="">
          <xdr:nvSpPr>
            <xdr:cNvPr id="0" name=""/>
            <xdr:cNvSpPr>
              <a:spLocks noTextEdit="1"/>
            </xdr:cNvSpPr>
          </xdr:nvSpPr>
          <xdr:spPr>
            <a:xfrm>
              <a:off x="9136591" y="3315757"/>
              <a:ext cx="1833033" cy="25167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577319</xdr:colOff>
      <xdr:row>17</xdr:row>
      <xdr:rowOff>128060</xdr:rowOff>
    </xdr:from>
    <xdr:to>
      <xdr:col>12</xdr:col>
      <xdr:colOff>423332</xdr:colOff>
      <xdr:row>27</xdr:row>
      <xdr:rowOff>4233</xdr:rowOff>
    </xdr:to>
    <mc:AlternateContent xmlns:mc="http://schemas.openxmlformats.org/markup-compatibility/2006" xmlns:a14="http://schemas.microsoft.com/office/drawing/2010/main">
      <mc:Choice Requires="a14">
        <xdr:graphicFrame macro="">
          <xdr:nvGraphicFramePr>
            <xdr:cNvPr id="5" name="month">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0975445" y="3303060"/>
              <a:ext cx="1782763" cy="25167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1661584</xdr:colOff>
      <xdr:row>13</xdr:row>
      <xdr:rowOff>157161</xdr:rowOff>
    </xdr:from>
    <xdr:to>
      <xdr:col>1</xdr:col>
      <xdr:colOff>4457701</xdr:colOff>
      <xdr:row>34</xdr:row>
      <xdr:rowOff>161924</xdr:rowOff>
    </xdr:to>
    <xdr:graphicFrame macro="">
      <xdr:nvGraphicFramePr>
        <xdr:cNvPr id="2" name="Chart 1">
          <a:extLst>
            <a:ext uri="{FF2B5EF4-FFF2-40B4-BE49-F238E27FC236}">
              <a16:creationId xmlns:a16="http://schemas.microsoft.com/office/drawing/2014/main" id="{55E6D672-5238-411C-B4F5-916DEFFD23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4533900</xdr:colOff>
      <xdr:row>13</xdr:row>
      <xdr:rowOff>152400</xdr:rowOff>
    </xdr:from>
    <xdr:to>
      <xdr:col>8</xdr:col>
      <xdr:colOff>254000</xdr:colOff>
      <xdr:row>34</xdr:row>
      <xdr:rowOff>157163</xdr:rowOff>
    </xdr:to>
    <xdr:graphicFrame macro="">
      <xdr:nvGraphicFramePr>
        <xdr:cNvPr id="3" name="Chart 2">
          <a:extLst>
            <a:ext uri="{FF2B5EF4-FFF2-40B4-BE49-F238E27FC236}">
              <a16:creationId xmlns:a16="http://schemas.microsoft.com/office/drawing/2014/main" id="{7F5064F6-33F6-4A5B-8F8F-3976F06B19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317500</xdr:colOff>
      <xdr:row>13</xdr:row>
      <xdr:rowOff>142875</xdr:rowOff>
    </xdr:from>
    <xdr:to>
      <xdr:col>15</xdr:col>
      <xdr:colOff>498475</xdr:colOff>
      <xdr:row>34</xdr:row>
      <xdr:rowOff>147638</xdr:rowOff>
    </xdr:to>
    <xdr:graphicFrame macro="">
      <xdr:nvGraphicFramePr>
        <xdr:cNvPr id="4" name="Chart 3">
          <a:extLst>
            <a:ext uri="{FF2B5EF4-FFF2-40B4-BE49-F238E27FC236}">
              <a16:creationId xmlns:a16="http://schemas.microsoft.com/office/drawing/2014/main" id="{1532BFEB-D8C4-4B9B-A1D2-1BC33F9594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568326</xdr:colOff>
      <xdr:row>13</xdr:row>
      <xdr:rowOff>142875</xdr:rowOff>
    </xdr:from>
    <xdr:to>
      <xdr:col>22</xdr:col>
      <xdr:colOff>137585</xdr:colOff>
      <xdr:row>34</xdr:row>
      <xdr:rowOff>147638</xdr:rowOff>
    </xdr:to>
    <xdr:graphicFrame macro="">
      <xdr:nvGraphicFramePr>
        <xdr:cNvPr id="5" name="Chart 4">
          <a:extLst>
            <a:ext uri="{FF2B5EF4-FFF2-40B4-BE49-F238E27FC236}">
              <a16:creationId xmlns:a16="http://schemas.microsoft.com/office/drawing/2014/main" id="{8C8722B4-96A4-4A0D-9C08-3C4276DC56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OnLoad="1" refreshedBy="Developers" refreshedDate="44781.537691203703" createdVersion="6" refreshedVersion="6" minRefreshableVersion="3" recordCount="1591">
  <cacheSource type="worksheet">
    <worksheetSource name="Table2"/>
  </cacheSource>
  <cacheFields count="13">
    <cacheField name="county" numFmtId="0">
      <sharedItems count="4">
        <s v="Baringo"/>
        <s v="Laikipia"/>
        <s v="Nakuru"/>
        <s v="Samburu"/>
      </sharedItems>
    </cacheField>
    <cacheField name="sub-county" numFmtId="0">
      <sharedItems count="23">
        <s v="Baringo Central"/>
        <s v="Baringo North"/>
        <s v="East Pokot"/>
        <s v="Koibatek"/>
        <s v="Marigat"/>
        <s v="Mogotio"/>
        <s v="Laikipia East"/>
        <s v="Laikipia North"/>
        <s v="Laikipia West"/>
        <s v="Gilgil"/>
        <s v="Kuresoi North"/>
        <s v="Kuresoi South"/>
        <s v="Molo"/>
        <s v="Naivasha"/>
        <s v="Nakuru East"/>
        <s v="Nakuru North"/>
        <s v="Nakuru West"/>
        <s v="Njoro"/>
        <s v="Rongai"/>
        <s v="Subukia"/>
        <s v="Samburu Central"/>
        <s v="Samburu East"/>
        <s v="Samburu North"/>
      </sharedItems>
    </cacheField>
    <cacheField name="facility" numFmtId="0">
      <sharedItems count="187">
        <s v="Kabarnet District Hospital"/>
        <s v="Mogorwa Health Centre"/>
        <s v="Salawa Health Centre"/>
        <s v="Tenges Health Centre"/>
        <s v="Barwessa HealthCentre"/>
        <s v="Kabartonjo District Hospital"/>
        <s v="Kipsaraman Dispensary"/>
        <s v="Chemolingot District Hospital"/>
        <s v="Eldama Ravine District Hospital"/>
        <s v="Esageri Health Centre"/>
        <s v="Mercy Hospital"/>
        <s v="Timboroa Health Centre"/>
        <s v="Torongo Health Centre"/>
        <s v="Kampi Samaki Health Centre"/>
        <s v="Kimalel Health centre"/>
        <s v="Marigat Catholic Mission"/>
        <s v="Marigat Sub District Hospital"/>
        <s v="Mochongoi Health Centre"/>
        <s v="Ol-Arabel Dispensary"/>
        <s v="Emining Health Centre"/>
        <s v="Kisanana Health Centre"/>
        <s v="Mogotio Dispensary"/>
        <s v="Mogotio Sub County Hospital (Baringo)"/>
        <s v="Kalalu Dispensary"/>
        <s v="Lamuria Dispensary (Laikipia East)"/>
        <s v="Likii Dispensary"/>
        <s v="Matanya Dispensary"/>
        <s v="Nanyuki Cottage Hospital"/>
        <s v="Nanyuki District Hospital"/>
        <s v="Ngobit Dispensary"/>
        <s v="Solio Dispensary"/>
        <s v="St Joseph Catholic Dispensary (Laikipia East)"/>
        <s v="Chumvi Dispensary"/>
        <s v="Doldol Health Centre"/>
        <s v="East Laikipia Dispensary"/>
        <s v="Ewaso Dispensary"/>
        <s v="Kimanjo Dispensary"/>
        <s v="Muramati Dispensary"/>
        <s v="Naibor Dispensary"/>
        <s v="Powys Dispensary"/>
        <s v="Segera Mission Dispensary"/>
        <s v="Bennedict Xvi Dispensary"/>
        <s v="Maina Village Dispensary"/>
        <s v="Melwa Health Centre"/>
        <s v="Mutara Dispensary"/>
        <s v="Mwenje Dispensary"/>
        <s v="Ndindika Health Centre"/>
        <s v="Ngarua Health Centre"/>
        <s v="Nyahururu District Hospital"/>
        <s v="Nyahururu Private Hospital"/>
        <s v="Oljabet Health Centre"/>
        <s v="Olmoran Health Centre"/>
        <s v="Rumuruti District Hospital"/>
        <s v="Sipili Health Centre"/>
        <s v="Survey Dispensary"/>
        <s v="Thome Dispensary"/>
        <s v="Eburru Dispensary"/>
        <s v="Gilgil Astu Dispensary"/>
        <s v="Gilgil Sub-District Hospital"/>
        <s v="GOK Farm (Nahrc) Dispensary"/>
        <s v="Holy Spirit Health Centre"/>
        <s v="Karati Dispensary"/>
        <s v="Karunga Dispensary"/>
        <s v="Kiambogo Dispensary (Naivasha)"/>
        <s v="Kiptangwanyi Dispensary"/>
        <s v="Mbaruk Health Centre"/>
        <s v="Miti-Mingi Dispensary"/>
        <s v="Nys Dispensary (Gilgil)"/>
        <s v="Ol-Jorai Health Center"/>
        <s v="Rocco Dispensary"/>
        <s v="St Mary's Hospital (Naivasha)"/>
        <s v="St. Joseph RiftValley Hospital"/>
        <s v="Ikumbi Health Centre"/>
        <s v="Kamara Dispensary"/>
        <s v="Kuresoi Health Centre"/>
        <s v="Murindoku Dispensary"/>
        <s v="St Joseph Nursing home"/>
        <s v="St Martin De Porres (Static)"/>
        <s v="Total Dispensary"/>
        <s v="Keringet Health Centre (Kuresoi)"/>
        <s v="Kiptagich Dispensary"/>
        <s v="Korao Dispensary"/>
        <s v="Olenguruone Sub-District Hospital"/>
        <s v="Tonymed Medical Clinic"/>
        <s v="Elburgon Sub-District Hospital"/>
        <s v="Gsu Dispensary"/>
        <s v="Molo District Hospital"/>
        <s v="Nyakiambi Dispensary"/>
        <s v="Sachang'wan Dispensary"/>
        <s v="St Clare Dispensary"/>
        <s v="Turi (PCEA) Dispensary"/>
        <s v="ASN Upendo Village Dispensary"/>
        <s v="Finlays  Hospital"/>
        <s v="Holy Trinity Health Centre(Mai Mahiu)"/>
        <s v="Karagita Dispensary"/>
        <s v="Kijani (Mirera) Dispensary"/>
        <s v="Mai Mahiu Health centre"/>
        <s v="Maiela Health Centre"/>
        <s v="Maraigushu Dispensary"/>
        <s v="Moi Ndabi Dispensary"/>
        <s v="Nacoharg Medical Centre"/>
        <s v="Naivasha District Hospital"/>
        <s v="Ndabibi Dispensary"/>
        <s v="Ngondi Dispensary"/>
        <s v="Northstar Alliance Wellness Centre (Mai Mahiu)"/>
        <s v="Nyamathi Dispensary"/>
        <s v="NYS Karate Dispensary"/>
        <s v="Oserian Health Centre"/>
        <s v="Wangu Community Dispensary"/>
        <s v="Afraha Maternity and Nursing Home"/>
        <s v="Algadir Medical Clinic"/>
        <s v="Bondeni Dispensary (Nakuru Central)"/>
        <s v="Bondeni Maternity"/>
        <s v="Family Health options Kenya (Nakuru)"/>
        <s v="Fountain Medical clinic"/>
        <s v="Hekima Dispensary"/>
        <s v="Lanet Health Centre"/>
        <s v="Langa Langa Health Centre"/>
        <s v="Menengai Dispensary"/>
        <s v="Mercy Mission Hospital  Annex  (Nakuru)"/>
        <s v="Mirugi Kariuki Dispensary"/>
        <s v="Nakuru Nursing Home"/>
        <s v="St Elizabeth Nursing Home"/>
        <s v="Valley Hospital"/>
        <s v="Bahati Dispensary"/>
        <s v="Bahati District Hospital"/>
        <s v="Dundori Health Centre"/>
        <s v="Engashura Health Centre"/>
        <s v="Esther Memorial Nursing Home"/>
        <s v="Impact Health Care"/>
        <s v="Kabatini Health Centre"/>
        <s v="Kiwamu Dispensary"/>
        <s v="St Antony Health Centre"/>
        <s v="Wesley Health Centre"/>
        <s v="Annex Hospital (Nakuru)"/>
        <s v="FITC Dispensary"/>
        <s v="Industrial Area Dispensary"/>
        <s v="Kapkures Dispensary (Nakuru Central)"/>
        <s v="Mother Kevin Dispensary (Catholic)"/>
        <s v="Nakuru Heart Centre"/>
        <s v="Nakuru Provincial General Hospital (PGH)"/>
        <s v="Nakuru War Memorial Hospital"/>
        <s v="Nakuru West (PCEA) Health Centre"/>
        <s v="Nakuru West Health Centre"/>
        <s v="Rhonda Dispensary and Maternity"/>
        <s v="Shabab Integrated Clinic"/>
        <s v="Sunrise  Evans Hospital"/>
        <s v="Egerton University"/>
        <s v="Huruma Dispensary"/>
        <s v="Kihingo Dispensary (CDF)"/>
        <s v="Lare Health Centre"/>
        <s v="Mau Narok Health Centre"/>
        <s v="Neissuit Dispensary"/>
        <s v="Njoro Health Centre"/>
        <s v="Piave Dispensary"/>
        <s v="Kabarak Health Centre"/>
        <s v="Mogotio RHDC"/>
        <s v="North Star Alliance VCT"/>
        <s v="Nyamamithi Dispensary"/>
        <s v="Rongai Health Centre"/>
        <s v="Kabazi Health Centre"/>
        <s v="Mbogoini Dispensary"/>
        <s v="Simboiyon Dispensary"/>
        <s v="Subukia Health Centre"/>
        <s v="Upper Solai Health Centre"/>
        <s v="Wei Dispensary"/>
        <s v="Kisima Health Centre"/>
        <s v="Longewan Dispensary"/>
        <s v="Loosuk Health Centre"/>
        <s v="Maralal Catholic Dispensary"/>
        <s v="Maralal District Hospital"/>
        <s v="Seketet Dispensary"/>
        <s v="Suguta Marmar Health Centre"/>
        <s v="Archers Post Health Centre"/>
        <s v="Archers Post Sub-County Hospital"/>
        <s v="Catholic Hospital Wamba"/>
        <s v="Lodungokwe Health Centre"/>
        <s v="Ngilai Dispensary"/>
        <s v="Sereolipi Health Centre"/>
        <s v="Swari Model Health Centre"/>
        <s v="Wamba Health Centre"/>
        <s v="Baragoi Sub-District Hospital"/>
        <s v="Barsaloi GK Dispensary"/>
        <s v="Latakweny Dispensary"/>
        <s v="Lesirikan Health Centre"/>
        <s v="Marti Dispensary"/>
        <s v="South Horr Dispensary"/>
      </sharedItems>
    </cacheField>
    <cacheField name="mflcode" numFmtId="0">
      <sharedItems containsSemiMixedTypes="0" containsString="0" containsNumber="1" containsInteger="1" minValue="10056" maxValue="25155" count="187">
        <n v="14607"/>
        <n v="15197"/>
        <n v="15522"/>
        <n v="15718"/>
        <n v="14243"/>
        <n v="14609"/>
        <n v="14912"/>
        <n v="14321"/>
        <n v="14432"/>
        <n v="14477"/>
        <n v="15174"/>
        <n v="15725"/>
        <n v="15735"/>
        <n v="14677"/>
        <n v="14867"/>
        <n v="15137"/>
        <n v="15138"/>
        <n v="15192"/>
        <n v="15386"/>
        <n v="14446"/>
        <n v="14940"/>
        <n v="15198"/>
        <n v="20005"/>
        <n v="14659"/>
        <n v="15007"/>
        <n v="15035"/>
        <n v="15152"/>
        <n v="15304"/>
        <n v="15305"/>
        <n v="15349"/>
        <n v="17575"/>
        <n v="15646"/>
        <n v="14391"/>
        <n v="14404"/>
        <n v="21122"/>
        <n v="14483"/>
        <n v="14869"/>
        <n v="15253"/>
        <n v="21248"/>
        <n v="22950"/>
        <n v="17029"/>
        <n v="10056"/>
        <n v="10672"/>
        <n v="15170"/>
        <n v="15261"/>
        <n v="15266"/>
        <n v="15325"/>
        <n v="15339"/>
        <n v="10890"/>
        <n v="10891"/>
        <n v="15404"/>
        <n v="15417"/>
        <n v="15502"/>
        <n v="15589"/>
        <n v="15690"/>
        <n v="23140"/>
        <n v="14425"/>
        <n v="14508"/>
        <n v="14510"/>
        <n v="14513"/>
        <n v="14549"/>
        <n v="14802"/>
        <n v="14805"/>
        <n v="14845"/>
        <n v="14926"/>
        <n v="18824"/>
        <n v="15190"/>
        <n v="15377"/>
        <n v="15406"/>
        <n v="15489"/>
        <n v="15654"/>
        <n v="25155"/>
        <n v="14559"/>
        <n v="14668"/>
        <n v="16683"/>
        <n v="17191"/>
        <n v="16409"/>
        <n v="15651"/>
        <n v="16403"/>
        <n v="14836"/>
        <n v="14924"/>
        <n v="16391"/>
        <n v="15398"/>
        <n v="16682"/>
        <n v="14431"/>
        <n v="16413"/>
        <n v="15212"/>
        <n v="15370"/>
        <n v="15509"/>
        <n v="15635"/>
        <n v="16820"/>
        <n v="15762"/>
        <n v="14551"/>
        <n v="14550"/>
        <n v="14801"/>
        <n v="17821"/>
        <n v="15108"/>
        <n v="15106"/>
        <n v="15124"/>
        <n v="15203"/>
        <n v="15272"/>
        <n v="15280"/>
        <n v="15318"/>
        <n v="16382"/>
        <n v="19123"/>
        <n v="15373"/>
        <n v="15380"/>
        <n v="15447"/>
        <n v="15772"/>
        <n v="18382"/>
        <n v="18009"/>
        <n v="14263"/>
        <n v="14265"/>
        <n v="14177"/>
        <n v="17787"/>
        <n v="14545"/>
        <n v="15008"/>
        <n v="15009"/>
        <n v="20138"/>
        <n v="22859"/>
        <n v="15188"/>
        <n v="15287"/>
        <n v="15637"/>
        <n v="15764"/>
        <n v="14223"/>
        <n v="14224"/>
        <n v="14424"/>
        <n v="14458"/>
        <n v="14478"/>
        <n v="20839"/>
        <n v="14610"/>
        <n v="14954"/>
        <n v="15628"/>
        <n v="15778"/>
        <n v="14207"/>
        <n v="14498"/>
        <n v="14575"/>
        <n v="14733"/>
        <n v="15232"/>
        <n v="20343"/>
        <n v="15288"/>
        <n v="15289"/>
        <n v="15290"/>
        <n v="15365"/>
        <n v="20137"/>
        <n v="20545"/>
        <n v="15686"/>
        <n v="14426"/>
        <n v="14552"/>
        <n v="16390"/>
        <n v="15013"/>
        <n v="15156"/>
        <n v="15331"/>
        <n v="15358"/>
        <n v="15462"/>
        <n v="14606"/>
        <n v="15200"/>
        <n v="18599"/>
        <n v="15372"/>
        <n v="15495"/>
        <n v="14611"/>
        <n v="15165"/>
        <n v="17988"/>
        <n v="15678"/>
        <n v="15763"/>
        <n v="15776"/>
        <n v="14943"/>
        <n v="15076"/>
        <n v="15079"/>
        <n v="15125"/>
        <n v="15126"/>
        <n v="15543"/>
        <n v="15682"/>
        <n v="14212"/>
        <n v="24233"/>
        <n v="15769"/>
        <n v="15048"/>
        <n v="14459"/>
        <n v="15547"/>
        <n v="15693"/>
        <n v="15768"/>
        <n v="14228"/>
        <n v="14237"/>
        <n v="15014"/>
        <n v="15029"/>
        <n v="15144"/>
        <n v="15621"/>
      </sharedItems>
    </cacheField>
    <cacheField name="yearmonth" numFmtId="0">
      <sharedItems containsSemiMixedTypes="0" containsString="0" containsNumber="1" containsInteger="1" minValue="202206" maxValue="202206"/>
    </cacheField>
    <cacheField name="month" numFmtId="0">
      <sharedItems containsMixedTypes="1" containsNumber="1" containsInteger="1" minValue="0" maxValue="0" count="2">
        <s v="June"/>
        <n v="0" u="1"/>
      </sharedItems>
    </cacheField>
    <cacheField name="section" numFmtId="0">
      <sharedItems containsMixedTypes="1" containsNumber="1" containsInteger="1" minValue="1" maxValue="6" count="12">
        <s v="Baseline Information"/>
        <s v="Routine VL monitoring"/>
        <s v="Additional monitoring"/>
        <s v="Tracking those with suspected treatment failure (6 month cohort report: Refer to guidance for month to review)"/>
        <s v="Tracking attritions"/>
        <s v="Continuing Services"/>
        <n v="6" u="1"/>
        <n v="3" u="1"/>
        <n v="4" u="1"/>
        <n v="2" u="1"/>
        <n v="1" u="1"/>
        <n v="5" u="1"/>
      </sharedItems>
    </cacheField>
    <cacheField name="code" numFmtId="0">
      <sharedItems count="36">
        <s v="OT-010"/>
        <s v="OT-022"/>
        <s v="OT-023"/>
        <s v="OT-024"/>
        <s v="OT-025"/>
        <s v="OT-026"/>
        <s v="OT-030"/>
        <s v="OT-031"/>
        <s v="OT-032"/>
        <s v="OT-033"/>
        <s v="OT-040"/>
        <s v="OT-011"/>
        <s v="OT-041"/>
        <s v="OT-042"/>
        <s v="OT-043"/>
        <s v="OT-044"/>
        <s v="OT-045"/>
        <s v="OT-050"/>
        <s v="OT-051"/>
        <s v="OT-052"/>
        <s v="OT-053"/>
        <s v="OT-060"/>
        <s v="OT-012"/>
        <s v="OT-061"/>
        <s v="OT-062"/>
        <s v="OT-063"/>
        <s v="OT-064"/>
        <s v="OT-065"/>
        <s v="OT-066"/>
        <s v="OT-067"/>
        <s v="OT-013"/>
        <s v="OT-014"/>
        <s v="OT-015"/>
        <s v="OT-016"/>
        <s v="OT-020"/>
        <s v="OT-021"/>
      </sharedItems>
    </cacheField>
    <cacheField name="indicator" numFmtId="0">
      <sharedItems count="36">
        <s v="Adolescent currently on ART"/>
        <s v="# of ALHIV whose samples were taken for routine viral load testing"/>
        <s v="# of ALHIV with routine follow up VL results at the end of the reporting month"/>
        <s v="# with follow up VL &gt;= 1000 copies/ml"/>
        <s v="# with routine follow up VL &lt; 1000 copies/ml"/>
        <s v="# with routine VL results reported as LDL"/>
        <s v="# of adolescents in OTZ who were booked for appointments in the month"/>
        <s v="# of adolescents in OTZ who kept their clinic appointments "/>
        <s v="# of adolescents in OTZ with adherence &gt;95% adherence"/>
        <s v="# No of OTZ who attended support group and received motivational messages"/>
        <s v="Total number of ALHIV with VL&gt;=1000 copies/ml from the 6 months earlier"/>
        <s v="Adolescent Active in OTZ"/>
        <s v="Total ALHIV for the month of review who had repeat VL test results "/>
        <s v="# with repeat VL &lt; 1000 copies/ml"/>
        <s v="# with repeat VL &gt;= 1000  copies/ml"/>
        <s v="# switched to second line ART"/>
        <s v="# switched to third line ART"/>
        <s v="Number transferred out this month"/>
        <s v="Number Lost to follow up this month"/>
        <s v="No. transitioned to young adults (Age 20+) this month"/>
        <s v="No. reported as dead this month"/>
        <s v="Number of adolescents graduating from OTZ and still in the program"/>
        <s v="Newly enrolled in OTZ within the month"/>
        <s v="Cumulative number of young people in post OTZ group"/>
        <s v="Total number eligible for routine VL testing this month"/>
        <s v="Number whose samples were collected"/>
        <s v="Number with VL results"/>
        <s v="Number with VL results &lt;1000 copies/ml"/>
        <s v="Number with VL &gt;=1000 copies/ml"/>
        <s v="Number exited from Post OTZ group this month"/>
        <s v="ALHIV in OTZ with baseline VL results (VL within the last 12 months) "/>
        <s v="ALHIVs enrolled in OTZ with VL&gt;= 1000 at baseline "/>
        <s v="ALHIVs enrolled in OTZ with VL&lt; 1000 at baseline "/>
        <s v="ALHIVs enrolled in OTZ with VL = LDL at baseline "/>
        <s v="Total ALHIV who were eligible for routine viral load testing during the reporting month"/>
        <s v="Total ALHIV who were eligible for routine viral load testing from previous months"/>
      </sharedItems>
    </cacheField>
    <cacheField name="order_no" numFmtId="0">
      <sharedItems containsSemiMixedTypes="0" containsString="0" containsNumber="1" containsInteger="1" minValue="1" maxValue="36" count="36">
        <n v="1"/>
        <n v="10"/>
        <n v="11"/>
        <n v="12"/>
        <n v="13"/>
        <n v="14"/>
        <n v="15"/>
        <n v="16"/>
        <n v="17"/>
        <n v="18"/>
        <n v="19"/>
        <n v="2"/>
        <n v="20"/>
        <n v="21"/>
        <n v="22"/>
        <n v="23"/>
        <n v="24"/>
        <n v="25"/>
        <n v="26"/>
        <n v="27"/>
        <n v="28"/>
        <n v="29"/>
        <n v="3"/>
        <n v="30"/>
        <n v="31"/>
        <n v="32"/>
        <n v="33"/>
        <n v="34"/>
        <n v="35"/>
        <n v="36"/>
        <n v="4"/>
        <n v="5"/>
        <n v="6"/>
        <n v="7"/>
        <n v="8"/>
        <n v="9"/>
      </sharedItems>
    </cacheField>
    <cacheField name="total 19m" numFmtId="0">
      <sharedItems containsMixedTypes="1" containsNumber="1" containsInteger="1" minValue="0" maxValue="100"/>
    </cacheField>
    <cacheField name="total 19f" numFmtId="0">
      <sharedItems containsMixedTypes="1" containsNumber="1" containsInteger="1" minValue="0" maxValue="87"/>
    </cacheField>
    <cacheField name="total" numFmtId="0">
      <sharedItems containsMixedTypes="1" containsNumber="1" containsInteger="1" minValue="0" maxValue="150"/>
    </cacheField>
  </cacheFields>
  <extLst>
    <ext xmlns:x14="http://schemas.microsoft.com/office/spreadsheetml/2009/9/main" uri="{725AE2AE-9491-48be-B2B4-4EB974FC3084}">
      <x14:pivotCacheDefinition pivotCacheId="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showDrill="0" rowGrandTotals="0" colGrandTotals="0" itemPrintTitles="1" mergeItem="1" createdVersion="6" indent="0" compact="0" compactData="0" gridDropZones="1" multipleFieldFilters="0">
  <location ref="A3:E191" firstHeaderRow="1" firstDataRow="2" firstDataCol="4"/>
  <pivotFields count="13">
    <pivotField axis="axisRow" compact="0" outline="0" showAll="0" defaultSubtotal="0">
      <items count="4">
        <item x="0"/>
        <item x="2"/>
        <item x="1"/>
        <item x="3"/>
      </items>
    </pivotField>
    <pivotField axis="axisRow" compact="0" outline="0" showAll="0" defaultSubtotal="0">
      <items count="23">
        <item x="0"/>
        <item x="11"/>
        <item x="14"/>
        <item x="1"/>
        <item x="2"/>
        <item x="3"/>
        <item x="4"/>
        <item x="5"/>
        <item x="6"/>
        <item x="7"/>
        <item x="8"/>
        <item x="9"/>
        <item x="10"/>
        <item x="12"/>
        <item x="13"/>
        <item x="15"/>
        <item x="16"/>
        <item x="17"/>
        <item x="18"/>
        <item x="19"/>
        <item x="20"/>
        <item x="21"/>
        <item x="22"/>
      </items>
    </pivotField>
    <pivotField axis="axisRow" compact="0" outline="0" showAll="0" defaultSubtotal="0">
      <items count="187">
        <item x="0"/>
        <item x="116"/>
        <item x="1"/>
        <item x="82"/>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s>
    </pivotField>
    <pivotField axis="axisRow" compact="0" outline="0" showAll="0">
      <items count="188">
        <item x="0"/>
        <item x="116"/>
        <item x="1"/>
        <item x="82"/>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t="default"/>
      </items>
    </pivotField>
    <pivotField compact="0" outline="0" showAll="0"/>
    <pivotField axis="axisCol" compact="0" outline="0" showAll="0">
      <items count="3">
        <item m="1" x="1"/>
        <item x="0"/>
        <item t="default"/>
      </items>
    </pivotField>
    <pivotField compact="0" outline="0" showAll="0" defaultSubtotal="0">
      <items count="12">
        <item m="1" x="10"/>
        <item m="1" x="9"/>
        <item m="1" x="7"/>
        <item m="1" x="8"/>
        <item m="1" x="11"/>
        <item m="1" x="6"/>
        <item x="0"/>
        <item x="1"/>
        <item x="2"/>
        <item x="3"/>
        <item x="4"/>
        <item x="5"/>
      </items>
    </pivotField>
    <pivotField dataField="1" compact="0" outline="0" showAll="0" defaultSubtotal="0">
      <items count="36">
        <item x="0"/>
        <item x="11"/>
        <item x="22"/>
        <item x="30"/>
        <item x="31"/>
        <item x="32"/>
        <item x="33"/>
        <item x="34"/>
        <item x="35"/>
        <item x="1"/>
        <item x="2"/>
        <item x="3"/>
        <item x="4"/>
        <item x="5"/>
        <item x="6"/>
        <item x="7"/>
        <item x="8"/>
        <item x="9"/>
        <item x="10"/>
        <item x="12"/>
        <item x="13"/>
        <item x="14"/>
        <item x="15"/>
        <item x="16"/>
        <item x="17"/>
        <item x="18"/>
        <item x="19"/>
        <item x="20"/>
        <item x="21"/>
        <item x="23"/>
        <item x="24"/>
        <item x="25"/>
        <item x="26"/>
        <item x="27"/>
        <item x="28"/>
        <item x="29"/>
      </items>
    </pivotField>
    <pivotField compact="0" outline="0" showAll="0">
      <items count="37">
        <item x="9"/>
        <item x="7"/>
        <item x="6"/>
        <item x="8"/>
        <item x="1"/>
        <item x="2"/>
        <item x="15"/>
        <item x="16"/>
        <item x="3"/>
        <item x="13"/>
        <item x="14"/>
        <item x="4"/>
        <item x="5"/>
        <item x="11"/>
        <item x="0"/>
        <item x="30"/>
        <item x="33"/>
        <item x="32"/>
        <item x="31"/>
        <item x="23"/>
        <item x="22"/>
        <item x="20"/>
        <item x="19"/>
        <item x="29"/>
        <item x="18"/>
        <item x="21"/>
        <item x="17"/>
        <item x="25"/>
        <item x="28"/>
        <item x="26"/>
        <item x="27"/>
        <item x="12"/>
        <item x="34"/>
        <item x="35"/>
        <item x="24"/>
        <item x="10"/>
        <item t="default"/>
      </items>
    </pivotField>
    <pivotField compact="0" outline="0" showAll="0" defaultSubtotal="0">
      <items count="36">
        <item x="0"/>
        <item x="11"/>
        <item x="22"/>
        <item x="30"/>
        <item x="31"/>
        <item x="32"/>
        <item x="33"/>
        <item x="34"/>
        <item x="35"/>
        <item x="1"/>
        <item x="2"/>
        <item x="3"/>
        <item x="4"/>
        <item x="5"/>
        <item x="6"/>
        <item x="7"/>
        <item x="8"/>
        <item x="9"/>
        <item x="10"/>
        <item x="12"/>
        <item x="13"/>
        <item x="14"/>
        <item x="15"/>
        <item x="16"/>
        <item x="17"/>
        <item x="18"/>
        <item x="19"/>
        <item x="20"/>
        <item x="21"/>
        <item x="23"/>
        <item x="24"/>
        <item x="25"/>
        <item x="26"/>
        <item x="27"/>
        <item x="28"/>
        <item x="29"/>
      </items>
    </pivotField>
    <pivotField compact="0" outline="0" showAll="0"/>
    <pivotField compact="0" outline="0" showAll="0"/>
    <pivotField compact="0" outline="0" showAll="0"/>
  </pivotFields>
  <rowFields count="4">
    <field x="0"/>
    <field x="1"/>
    <field x="2"/>
    <field x="3"/>
  </rowFields>
  <rowItems count="187">
    <i>
      <x/>
      <x/>
      <x/>
      <x/>
    </i>
    <i r="2">
      <x v="2"/>
      <x v="2"/>
    </i>
    <i r="2">
      <x v="4"/>
      <x v="4"/>
    </i>
    <i r="2">
      <x v="5"/>
      <x v="5"/>
    </i>
    <i r="1">
      <x v="3"/>
      <x v="6"/>
      <x v="6"/>
    </i>
    <i r="2">
      <x v="7"/>
      <x v="7"/>
    </i>
    <i r="2">
      <x v="8"/>
      <x v="8"/>
    </i>
    <i r="1">
      <x v="4"/>
      <x v="9"/>
      <x v="9"/>
    </i>
    <i r="1">
      <x v="5"/>
      <x v="10"/>
      <x v="10"/>
    </i>
    <i r="2">
      <x v="11"/>
      <x v="11"/>
    </i>
    <i r="2">
      <x v="12"/>
      <x v="12"/>
    </i>
    <i r="2">
      <x v="13"/>
      <x v="13"/>
    </i>
    <i r="2">
      <x v="14"/>
      <x v="14"/>
    </i>
    <i r="1">
      <x v="6"/>
      <x v="15"/>
      <x v="15"/>
    </i>
    <i r="2">
      <x v="16"/>
      <x v="16"/>
    </i>
    <i r="2">
      <x v="17"/>
      <x v="17"/>
    </i>
    <i r="2">
      <x v="18"/>
      <x v="18"/>
    </i>
    <i r="2">
      <x v="19"/>
      <x v="19"/>
    </i>
    <i r="2">
      <x v="20"/>
      <x v="20"/>
    </i>
    <i r="1">
      <x v="7"/>
      <x v="21"/>
      <x v="21"/>
    </i>
    <i r="2">
      <x v="22"/>
      <x v="22"/>
    </i>
    <i r="2">
      <x v="23"/>
      <x v="23"/>
    </i>
    <i r="2">
      <x v="24"/>
      <x v="24"/>
    </i>
    <i>
      <x v="1"/>
      <x v="1"/>
      <x v="3"/>
      <x v="3"/>
    </i>
    <i r="2">
      <x v="81"/>
      <x v="81"/>
    </i>
    <i r="2">
      <x v="82"/>
      <x v="82"/>
    </i>
    <i r="2">
      <x v="83"/>
      <x v="83"/>
    </i>
    <i r="2">
      <x v="84"/>
      <x v="84"/>
    </i>
    <i r="1">
      <x v="2"/>
      <x v="1"/>
      <x v="1"/>
    </i>
    <i r="2">
      <x v="110"/>
      <x v="110"/>
    </i>
    <i r="2">
      <x v="111"/>
      <x v="111"/>
    </i>
    <i r="2">
      <x v="112"/>
      <x v="112"/>
    </i>
    <i r="2">
      <x v="113"/>
      <x v="113"/>
    </i>
    <i r="2">
      <x v="114"/>
      <x v="114"/>
    </i>
    <i r="2">
      <x v="115"/>
      <x v="115"/>
    </i>
    <i r="2">
      <x v="116"/>
      <x v="116"/>
    </i>
    <i r="2">
      <x v="117"/>
      <x v="117"/>
    </i>
    <i r="2">
      <x v="118"/>
      <x v="118"/>
    </i>
    <i r="2">
      <x v="119"/>
      <x v="119"/>
    </i>
    <i r="2">
      <x v="120"/>
      <x v="120"/>
    </i>
    <i r="2">
      <x v="121"/>
      <x v="121"/>
    </i>
    <i r="2">
      <x v="122"/>
      <x v="122"/>
    </i>
    <i r="2">
      <x v="123"/>
      <x v="123"/>
    </i>
    <i r="1">
      <x v="11"/>
      <x v="58"/>
      <x v="58"/>
    </i>
    <i r="2">
      <x v="59"/>
      <x v="59"/>
    </i>
    <i r="2">
      <x v="60"/>
      <x v="60"/>
    </i>
    <i r="2">
      <x v="61"/>
      <x v="61"/>
    </i>
    <i r="2">
      <x v="62"/>
      <x v="62"/>
    </i>
    <i r="2">
      <x v="63"/>
      <x v="63"/>
    </i>
    <i r="2">
      <x v="64"/>
      <x v="64"/>
    </i>
    <i r="2">
      <x v="65"/>
      <x v="65"/>
    </i>
    <i r="2">
      <x v="66"/>
      <x v="66"/>
    </i>
    <i r="2">
      <x v="67"/>
      <x v="67"/>
    </i>
    <i r="2">
      <x v="68"/>
      <x v="68"/>
    </i>
    <i r="2">
      <x v="69"/>
      <x v="69"/>
    </i>
    <i r="2">
      <x v="70"/>
      <x v="70"/>
    </i>
    <i r="2">
      <x v="71"/>
      <x v="71"/>
    </i>
    <i r="2">
      <x v="72"/>
      <x v="72"/>
    </i>
    <i r="2">
      <x v="73"/>
      <x v="73"/>
    </i>
    <i r="1">
      <x v="12"/>
      <x v="74"/>
      <x v="74"/>
    </i>
    <i r="2">
      <x v="75"/>
      <x v="75"/>
    </i>
    <i r="2">
      <x v="76"/>
      <x v="76"/>
    </i>
    <i r="2">
      <x v="77"/>
      <x v="77"/>
    </i>
    <i r="2">
      <x v="78"/>
      <x v="78"/>
    </i>
    <i r="2">
      <x v="79"/>
      <x v="79"/>
    </i>
    <i r="2">
      <x v="80"/>
      <x v="80"/>
    </i>
    <i r="1">
      <x v="13"/>
      <x v="85"/>
      <x v="85"/>
    </i>
    <i r="2">
      <x v="86"/>
      <x v="86"/>
    </i>
    <i r="2">
      <x v="87"/>
      <x v="87"/>
    </i>
    <i r="2">
      <x v="88"/>
      <x v="88"/>
    </i>
    <i r="2">
      <x v="89"/>
      <x v="89"/>
    </i>
    <i r="2">
      <x v="90"/>
      <x v="90"/>
    </i>
    <i r="2">
      <x v="91"/>
      <x v="91"/>
    </i>
    <i r="1">
      <x v="14"/>
      <x v="92"/>
      <x v="92"/>
    </i>
    <i r="2">
      <x v="93"/>
      <x v="93"/>
    </i>
    <i r="2">
      <x v="94"/>
      <x v="94"/>
    </i>
    <i r="2">
      <x v="95"/>
      <x v="95"/>
    </i>
    <i r="2">
      <x v="96"/>
      <x v="96"/>
    </i>
    <i r="2">
      <x v="97"/>
      <x v="97"/>
    </i>
    <i r="2">
      <x v="98"/>
      <x v="98"/>
    </i>
    <i r="2">
      <x v="99"/>
      <x v="99"/>
    </i>
    <i r="2">
      <x v="100"/>
      <x v="100"/>
    </i>
    <i r="2">
      <x v="101"/>
      <x v="101"/>
    </i>
    <i r="2">
      <x v="102"/>
      <x v="102"/>
    </i>
    <i r="2">
      <x v="103"/>
      <x v="103"/>
    </i>
    <i r="2">
      <x v="104"/>
      <x v="104"/>
    </i>
    <i r="2">
      <x v="105"/>
      <x v="105"/>
    </i>
    <i r="2">
      <x v="106"/>
      <x v="106"/>
    </i>
    <i r="2">
      <x v="107"/>
      <x v="107"/>
    </i>
    <i r="2">
      <x v="108"/>
      <x v="108"/>
    </i>
    <i r="2">
      <x v="109"/>
      <x v="109"/>
    </i>
    <i r="1">
      <x v="15"/>
      <x v="124"/>
      <x v="124"/>
    </i>
    <i r="2">
      <x v="125"/>
      <x v="125"/>
    </i>
    <i r="2">
      <x v="126"/>
      <x v="126"/>
    </i>
    <i r="2">
      <x v="127"/>
      <x v="127"/>
    </i>
    <i r="2">
      <x v="128"/>
      <x v="128"/>
    </i>
    <i r="2">
      <x v="129"/>
      <x v="129"/>
    </i>
    <i r="2">
      <x v="130"/>
      <x v="130"/>
    </i>
    <i r="2">
      <x v="131"/>
      <x v="131"/>
    </i>
    <i r="2">
      <x v="132"/>
      <x v="132"/>
    </i>
    <i r="2">
      <x v="133"/>
      <x v="133"/>
    </i>
    <i r="1">
      <x v="16"/>
      <x v="134"/>
      <x v="134"/>
    </i>
    <i r="2">
      <x v="135"/>
      <x v="135"/>
    </i>
    <i r="2">
      <x v="136"/>
      <x v="136"/>
    </i>
    <i r="2">
      <x v="137"/>
      <x v="137"/>
    </i>
    <i r="2">
      <x v="138"/>
      <x v="138"/>
    </i>
    <i r="2">
      <x v="139"/>
      <x v="139"/>
    </i>
    <i r="2">
      <x v="140"/>
      <x v="140"/>
    </i>
    <i r="2">
      <x v="141"/>
      <x v="141"/>
    </i>
    <i r="2">
      <x v="142"/>
      <x v="142"/>
    </i>
    <i r="2">
      <x v="143"/>
      <x v="143"/>
    </i>
    <i r="2">
      <x v="144"/>
      <x v="144"/>
    </i>
    <i r="2">
      <x v="145"/>
      <x v="145"/>
    </i>
    <i r="2">
      <x v="146"/>
      <x v="146"/>
    </i>
    <i r="1">
      <x v="17"/>
      <x v="147"/>
      <x v="147"/>
    </i>
    <i r="2">
      <x v="148"/>
      <x v="148"/>
    </i>
    <i r="2">
      <x v="149"/>
      <x v="149"/>
    </i>
    <i r="2">
      <x v="150"/>
      <x v="150"/>
    </i>
    <i r="2">
      <x v="151"/>
      <x v="151"/>
    </i>
    <i r="2">
      <x v="152"/>
      <x v="152"/>
    </i>
    <i r="2">
      <x v="153"/>
      <x v="153"/>
    </i>
    <i r="2">
      <x v="154"/>
      <x v="154"/>
    </i>
    <i r="1">
      <x v="18"/>
      <x v="155"/>
      <x v="155"/>
    </i>
    <i r="2">
      <x v="156"/>
      <x v="156"/>
    </i>
    <i r="2">
      <x v="157"/>
      <x v="157"/>
    </i>
    <i r="2">
      <x v="158"/>
      <x v="158"/>
    </i>
    <i r="2">
      <x v="159"/>
      <x v="159"/>
    </i>
    <i r="1">
      <x v="19"/>
      <x v="160"/>
      <x v="160"/>
    </i>
    <i r="2">
      <x v="161"/>
      <x v="161"/>
    </i>
    <i r="2">
      <x v="162"/>
      <x v="162"/>
    </i>
    <i r="2">
      <x v="163"/>
      <x v="163"/>
    </i>
    <i r="2">
      <x v="164"/>
      <x v="164"/>
    </i>
    <i r="2">
      <x v="165"/>
      <x v="165"/>
    </i>
    <i>
      <x v="2"/>
      <x v="8"/>
      <x v="25"/>
      <x v="25"/>
    </i>
    <i r="2">
      <x v="26"/>
      <x v="26"/>
    </i>
    <i r="2">
      <x v="27"/>
      <x v="27"/>
    </i>
    <i r="2">
      <x v="28"/>
      <x v="28"/>
    </i>
    <i r="2">
      <x v="29"/>
      <x v="29"/>
    </i>
    <i r="2">
      <x v="30"/>
      <x v="30"/>
    </i>
    <i r="2">
      <x v="31"/>
      <x v="31"/>
    </i>
    <i r="2">
      <x v="32"/>
      <x v="32"/>
    </i>
    <i r="2">
      <x v="33"/>
      <x v="33"/>
    </i>
    <i r="1">
      <x v="9"/>
      <x v="34"/>
      <x v="34"/>
    </i>
    <i r="2">
      <x v="35"/>
      <x v="35"/>
    </i>
    <i r="2">
      <x v="36"/>
      <x v="36"/>
    </i>
    <i r="2">
      <x v="37"/>
      <x v="37"/>
    </i>
    <i r="2">
      <x v="38"/>
      <x v="38"/>
    </i>
    <i r="2">
      <x v="39"/>
      <x v="39"/>
    </i>
    <i r="2">
      <x v="40"/>
      <x v="40"/>
    </i>
    <i r="2">
      <x v="41"/>
      <x v="41"/>
    </i>
    <i r="2">
      <x v="42"/>
      <x v="42"/>
    </i>
    <i r="1">
      <x v="10"/>
      <x v="43"/>
      <x v="43"/>
    </i>
    <i r="2">
      <x v="44"/>
      <x v="44"/>
    </i>
    <i r="2">
      <x v="45"/>
      <x v="45"/>
    </i>
    <i r="2">
      <x v="46"/>
      <x v="46"/>
    </i>
    <i r="2">
      <x v="47"/>
      <x v="47"/>
    </i>
    <i r="2">
      <x v="48"/>
      <x v="48"/>
    </i>
    <i r="2">
      <x v="49"/>
      <x v="49"/>
    </i>
    <i r="2">
      <x v="50"/>
      <x v="50"/>
    </i>
    <i r="2">
      <x v="51"/>
      <x v="51"/>
    </i>
    <i r="2">
      <x v="52"/>
      <x v="52"/>
    </i>
    <i r="2">
      <x v="53"/>
      <x v="53"/>
    </i>
    <i r="2">
      <x v="54"/>
      <x v="54"/>
    </i>
    <i r="2">
      <x v="55"/>
      <x v="55"/>
    </i>
    <i r="2">
      <x v="56"/>
      <x v="56"/>
    </i>
    <i r="2">
      <x v="57"/>
      <x v="57"/>
    </i>
    <i>
      <x v="3"/>
      <x v="20"/>
      <x v="166"/>
      <x v="166"/>
    </i>
    <i r="2">
      <x v="167"/>
      <x v="167"/>
    </i>
    <i r="2">
      <x v="168"/>
      <x v="168"/>
    </i>
    <i r="2">
      <x v="169"/>
      <x v="169"/>
    </i>
    <i r="2">
      <x v="170"/>
      <x v="170"/>
    </i>
    <i r="2">
      <x v="171"/>
      <x v="171"/>
    </i>
    <i r="2">
      <x v="172"/>
      <x v="172"/>
    </i>
    <i r="1">
      <x v="21"/>
      <x v="173"/>
      <x v="173"/>
    </i>
    <i r="2">
      <x v="174"/>
      <x v="174"/>
    </i>
    <i r="2">
      <x v="175"/>
      <x v="175"/>
    </i>
    <i r="2">
      <x v="176"/>
      <x v="176"/>
    </i>
    <i r="2">
      <x v="177"/>
      <x v="177"/>
    </i>
    <i r="2">
      <x v="178"/>
      <x v="178"/>
    </i>
    <i r="2">
      <x v="179"/>
      <x v="179"/>
    </i>
    <i r="2">
      <x v="180"/>
      <x v="180"/>
    </i>
    <i r="1">
      <x v="22"/>
      <x v="181"/>
      <x v="181"/>
    </i>
    <i r="2">
      <x v="182"/>
      <x v="182"/>
    </i>
    <i r="2">
      <x v="183"/>
      <x v="183"/>
    </i>
    <i r="2">
      <x v="184"/>
      <x v="184"/>
    </i>
    <i r="2">
      <x v="185"/>
      <x v="185"/>
    </i>
    <i r="2">
      <x v="186"/>
      <x v="186"/>
    </i>
  </rowItems>
  <colFields count="1">
    <field x="5"/>
  </colFields>
  <colItems count="1">
    <i>
      <x v="1"/>
    </i>
  </colItems>
  <dataFields count="1">
    <dataField name="Count of code" fld="7" subtotal="count" baseField="0" baseItem="0"/>
  </dataFields>
  <formats count="129">
    <format dxfId="519">
      <pivotArea outline="0" collapsedLevelsAreSubtotals="1" fieldPosition="0"/>
    </format>
    <format dxfId="520">
      <pivotArea field="-2" type="button" dataOnly="0" labelOnly="1" outline="0" axis="axisValues" fieldPosition="0"/>
    </format>
    <format dxfId="521">
      <pivotArea type="topRight" dataOnly="0" labelOnly="1" outline="0" fieldPosition="0"/>
    </format>
    <format dxfId="522">
      <pivotArea outline="0" collapsedLevelsAreSubtotals="1" fieldPosition="0"/>
    </format>
    <format dxfId="523">
      <pivotArea field="-2" type="button" dataOnly="0" labelOnly="1" outline="0" axis="axisValues" fieldPosition="0"/>
    </format>
    <format dxfId="524">
      <pivotArea type="topRight" dataOnly="0" labelOnly="1" outline="0" fieldPosition="0"/>
    </format>
    <format dxfId="525">
      <pivotArea outline="0" collapsedLevelsAreSubtotals="1" fieldPosition="0"/>
    </format>
    <format dxfId="526">
      <pivotArea field="-2" type="button" dataOnly="0" labelOnly="1" outline="0" axis="axisValues" fieldPosition="0"/>
    </format>
    <format dxfId="527">
      <pivotArea type="topRight" dataOnly="0" labelOnly="1" outline="0" fieldPosition="0"/>
    </format>
    <format dxfId="528">
      <pivotArea outline="0" collapsedLevelsAreSubtotals="1" fieldPosition="0"/>
    </format>
    <format dxfId="529">
      <pivotArea field="-2" type="button" dataOnly="0" labelOnly="1" outline="0" axis="axisValues" fieldPosition="0"/>
    </format>
    <format dxfId="530">
      <pivotArea type="topRight" dataOnly="0" labelOnly="1" outline="0" fieldPosition="0"/>
    </format>
    <format dxfId="531">
      <pivotArea type="all" dataOnly="0" outline="0" fieldPosition="0"/>
    </format>
    <format dxfId="532">
      <pivotArea outline="0" collapsedLevelsAreSubtotals="1" fieldPosition="0"/>
    </format>
    <format dxfId="533">
      <pivotArea type="origin" dataOnly="0" labelOnly="1" outline="0" fieldPosition="0"/>
    </format>
    <format dxfId="534">
      <pivotArea field="-2" type="button" dataOnly="0" labelOnly="1" outline="0" axis="axisValues" fieldPosition="0"/>
    </format>
    <format dxfId="535">
      <pivotArea type="topRight" dataOnly="0" labelOnly="1" outline="0" fieldPosition="0"/>
    </format>
    <format dxfId="536">
      <pivotArea field="6" type="button" dataOnly="0" labelOnly="1" outline="0"/>
    </format>
    <format dxfId="537">
      <pivotArea field="9" type="button" dataOnly="0" labelOnly="1" outline="0"/>
    </format>
    <format dxfId="538">
      <pivotArea field="7" type="button" dataOnly="0" labelOnly="1" outline="0"/>
    </format>
    <format dxfId="539">
      <pivotArea field="8" type="button" dataOnly="0" labelOnly="1" outline="0"/>
    </format>
    <format dxfId="540">
      <pivotArea type="all" dataOnly="0" outline="0" fieldPosition="0"/>
    </format>
    <format dxfId="541">
      <pivotArea outline="0" collapsedLevelsAreSubtotals="1" fieldPosition="0"/>
    </format>
    <format dxfId="542">
      <pivotArea type="origin" dataOnly="0" labelOnly="1" outline="0" fieldPosition="0"/>
    </format>
    <format dxfId="543">
      <pivotArea field="-2" type="button" dataOnly="0" labelOnly="1" outline="0" axis="axisValues" fieldPosition="0"/>
    </format>
    <format dxfId="544">
      <pivotArea type="topRight" dataOnly="0" labelOnly="1" outline="0" fieldPosition="0"/>
    </format>
    <format dxfId="545">
      <pivotArea field="9" type="button" dataOnly="0" labelOnly="1" outline="0"/>
    </format>
    <format dxfId="546">
      <pivotArea field="6" type="button" dataOnly="0" labelOnly="1" outline="0"/>
    </format>
    <format dxfId="547">
      <pivotArea field="7" type="button" dataOnly="0" labelOnly="1" outline="0"/>
    </format>
    <format dxfId="548">
      <pivotArea field="8" type="button" dataOnly="0" labelOnly="1" outline="0"/>
    </format>
    <format dxfId="549">
      <pivotArea type="all" dataOnly="0" outline="0" fieldPosition="0"/>
    </format>
    <format dxfId="550">
      <pivotArea outline="0" collapsedLevelsAreSubtotals="1" fieldPosition="0"/>
    </format>
    <format dxfId="551">
      <pivotArea type="origin" dataOnly="0" labelOnly="1" outline="0" fieldPosition="0"/>
    </format>
    <format dxfId="552">
      <pivotArea field="-2" type="button" dataOnly="0" labelOnly="1" outline="0" axis="axisValues" fieldPosition="0"/>
    </format>
    <format dxfId="553">
      <pivotArea type="topRight" dataOnly="0" labelOnly="1" outline="0" fieldPosition="0"/>
    </format>
    <format dxfId="554">
      <pivotArea field="9" type="button" dataOnly="0" labelOnly="1" outline="0"/>
    </format>
    <format dxfId="555">
      <pivotArea field="6" type="button" dataOnly="0" labelOnly="1" outline="0"/>
    </format>
    <format dxfId="556">
      <pivotArea field="7" type="button" dataOnly="0" labelOnly="1" outline="0"/>
    </format>
    <format dxfId="557">
      <pivotArea field="8" type="button" dataOnly="0" labelOnly="1" outline="0"/>
    </format>
    <format dxfId="558">
      <pivotArea type="all" dataOnly="0" outline="0" fieldPosition="0"/>
    </format>
    <format dxfId="559">
      <pivotArea outline="0" collapsedLevelsAreSubtotals="1" fieldPosition="0"/>
    </format>
    <format dxfId="560">
      <pivotArea type="origin" dataOnly="0" labelOnly="1" outline="0" fieldPosition="0"/>
    </format>
    <format dxfId="561">
      <pivotArea field="-2" type="button" dataOnly="0" labelOnly="1" outline="0" axis="axisValues" fieldPosition="0"/>
    </format>
    <format dxfId="562">
      <pivotArea type="topRight" dataOnly="0" labelOnly="1" outline="0" fieldPosition="0"/>
    </format>
    <format dxfId="563">
      <pivotArea field="9" type="button" dataOnly="0" labelOnly="1" outline="0"/>
    </format>
    <format dxfId="564">
      <pivotArea field="6" type="button" dataOnly="0" labelOnly="1" outline="0"/>
    </format>
    <format dxfId="565">
      <pivotArea field="7" type="button" dataOnly="0" labelOnly="1" outline="0"/>
    </format>
    <format dxfId="566">
      <pivotArea field="8" type="button" dataOnly="0" labelOnly="1" outline="0"/>
    </format>
    <format dxfId="567">
      <pivotArea type="all" dataOnly="0" outline="0" fieldPosition="0"/>
    </format>
    <format dxfId="568">
      <pivotArea outline="0" collapsedLevelsAreSubtotals="1" fieldPosition="0"/>
    </format>
    <format dxfId="569">
      <pivotArea type="origin" dataOnly="0" labelOnly="1" outline="0" fieldPosition="0"/>
    </format>
    <format dxfId="570">
      <pivotArea field="-2" type="button" dataOnly="0" labelOnly="1" outline="0" axis="axisValues" fieldPosition="0"/>
    </format>
    <format dxfId="571">
      <pivotArea type="topRight" dataOnly="0" labelOnly="1" outline="0" fieldPosition="0"/>
    </format>
    <format dxfId="572">
      <pivotArea field="9" type="button" dataOnly="0" labelOnly="1" outline="0"/>
    </format>
    <format dxfId="573">
      <pivotArea field="6" type="button" dataOnly="0" labelOnly="1" outline="0"/>
    </format>
    <format dxfId="574">
      <pivotArea field="7" type="button" dataOnly="0" labelOnly="1" outline="0"/>
    </format>
    <format dxfId="575">
      <pivotArea field="8" type="button" dataOnly="0" labelOnly="1" outline="0"/>
    </format>
    <format dxfId="576">
      <pivotArea type="origin" dataOnly="0" labelOnly="1" outline="0" offset="B1:D1" fieldPosition="0"/>
    </format>
    <format dxfId="577">
      <pivotArea field="-2" type="button" dataOnly="0" labelOnly="1" outline="0" axis="axisValues" fieldPosition="0"/>
    </format>
    <format dxfId="578">
      <pivotArea type="topRight" dataOnly="0" labelOnly="1" outline="0" fieldPosition="0"/>
    </format>
    <format dxfId="579">
      <pivotArea field="6" type="button" dataOnly="0" labelOnly="1" outline="0"/>
    </format>
    <format dxfId="580">
      <pivotArea field="7" type="button" dataOnly="0" labelOnly="1" outline="0"/>
    </format>
    <format dxfId="581">
      <pivotArea field="8" type="button" dataOnly="0" labelOnly="1" outline="0"/>
    </format>
    <format dxfId="582">
      <pivotArea outline="0" collapsedLevelsAreSubtotals="1" fieldPosition="0"/>
    </format>
    <format dxfId="583">
      <pivotArea outline="0" collapsedLevelsAreSubtotals="1" fieldPosition="0"/>
    </format>
    <format dxfId="584">
      <pivotArea type="origin" dataOnly="0" labelOnly="1" outline="0" fieldPosition="0"/>
    </format>
    <format dxfId="585">
      <pivotArea field="0" type="button" dataOnly="0" labelOnly="1" outline="0" axis="axisRow" fieldPosition="0"/>
    </format>
    <format dxfId="586">
      <pivotArea field="1" type="button" dataOnly="0" labelOnly="1" outline="0" axis="axisRow" fieldPosition="1"/>
    </format>
    <format dxfId="587">
      <pivotArea field="2" type="button" dataOnly="0" labelOnly="1" outline="0" axis="axisRow" fieldPosition="2"/>
    </format>
    <format dxfId="588">
      <pivotArea dataOnly="0" labelOnly="1" outline="0" fieldPosition="0">
        <references count="1">
          <reference field="0" count="0"/>
        </references>
      </pivotArea>
    </format>
    <format dxfId="589">
      <pivotArea dataOnly="0" labelOnly="1" outline="0" fieldPosition="0">
        <references count="2">
          <reference field="0" count="1" selected="0">
            <x v="0"/>
          </reference>
          <reference field="1" count="6">
            <x v="0"/>
            <x v="3"/>
            <x v="4"/>
            <x v="5"/>
            <x v="6"/>
            <x v="7"/>
          </reference>
        </references>
      </pivotArea>
    </format>
    <format dxfId="590">
      <pivotArea dataOnly="0" labelOnly="1" outline="0" fieldPosition="0">
        <references count="2">
          <reference field="0" count="1" selected="0">
            <x v="1"/>
          </reference>
          <reference field="1" count="11">
            <x v="1"/>
            <x v="2"/>
            <x v="11"/>
            <x v="12"/>
            <x v="13"/>
            <x v="14"/>
            <x v="15"/>
            <x v="16"/>
            <x v="17"/>
            <x v="18"/>
            <x v="19"/>
          </reference>
        </references>
      </pivotArea>
    </format>
    <format dxfId="591">
      <pivotArea dataOnly="0" labelOnly="1" outline="0" fieldPosition="0">
        <references count="2">
          <reference field="0" count="1" selected="0">
            <x v="2"/>
          </reference>
          <reference field="1" count="3">
            <x v="8"/>
            <x v="9"/>
            <x v="10"/>
          </reference>
        </references>
      </pivotArea>
    </format>
    <format dxfId="592">
      <pivotArea dataOnly="0" labelOnly="1" outline="0" fieldPosition="0">
        <references count="2">
          <reference field="0" count="1" selected="0">
            <x v="3"/>
          </reference>
          <reference field="1" count="3">
            <x v="20"/>
            <x v="21"/>
            <x v="22"/>
          </reference>
        </references>
      </pivotArea>
    </format>
    <format dxfId="593">
      <pivotArea dataOnly="0" labelOnly="1" outline="0" fieldPosition="0">
        <references count="3">
          <reference field="0" count="1" selected="0">
            <x v="0"/>
          </reference>
          <reference field="1" count="1" selected="0">
            <x v="0"/>
          </reference>
          <reference field="2" count="4">
            <x v="0"/>
            <x v="2"/>
            <x v="4"/>
            <x v="5"/>
          </reference>
        </references>
      </pivotArea>
    </format>
    <format dxfId="594">
      <pivotArea dataOnly="0" labelOnly="1" outline="0" fieldPosition="0">
        <references count="3">
          <reference field="0" count="1" selected="0">
            <x v="0"/>
          </reference>
          <reference field="1" count="1" selected="0">
            <x v="3"/>
          </reference>
          <reference field="2" count="3">
            <x v="6"/>
            <x v="7"/>
            <x v="8"/>
          </reference>
        </references>
      </pivotArea>
    </format>
    <format dxfId="595">
      <pivotArea dataOnly="0" labelOnly="1" outline="0" fieldPosition="0">
        <references count="3">
          <reference field="0" count="1" selected="0">
            <x v="0"/>
          </reference>
          <reference field="1" count="1" selected="0">
            <x v="4"/>
          </reference>
          <reference field="2" count="1">
            <x v="9"/>
          </reference>
        </references>
      </pivotArea>
    </format>
    <format dxfId="596">
      <pivotArea dataOnly="0" labelOnly="1" outline="0" fieldPosition="0">
        <references count="3">
          <reference field="0" count="1" selected="0">
            <x v="0"/>
          </reference>
          <reference field="1" count="1" selected="0">
            <x v="5"/>
          </reference>
          <reference field="2" count="5">
            <x v="10"/>
            <x v="11"/>
            <x v="12"/>
            <x v="13"/>
            <x v="14"/>
          </reference>
        </references>
      </pivotArea>
    </format>
    <format dxfId="597">
      <pivotArea dataOnly="0" labelOnly="1" outline="0" fieldPosition="0">
        <references count="3">
          <reference field="0" count="1" selected="0">
            <x v="0"/>
          </reference>
          <reference field="1" count="1" selected="0">
            <x v="6"/>
          </reference>
          <reference field="2" count="6">
            <x v="15"/>
            <x v="16"/>
            <x v="17"/>
            <x v="18"/>
            <x v="19"/>
            <x v="20"/>
          </reference>
        </references>
      </pivotArea>
    </format>
    <format dxfId="598">
      <pivotArea dataOnly="0" labelOnly="1" outline="0" fieldPosition="0">
        <references count="3">
          <reference field="0" count="1" selected="0">
            <x v="0"/>
          </reference>
          <reference field="1" count="1" selected="0">
            <x v="7"/>
          </reference>
          <reference field="2" count="4">
            <x v="21"/>
            <x v="22"/>
            <x v="23"/>
            <x v="24"/>
          </reference>
        </references>
      </pivotArea>
    </format>
    <format dxfId="599">
      <pivotArea dataOnly="0" labelOnly="1" outline="0" fieldPosition="0">
        <references count="3">
          <reference field="0" count="1" selected="0">
            <x v="1"/>
          </reference>
          <reference field="1" count="1" selected="0">
            <x v="1"/>
          </reference>
          <reference field="2" count="5">
            <x v="3"/>
            <x v="81"/>
            <x v="82"/>
            <x v="83"/>
            <x v="84"/>
          </reference>
        </references>
      </pivotArea>
    </format>
    <format dxfId="600">
      <pivotArea dataOnly="0" labelOnly="1" outline="0" fieldPosition="0">
        <references count="3">
          <reference field="0" count="1" selected="0">
            <x v="1"/>
          </reference>
          <reference field="1" count="1" selected="0">
            <x v="2"/>
          </reference>
          <reference field="2" count="15">
            <x v="1"/>
            <x v="110"/>
            <x v="111"/>
            <x v="112"/>
            <x v="113"/>
            <x v="114"/>
            <x v="115"/>
            <x v="116"/>
            <x v="117"/>
            <x v="118"/>
            <x v="119"/>
            <x v="120"/>
            <x v="121"/>
            <x v="122"/>
            <x v="123"/>
          </reference>
        </references>
      </pivotArea>
    </format>
    <format dxfId="601">
      <pivotArea dataOnly="0" labelOnly="1" outline="0" fieldPosition="0">
        <references count="3">
          <reference field="0" count="1" selected="0">
            <x v="1"/>
          </reference>
          <reference field="1" count="1" selected="0">
            <x v="11"/>
          </reference>
          <reference field="2" count="16">
            <x v="58"/>
            <x v="59"/>
            <x v="60"/>
            <x v="61"/>
            <x v="62"/>
            <x v="63"/>
            <x v="64"/>
            <x v="65"/>
            <x v="66"/>
            <x v="67"/>
            <x v="68"/>
            <x v="69"/>
            <x v="70"/>
            <x v="71"/>
            <x v="72"/>
            <x v="73"/>
          </reference>
        </references>
      </pivotArea>
    </format>
    <format dxfId="602">
      <pivotArea dataOnly="0" labelOnly="1" outline="0" fieldPosition="0">
        <references count="3">
          <reference field="0" count="1" selected="0">
            <x v="1"/>
          </reference>
          <reference field="1" count="1" selected="0">
            <x v="12"/>
          </reference>
          <reference field="2" count="7">
            <x v="74"/>
            <x v="75"/>
            <x v="76"/>
            <x v="77"/>
            <x v="78"/>
            <x v="79"/>
            <x v="80"/>
          </reference>
        </references>
      </pivotArea>
    </format>
    <format dxfId="603">
      <pivotArea dataOnly="0" labelOnly="1" outline="0" fieldPosition="0">
        <references count="3">
          <reference field="0" count="1" selected="0">
            <x v="1"/>
          </reference>
          <reference field="1" count="1" selected="0">
            <x v="13"/>
          </reference>
          <reference field="2" count="7">
            <x v="85"/>
            <x v="86"/>
            <x v="87"/>
            <x v="88"/>
            <x v="89"/>
            <x v="90"/>
            <x v="91"/>
          </reference>
        </references>
      </pivotArea>
    </format>
    <format dxfId="604">
      <pivotArea dataOnly="0" labelOnly="1" outline="0" fieldPosition="0">
        <references count="3">
          <reference field="0" count="1" selected="0">
            <x v="1"/>
          </reference>
          <reference field="1" count="1" selected="0">
            <x v="14"/>
          </reference>
          <reference field="2" count="18">
            <x v="92"/>
            <x v="93"/>
            <x v="94"/>
            <x v="95"/>
            <x v="96"/>
            <x v="97"/>
            <x v="98"/>
            <x v="99"/>
            <x v="100"/>
            <x v="101"/>
            <x v="102"/>
            <x v="103"/>
            <x v="104"/>
            <x v="105"/>
            <x v="106"/>
            <x v="107"/>
            <x v="108"/>
            <x v="109"/>
          </reference>
        </references>
      </pivotArea>
    </format>
    <format dxfId="605">
      <pivotArea dataOnly="0" labelOnly="1" outline="0" fieldPosition="0">
        <references count="3">
          <reference field="0" count="1" selected="0">
            <x v="1"/>
          </reference>
          <reference field="1" count="1" selected="0">
            <x v="15"/>
          </reference>
          <reference field="2" count="10">
            <x v="124"/>
            <x v="125"/>
            <x v="126"/>
            <x v="127"/>
            <x v="128"/>
            <x v="129"/>
            <x v="130"/>
            <x v="131"/>
            <x v="132"/>
            <x v="133"/>
          </reference>
        </references>
      </pivotArea>
    </format>
    <format dxfId="606">
      <pivotArea dataOnly="0" labelOnly="1" outline="0" fieldPosition="0">
        <references count="3">
          <reference field="0" count="1" selected="0">
            <x v="1"/>
          </reference>
          <reference field="1" count="1" selected="0">
            <x v="16"/>
          </reference>
          <reference field="2" count="13">
            <x v="134"/>
            <x v="135"/>
            <x v="136"/>
            <x v="137"/>
            <x v="138"/>
            <x v="139"/>
            <x v="140"/>
            <x v="141"/>
            <x v="142"/>
            <x v="143"/>
            <x v="144"/>
            <x v="145"/>
            <x v="146"/>
          </reference>
        </references>
      </pivotArea>
    </format>
    <format dxfId="607">
      <pivotArea dataOnly="0" labelOnly="1" outline="0" fieldPosition="0">
        <references count="3">
          <reference field="0" count="1" selected="0">
            <x v="1"/>
          </reference>
          <reference field="1" count="1" selected="0">
            <x v="17"/>
          </reference>
          <reference field="2" count="8">
            <x v="147"/>
            <x v="148"/>
            <x v="149"/>
            <x v="150"/>
            <x v="151"/>
            <x v="152"/>
            <x v="153"/>
            <x v="154"/>
          </reference>
        </references>
      </pivotArea>
    </format>
    <format dxfId="608">
      <pivotArea dataOnly="0" labelOnly="1" outline="0" fieldPosition="0">
        <references count="3">
          <reference field="0" count="1" selected="0">
            <x v="1"/>
          </reference>
          <reference field="1" count="1" selected="0">
            <x v="18"/>
          </reference>
          <reference field="2" count="5">
            <x v="155"/>
            <x v="156"/>
            <x v="157"/>
            <x v="158"/>
            <x v="159"/>
          </reference>
        </references>
      </pivotArea>
    </format>
    <format dxfId="609">
      <pivotArea dataOnly="0" labelOnly="1" outline="0" fieldPosition="0">
        <references count="3">
          <reference field="0" count="1" selected="0">
            <x v="1"/>
          </reference>
          <reference field="1" count="1" selected="0">
            <x v="19"/>
          </reference>
          <reference field="2" count="6">
            <x v="160"/>
            <x v="161"/>
            <x v="162"/>
            <x v="163"/>
            <x v="164"/>
            <x v="165"/>
          </reference>
        </references>
      </pivotArea>
    </format>
    <format dxfId="610">
      <pivotArea dataOnly="0" labelOnly="1" outline="0" fieldPosition="0">
        <references count="3">
          <reference field="0" count="1" selected="0">
            <x v="2"/>
          </reference>
          <reference field="1" count="1" selected="0">
            <x v="8"/>
          </reference>
          <reference field="2" count="9">
            <x v="25"/>
            <x v="26"/>
            <x v="27"/>
            <x v="28"/>
            <x v="29"/>
            <x v="30"/>
            <x v="31"/>
            <x v="32"/>
            <x v="33"/>
          </reference>
        </references>
      </pivotArea>
    </format>
    <format dxfId="611">
      <pivotArea dataOnly="0" labelOnly="1" outline="0" fieldPosition="0">
        <references count="3">
          <reference field="0" count="1" selected="0">
            <x v="2"/>
          </reference>
          <reference field="1" count="1" selected="0">
            <x v="9"/>
          </reference>
          <reference field="2" count="9">
            <x v="34"/>
            <x v="35"/>
            <x v="36"/>
            <x v="37"/>
            <x v="38"/>
            <x v="39"/>
            <x v="40"/>
            <x v="41"/>
            <x v="42"/>
          </reference>
        </references>
      </pivotArea>
    </format>
    <format dxfId="612">
      <pivotArea dataOnly="0" labelOnly="1" outline="0" fieldPosition="0">
        <references count="3">
          <reference field="0" count="1" selected="0">
            <x v="2"/>
          </reference>
          <reference field="1" count="1" selected="0">
            <x v="10"/>
          </reference>
          <reference field="2" count="15">
            <x v="43"/>
            <x v="44"/>
            <x v="45"/>
            <x v="46"/>
            <x v="47"/>
            <x v="48"/>
            <x v="49"/>
            <x v="50"/>
            <x v="51"/>
            <x v="52"/>
            <x v="53"/>
            <x v="54"/>
            <x v="55"/>
            <x v="56"/>
            <x v="57"/>
          </reference>
        </references>
      </pivotArea>
    </format>
    <format dxfId="613">
      <pivotArea dataOnly="0" labelOnly="1" outline="0" fieldPosition="0">
        <references count="3">
          <reference field="0" count="1" selected="0">
            <x v="3"/>
          </reference>
          <reference field="1" count="1" selected="0">
            <x v="20"/>
          </reference>
          <reference field="2" count="7">
            <x v="166"/>
            <x v="167"/>
            <x v="168"/>
            <x v="169"/>
            <x v="170"/>
            <x v="171"/>
            <x v="172"/>
          </reference>
        </references>
      </pivotArea>
    </format>
    <format dxfId="614">
      <pivotArea dataOnly="0" labelOnly="1" outline="0" fieldPosition="0">
        <references count="3">
          <reference field="0" count="1" selected="0">
            <x v="3"/>
          </reference>
          <reference field="1" count="1" selected="0">
            <x v="21"/>
          </reference>
          <reference field="2" count="8">
            <x v="173"/>
            <x v="174"/>
            <x v="175"/>
            <x v="176"/>
            <x v="177"/>
            <x v="178"/>
            <x v="179"/>
            <x v="180"/>
          </reference>
        </references>
      </pivotArea>
    </format>
    <format dxfId="615">
      <pivotArea dataOnly="0" labelOnly="1" outline="0" fieldPosition="0">
        <references count="3">
          <reference field="0" count="1" selected="0">
            <x v="3"/>
          </reference>
          <reference field="1" count="1" selected="0">
            <x v="22"/>
          </reference>
          <reference field="2" count="6">
            <x v="181"/>
            <x v="182"/>
            <x v="183"/>
            <x v="184"/>
            <x v="185"/>
            <x v="186"/>
          </reference>
        </references>
      </pivotArea>
    </format>
    <format dxfId="616">
      <pivotArea type="origin" dataOnly="0" labelOnly="1" outline="0" fieldPosition="0"/>
    </format>
    <format dxfId="617">
      <pivotArea field="0" type="button" dataOnly="0" labelOnly="1" outline="0" axis="axisRow" fieldPosition="0"/>
    </format>
    <format dxfId="618">
      <pivotArea field="1" type="button" dataOnly="0" labelOnly="1" outline="0" axis="axisRow" fieldPosition="1"/>
    </format>
    <format dxfId="619">
      <pivotArea field="2" type="button" dataOnly="0" labelOnly="1" outline="0" axis="axisRow" fieldPosition="2"/>
    </format>
    <format dxfId="620">
      <pivotArea dataOnly="0" labelOnly="1" outline="0" fieldPosition="0">
        <references count="1">
          <reference field="0" count="0"/>
        </references>
      </pivotArea>
    </format>
    <format dxfId="621">
      <pivotArea dataOnly="0" labelOnly="1" outline="0" fieldPosition="0">
        <references count="2">
          <reference field="0" count="1" selected="0">
            <x v="0"/>
          </reference>
          <reference field="1" count="6">
            <x v="0"/>
            <x v="3"/>
            <x v="4"/>
            <x v="5"/>
            <x v="6"/>
            <x v="7"/>
          </reference>
        </references>
      </pivotArea>
    </format>
    <format dxfId="622">
      <pivotArea dataOnly="0" labelOnly="1" outline="0" fieldPosition="0">
        <references count="2">
          <reference field="0" count="1" selected="0">
            <x v="1"/>
          </reference>
          <reference field="1" count="11">
            <x v="1"/>
            <x v="2"/>
            <x v="11"/>
            <x v="12"/>
            <x v="13"/>
            <x v="14"/>
            <x v="15"/>
            <x v="16"/>
            <x v="17"/>
            <x v="18"/>
            <x v="19"/>
          </reference>
        </references>
      </pivotArea>
    </format>
    <format dxfId="623">
      <pivotArea dataOnly="0" labelOnly="1" outline="0" fieldPosition="0">
        <references count="2">
          <reference field="0" count="1" selected="0">
            <x v="2"/>
          </reference>
          <reference field="1" count="3">
            <x v="8"/>
            <x v="9"/>
            <x v="10"/>
          </reference>
        </references>
      </pivotArea>
    </format>
    <format dxfId="624">
      <pivotArea dataOnly="0" labelOnly="1" outline="0" fieldPosition="0">
        <references count="2">
          <reference field="0" count="1" selected="0">
            <x v="3"/>
          </reference>
          <reference field="1" count="3">
            <x v="20"/>
            <x v="21"/>
            <x v="22"/>
          </reference>
        </references>
      </pivotArea>
    </format>
    <format dxfId="625">
      <pivotArea dataOnly="0" labelOnly="1" outline="0" fieldPosition="0">
        <references count="3">
          <reference field="0" count="1" selected="0">
            <x v="0"/>
          </reference>
          <reference field="1" count="1" selected="0">
            <x v="0"/>
          </reference>
          <reference field="2" count="4">
            <x v="0"/>
            <x v="2"/>
            <x v="4"/>
            <x v="5"/>
          </reference>
        </references>
      </pivotArea>
    </format>
    <format dxfId="626">
      <pivotArea dataOnly="0" labelOnly="1" outline="0" fieldPosition="0">
        <references count="3">
          <reference field="0" count="1" selected="0">
            <x v="0"/>
          </reference>
          <reference field="1" count="1" selected="0">
            <x v="3"/>
          </reference>
          <reference field="2" count="3">
            <x v="6"/>
            <x v="7"/>
            <x v="8"/>
          </reference>
        </references>
      </pivotArea>
    </format>
    <format dxfId="627">
      <pivotArea dataOnly="0" labelOnly="1" outline="0" fieldPosition="0">
        <references count="3">
          <reference field="0" count="1" selected="0">
            <x v="0"/>
          </reference>
          <reference field="1" count="1" selected="0">
            <x v="4"/>
          </reference>
          <reference field="2" count="1">
            <x v="9"/>
          </reference>
        </references>
      </pivotArea>
    </format>
    <format dxfId="628">
      <pivotArea dataOnly="0" labelOnly="1" outline="0" fieldPosition="0">
        <references count="3">
          <reference field="0" count="1" selected="0">
            <x v="0"/>
          </reference>
          <reference field="1" count="1" selected="0">
            <x v="5"/>
          </reference>
          <reference field="2" count="5">
            <x v="10"/>
            <x v="11"/>
            <x v="12"/>
            <x v="13"/>
            <x v="14"/>
          </reference>
        </references>
      </pivotArea>
    </format>
    <format dxfId="629">
      <pivotArea dataOnly="0" labelOnly="1" outline="0" fieldPosition="0">
        <references count="3">
          <reference field="0" count="1" selected="0">
            <x v="0"/>
          </reference>
          <reference field="1" count="1" selected="0">
            <x v="6"/>
          </reference>
          <reference field="2" count="6">
            <x v="15"/>
            <x v="16"/>
            <x v="17"/>
            <x v="18"/>
            <x v="19"/>
            <x v="20"/>
          </reference>
        </references>
      </pivotArea>
    </format>
    <format dxfId="630">
      <pivotArea dataOnly="0" labelOnly="1" outline="0" fieldPosition="0">
        <references count="3">
          <reference field="0" count="1" selected="0">
            <x v="0"/>
          </reference>
          <reference field="1" count="1" selected="0">
            <x v="7"/>
          </reference>
          <reference field="2" count="4">
            <x v="21"/>
            <x v="22"/>
            <x v="23"/>
            <x v="24"/>
          </reference>
        </references>
      </pivotArea>
    </format>
    <format dxfId="631">
      <pivotArea dataOnly="0" labelOnly="1" outline="0" fieldPosition="0">
        <references count="3">
          <reference field="0" count="1" selected="0">
            <x v="1"/>
          </reference>
          <reference field="1" count="1" selected="0">
            <x v="1"/>
          </reference>
          <reference field="2" count="5">
            <x v="3"/>
            <x v="81"/>
            <x v="82"/>
            <x v="83"/>
            <x v="84"/>
          </reference>
        </references>
      </pivotArea>
    </format>
    <format dxfId="632">
      <pivotArea dataOnly="0" labelOnly="1" outline="0" fieldPosition="0">
        <references count="3">
          <reference field="0" count="1" selected="0">
            <x v="1"/>
          </reference>
          <reference field="1" count="1" selected="0">
            <x v="2"/>
          </reference>
          <reference field="2" count="15">
            <x v="1"/>
            <x v="110"/>
            <x v="111"/>
            <x v="112"/>
            <x v="113"/>
            <x v="114"/>
            <x v="115"/>
            <x v="116"/>
            <x v="117"/>
            <x v="118"/>
            <x v="119"/>
            <x v="120"/>
            <x v="121"/>
            <x v="122"/>
            <x v="123"/>
          </reference>
        </references>
      </pivotArea>
    </format>
    <format dxfId="633">
      <pivotArea dataOnly="0" labelOnly="1" outline="0" fieldPosition="0">
        <references count="3">
          <reference field="0" count="1" selected="0">
            <x v="1"/>
          </reference>
          <reference field="1" count="1" selected="0">
            <x v="11"/>
          </reference>
          <reference field="2" count="16">
            <x v="58"/>
            <x v="59"/>
            <x v="60"/>
            <x v="61"/>
            <x v="62"/>
            <x v="63"/>
            <x v="64"/>
            <x v="65"/>
            <x v="66"/>
            <x v="67"/>
            <x v="68"/>
            <x v="69"/>
            <x v="70"/>
            <x v="71"/>
            <x v="72"/>
            <x v="73"/>
          </reference>
        </references>
      </pivotArea>
    </format>
    <format dxfId="634">
      <pivotArea dataOnly="0" labelOnly="1" outline="0" fieldPosition="0">
        <references count="3">
          <reference field="0" count="1" selected="0">
            <x v="1"/>
          </reference>
          <reference field="1" count="1" selected="0">
            <x v="12"/>
          </reference>
          <reference field="2" count="7">
            <x v="74"/>
            <x v="75"/>
            <x v="76"/>
            <x v="77"/>
            <x v="78"/>
            <x v="79"/>
            <x v="80"/>
          </reference>
        </references>
      </pivotArea>
    </format>
    <format dxfId="635">
      <pivotArea dataOnly="0" labelOnly="1" outline="0" fieldPosition="0">
        <references count="3">
          <reference field="0" count="1" selected="0">
            <x v="1"/>
          </reference>
          <reference field="1" count="1" selected="0">
            <x v="13"/>
          </reference>
          <reference field="2" count="7">
            <x v="85"/>
            <x v="86"/>
            <x v="87"/>
            <x v="88"/>
            <x v="89"/>
            <x v="90"/>
            <x v="91"/>
          </reference>
        </references>
      </pivotArea>
    </format>
    <format dxfId="636">
      <pivotArea dataOnly="0" labelOnly="1" outline="0" fieldPosition="0">
        <references count="3">
          <reference field="0" count="1" selected="0">
            <x v="1"/>
          </reference>
          <reference field="1" count="1" selected="0">
            <x v="14"/>
          </reference>
          <reference field="2" count="18">
            <x v="92"/>
            <x v="93"/>
            <x v="94"/>
            <x v="95"/>
            <x v="96"/>
            <x v="97"/>
            <x v="98"/>
            <x v="99"/>
            <x v="100"/>
            <x v="101"/>
            <x v="102"/>
            <x v="103"/>
            <x v="104"/>
            <x v="105"/>
            <x v="106"/>
            <x v="107"/>
            <x v="108"/>
            <x v="109"/>
          </reference>
        </references>
      </pivotArea>
    </format>
    <format dxfId="637">
      <pivotArea dataOnly="0" labelOnly="1" outline="0" fieldPosition="0">
        <references count="3">
          <reference field="0" count="1" selected="0">
            <x v="1"/>
          </reference>
          <reference field="1" count="1" selected="0">
            <x v="15"/>
          </reference>
          <reference field="2" count="10">
            <x v="124"/>
            <x v="125"/>
            <x v="126"/>
            <x v="127"/>
            <x v="128"/>
            <x v="129"/>
            <x v="130"/>
            <x v="131"/>
            <x v="132"/>
            <x v="133"/>
          </reference>
        </references>
      </pivotArea>
    </format>
    <format dxfId="638">
      <pivotArea dataOnly="0" labelOnly="1" outline="0" fieldPosition="0">
        <references count="3">
          <reference field="0" count="1" selected="0">
            <x v="1"/>
          </reference>
          <reference field="1" count="1" selected="0">
            <x v="16"/>
          </reference>
          <reference field="2" count="13">
            <x v="134"/>
            <x v="135"/>
            <x v="136"/>
            <x v="137"/>
            <x v="138"/>
            <x v="139"/>
            <x v="140"/>
            <x v="141"/>
            <x v="142"/>
            <x v="143"/>
            <x v="144"/>
            <x v="145"/>
            <x v="146"/>
          </reference>
        </references>
      </pivotArea>
    </format>
    <format dxfId="639">
      <pivotArea dataOnly="0" labelOnly="1" outline="0" fieldPosition="0">
        <references count="3">
          <reference field="0" count="1" selected="0">
            <x v="1"/>
          </reference>
          <reference field="1" count="1" selected="0">
            <x v="17"/>
          </reference>
          <reference field="2" count="8">
            <x v="147"/>
            <x v="148"/>
            <x v="149"/>
            <x v="150"/>
            <x v="151"/>
            <x v="152"/>
            <x v="153"/>
            <x v="154"/>
          </reference>
        </references>
      </pivotArea>
    </format>
    <format dxfId="640">
      <pivotArea dataOnly="0" labelOnly="1" outline="0" fieldPosition="0">
        <references count="3">
          <reference field="0" count="1" selected="0">
            <x v="1"/>
          </reference>
          <reference field="1" count="1" selected="0">
            <x v="18"/>
          </reference>
          <reference field="2" count="5">
            <x v="155"/>
            <x v="156"/>
            <x v="157"/>
            <x v="158"/>
            <x v="159"/>
          </reference>
        </references>
      </pivotArea>
    </format>
    <format dxfId="641">
      <pivotArea dataOnly="0" labelOnly="1" outline="0" fieldPosition="0">
        <references count="3">
          <reference field="0" count="1" selected="0">
            <x v="1"/>
          </reference>
          <reference field="1" count="1" selected="0">
            <x v="19"/>
          </reference>
          <reference field="2" count="6">
            <x v="160"/>
            <x v="161"/>
            <x v="162"/>
            <x v="163"/>
            <x v="164"/>
            <x v="165"/>
          </reference>
        </references>
      </pivotArea>
    </format>
    <format dxfId="642">
      <pivotArea dataOnly="0" labelOnly="1" outline="0" fieldPosition="0">
        <references count="3">
          <reference field="0" count="1" selected="0">
            <x v="2"/>
          </reference>
          <reference field="1" count="1" selected="0">
            <x v="8"/>
          </reference>
          <reference field="2" count="9">
            <x v="25"/>
            <x v="26"/>
            <x v="27"/>
            <x v="28"/>
            <x v="29"/>
            <x v="30"/>
            <x v="31"/>
            <x v="32"/>
            <x v="33"/>
          </reference>
        </references>
      </pivotArea>
    </format>
    <format dxfId="643">
      <pivotArea dataOnly="0" labelOnly="1" outline="0" fieldPosition="0">
        <references count="3">
          <reference field="0" count="1" selected="0">
            <x v="2"/>
          </reference>
          <reference field="1" count="1" selected="0">
            <x v="9"/>
          </reference>
          <reference field="2" count="9">
            <x v="34"/>
            <x v="35"/>
            <x v="36"/>
            <x v="37"/>
            <x v="38"/>
            <x v="39"/>
            <x v="40"/>
            <x v="41"/>
            <x v="42"/>
          </reference>
        </references>
      </pivotArea>
    </format>
    <format dxfId="644">
      <pivotArea dataOnly="0" labelOnly="1" outline="0" fieldPosition="0">
        <references count="3">
          <reference field="0" count="1" selected="0">
            <x v="2"/>
          </reference>
          <reference field="1" count="1" selected="0">
            <x v="10"/>
          </reference>
          <reference field="2" count="15">
            <x v="43"/>
            <x v="44"/>
            <x v="45"/>
            <x v="46"/>
            <x v="47"/>
            <x v="48"/>
            <x v="49"/>
            <x v="50"/>
            <x v="51"/>
            <x v="52"/>
            <x v="53"/>
            <x v="54"/>
            <x v="55"/>
            <x v="56"/>
            <x v="57"/>
          </reference>
        </references>
      </pivotArea>
    </format>
    <format dxfId="645">
      <pivotArea dataOnly="0" labelOnly="1" outline="0" fieldPosition="0">
        <references count="3">
          <reference field="0" count="1" selected="0">
            <x v="3"/>
          </reference>
          <reference field="1" count="1" selected="0">
            <x v="20"/>
          </reference>
          <reference field="2" count="7">
            <x v="166"/>
            <x v="167"/>
            <x v="168"/>
            <x v="169"/>
            <x v="170"/>
            <x v="171"/>
            <x v="172"/>
          </reference>
        </references>
      </pivotArea>
    </format>
    <format dxfId="646">
      <pivotArea dataOnly="0" labelOnly="1" outline="0" fieldPosition="0">
        <references count="3">
          <reference field="0" count="1" selected="0">
            <x v="3"/>
          </reference>
          <reference field="1" count="1" selected="0">
            <x v="21"/>
          </reference>
          <reference field="2" count="8">
            <x v="173"/>
            <x v="174"/>
            <x v="175"/>
            <x v="176"/>
            <x v="177"/>
            <x v="178"/>
            <x v="179"/>
            <x v="180"/>
          </reference>
        </references>
      </pivotArea>
    </format>
    <format dxfId="647">
      <pivotArea dataOnly="0" labelOnly="1" outline="0" fieldPosition="0">
        <references count="3">
          <reference field="0" count="1" selected="0">
            <x v="3"/>
          </reference>
          <reference field="1" count="1" selected="0">
            <x v="22"/>
          </reference>
          <reference field="2" count="6">
            <x v="181"/>
            <x v="182"/>
            <x v="183"/>
            <x v="184"/>
            <x v="185"/>
            <x v="186"/>
          </reference>
        </references>
      </pivotArea>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rowGrandTotals="0" colGrandTotals="0" itemPrintTitles="1" mergeItem="1" createdVersion="6" indent="0" compact="0" compactData="0" gridDropZones="1" multipleFieldFilters="0">
  <location ref="A3:G40" firstHeaderRow="1" firstDataRow="2" firstDataCol="4"/>
  <pivotFields count="13">
    <pivotField compact="0" outline="0" showAll="0">
      <items count="5">
        <item x="0"/>
        <item x="1"/>
        <item x="2"/>
        <item x="3"/>
        <item t="default"/>
      </items>
    </pivotField>
    <pivotField compact="0" outline="0" showAll="0">
      <items count="24">
        <item x="0"/>
        <item x="1"/>
        <item x="2"/>
        <item x="9"/>
        <item x="3"/>
        <item x="10"/>
        <item x="11"/>
        <item x="6"/>
        <item x="7"/>
        <item x="8"/>
        <item x="4"/>
        <item x="5"/>
        <item x="12"/>
        <item x="13"/>
        <item x="14"/>
        <item x="15"/>
        <item x="16"/>
        <item x="17"/>
        <item x="18"/>
        <item x="20"/>
        <item x="21"/>
        <item x="22"/>
        <item x="19"/>
        <item t="default"/>
      </items>
    </pivotField>
    <pivotField compact="0" outline="0" showAll="0">
      <items count="188">
        <item x="109"/>
        <item x="110"/>
        <item x="134"/>
        <item x="173"/>
        <item x="174"/>
        <item x="91"/>
        <item x="124"/>
        <item x="125"/>
        <item x="181"/>
        <item x="182"/>
        <item x="4"/>
        <item x="41"/>
        <item x="111"/>
        <item x="112"/>
        <item x="175"/>
        <item x="7"/>
        <item x="32"/>
        <item x="33"/>
        <item x="126"/>
        <item x="34"/>
        <item x="56"/>
        <item x="147"/>
        <item x="84"/>
        <item x="8"/>
        <item x="19"/>
        <item x="127"/>
        <item x="9"/>
        <item x="128"/>
        <item x="35"/>
        <item x="113"/>
        <item x="92"/>
        <item x="135"/>
        <item x="114"/>
        <item x="57"/>
        <item x="58"/>
        <item x="59"/>
        <item x="85"/>
        <item x="115"/>
        <item x="60"/>
        <item x="93"/>
        <item x="148"/>
        <item x="72"/>
        <item x="129"/>
        <item x="136"/>
        <item x="155"/>
        <item x="0"/>
        <item x="5"/>
        <item x="130"/>
        <item x="160"/>
        <item x="23"/>
        <item x="73"/>
        <item x="13"/>
        <item x="137"/>
        <item x="94"/>
        <item x="61"/>
        <item x="62"/>
        <item x="79"/>
        <item x="63"/>
        <item x="149"/>
        <item x="95"/>
        <item x="14"/>
        <item x="36"/>
        <item x="6"/>
        <item x="80"/>
        <item x="64"/>
        <item x="20"/>
        <item x="166"/>
        <item x="131"/>
        <item x="81"/>
        <item x="74"/>
        <item x="24"/>
        <item x="116"/>
        <item x="117"/>
        <item x="150"/>
        <item x="183"/>
        <item x="184"/>
        <item x="25"/>
        <item x="176"/>
        <item x="167"/>
        <item x="168"/>
        <item x="96"/>
        <item x="97"/>
        <item x="42"/>
        <item x="98"/>
        <item x="169"/>
        <item x="170"/>
        <item x="15"/>
        <item x="16"/>
        <item x="185"/>
        <item x="26"/>
        <item x="151"/>
        <item x="65"/>
        <item x="161"/>
        <item x="43"/>
        <item x="118"/>
        <item x="10"/>
        <item x="119"/>
        <item x="120"/>
        <item x="66"/>
        <item x="17"/>
        <item x="1"/>
        <item x="21"/>
        <item x="156"/>
        <item x="22"/>
        <item x="99"/>
        <item x="86"/>
        <item x="138"/>
        <item x="37"/>
        <item x="75"/>
        <item x="44"/>
        <item x="45"/>
        <item x="100"/>
        <item x="38"/>
        <item x="101"/>
        <item x="139"/>
        <item x="121"/>
        <item x="140"/>
        <item x="141"/>
        <item x="142"/>
        <item x="143"/>
        <item x="27"/>
        <item x="28"/>
        <item x="102"/>
        <item x="46"/>
        <item x="152"/>
        <item x="47"/>
        <item x="177"/>
        <item x="29"/>
        <item x="103"/>
        <item x="153"/>
        <item x="157"/>
        <item x="104"/>
        <item x="48"/>
        <item x="49"/>
        <item x="87"/>
        <item x="158"/>
        <item x="105"/>
        <item x="67"/>
        <item x="106"/>
        <item x="18"/>
        <item x="82"/>
        <item x="50"/>
        <item x="68"/>
        <item x="51"/>
        <item x="107"/>
        <item x="154"/>
        <item x="39"/>
        <item x="144"/>
        <item x="69"/>
        <item x="159"/>
        <item x="52"/>
        <item x="88"/>
        <item x="2"/>
        <item x="40"/>
        <item x="171"/>
        <item x="178"/>
        <item x="145"/>
        <item x="162"/>
        <item x="53"/>
        <item x="30"/>
        <item x="186"/>
        <item x="132"/>
        <item x="89"/>
        <item x="122"/>
        <item x="31"/>
        <item x="76"/>
        <item x="77"/>
        <item x="70"/>
        <item x="71"/>
        <item x="163"/>
        <item x="172"/>
        <item x="146"/>
        <item x="54"/>
        <item x="179"/>
        <item x="3"/>
        <item x="55"/>
        <item x="11"/>
        <item x="83"/>
        <item x="12"/>
        <item x="78"/>
        <item x="90"/>
        <item x="164"/>
        <item x="123"/>
        <item x="180"/>
        <item x="108"/>
        <item x="165"/>
        <item x="133"/>
        <item t="default"/>
      </items>
    </pivotField>
    <pivotField compact="0" outline="0" showAll="0"/>
    <pivotField compact="0" outline="0" showAll="0"/>
    <pivotField compact="0" outline="0" showAll="0">
      <items count="3">
        <item m="1" x="1"/>
        <item x="0"/>
        <item t="default"/>
      </items>
    </pivotField>
    <pivotField axis="axisRow" compact="0" outline="0" showAll="0" defaultSubtotal="0">
      <items count="12">
        <item m="1" x="10"/>
        <item m="1" x="9"/>
        <item m="1" x="7"/>
        <item m="1" x="8"/>
        <item m="1" x="11"/>
        <item m="1" x="6"/>
        <item x="0"/>
        <item x="1"/>
        <item x="2"/>
        <item x="3"/>
        <item x="4"/>
        <item x="5"/>
      </items>
    </pivotField>
    <pivotField axis="axisRow" compact="0" outline="0" showAll="0" defaultSubtotal="0">
      <items count="36">
        <item x="0"/>
        <item x="11"/>
        <item x="22"/>
        <item x="30"/>
        <item x="31"/>
        <item x="32"/>
        <item x="33"/>
        <item x="34"/>
        <item x="35"/>
        <item x="1"/>
        <item x="2"/>
        <item x="3"/>
        <item x="4"/>
        <item x="5"/>
        <item x="6"/>
        <item x="7"/>
        <item x="8"/>
        <item x="9"/>
        <item x="10"/>
        <item x="12"/>
        <item x="13"/>
        <item x="14"/>
        <item x="15"/>
        <item x="16"/>
        <item x="17"/>
        <item x="18"/>
        <item x="19"/>
        <item x="20"/>
        <item x="21"/>
        <item x="23"/>
        <item x="24"/>
        <item x="25"/>
        <item x="26"/>
        <item x="27"/>
        <item x="28"/>
        <item x="29"/>
      </items>
    </pivotField>
    <pivotField axis="axisRow" compact="0" outline="0" showAll="0">
      <items count="37">
        <item x="9"/>
        <item x="7"/>
        <item x="6"/>
        <item x="8"/>
        <item x="1"/>
        <item x="2"/>
        <item x="15"/>
        <item x="16"/>
        <item x="3"/>
        <item x="13"/>
        <item x="14"/>
        <item x="4"/>
        <item x="5"/>
        <item x="11"/>
        <item x="0"/>
        <item x="30"/>
        <item x="33"/>
        <item x="32"/>
        <item x="31"/>
        <item x="23"/>
        <item x="22"/>
        <item x="20"/>
        <item x="19"/>
        <item x="29"/>
        <item x="18"/>
        <item x="21"/>
        <item x="17"/>
        <item x="25"/>
        <item x="28"/>
        <item x="26"/>
        <item x="27"/>
        <item x="12"/>
        <item x="34"/>
        <item x="35"/>
        <item x="24"/>
        <item x="10"/>
        <item t="default"/>
      </items>
    </pivotField>
    <pivotField axis="axisRow" compact="0" outline="0" showAll="0" defaultSubtotal="0">
      <items count="36">
        <item x="0"/>
        <item x="11"/>
        <item x="22"/>
        <item x="30"/>
        <item x="31"/>
        <item x="32"/>
        <item x="33"/>
        <item x="34"/>
        <item x="35"/>
        <item x="1"/>
        <item x="2"/>
        <item x="3"/>
        <item x="4"/>
        <item x="5"/>
        <item x="6"/>
        <item x="7"/>
        <item x="8"/>
        <item x="9"/>
        <item x="10"/>
        <item x="12"/>
        <item x="13"/>
        <item x="14"/>
        <item x="15"/>
        <item x="16"/>
        <item x="17"/>
        <item x="18"/>
        <item x="19"/>
        <item x="20"/>
        <item x="21"/>
        <item x="23"/>
        <item x="24"/>
        <item x="25"/>
        <item x="26"/>
        <item x="27"/>
        <item x="28"/>
        <item x="29"/>
      </items>
    </pivotField>
    <pivotField dataField="1" compact="0" outline="0" showAll="0"/>
    <pivotField dataField="1" compact="0" outline="0" showAll="0"/>
    <pivotField dataField="1" compact="0" outline="0" showAll="0"/>
  </pivotFields>
  <rowFields count="4">
    <field x="9"/>
    <field x="6"/>
    <field x="7"/>
    <field x="8"/>
  </rowFields>
  <rowItems count="36">
    <i>
      <x/>
      <x v="6"/>
      <x/>
      <x v="14"/>
    </i>
    <i>
      <x v="1"/>
      <x v="6"/>
      <x v="1"/>
      <x v="13"/>
    </i>
    <i>
      <x v="2"/>
      <x v="6"/>
      <x v="2"/>
      <x v="20"/>
    </i>
    <i>
      <x v="3"/>
      <x v="6"/>
      <x v="3"/>
      <x v="15"/>
    </i>
    <i>
      <x v="4"/>
      <x v="6"/>
      <x v="4"/>
      <x v="18"/>
    </i>
    <i>
      <x v="5"/>
      <x v="6"/>
      <x v="5"/>
      <x v="17"/>
    </i>
    <i>
      <x v="6"/>
      <x v="6"/>
      <x v="6"/>
      <x v="16"/>
    </i>
    <i>
      <x v="7"/>
      <x v="7"/>
      <x v="7"/>
      <x v="32"/>
    </i>
    <i>
      <x v="8"/>
      <x v="7"/>
      <x v="8"/>
      <x v="33"/>
    </i>
    <i>
      <x v="9"/>
      <x v="7"/>
      <x v="9"/>
      <x v="4"/>
    </i>
    <i>
      <x v="10"/>
      <x v="7"/>
      <x v="10"/>
      <x v="5"/>
    </i>
    <i>
      <x v="11"/>
      <x v="7"/>
      <x v="11"/>
      <x v="8"/>
    </i>
    <i>
      <x v="12"/>
      <x v="7"/>
      <x v="12"/>
      <x v="11"/>
    </i>
    <i>
      <x v="13"/>
      <x v="7"/>
      <x v="13"/>
      <x v="12"/>
    </i>
    <i>
      <x v="14"/>
      <x v="8"/>
      <x v="14"/>
      <x v="2"/>
    </i>
    <i>
      <x v="15"/>
      <x v="8"/>
      <x v="15"/>
      <x v="1"/>
    </i>
    <i>
      <x v="16"/>
      <x v="8"/>
      <x v="16"/>
      <x v="3"/>
    </i>
    <i>
      <x v="17"/>
      <x v="8"/>
      <x v="17"/>
      <x/>
    </i>
    <i>
      <x v="18"/>
      <x v="9"/>
      <x v="18"/>
      <x v="35"/>
    </i>
    <i>
      <x v="19"/>
      <x v="9"/>
      <x v="19"/>
      <x v="31"/>
    </i>
    <i>
      <x v="20"/>
      <x v="9"/>
      <x v="20"/>
      <x v="9"/>
    </i>
    <i>
      <x v="21"/>
      <x v="9"/>
      <x v="21"/>
      <x v="10"/>
    </i>
    <i>
      <x v="22"/>
      <x v="9"/>
      <x v="22"/>
      <x v="6"/>
    </i>
    <i>
      <x v="23"/>
      <x v="9"/>
      <x v="23"/>
      <x v="7"/>
    </i>
    <i>
      <x v="24"/>
      <x v="10"/>
      <x v="24"/>
      <x v="26"/>
    </i>
    <i>
      <x v="25"/>
      <x v="10"/>
      <x v="25"/>
      <x v="24"/>
    </i>
    <i>
      <x v="26"/>
      <x v="10"/>
      <x v="26"/>
      <x v="22"/>
    </i>
    <i>
      <x v="27"/>
      <x v="10"/>
      <x v="27"/>
      <x v="21"/>
    </i>
    <i>
      <x v="28"/>
      <x v="11"/>
      <x v="28"/>
      <x v="25"/>
    </i>
    <i>
      <x v="29"/>
      <x v="11"/>
      <x v="29"/>
      <x v="19"/>
    </i>
    <i>
      <x v="30"/>
      <x v="11"/>
      <x v="30"/>
      <x v="34"/>
    </i>
    <i>
      <x v="31"/>
      <x v="11"/>
      <x v="31"/>
      <x v="27"/>
    </i>
    <i>
      <x v="32"/>
      <x v="11"/>
      <x v="32"/>
      <x v="29"/>
    </i>
    <i>
      <x v="33"/>
      <x v="11"/>
      <x v="33"/>
      <x v="30"/>
    </i>
    <i>
      <x v="34"/>
      <x v="11"/>
      <x v="34"/>
      <x v="28"/>
    </i>
    <i>
      <x v="35"/>
      <x v="11"/>
      <x v="35"/>
      <x v="23"/>
    </i>
  </rowItems>
  <colFields count="1">
    <field x="-2"/>
  </colFields>
  <colItems count="3">
    <i>
      <x/>
    </i>
    <i i="1">
      <x v="1"/>
    </i>
    <i i="2">
      <x v="2"/>
    </i>
  </colItems>
  <dataFields count="3">
    <dataField name=" Total 19m" fld="10" baseField="7" baseItem="3"/>
    <dataField name=" Total 19f" fld="11" baseField="7" baseItem="3"/>
    <dataField name=" Total" fld="12" baseField="7" baseItem="3"/>
  </dataFields>
  <formats count="519">
    <format dxfId="0">
      <pivotArea outline="0" collapsedLevelsAreSubtotals="1" fieldPosition="0"/>
    </format>
    <format dxfId="1">
      <pivotArea field="-2" type="button" dataOnly="0" labelOnly="1" outline="0" axis="axisCol" fieldPosition="0"/>
    </format>
    <format dxfId="2">
      <pivotArea type="topRight" dataOnly="0" labelOnly="1" outline="0" fieldPosition="0"/>
    </format>
    <format dxfId="3">
      <pivotArea dataOnly="0" labelOnly="1" outline="0" fieldPosition="0">
        <references count="1">
          <reference field="4294967294" count="3">
            <x v="0"/>
            <x v="1"/>
            <x v="2"/>
          </reference>
        </references>
      </pivotArea>
    </format>
    <format dxfId="4">
      <pivotArea outline="0" collapsedLevelsAreSubtotals="1" fieldPosition="0"/>
    </format>
    <format dxfId="5">
      <pivotArea field="-2" type="button" dataOnly="0" labelOnly="1" outline="0" axis="axisCol" fieldPosition="0"/>
    </format>
    <format dxfId="6">
      <pivotArea type="topRight" dataOnly="0" labelOnly="1" outline="0" fieldPosition="0"/>
    </format>
    <format dxfId="7">
      <pivotArea dataOnly="0" labelOnly="1" outline="0" fieldPosition="0">
        <references count="1">
          <reference field="4294967294" count="3">
            <x v="0"/>
            <x v="1"/>
            <x v="2"/>
          </reference>
        </references>
      </pivotArea>
    </format>
    <format dxfId="8">
      <pivotArea outline="0" collapsedLevelsAreSubtotals="1" fieldPosition="0"/>
    </format>
    <format dxfId="9">
      <pivotArea field="-2" type="button" dataOnly="0" labelOnly="1" outline="0" axis="axisCol" fieldPosition="0"/>
    </format>
    <format dxfId="10">
      <pivotArea type="topRight" dataOnly="0" labelOnly="1" outline="0" fieldPosition="0"/>
    </format>
    <format dxfId="11">
      <pivotArea dataOnly="0" labelOnly="1" outline="0" fieldPosition="0">
        <references count="1">
          <reference field="4294967294" count="3">
            <x v="0"/>
            <x v="1"/>
            <x v="2"/>
          </reference>
        </references>
      </pivotArea>
    </format>
    <format dxfId="12">
      <pivotArea outline="0" collapsedLevelsAreSubtotals="1" fieldPosition="0"/>
    </format>
    <format dxfId="13">
      <pivotArea field="-2" type="button" dataOnly="0" labelOnly="1" outline="0" axis="axisCol" fieldPosition="0"/>
    </format>
    <format dxfId="14">
      <pivotArea type="topRight" dataOnly="0" labelOnly="1" outline="0" fieldPosition="0"/>
    </format>
    <format dxfId="15">
      <pivotArea dataOnly="0" labelOnly="1" outline="0" fieldPosition="0">
        <references count="1">
          <reference field="4294967294" count="3">
            <x v="0"/>
            <x v="1"/>
            <x v="2"/>
          </reference>
        </references>
      </pivotArea>
    </format>
    <format dxfId="16">
      <pivotArea type="all" dataOnly="0" outline="0" fieldPosition="0"/>
    </format>
    <format dxfId="17">
      <pivotArea outline="0" collapsedLevelsAreSubtotals="1" fieldPosition="0"/>
    </format>
    <format dxfId="18">
      <pivotArea type="origin" dataOnly="0" labelOnly="1" outline="0" fieldPosition="0"/>
    </format>
    <format dxfId="19">
      <pivotArea field="-2" type="button" dataOnly="0" labelOnly="1" outline="0" axis="axisCol" fieldPosition="0"/>
    </format>
    <format dxfId="20">
      <pivotArea type="topRight" dataOnly="0" labelOnly="1" outline="0" fieldPosition="0"/>
    </format>
    <format dxfId="21">
      <pivotArea field="6" type="button" dataOnly="0" labelOnly="1" outline="0" axis="axisRow" fieldPosition="1"/>
    </format>
    <format dxfId="22">
      <pivotArea field="9" type="button" dataOnly="0" labelOnly="1" outline="0" axis="axisRow" fieldPosition="0"/>
    </format>
    <format dxfId="23">
      <pivotArea field="7" type="button" dataOnly="0" labelOnly="1" outline="0" axis="axisRow" fieldPosition="2"/>
    </format>
    <format dxfId="24">
      <pivotArea field="8" type="button" dataOnly="0" labelOnly="1" outline="0" axis="axisRow" fieldPosition="3"/>
    </format>
    <format dxfId="25">
      <pivotArea dataOnly="0" labelOnly="1" outline="0" fieldPosition="0">
        <references count="1">
          <reference field="6" count="0"/>
        </references>
      </pivotArea>
    </format>
    <format dxfId="26">
      <pivotArea dataOnly="0" labelOnly="1" outline="0" fieldPosition="0">
        <references count="2">
          <reference field="6" count="1" selected="0">
            <x v="0"/>
          </reference>
          <reference field="9" count="7">
            <x v="0"/>
            <x v="1"/>
            <x v="2"/>
            <x v="3"/>
            <x v="4"/>
            <x v="5"/>
            <x v="6"/>
          </reference>
        </references>
      </pivotArea>
    </format>
    <format dxfId="27">
      <pivotArea dataOnly="0" labelOnly="1" outline="0" fieldPosition="0">
        <references count="2">
          <reference field="6" count="1" selected="0">
            <x v="1"/>
          </reference>
          <reference field="9" count="7">
            <x v="7"/>
            <x v="8"/>
            <x v="9"/>
            <x v="10"/>
            <x v="11"/>
            <x v="12"/>
            <x v="13"/>
          </reference>
        </references>
      </pivotArea>
    </format>
    <format dxfId="28">
      <pivotArea dataOnly="0" labelOnly="1" outline="0" fieldPosition="0">
        <references count="2">
          <reference field="6" count="1" selected="0">
            <x v="2"/>
          </reference>
          <reference field="9" count="4">
            <x v="14"/>
            <x v="15"/>
            <x v="16"/>
            <x v="17"/>
          </reference>
        </references>
      </pivotArea>
    </format>
    <format dxfId="29">
      <pivotArea dataOnly="0" labelOnly="1" outline="0" fieldPosition="0">
        <references count="2">
          <reference field="6" count="1" selected="0">
            <x v="3"/>
          </reference>
          <reference field="9" count="6">
            <x v="18"/>
            <x v="19"/>
            <x v="20"/>
            <x v="21"/>
            <x v="22"/>
            <x v="23"/>
          </reference>
        </references>
      </pivotArea>
    </format>
    <format dxfId="30">
      <pivotArea dataOnly="0" labelOnly="1" outline="0" fieldPosition="0">
        <references count="2">
          <reference field="6" count="1" selected="0">
            <x v="4"/>
          </reference>
          <reference field="9" count="4">
            <x v="24"/>
            <x v="25"/>
            <x v="26"/>
            <x v="27"/>
          </reference>
        </references>
      </pivotArea>
    </format>
    <format dxfId="31">
      <pivotArea dataOnly="0" labelOnly="1" outline="0" fieldPosition="0">
        <references count="2">
          <reference field="6" count="1" selected="0">
            <x v="5"/>
          </reference>
          <reference field="9" count="8">
            <x v="28"/>
            <x v="29"/>
            <x v="30"/>
            <x v="31"/>
            <x v="32"/>
            <x v="33"/>
            <x v="34"/>
            <x v="35"/>
          </reference>
        </references>
      </pivotArea>
    </format>
    <format dxfId="32">
      <pivotArea dataOnly="0" labelOnly="1" outline="0" fieldPosition="0">
        <references count="3">
          <reference field="6" count="1" selected="0">
            <x v="0"/>
          </reference>
          <reference field="7" count="1">
            <x v="0"/>
          </reference>
          <reference field="9" count="1" selected="0">
            <x v="0"/>
          </reference>
        </references>
      </pivotArea>
    </format>
    <format dxfId="33">
      <pivotArea dataOnly="0" labelOnly="1" outline="0" fieldPosition="0">
        <references count="3">
          <reference field="6" count="1" selected="0">
            <x v="0"/>
          </reference>
          <reference field="7" count="1">
            <x v="1"/>
          </reference>
          <reference field="9" count="1" selected="0">
            <x v="1"/>
          </reference>
        </references>
      </pivotArea>
    </format>
    <format dxfId="34">
      <pivotArea dataOnly="0" labelOnly="1" outline="0" fieldPosition="0">
        <references count="3">
          <reference field="6" count="1" selected="0">
            <x v="0"/>
          </reference>
          <reference field="7" count="1">
            <x v="2"/>
          </reference>
          <reference field="9" count="1" selected="0">
            <x v="2"/>
          </reference>
        </references>
      </pivotArea>
    </format>
    <format dxfId="35">
      <pivotArea dataOnly="0" labelOnly="1" outline="0" fieldPosition="0">
        <references count="3">
          <reference field="6" count="1" selected="0">
            <x v="0"/>
          </reference>
          <reference field="7" count="1">
            <x v="3"/>
          </reference>
          <reference field="9" count="1" selected="0">
            <x v="3"/>
          </reference>
        </references>
      </pivotArea>
    </format>
    <format dxfId="36">
      <pivotArea dataOnly="0" labelOnly="1" outline="0" fieldPosition="0">
        <references count="3">
          <reference field="6" count="1" selected="0">
            <x v="0"/>
          </reference>
          <reference field="7" count="1">
            <x v="4"/>
          </reference>
          <reference field="9" count="1" selected="0">
            <x v="4"/>
          </reference>
        </references>
      </pivotArea>
    </format>
    <format dxfId="37">
      <pivotArea dataOnly="0" labelOnly="1" outline="0" fieldPosition="0">
        <references count="3">
          <reference field="6" count="1" selected="0">
            <x v="0"/>
          </reference>
          <reference field="7" count="1">
            <x v="5"/>
          </reference>
          <reference field="9" count="1" selected="0">
            <x v="5"/>
          </reference>
        </references>
      </pivotArea>
    </format>
    <format dxfId="38">
      <pivotArea dataOnly="0" labelOnly="1" outline="0" fieldPosition="0">
        <references count="3">
          <reference field="6" count="1" selected="0">
            <x v="0"/>
          </reference>
          <reference field="7" count="1">
            <x v="6"/>
          </reference>
          <reference field="9" count="1" selected="0">
            <x v="6"/>
          </reference>
        </references>
      </pivotArea>
    </format>
    <format dxfId="39">
      <pivotArea dataOnly="0" labelOnly="1" outline="0" fieldPosition="0">
        <references count="3">
          <reference field="6" count="1" selected="0">
            <x v="1"/>
          </reference>
          <reference field="7" count="1">
            <x v="7"/>
          </reference>
          <reference field="9" count="1" selected="0">
            <x v="7"/>
          </reference>
        </references>
      </pivotArea>
    </format>
    <format dxfId="40">
      <pivotArea dataOnly="0" labelOnly="1" outline="0" fieldPosition="0">
        <references count="3">
          <reference field="6" count="1" selected="0">
            <x v="1"/>
          </reference>
          <reference field="7" count="1">
            <x v="8"/>
          </reference>
          <reference field="9" count="1" selected="0">
            <x v="8"/>
          </reference>
        </references>
      </pivotArea>
    </format>
    <format dxfId="41">
      <pivotArea dataOnly="0" labelOnly="1" outline="0" fieldPosition="0">
        <references count="3">
          <reference field="6" count="1" selected="0">
            <x v="1"/>
          </reference>
          <reference field="7" count="1">
            <x v="9"/>
          </reference>
          <reference field="9" count="1" selected="0">
            <x v="9"/>
          </reference>
        </references>
      </pivotArea>
    </format>
    <format dxfId="42">
      <pivotArea dataOnly="0" labelOnly="1" outline="0" fieldPosition="0">
        <references count="3">
          <reference field="6" count="1" selected="0">
            <x v="1"/>
          </reference>
          <reference field="7" count="1">
            <x v="10"/>
          </reference>
          <reference field="9" count="1" selected="0">
            <x v="10"/>
          </reference>
        </references>
      </pivotArea>
    </format>
    <format dxfId="43">
      <pivotArea dataOnly="0" labelOnly="1" outline="0" fieldPosition="0">
        <references count="3">
          <reference field="6" count="1" selected="0">
            <x v="1"/>
          </reference>
          <reference field="7" count="1">
            <x v="11"/>
          </reference>
          <reference field="9" count="1" selected="0">
            <x v="11"/>
          </reference>
        </references>
      </pivotArea>
    </format>
    <format dxfId="44">
      <pivotArea dataOnly="0" labelOnly="1" outline="0" fieldPosition="0">
        <references count="3">
          <reference field="6" count="1" selected="0">
            <x v="1"/>
          </reference>
          <reference field="7" count="1">
            <x v="12"/>
          </reference>
          <reference field="9" count="1" selected="0">
            <x v="12"/>
          </reference>
        </references>
      </pivotArea>
    </format>
    <format dxfId="45">
      <pivotArea dataOnly="0" labelOnly="1" outline="0" fieldPosition="0">
        <references count="3">
          <reference field="6" count="1" selected="0">
            <x v="1"/>
          </reference>
          <reference field="7" count="1">
            <x v="13"/>
          </reference>
          <reference field="9" count="1" selected="0">
            <x v="13"/>
          </reference>
        </references>
      </pivotArea>
    </format>
    <format dxfId="46">
      <pivotArea dataOnly="0" labelOnly="1" outline="0" fieldPosition="0">
        <references count="3">
          <reference field="6" count="1" selected="0">
            <x v="2"/>
          </reference>
          <reference field="7" count="1">
            <x v="14"/>
          </reference>
          <reference field="9" count="1" selected="0">
            <x v="14"/>
          </reference>
        </references>
      </pivotArea>
    </format>
    <format dxfId="47">
      <pivotArea dataOnly="0" labelOnly="1" outline="0" fieldPosition="0">
        <references count="3">
          <reference field="6" count="1" selected="0">
            <x v="2"/>
          </reference>
          <reference field="7" count="1">
            <x v="15"/>
          </reference>
          <reference field="9" count="1" selected="0">
            <x v="15"/>
          </reference>
        </references>
      </pivotArea>
    </format>
    <format dxfId="48">
      <pivotArea dataOnly="0" labelOnly="1" outline="0" fieldPosition="0">
        <references count="3">
          <reference field="6" count="1" selected="0">
            <x v="2"/>
          </reference>
          <reference field="7" count="1">
            <x v="16"/>
          </reference>
          <reference field="9" count="1" selected="0">
            <x v="16"/>
          </reference>
        </references>
      </pivotArea>
    </format>
    <format dxfId="49">
      <pivotArea dataOnly="0" labelOnly="1" outline="0" fieldPosition="0">
        <references count="3">
          <reference field="6" count="1" selected="0">
            <x v="2"/>
          </reference>
          <reference field="7" count="1">
            <x v="17"/>
          </reference>
          <reference field="9" count="1" selected="0">
            <x v="17"/>
          </reference>
        </references>
      </pivotArea>
    </format>
    <format dxfId="50">
      <pivotArea dataOnly="0" labelOnly="1" outline="0" fieldPosition="0">
        <references count="3">
          <reference field="6" count="1" selected="0">
            <x v="3"/>
          </reference>
          <reference field="7" count="1">
            <x v="18"/>
          </reference>
          <reference field="9" count="1" selected="0">
            <x v="18"/>
          </reference>
        </references>
      </pivotArea>
    </format>
    <format dxfId="51">
      <pivotArea dataOnly="0" labelOnly="1" outline="0" fieldPosition="0">
        <references count="3">
          <reference field="6" count="1" selected="0">
            <x v="3"/>
          </reference>
          <reference field="7" count="1">
            <x v="19"/>
          </reference>
          <reference field="9" count="1" selected="0">
            <x v="19"/>
          </reference>
        </references>
      </pivotArea>
    </format>
    <format dxfId="52">
      <pivotArea dataOnly="0" labelOnly="1" outline="0" fieldPosition="0">
        <references count="3">
          <reference field="6" count="1" selected="0">
            <x v="3"/>
          </reference>
          <reference field="7" count="1">
            <x v="20"/>
          </reference>
          <reference field="9" count="1" selected="0">
            <x v="20"/>
          </reference>
        </references>
      </pivotArea>
    </format>
    <format dxfId="53">
      <pivotArea dataOnly="0" labelOnly="1" outline="0" fieldPosition="0">
        <references count="3">
          <reference field="6" count="1" selected="0">
            <x v="3"/>
          </reference>
          <reference field="7" count="1">
            <x v="21"/>
          </reference>
          <reference field="9" count="1" selected="0">
            <x v="21"/>
          </reference>
        </references>
      </pivotArea>
    </format>
    <format dxfId="54">
      <pivotArea dataOnly="0" labelOnly="1" outline="0" fieldPosition="0">
        <references count="3">
          <reference field="6" count="1" selected="0">
            <x v="3"/>
          </reference>
          <reference field="7" count="1">
            <x v="22"/>
          </reference>
          <reference field="9" count="1" selected="0">
            <x v="22"/>
          </reference>
        </references>
      </pivotArea>
    </format>
    <format dxfId="55">
      <pivotArea dataOnly="0" labelOnly="1" outline="0" fieldPosition="0">
        <references count="3">
          <reference field="6" count="1" selected="0">
            <x v="3"/>
          </reference>
          <reference field="7" count="1">
            <x v="23"/>
          </reference>
          <reference field="9" count="1" selected="0">
            <x v="23"/>
          </reference>
        </references>
      </pivotArea>
    </format>
    <format dxfId="56">
      <pivotArea dataOnly="0" labelOnly="1" outline="0" fieldPosition="0">
        <references count="3">
          <reference field="6" count="1" selected="0">
            <x v="4"/>
          </reference>
          <reference field="7" count="1">
            <x v="24"/>
          </reference>
          <reference field="9" count="1" selected="0">
            <x v="24"/>
          </reference>
        </references>
      </pivotArea>
    </format>
    <format dxfId="57">
      <pivotArea dataOnly="0" labelOnly="1" outline="0" fieldPosition="0">
        <references count="3">
          <reference field="6" count="1" selected="0">
            <x v="4"/>
          </reference>
          <reference field="7" count="1">
            <x v="25"/>
          </reference>
          <reference field="9" count="1" selected="0">
            <x v="25"/>
          </reference>
        </references>
      </pivotArea>
    </format>
    <format dxfId="58">
      <pivotArea dataOnly="0" labelOnly="1" outline="0" fieldPosition="0">
        <references count="3">
          <reference field="6" count="1" selected="0">
            <x v="4"/>
          </reference>
          <reference field="7" count="1">
            <x v="26"/>
          </reference>
          <reference field="9" count="1" selected="0">
            <x v="26"/>
          </reference>
        </references>
      </pivotArea>
    </format>
    <format dxfId="59">
      <pivotArea dataOnly="0" labelOnly="1" outline="0" fieldPosition="0">
        <references count="3">
          <reference field="6" count="1" selected="0">
            <x v="4"/>
          </reference>
          <reference field="7" count="1">
            <x v="27"/>
          </reference>
          <reference field="9" count="1" selected="0">
            <x v="27"/>
          </reference>
        </references>
      </pivotArea>
    </format>
    <format dxfId="60">
      <pivotArea dataOnly="0" labelOnly="1" outline="0" fieldPosition="0">
        <references count="3">
          <reference field="6" count="1" selected="0">
            <x v="5"/>
          </reference>
          <reference field="7" count="1">
            <x v="28"/>
          </reference>
          <reference field="9" count="1" selected="0">
            <x v="28"/>
          </reference>
        </references>
      </pivotArea>
    </format>
    <format dxfId="61">
      <pivotArea dataOnly="0" labelOnly="1" outline="0" fieldPosition="0">
        <references count="3">
          <reference field="6" count="1" selected="0">
            <x v="5"/>
          </reference>
          <reference field="7" count="1">
            <x v="29"/>
          </reference>
          <reference field="9" count="1" selected="0">
            <x v="29"/>
          </reference>
        </references>
      </pivotArea>
    </format>
    <format dxfId="62">
      <pivotArea dataOnly="0" labelOnly="1" outline="0" fieldPosition="0">
        <references count="3">
          <reference field="6" count="1" selected="0">
            <x v="5"/>
          </reference>
          <reference field="7" count="1">
            <x v="30"/>
          </reference>
          <reference field="9" count="1" selected="0">
            <x v="30"/>
          </reference>
        </references>
      </pivotArea>
    </format>
    <format dxfId="63">
      <pivotArea dataOnly="0" labelOnly="1" outline="0" fieldPosition="0">
        <references count="3">
          <reference field="6" count="1" selected="0">
            <x v="5"/>
          </reference>
          <reference field="7" count="1">
            <x v="31"/>
          </reference>
          <reference field="9" count="1" selected="0">
            <x v="31"/>
          </reference>
        </references>
      </pivotArea>
    </format>
    <format dxfId="64">
      <pivotArea dataOnly="0" labelOnly="1" outline="0" fieldPosition="0">
        <references count="3">
          <reference field="6" count="1" selected="0">
            <x v="5"/>
          </reference>
          <reference field="7" count="1">
            <x v="32"/>
          </reference>
          <reference field="9" count="1" selected="0">
            <x v="32"/>
          </reference>
        </references>
      </pivotArea>
    </format>
    <format dxfId="65">
      <pivotArea dataOnly="0" labelOnly="1" outline="0" fieldPosition="0">
        <references count="3">
          <reference field="6" count="1" selected="0">
            <x v="5"/>
          </reference>
          <reference field="7" count="1">
            <x v="33"/>
          </reference>
          <reference field="9" count="1" selected="0">
            <x v="33"/>
          </reference>
        </references>
      </pivotArea>
    </format>
    <format dxfId="66">
      <pivotArea dataOnly="0" labelOnly="1" outline="0" fieldPosition="0">
        <references count="3">
          <reference field="6" count="1" selected="0">
            <x v="5"/>
          </reference>
          <reference field="7" count="1">
            <x v="34"/>
          </reference>
          <reference field="9" count="1" selected="0">
            <x v="34"/>
          </reference>
        </references>
      </pivotArea>
    </format>
    <format dxfId="67">
      <pivotArea dataOnly="0" labelOnly="1" outline="0" fieldPosition="0">
        <references count="3">
          <reference field="6" count="1" selected="0">
            <x v="5"/>
          </reference>
          <reference field="7" count="1">
            <x v="35"/>
          </reference>
          <reference field="9" count="1" selected="0">
            <x v="35"/>
          </reference>
        </references>
      </pivotArea>
    </format>
    <format dxfId="68">
      <pivotArea dataOnly="0" labelOnly="1" outline="0" fieldPosition="0">
        <references count="4">
          <reference field="6" count="1" selected="0">
            <x v="0"/>
          </reference>
          <reference field="7" count="1" selected="0">
            <x v="0"/>
          </reference>
          <reference field="8" count="1">
            <x v="14"/>
          </reference>
          <reference field="9" count="1" selected="0">
            <x v="0"/>
          </reference>
        </references>
      </pivotArea>
    </format>
    <format dxfId="69">
      <pivotArea dataOnly="0" labelOnly="1" outline="0" fieldPosition="0">
        <references count="4">
          <reference field="6" count="1" selected="0">
            <x v="0"/>
          </reference>
          <reference field="7" count="1" selected="0">
            <x v="1"/>
          </reference>
          <reference field="8" count="1">
            <x v="13"/>
          </reference>
          <reference field="9" count="1" selected="0">
            <x v="1"/>
          </reference>
        </references>
      </pivotArea>
    </format>
    <format dxfId="70">
      <pivotArea dataOnly="0" labelOnly="1" outline="0" fieldPosition="0">
        <references count="4">
          <reference field="6" count="1" selected="0">
            <x v="0"/>
          </reference>
          <reference field="7" count="1" selected="0">
            <x v="2"/>
          </reference>
          <reference field="8" count="1">
            <x v="20"/>
          </reference>
          <reference field="9" count="1" selected="0">
            <x v="2"/>
          </reference>
        </references>
      </pivotArea>
    </format>
    <format dxfId="71">
      <pivotArea dataOnly="0" labelOnly="1" outline="0" fieldPosition="0">
        <references count="4">
          <reference field="6" count="1" selected="0">
            <x v="0"/>
          </reference>
          <reference field="7" count="1" selected="0">
            <x v="3"/>
          </reference>
          <reference field="8" count="1">
            <x v="15"/>
          </reference>
          <reference field="9" count="1" selected="0">
            <x v="3"/>
          </reference>
        </references>
      </pivotArea>
    </format>
    <format dxfId="72">
      <pivotArea dataOnly="0" labelOnly="1" outline="0" fieldPosition="0">
        <references count="4">
          <reference field="6" count="1" selected="0">
            <x v="0"/>
          </reference>
          <reference field="7" count="1" selected="0">
            <x v="4"/>
          </reference>
          <reference field="8" count="1">
            <x v="18"/>
          </reference>
          <reference field="9" count="1" selected="0">
            <x v="4"/>
          </reference>
        </references>
      </pivotArea>
    </format>
    <format dxfId="73">
      <pivotArea dataOnly="0" labelOnly="1" outline="0" fieldPosition="0">
        <references count="4">
          <reference field="6" count="1" selected="0">
            <x v="0"/>
          </reference>
          <reference field="7" count="1" selected="0">
            <x v="5"/>
          </reference>
          <reference field="8" count="1">
            <x v="17"/>
          </reference>
          <reference field="9" count="1" selected="0">
            <x v="5"/>
          </reference>
        </references>
      </pivotArea>
    </format>
    <format dxfId="74">
      <pivotArea dataOnly="0" labelOnly="1" outline="0" fieldPosition="0">
        <references count="4">
          <reference field="6" count="1" selected="0">
            <x v="0"/>
          </reference>
          <reference field="7" count="1" selected="0">
            <x v="6"/>
          </reference>
          <reference field="8" count="1">
            <x v="16"/>
          </reference>
          <reference field="9" count="1" selected="0">
            <x v="6"/>
          </reference>
        </references>
      </pivotArea>
    </format>
    <format dxfId="75">
      <pivotArea dataOnly="0" labelOnly="1" outline="0" fieldPosition="0">
        <references count="4">
          <reference field="6" count="1" selected="0">
            <x v="1"/>
          </reference>
          <reference field="7" count="1" selected="0">
            <x v="7"/>
          </reference>
          <reference field="8" count="1">
            <x v="32"/>
          </reference>
          <reference field="9" count="1" selected="0">
            <x v="7"/>
          </reference>
        </references>
      </pivotArea>
    </format>
    <format dxfId="76">
      <pivotArea dataOnly="0" labelOnly="1" outline="0" fieldPosition="0">
        <references count="4">
          <reference field="6" count="1" selected="0">
            <x v="1"/>
          </reference>
          <reference field="7" count="1" selected="0">
            <x v="8"/>
          </reference>
          <reference field="8" count="1">
            <x v="33"/>
          </reference>
          <reference field="9" count="1" selected="0">
            <x v="8"/>
          </reference>
        </references>
      </pivotArea>
    </format>
    <format dxfId="77">
      <pivotArea dataOnly="0" labelOnly="1" outline="0" fieldPosition="0">
        <references count="4">
          <reference field="6" count="1" selected="0">
            <x v="1"/>
          </reference>
          <reference field="7" count="1" selected="0">
            <x v="9"/>
          </reference>
          <reference field="8" count="1">
            <x v="4"/>
          </reference>
          <reference field="9" count="1" selected="0">
            <x v="9"/>
          </reference>
        </references>
      </pivotArea>
    </format>
    <format dxfId="78">
      <pivotArea dataOnly="0" labelOnly="1" outline="0" fieldPosition="0">
        <references count="4">
          <reference field="6" count="1" selected="0">
            <x v="1"/>
          </reference>
          <reference field="7" count="1" selected="0">
            <x v="10"/>
          </reference>
          <reference field="8" count="1">
            <x v="5"/>
          </reference>
          <reference field="9" count="1" selected="0">
            <x v="10"/>
          </reference>
        </references>
      </pivotArea>
    </format>
    <format dxfId="79">
      <pivotArea dataOnly="0" labelOnly="1" outline="0" fieldPosition="0">
        <references count="4">
          <reference field="6" count="1" selected="0">
            <x v="1"/>
          </reference>
          <reference field="7" count="1" selected="0">
            <x v="11"/>
          </reference>
          <reference field="8" count="1">
            <x v="8"/>
          </reference>
          <reference field="9" count="1" selected="0">
            <x v="11"/>
          </reference>
        </references>
      </pivotArea>
    </format>
    <format dxfId="80">
      <pivotArea dataOnly="0" labelOnly="1" outline="0" fieldPosition="0">
        <references count="4">
          <reference field="6" count="1" selected="0">
            <x v="1"/>
          </reference>
          <reference field="7" count="1" selected="0">
            <x v="12"/>
          </reference>
          <reference field="8" count="1">
            <x v="11"/>
          </reference>
          <reference field="9" count="1" selected="0">
            <x v="12"/>
          </reference>
        </references>
      </pivotArea>
    </format>
    <format dxfId="81">
      <pivotArea dataOnly="0" labelOnly="1" outline="0" fieldPosition="0">
        <references count="4">
          <reference field="6" count="1" selected="0">
            <x v="1"/>
          </reference>
          <reference field="7" count="1" selected="0">
            <x v="13"/>
          </reference>
          <reference field="8" count="1">
            <x v="12"/>
          </reference>
          <reference field="9" count="1" selected="0">
            <x v="13"/>
          </reference>
        </references>
      </pivotArea>
    </format>
    <format dxfId="82">
      <pivotArea dataOnly="0" labelOnly="1" outline="0" fieldPosition="0">
        <references count="4">
          <reference field="6" count="1" selected="0">
            <x v="2"/>
          </reference>
          <reference field="7" count="1" selected="0">
            <x v="14"/>
          </reference>
          <reference field="8" count="1">
            <x v="2"/>
          </reference>
          <reference field="9" count="1" selected="0">
            <x v="14"/>
          </reference>
        </references>
      </pivotArea>
    </format>
    <format dxfId="83">
      <pivotArea dataOnly="0" labelOnly="1" outline="0" fieldPosition="0">
        <references count="4">
          <reference field="6" count="1" selected="0">
            <x v="2"/>
          </reference>
          <reference field="7" count="1" selected="0">
            <x v="15"/>
          </reference>
          <reference field="8" count="1">
            <x v="1"/>
          </reference>
          <reference field="9" count="1" selected="0">
            <x v="15"/>
          </reference>
        </references>
      </pivotArea>
    </format>
    <format dxfId="84">
      <pivotArea dataOnly="0" labelOnly="1" outline="0" fieldPosition="0">
        <references count="4">
          <reference field="6" count="1" selected="0">
            <x v="2"/>
          </reference>
          <reference field="7" count="1" selected="0">
            <x v="16"/>
          </reference>
          <reference field="8" count="1">
            <x v="3"/>
          </reference>
          <reference field="9" count="1" selected="0">
            <x v="16"/>
          </reference>
        </references>
      </pivotArea>
    </format>
    <format dxfId="85">
      <pivotArea dataOnly="0" labelOnly="1" outline="0" fieldPosition="0">
        <references count="4">
          <reference field="6" count="1" selected="0">
            <x v="2"/>
          </reference>
          <reference field="7" count="1" selected="0">
            <x v="17"/>
          </reference>
          <reference field="8" count="1">
            <x v="0"/>
          </reference>
          <reference field="9" count="1" selected="0">
            <x v="17"/>
          </reference>
        </references>
      </pivotArea>
    </format>
    <format dxfId="86">
      <pivotArea dataOnly="0" labelOnly="1" outline="0" fieldPosition="0">
        <references count="4">
          <reference field="6" count="1" selected="0">
            <x v="3"/>
          </reference>
          <reference field="7" count="1" selected="0">
            <x v="18"/>
          </reference>
          <reference field="8" count="1">
            <x v="35"/>
          </reference>
          <reference field="9" count="1" selected="0">
            <x v="18"/>
          </reference>
        </references>
      </pivotArea>
    </format>
    <format dxfId="87">
      <pivotArea dataOnly="0" labelOnly="1" outline="0" fieldPosition="0">
        <references count="4">
          <reference field="6" count="1" selected="0">
            <x v="3"/>
          </reference>
          <reference field="7" count="1" selected="0">
            <x v="19"/>
          </reference>
          <reference field="8" count="1">
            <x v="31"/>
          </reference>
          <reference field="9" count="1" selected="0">
            <x v="19"/>
          </reference>
        </references>
      </pivotArea>
    </format>
    <format dxfId="88">
      <pivotArea dataOnly="0" labelOnly="1" outline="0" fieldPosition="0">
        <references count="4">
          <reference field="6" count="1" selected="0">
            <x v="3"/>
          </reference>
          <reference field="7" count="1" selected="0">
            <x v="20"/>
          </reference>
          <reference field="8" count="1">
            <x v="9"/>
          </reference>
          <reference field="9" count="1" selected="0">
            <x v="20"/>
          </reference>
        </references>
      </pivotArea>
    </format>
    <format dxfId="89">
      <pivotArea dataOnly="0" labelOnly="1" outline="0" fieldPosition="0">
        <references count="4">
          <reference field="6" count="1" selected="0">
            <x v="3"/>
          </reference>
          <reference field="7" count="1" selected="0">
            <x v="21"/>
          </reference>
          <reference field="8" count="1">
            <x v="10"/>
          </reference>
          <reference field="9" count="1" selected="0">
            <x v="21"/>
          </reference>
        </references>
      </pivotArea>
    </format>
    <format dxfId="90">
      <pivotArea dataOnly="0" labelOnly="1" outline="0" fieldPosition="0">
        <references count="4">
          <reference field="6" count="1" selected="0">
            <x v="3"/>
          </reference>
          <reference field="7" count="1" selected="0">
            <x v="22"/>
          </reference>
          <reference field="8" count="1">
            <x v="6"/>
          </reference>
          <reference field="9" count="1" selected="0">
            <x v="22"/>
          </reference>
        </references>
      </pivotArea>
    </format>
    <format dxfId="91">
      <pivotArea dataOnly="0" labelOnly="1" outline="0" fieldPosition="0">
        <references count="4">
          <reference field="6" count="1" selected="0">
            <x v="3"/>
          </reference>
          <reference field="7" count="1" selected="0">
            <x v="23"/>
          </reference>
          <reference field="8" count="1">
            <x v="7"/>
          </reference>
          <reference field="9" count="1" selected="0">
            <x v="23"/>
          </reference>
        </references>
      </pivotArea>
    </format>
    <format dxfId="92">
      <pivotArea dataOnly="0" labelOnly="1" outline="0" fieldPosition="0">
        <references count="4">
          <reference field="6" count="1" selected="0">
            <x v="4"/>
          </reference>
          <reference field="7" count="1" selected="0">
            <x v="24"/>
          </reference>
          <reference field="8" count="1">
            <x v="26"/>
          </reference>
          <reference field="9" count="1" selected="0">
            <x v="24"/>
          </reference>
        </references>
      </pivotArea>
    </format>
    <format dxfId="93">
      <pivotArea dataOnly="0" labelOnly="1" outline="0" fieldPosition="0">
        <references count="4">
          <reference field="6" count="1" selected="0">
            <x v="4"/>
          </reference>
          <reference field="7" count="1" selected="0">
            <x v="25"/>
          </reference>
          <reference field="8" count="1">
            <x v="24"/>
          </reference>
          <reference field="9" count="1" selected="0">
            <x v="25"/>
          </reference>
        </references>
      </pivotArea>
    </format>
    <format dxfId="94">
      <pivotArea dataOnly="0" labelOnly="1" outline="0" fieldPosition="0">
        <references count="4">
          <reference field="6" count="1" selected="0">
            <x v="4"/>
          </reference>
          <reference field="7" count="1" selected="0">
            <x v="26"/>
          </reference>
          <reference field="8" count="1">
            <x v="22"/>
          </reference>
          <reference field="9" count="1" selected="0">
            <x v="26"/>
          </reference>
        </references>
      </pivotArea>
    </format>
    <format dxfId="95">
      <pivotArea dataOnly="0" labelOnly="1" outline="0" fieldPosition="0">
        <references count="4">
          <reference field="6" count="1" selected="0">
            <x v="4"/>
          </reference>
          <reference field="7" count="1" selected="0">
            <x v="27"/>
          </reference>
          <reference field="8" count="1">
            <x v="21"/>
          </reference>
          <reference field="9" count="1" selected="0">
            <x v="27"/>
          </reference>
        </references>
      </pivotArea>
    </format>
    <format dxfId="96">
      <pivotArea dataOnly="0" labelOnly="1" outline="0" fieldPosition="0">
        <references count="4">
          <reference field="6" count="1" selected="0">
            <x v="5"/>
          </reference>
          <reference field="7" count="1" selected="0">
            <x v="28"/>
          </reference>
          <reference field="8" count="1">
            <x v="25"/>
          </reference>
          <reference field="9" count="1" selected="0">
            <x v="28"/>
          </reference>
        </references>
      </pivotArea>
    </format>
    <format dxfId="97">
      <pivotArea dataOnly="0" labelOnly="1" outline="0" fieldPosition="0">
        <references count="4">
          <reference field="6" count="1" selected="0">
            <x v="5"/>
          </reference>
          <reference field="7" count="1" selected="0">
            <x v="29"/>
          </reference>
          <reference field="8" count="1">
            <x v="19"/>
          </reference>
          <reference field="9" count="1" selected="0">
            <x v="29"/>
          </reference>
        </references>
      </pivotArea>
    </format>
    <format dxfId="98">
      <pivotArea dataOnly="0" labelOnly="1" outline="0" fieldPosition="0">
        <references count="4">
          <reference field="6" count="1" selected="0">
            <x v="5"/>
          </reference>
          <reference field="7" count="1" selected="0">
            <x v="30"/>
          </reference>
          <reference field="8" count="1">
            <x v="34"/>
          </reference>
          <reference field="9" count="1" selected="0">
            <x v="30"/>
          </reference>
        </references>
      </pivotArea>
    </format>
    <format dxfId="99">
      <pivotArea dataOnly="0" labelOnly="1" outline="0" fieldPosition="0">
        <references count="4">
          <reference field="6" count="1" selected="0">
            <x v="5"/>
          </reference>
          <reference field="7" count="1" selected="0">
            <x v="31"/>
          </reference>
          <reference field="8" count="1">
            <x v="27"/>
          </reference>
          <reference field="9" count="1" selected="0">
            <x v="31"/>
          </reference>
        </references>
      </pivotArea>
    </format>
    <format dxfId="100">
      <pivotArea dataOnly="0" labelOnly="1" outline="0" fieldPosition="0">
        <references count="4">
          <reference field="6" count="1" selected="0">
            <x v="5"/>
          </reference>
          <reference field="7" count="1" selected="0">
            <x v="32"/>
          </reference>
          <reference field="8" count="1">
            <x v="29"/>
          </reference>
          <reference field="9" count="1" selected="0">
            <x v="32"/>
          </reference>
        </references>
      </pivotArea>
    </format>
    <format dxfId="101">
      <pivotArea dataOnly="0" labelOnly="1" outline="0" fieldPosition="0">
        <references count="4">
          <reference field="6" count="1" selected="0">
            <x v="5"/>
          </reference>
          <reference field="7" count="1" selected="0">
            <x v="33"/>
          </reference>
          <reference field="8" count="1">
            <x v="30"/>
          </reference>
          <reference field="9" count="1" selected="0">
            <x v="33"/>
          </reference>
        </references>
      </pivotArea>
    </format>
    <format dxfId="102">
      <pivotArea dataOnly="0" labelOnly="1" outline="0" fieldPosition="0">
        <references count="4">
          <reference field="6" count="1" selected="0">
            <x v="5"/>
          </reference>
          <reference field="7" count="1" selected="0">
            <x v="34"/>
          </reference>
          <reference field="8" count="1">
            <x v="28"/>
          </reference>
          <reference field="9" count="1" selected="0">
            <x v="34"/>
          </reference>
        </references>
      </pivotArea>
    </format>
    <format dxfId="103">
      <pivotArea dataOnly="0" labelOnly="1" outline="0" fieldPosition="0">
        <references count="4">
          <reference field="6" count="1" selected="0">
            <x v="5"/>
          </reference>
          <reference field="7" count="1" selected="0">
            <x v="35"/>
          </reference>
          <reference field="8" count="1">
            <x v="23"/>
          </reference>
          <reference field="9" count="1" selected="0">
            <x v="35"/>
          </reference>
        </references>
      </pivotArea>
    </format>
    <format dxfId="104">
      <pivotArea dataOnly="0" labelOnly="1" outline="0" fieldPosition="0">
        <references count="1">
          <reference field="4294967294" count="3">
            <x v="0"/>
            <x v="1"/>
            <x v="2"/>
          </reference>
        </references>
      </pivotArea>
    </format>
    <format dxfId="105">
      <pivotArea type="all" dataOnly="0" outline="0" fieldPosition="0"/>
    </format>
    <format dxfId="106">
      <pivotArea outline="0" collapsedLevelsAreSubtotals="1" fieldPosition="0"/>
    </format>
    <format dxfId="107">
      <pivotArea type="origin" dataOnly="0" labelOnly="1" outline="0" fieldPosition="0"/>
    </format>
    <format dxfId="108">
      <pivotArea field="-2" type="button" dataOnly="0" labelOnly="1" outline="0" axis="axisCol" fieldPosition="0"/>
    </format>
    <format dxfId="109">
      <pivotArea type="topRight" dataOnly="0" labelOnly="1" outline="0" fieldPosition="0"/>
    </format>
    <format dxfId="110">
      <pivotArea field="9" type="button" dataOnly="0" labelOnly="1" outline="0" axis="axisRow" fieldPosition="0"/>
    </format>
    <format dxfId="111">
      <pivotArea field="6" type="button" dataOnly="0" labelOnly="1" outline="0" axis="axisRow" fieldPosition="1"/>
    </format>
    <format dxfId="112">
      <pivotArea field="7" type="button" dataOnly="0" labelOnly="1" outline="0" axis="axisRow" fieldPosition="2"/>
    </format>
    <format dxfId="113">
      <pivotArea field="8" type="button" dataOnly="0" labelOnly="1" outline="0" axis="axisRow" fieldPosition="3"/>
    </format>
    <format dxfId="114">
      <pivotArea dataOnly="0" labelOnly="1" outline="0" fieldPosition="0">
        <references count="1">
          <reference field="9" count="0"/>
        </references>
      </pivotArea>
    </format>
    <format dxfId="115">
      <pivotArea dataOnly="0" labelOnly="1" outline="0" fieldPosition="0">
        <references count="2">
          <reference field="6" count="1">
            <x v="0"/>
          </reference>
          <reference field="9" count="1" selected="0">
            <x v="0"/>
          </reference>
        </references>
      </pivotArea>
    </format>
    <format dxfId="116">
      <pivotArea dataOnly="0" labelOnly="1" outline="0" fieldPosition="0">
        <references count="2">
          <reference field="6" count="1">
            <x v="1"/>
          </reference>
          <reference field="9" count="1" selected="0">
            <x v="7"/>
          </reference>
        </references>
      </pivotArea>
    </format>
    <format dxfId="117">
      <pivotArea dataOnly="0" labelOnly="1" outline="0" fieldPosition="0">
        <references count="2">
          <reference field="6" count="1">
            <x v="2"/>
          </reference>
          <reference field="9" count="1" selected="0">
            <x v="14"/>
          </reference>
        </references>
      </pivotArea>
    </format>
    <format dxfId="118">
      <pivotArea dataOnly="0" labelOnly="1" outline="0" fieldPosition="0">
        <references count="2">
          <reference field="6" count="1">
            <x v="3"/>
          </reference>
          <reference field="9" count="1" selected="0">
            <x v="18"/>
          </reference>
        </references>
      </pivotArea>
    </format>
    <format dxfId="119">
      <pivotArea dataOnly="0" labelOnly="1" outline="0" fieldPosition="0">
        <references count="2">
          <reference field="6" count="1">
            <x v="4"/>
          </reference>
          <reference field="9" count="1" selected="0">
            <x v="24"/>
          </reference>
        </references>
      </pivotArea>
    </format>
    <format dxfId="120">
      <pivotArea dataOnly="0" labelOnly="1" outline="0" fieldPosition="0">
        <references count="2">
          <reference field="6" count="1">
            <x v="5"/>
          </reference>
          <reference field="9" count="1" selected="0">
            <x v="28"/>
          </reference>
        </references>
      </pivotArea>
    </format>
    <format dxfId="121">
      <pivotArea dataOnly="0" labelOnly="1" outline="0" fieldPosition="0">
        <references count="3">
          <reference field="6" count="1" selected="0">
            <x v="0"/>
          </reference>
          <reference field="7" count="1">
            <x v="0"/>
          </reference>
          <reference field="9" count="1" selected="0">
            <x v="0"/>
          </reference>
        </references>
      </pivotArea>
    </format>
    <format dxfId="122">
      <pivotArea dataOnly="0" labelOnly="1" outline="0" fieldPosition="0">
        <references count="3">
          <reference field="6" count="1" selected="0">
            <x v="0"/>
          </reference>
          <reference field="7" count="1">
            <x v="1"/>
          </reference>
          <reference field="9" count="1" selected="0">
            <x v="1"/>
          </reference>
        </references>
      </pivotArea>
    </format>
    <format dxfId="123">
      <pivotArea dataOnly="0" labelOnly="1" outline="0" fieldPosition="0">
        <references count="3">
          <reference field="6" count="1" selected="0">
            <x v="0"/>
          </reference>
          <reference field="7" count="1">
            <x v="2"/>
          </reference>
          <reference field="9" count="1" selected="0">
            <x v="2"/>
          </reference>
        </references>
      </pivotArea>
    </format>
    <format dxfId="124">
      <pivotArea dataOnly="0" labelOnly="1" outline="0" fieldPosition="0">
        <references count="3">
          <reference field="6" count="1" selected="0">
            <x v="0"/>
          </reference>
          <reference field="7" count="1">
            <x v="3"/>
          </reference>
          <reference field="9" count="1" selected="0">
            <x v="3"/>
          </reference>
        </references>
      </pivotArea>
    </format>
    <format dxfId="125">
      <pivotArea dataOnly="0" labelOnly="1" outline="0" fieldPosition="0">
        <references count="3">
          <reference field="6" count="1" selected="0">
            <x v="0"/>
          </reference>
          <reference field="7" count="1">
            <x v="4"/>
          </reference>
          <reference field="9" count="1" selected="0">
            <x v="4"/>
          </reference>
        </references>
      </pivotArea>
    </format>
    <format dxfId="126">
      <pivotArea dataOnly="0" labelOnly="1" outline="0" fieldPosition="0">
        <references count="3">
          <reference field="6" count="1" selected="0">
            <x v="0"/>
          </reference>
          <reference field="7" count="1">
            <x v="5"/>
          </reference>
          <reference field="9" count="1" selected="0">
            <x v="5"/>
          </reference>
        </references>
      </pivotArea>
    </format>
    <format dxfId="127">
      <pivotArea dataOnly="0" labelOnly="1" outline="0" fieldPosition="0">
        <references count="3">
          <reference field="6" count="1" selected="0">
            <x v="0"/>
          </reference>
          <reference field="7" count="1">
            <x v="6"/>
          </reference>
          <reference field="9" count="1" selected="0">
            <x v="6"/>
          </reference>
        </references>
      </pivotArea>
    </format>
    <format dxfId="128">
      <pivotArea dataOnly="0" labelOnly="1" outline="0" fieldPosition="0">
        <references count="3">
          <reference field="6" count="1" selected="0">
            <x v="1"/>
          </reference>
          <reference field="7" count="1">
            <x v="7"/>
          </reference>
          <reference field="9" count="1" selected="0">
            <x v="7"/>
          </reference>
        </references>
      </pivotArea>
    </format>
    <format dxfId="129">
      <pivotArea dataOnly="0" labelOnly="1" outline="0" fieldPosition="0">
        <references count="3">
          <reference field="6" count="1" selected="0">
            <x v="1"/>
          </reference>
          <reference field="7" count="1">
            <x v="8"/>
          </reference>
          <reference field="9" count="1" selected="0">
            <x v="8"/>
          </reference>
        </references>
      </pivotArea>
    </format>
    <format dxfId="130">
      <pivotArea dataOnly="0" labelOnly="1" outline="0" fieldPosition="0">
        <references count="3">
          <reference field="6" count="1" selected="0">
            <x v="1"/>
          </reference>
          <reference field="7" count="1">
            <x v="9"/>
          </reference>
          <reference field="9" count="1" selected="0">
            <x v="9"/>
          </reference>
        </references>
      </pivotArea>
    </format>
    <format dxfId="131">
      <pivotArea dataOnly="0" labelOnly="1" outline="0" fieldPosition="0">
        <references count="3">
          <reference field="6" count="1" selected="0">
            <x v="1"/>
          </reference>
          <reference field="7" count="1">
            <x v="10"/>
          </reference>
          <reference field="9" count="1" selected="0">
            <x v="10"/>
          </reference>
        </references>
      </pivotArea>
    </format>
    <format dxfId="132">
      <pivotArea dataOnly="0" labelOnly="1" outline="0" fieldPosition="0">
        <references count="3">
          <reference field="6" count="1" selected="0">
            <x v="1"/>
          </reference>
          <reference field="7" count="1">
            <x v="11"/>
          </reference>
          <reference field="9" count="1" selected="0">
            <x v="11"/>
          </reference>
        </references>
      </pivotArea>
    </format>
    <format dxfId="133">
      <pivotArea dataOnly="0" labelOnly="1" outline="0" fieldPosition="0">
        <references count="3">
          <reference field="6" count="1" selected="0">
            <x v="1"/>
          </reference>
          <reference field="7" count="1">
            <x v="12"/>
          </reference>
          <reference field="9" count="1" selected="0">
            <x v="12"/>
          </reference>
        </references>
      </pivotArea>
    </format>
    <format dxfId="134">
      <pivotArea dataOnly="0" labelOnly="1" outline="0" fieldPosition="0">
        <references count="3">
          <reference field="6" count="1" selected="0">
            <x v="1"/>
          </reference>
          <reference field="7" count="1">
            <x v="13"/>
          </reference>
          <reference field="9" count="1" selected="0">
            <x v="13"/>
          </reference>
        </references>
      </pivotArea>
    </format>
    <format dxfId="135">
      <pivotArea dataOnly="0" labelOnly="1" outline="0" fieldPosition="0">
        <references count="3">
          <reference field="6" count="1" selected="0">
            <x v="2"/>
          </reference>
          <reference field="7" count="1">
            <x v="14"/>
          </reference>
          <reference field="9" count="1" selected="0">
            <x v="14"/>
          </reference>
        </references>
      </pivotArea>
    </format>
    <format dxfId="136">
      <pivotArea dataOnly="0" labelOnly="1" outline="0" fieldPosition="0">
        <references count="3">
          <reference field="6" count="1" selected="0">
            <x v="2"/>
          </reference>
          <reference field="7" count="1">
            <x v="15"/>
          </reference>
          <reference field="9" count="1" selected="0">
            <x v="15"/>
          </reference>
        </references>
      </pivotArea>
    </format>
    <format dxfId="137">
      <pivotArea dataOnly="0" labelOnly="1" outline="0" fieldPosition="0">
        <references count="3">
          <reference field="6" count="1" selected="0">
            <x v="2"/>
          </reference>
          <reference field="7" count="1">
            <x v="16"/>
          </reference>
          <reference field="9" count="1" selected="0">
            <x v="16"/>
          </reference>
        </references>
      </pivotArea>
    </format>
    <format dxfId="138">
      <pivotArea dataOnly="0" labelOnly="1" outline="0" fieldPosition="0">
        <references count="3">
          <reference field="6" count="1" selected="0">
            <x v="2"/>
          </reference>
          <reference field="7" count="1">
            <x v="17"/>
          </reference>
          <reference field="9" count="1" selected="0">
            <x v="17"/>
          </reference>
        </references>
      </pivotArea>
    </format>
    <format dxfId="139">
      <pivotArea dataOnly="0" labelOnly="1" outline="0" fieldPosition="0">
        <references count="3">
          <reference field="6" count="1" selected="0">
            <x v="3"/>
          </reference>
          <reference field="7" count="1">
            <x v="18"/>
          </reference>
          <reference field="9" count="1" selected="0">
            <x v="18"/>
          </reference>
        </references>
      </pivotArea>
    </format>
    <format dxfId="140">
      <pivotArea dataOnly="0" labelOnly="1" outline="0" fieldPosition="0">
        <references count="3">
          <reference field="6" count="1" selected="0">
            <x v="3"/>
          </reference>
          <reference field="7" count="1">
            <x v="19"/>
          </reference>
          <reference field="9" count="1" selected="0">
            <x v="19"/>
          </reference>
        </references>
      </pivotArea>
    </format>
    <format dxfId="141">
      <pivotArea dataOnly="0" labelOnly="1" outline="0" fieldPosition="0">
        <references count="3">
          <reference field="6" count="1" selected="0">
            <x v="3"/>
          </reference>
          <reference field="7" count="1">
            <x v="20"/>
          </reference>
          <reference field="9" count="1" selected="0">
            <x v="20"/>
          </reference>
        </references>
      </pivotArea>
    </format>
    <format dxfId="142">
      <pivotArea dataOnly="0" labelOnly="1" outline="0" fieldPosition="0">
        <references count="3">
          <reference field="6" count="1" selected="0">
            <x v="3"/>
          </reference>
          <reference field="7" count="1">
            <x v="21"/>
          </reference>
          <reference field="9" count="1" selected="0">
            <x v="21"/>
          </reference>
        </references>
      </pivotArea>
    </format>
    <format dxfId="143">
      <pivotArea dataOnly="0" labelOnly="1" outline="0" fieldPosition="0">
        <references count="3">
          <reference field="6" count="1" selected="0">
            <x v="3"/>
          </reference>
          <reference field="7" count="1">
            <x v="22"/>
          </reference>
          <reference field="9" count="1" selected="0">
            <x v="22"/>
          </reference>
        </references>
      </pivotArea>
    </format>
    <format dxfId="144">
      <pivotArea dataOnly="0" labelOnly="1" outline="0" fieldPosition="0">
        <references count="3">
          <reference field="6" count="1" selected="0">
            <x v="3"/>
          </reference>
          <reference field="7" count="1">
            <x v="23"/>
          </reference>
          <reference field="9" count="1" selected="0">
            <x v="23"/>
          </reference>
        </references>
      </pivotArea>
    </format>
    <format dxfId="145">
      <pivotArea dataOnly="0" labelOnly="1" outline="0" fieldPosition="0">
        <references count="3">
          <reference field="6" count="1" selected="0">
            <x v="4"/>
          </reference>
          <reference field="7" count="1">
            <x v="24"/>
          </reference>
          <reference field="9" count="1" selected="0">
            <x v="24"/>
          </reference>
        </references>
      </pivotArea>
    </format>
    <format dxfId="146">
      <pivotArea dataOnly="0" labelOnly="1" outline="0" fieldPosition="0">
        <references count="3">
          <reference field="6" count="1" selected="0">
            <x v="4"/>
          </reference>
          <reference field="7" count="1">
            <x v="25"/>
          </reference>
          <reference field="9" count="1" selected="0">
            <x v="25"/>
          </reference>
        </references>
      </pivotArea>
    </format>
    <format dxfId="147">
      <pivotArea dataOnly="0" labelOnly="1" outline="0" fieldPosition="0">
        <references count="3">
          <reference field="6" count="1" selected="0">
            <x v="4"/>
          </reference>
          <reference field="7" count="1">
            <x v="26"/>
          </reference>
          <reference field="9" count="1" selected="0">
            <x v="26"/>
          </reference>
        </references>
      </pivotArea>
    </format>
    <format dxfId="148">
      <pivotArea dataOnly="0" labelOnly="1" outline="0" fieldPosition="0">
        <references count="3">
          <reference field="6" count="1" selected="0">
            <x v="4"/>
          </reference>
          <reference field="7" count="1">
            <x v="27"/>
          </reference>
          <reference field="9" count="1" selected="0">
            <x v="27"/>
          </reference>
        </references>
      </pivotArea>
    </format>
    <format dxfId="149">
      <pivotArea dataOnly="0" labelOnly="1" outline="0" fieldPosition="0">
        <references count="3">
          <reference field="6" count="1" selected="0">
            <x v="5"/>
          </reference>
          <reference field="7" count="1">
            <x v="28"/>
          </reference>
          <reference field="9" count="1" selected="0">
            <x v="28"/>
          </reference>
        </references>
      </pivotArea>
    </format>
    <format dxfId="150">
      <pivotArea dataOnly="0" labelOnly="1" outline="0" fieldPosition="0">
        <references count="3">
          <reference field="6" count="1" selected="0">
            <x v="5"/>
          </reference>
          <reference field="7" count="1">
            <x v="29"/>
          </reference>
          <reference field="9" count="1" selected="0">
            <x v="29"/>
          </reference>
        </references>
      </pivotArea>
    </format>
    <format dxfId="151">
      <pivotArea dataOnly="0" labelOnly="1" outline="0" fieldPosition="0">
        <references count="3">
          <reference field="6" count="1" selected="0">
            <x v="5"/>
          </reference>
          <reference field="7" count="1">
            <x v="30"/>
          </reference>
          <reference field="9" count="1" selected="0">
            <x v="30"/>
          </reference>
        </references>
      </pivotArea>
    </format>
    <format dxfId="152">
      <pivotArea dataOnly="0" labelOnly="1" outline="0" fieldPosition="0">
        <references count="3">
          <reference field="6" count="1" selected="0">
            <x v="5"/>
          </reference>
          <reference field="7" count="1">
            <x v="31"/>
          </reference>
          <reference field="9" count="1" selected="0">
            <x v="31"/>
          </reference>
        </references>
      </pivotArea>
    </format>
    <format dxfId="153">
      <pivotArea dataOnly="0" labelOnly="1" outline="0" fieldPosition="0">
        <references count="3">
          <reference field="6" count="1" selected="0">
            <x v="5"/>
          </reference>
          <reference field="7" count="1">
            <x v="32"/>
          </reference>
          <reference field="9" count="1" selected="0">
            <x v="32"/>
          </reference>
        </references>
      </pivotArea>
    </format>
    <format dxfId="154">
      <pivotArea dataOnly="0" labelOnly="1" outline="0" fieldPosition="0">
        <references count="3">
          <reference field="6" count="1" selected="0">
            <x v="5"/>
          </reference>
          <reference field="7" count="1">
            <x v="33"/>
          </reference>
          <reference field="9" count="1" selected="0">
            <x v="33"/>
          </reference>
        </references>
      </pivotArea>
    </format>
    <format dxfId="155">
      <pivotArea dataOnly="0" labelOnly="1" outline="0" fieldPosition="0">
        <references count="3">
          <reference field="6" count="1" selected="0">
            <x v="5"/>
          </reference>
          <reference field="7" count="1">
            <x v="34"/>
          </reference>
          <reference field="9" count="1" selected="0">
            <x v="34"/>
          </reference>
        </references>
      </pivotArea>
    </format>
    <format dxfId="156">
      <pivotArea dataOnly="0" labelOnly="1" outline="0" fieldPosition="0">
        <references count="3">
          <reference field="6" count="1" selected="0">
            <x v="5"/>
          </reference>
          <reference field="7" count="1">
            <x v="35"/>
          </reference>
          <reference field="9" count="1" selected="0">
            <x v="35"/>
          </reference>
        </references>
      </pivotArea>
    </format>
    <format dxfId="157">
      <pivotArea dataOnly="0" labelOnly="1" outline="0" fieldPosition="0">
        <references count="4">
          <reference field="6" count="1" selected="0">
            <x v="0"/>
          </reference>
          <reference field="7" count="1" selected="0">
            <x v="0"/>
          </reference>
          <reference field="8" count="1">
            <x v="14"/>
          </reference>
          <reference field="9" count="1" selected="0">
            <x v="0"/>
          </reference>
        </references>
      </pivotArea>
    </format>
    <format dxfId="158">
      <pivotArea dataOnly="0" labelOnly="1" outline="0" fieldPosition="0">
        <references count="4">
          <reference field="6" count="1" selected="0">
            <x v="0"/>
          </reference>
          <reference field="7" count="1" selected="0">
            <x v="1"/>
          </reference>
          <reference field="8" count="1">
            <x v="13"/>
          </reference>
          <reference field="9" count="1" selected="0">
            <x v="1"/>
          </reference>
        </references>
      </pivotArea>
    </format>
    <format dxfId="159">
      <pivotArea dataOnly="0" labelOnly="1" outline="0" fieldPosition="0">
        <references count="4">
          <reference field="6" count="1" selected="0">
            <x v="0"/>
          </reference>
          <reference field="7" count="1" selected="0">
            <x v="2"/>
          </reference>
          <reference field="8" count="1">
            <x v="20"/>
          </reference>
          <reference field="9" count="1" selected="0">
            <x v="2"/>
          </reference>
        </references>
      </pivotArea>
    </format>
    <format dxfId="160">
      <pivotArea dataOnly="0" labelOnly="1" outline="0" fieldPosition="0">
        <references count="4">
          <reference field="6" count="1" selected="0">
            <x v="0"/>
          </reference>
          <reference field="7" count="1" selected="0">
            <x v="3"/>
          </reference>
          <reference field="8" count="1">
            <x v="15"/>
          </reference>
          <reference field="9" count="1" selected="0">
            <x v="3"/>
          </reference>
        </references>
      </pivotArea>
    </format>
    <format dxfId="161">
      <pivotArea dataOnly="0" labelOnly="1" outline="0" fieldPosition="0">
        <references count="4">
          <reference field="6" count="1" selected="0">
            <x v="0"/>
          </reference>
          <reference field="7" count="1" selected="0">
            <x v="4"/>
          </reference>
          <reference field="8" count="1">
            <x v="18"/>
          </reference>
          <reference field="9" count="1" selected="0">
            <x v="4"/>
          </reference>
        </references>
      </pivotArea>
    </format>
    <format dxfId="162">
      <pivotArea dataOnly="0" labelOnly="1" outline="0" fieldPosition="0">
        <references count="4">
          <reference field="6" count="1" selected="0">
            <x v="0"/>
          </reference>
          <reference field="7" count="1" selected="0">
            <x v="5"/>
          </reference>
          <reference field="8" count="1">
            <x v="17"/>
          </reference>
          <reference field="9" count="1" selected="0">
            <x v="5"/>
          </reference>
        </references>
      </pivotArea>
    </format>
    <format dxfId="163">
      <pivotArea dataOnly="0" labelOnly="1" outline="0" fieldPosition="0">
        <references count="4">
          <reference field="6" count="1" selected="0">
            <x v="0"/>
          </reference>
          <reference field="7" count="1" selected="0">
            <x v="6"/>
          </reference>
          <reference field="8" count="1">
            <x v="16"/>
          </reference>
          <reference field="9" count="1" selected="0">
            <x v="6"/>
          </reference>
        </references>
      </pivotArea>
    </format>
    <format dxfId="164">
      <pivotArea dataOnly="0" labelOnly="1" outline="0" fieldPosition="0">
        <references count="4">
          <reference field="6" count="1" selected="0">
            <x v="1"/>
          </reference>
          <reference field="7" count="1" selected="0">
            <x v="7"/>
          </reference>
          <reference field="8" count="1">
            <x v="32"/>
          </reference>
          <reference field="9" count="1" selected="0">
            <x v="7"/>
          </reference>
        </references>
      </pivotArea>
    </format>
    <format dxfId="165">
      <pivotArea dataOnly="0" labelOnly="1" outline="0" fieldPosition="0">
        <references count="4">
          <reference field="6" count="1" selected="0">
            <x v="1"/>
          </reference>
          <reference field="7" count="1" selected="0">
            <x v="8"/>
          </reference>
          <reference field="8" count="1">
            <x v="33"/>
          </reference>
          <reference field="9" count="1" selected="0">
            <x v="8"/>
          </reference>
        </references>
      </pivotArea>
    </format>
    <format dxfId="166">
      <pivotArea dataOnly="0" labelOnly="1" outline="0" fieldPosition="0">
        <references count="4">
          <reference field="6" count="1" selected="0">
            <x v="1"/>
          </reference>
          <reference field="7" count="1" selected="0">
            <x v="9"/>
          </reference>
          <reference field="8" count="1">
            <x v="4"/>
          </reference>
          <reference field="9" count="1" selected="0">
            <x v="9"/>
          </reference>
        </references>
      </pivotArea>
    </format>
    <format dxfId="167">
      <pivotArea dataOnly="0" labelOnly="1" outline="0" fieldPosition="0">
        <references count="4">
          <reference field="6" count="1" selected="0">
            <x v="1"/>
          </reference>
          <reference field="7" count="1" selected="0">
            <x v="10"/>
          </reference>
          <reference field="8" count="1">
            <x v="5"/>
          </reference>
          <reference field="9" count="1" selected="0">
            <x v="10"/>
          </reference>
        </references>
      </pivotArea>
    </format>
    <format dxfId="168">
      <pivotArea dataOnly="0" labelOnly="1" outline="0" fieldPosition="0">
        <references count="4">
          <reference field="6" count="1" selected="0">
            <x v="1"/>
          </reference>
          <reference field="7" count="1" selected="0">
            <x v="11"/>
          </reference>
          <reference field="8" count="1">
            <x v="8"/>
          </reference>
          <reference field="9" count="1" selected="0">
            <x v="11"/>
          </reference>
        </references>
      </pivotArea>
    </format>
    <format dxfId="169">
      <pivotArea dataOnly="0" labelOnly="1" outline="0" fieldPosition="0">
        <references count="4">
          <reference field="6" count="1" selected="0">
            <x v="1"/>
          </reference>
          <reference field="7" count="1" selected="0">
            <x v="12"/>
          </reference>
          <reference field="8" count="1">
            <x v="11"/>
          </reference>
          <reference field="9" count="1" selected="0">
            <x v="12"/>
          </reference>
        </references>
      </pivotArea>
    </format>
    <format dxfId="170">
      <pivotArea dataOnly="0" labelOnly="1" outline="0" fieldPosition="0">
        <references count="4">
          <reference field="6" count="1" selected="0">
            <x v="1"/>
          </reference>
          <reference field="7" count="1" selected="0">
            <x v="13"/>
          </reference>
          <reference field="8" count="1">
            <x v="12"/>
          </reference>
          <reference field="9" count="1" selected="0">
            <x v="13"/>
          </reference>
        </references>
      </pivotArea>
    </format>
    <format dxfId="171">
      <pivotArea dataOnly="0" labelOnly="1" outline="0" fieldPosition="0">
        <references count="4">
          <reference field="6" count="1" selected="0">
            <x v="2"/>
          </reference>
          <reference field="7" count="1" selected="0">
            <x v="14"/>
          </reference>
          <reference field="8" count="1">
            <x v="2"/>
          </reference>
          <reference field="9" count="1" selected="0">
            <x v="14"/>
          </reference>
        </references>
      </pivotArea>
    </format>
    <format dxfId="172">
      <pivotArea dataOnly="0" labelOnly="1" outline="0" fieldPosition="0">
        <references count="4">
          <reference field="6" count="1" selected="0">
            <x v="2"/>
          </reference>
          <reference field="7" count="1" selected="0">
            <x v="15"/>
          </reference>
          <reference field="8" count="1">
            <x v="1"/>
          </reference>
          <reference field="9" count="1" selected="0">
            <x v="15"/>
          </reference>
        </references>
      </pivotArea>
    </format>
    <format dxfId="173">
      <pivotArea dataOnly="0" labelOnly="1" outline="0" fieldPosition="0">
        <references count="4">
          <reference field="6" count="1" selected="0">
            <x v="2"/>
          </reference>
          <reference field="7" count="1" selected="0">
            <x v="16"/>
          </reference>
          <reference field="8" count="1">
            <x v="3"/>
          </reference>
          <reference field="9" count="1" selected="0">
            <x v="16"/>
          </reference>
        </references>
      </pivotArea>
    </format>
    <format dxfId="174">
      <pivotArea dataOnly="0" labelOnly="1" outline="0" fieldPosition="0">
        <references count="4">
          <reference field="6" count="1" selected="0">
            <x v="2"/>
          </reference>
          <reference field="7" count="1" selected="0">
            <x v="17"/>
          </reference>
          <reference field="8" count="1">
            <x v="0"/>
          </reference>
          <reference field="9" count="1" selected="0">
            <x v="17"/>
          </reference>
        </references>
      </pivotArea>
    </format>
    <format dxfId="175">
      <pivotArea dataOnly="0" labelOnly="1" outline="0" fieldPosition="0">
        <references count="4">
          <reference field="6" count="1" selected="0">
            <x v="3"/>
          </reference>
          <reference field="7" count="1" selected="0">
            <x v="18"/>
          </reference>
          <reference field="8" count="1">
            <x v="35"/>
          </reference>
          <reference field="9" count="1" selected="0">
            <x v="18"/>
          </reference>
        </references>
      </pivotArea>
    </format>
    <format dxfId="176">
      <pivotArea dataOnly="0" labelOnly="1" outline="0" fieldPosition="0">
        <references count="4">
          <reference field="6" count="1" selected="0">
            <x v="3"/>
          </reference>
          <reference field="7" count="1" selected="0">
            <x v="19"/>
          </reference>
          <reference field="8" count="1">
            <x v="31"/>
          </reference>
          <reference field="9" count="1" selected="0">
            <x v="19"/>
          </reference>
        </references>
      </pivotArea>
    </format>
    <format dxfId="177">
      <pivotArea dataOnly="0" labelOnly="1" outline="0" fieldPosition="0">
        <references count="4">
          <reference field="6" count="1" selected="0">
            <x v="3"/>
          </reference>
          <reference field="7" count="1" selected="0">
            <x v="20"/>
          </reference>
          <reference field="8" count="1">
            <x v="9"/>
          </reference>
          <reference field="9" count="1" selected="0">
            <x v="20"/>
          </reference>
        </references>
      </pivotArea>
    </format>
    <format dxfId="178">
      <pivotArea dataOnly="0" labelOnly="1" outline="0" fieldPosition="0">
        <references count="4">
          <reference field="6" count="1" selected="0">
            <x v="3"/>
          </reference>
          <reference field="7" count="1" selected="0">
            <x v="21"/>
          </reference>
          <reference field="8" count="1">
            <x v="10"/>
          </reference>
          <reference field="9" count="1" selected="0">
            <x v="21"/>
          </reference>
        </references>
      </pivotArea>
    </format>
    <format dxfId="179">
      <pivotArea dataOnly="0" labelOnly="1" outline="0" fieldPosition="0">
        <references count="4">
          <reference field="6" count="1" selected="0">
            <x v="3"/>
          </reference>
          <reference field="7" count="1" selected="0">
            <x v="22"/>
          </reference>
          <reference field="8" count="1">
            <x v="6"/>
          </reference>
          <reference field="9" count="1" selected="0">
            <x v="22"/>
          </reference>
        </references>
      </pivotArea>
    </format>
    <format dxfId="180">
      <pivotArea dataOnly="0" labelOnly="1" outline="0" fieldPosition="0">
        <references count="4">
          <reference field="6" count="1" selected="0">
            <x v="3"/>
          </reference>
          <reference field="7" count="1" selected="0">
            <x v="23"/>
          </reference>
          <reference field="8" count="1">
            <x v="7"/>
          </reference>
          <reference field="9" count="1" selected="0">
            <x v="23"/>
          </reference>
        </references>
      </pivotArea>
    </format>
    <format dxfId="181">
      <pivotArea dataOnly="0" labelOnly="1" outline="0" fieldPosition="0">
        <references count="4">
          <reference field="6" count="1" selected="0">
            <x v="4"/>
          </reference>
          <reference field="7" count="1" selected="0">
            <x v="24"/>
          </reference>
          <reference field="8" count="1">
            <x v="26"/>
          </reference>
          <reference field="9" count="1" selected="0">
            <x v="24"/>
          </reference>
        </references>
      </pivotArea>
    </format>
    <format dxfId="182">
      <pivotArea dataOnly="0" labelOnly="1" outline="0" fieldPosition="0">
        <references count="4">
          <reference field="6" count="1" selected="0">
            <x v="4"/>
          </reference>
          <reference field="7" count="1" selected="0">
            <x v="25"/>
          </reference>
          <reference field="8" count="1">
            <x v="24"/>
          </reference>
          <reference field="9" count="1" selected="0">
            <x v="25"/>
          </reference>
        </references>
      </pivotArea>
    </format>
    <format dxfId="183">
      <pivotArea dataOnly="0" labelOnly="1" outline="0" fieldPosition="0">
        <references count="4">
          <reference field="6" count="1" selected="0">
            <x v="4"/>
          </reference>
          <reference field="7" count="1" selected="0">
            <x v="26"/>
          </reference>
          <reference field="8" count="1">
            <x v="22"/>
          </reference>
          <reference field="9" count="1" selected="0">
            <x v="26"/>
          </reference>
        </references>
      </pivotArea>
    </format>
    <format dxfId="184">
      <pivotArea dataOnly="0" labelOnly="1" outline="0" fieldPosition="0">
        <references count="4">
          <reference field="6" count="1" selected="0">
            <x v="4"/>
          </reference>
          <reference field="7" count="1" selected="0">
            <x v="27"/>
          </reference>
          <reference field="8" count="1">
            <x v="21"/>
          </reference>
          <reference field="9" count="1" selected="0">
            <x v="27"/>
          </reference>
        </references>
      </pivotArea>
    </format>
    <format dxfId="185">
      <pivotArea dataOnly="0" labelOnly="1" outline="0" fieldPosition="0">
        <references count="4">
          <reference field="6" count="1" selected="0">
            <x v="5"/>
          </reference>
          <reference field="7" count="1" selected="0">
            <x v="28"/>
          </reference>
          <reference field="8" count="1">
            <x v="25"/>
          </reference>
          <reference field="9" count="1" selected="0">
            <x v="28"/>
          </reference>
        </references>
      </pivotArea>
    </format>
    <format dxfId="186">
      <pivotArea dataOnly="0" labelOnly="1" outline="0" fieldPosition="0">
        <references count="4">
          <reference field="6" count="1" selected="0">
            <x v="5"/>
          </reference>
          <reference field="7" count="1" selected="0">
            <x v="29"/>
          </reference>
          <reference field="8" count="1">
            <x v="19"/>
          </reference>
          <reference field="9" count="1" selected="0">
            <x v="29"/>
          </reference>
        </references>
      </pivotArea>
    </format>
    <format dxfId="187">
      <pivotArea dataOnly="0" labelOnly="1" outline="0" fieldPosition="0">
        <references count="4">
          <reference field="6" count="1" selected="0">
            <x v="5"/>
          </reference>
          <reference field="7" count="1" selected="0">
            <x v="30"/>
          </reference>
          <reference field="8" count="1">
            <x v="34"/>
          </reference>
          <reference field="9" count="1" selected="0">
            <x v="30"/>
          </reference>
        </references>
      </pivotArea>
    </format>
    <format dxfId="188">
      <pivotArea dataOnly="0" labelOnly="1" outline="0" fieldPosition="0">
        <references count="4">
          <reference field="6" count="1" selected="0">
            <x v="5"/>
          </reference>
          <reference field="7" count="1" selected="0">
            <x v="31"/>
          </reference>
          <reference field="8" count="1">
            <x v="27"/>
          </reference>
          <reference field="9" count="1" selected="0">
            <x v="31"/>
          </reference>
        </references>
      </pivotArea>
    </format>
    <format dxfId="189">
      <pivotArea dataOnly="0" labelOnly="1" outline="0" fieldPosition="0">
        <references count="4">
          <reference field="6" count="1" selected="0">
            <x v="5"/>
          </reference>
          <reference field="7" count="1" selected="0">
            <x v="32"/>
          </reference>
          <reference field="8" count="1">
            <x v="29"/>
          </reference>
          <reference field="9" count="1" selected="0">
            <x v="32"/>
          </reference>
        </references>
      </pivotArea>
    </format>
    <format dxfId="190">
      <pivotArea dataOnly="0" labelOnly="1" outline="0" fieldPosition="0">
        <references count="4">
          <reference field="6" count="1" selected="0">
            <x v="5"/>
          </reference>
          <reference field="7" count="1" selected="0">
            <x v="33"/>
          </reference>
          <reference field="8" count="1">
            <x v="30"/>
          </reference>
          <reference field="9" count="1" selected="0">
            <x v="33"/>
          </reference>
        </references>
      </pivotArea>
    </format>
    <format dxfId="191">
      <pivotArea dataOnly="0" labelOnly="1" outline="0" fieldPosition="0">
        <references count="4">
          <reference field="6" count="1" selected="0">
            <x v="5"/>
          </reference>
          <reference field="7" count="1" selected="0">
            <x v="34"/>
          </reference>
          <reference field="8" count="1">
            <x v="28"/>
          </reference>
          <reference field="9" count="1" selected="0">
            <x v="34"/>
          </reference>
        </references>
      </pivotArea>
    </format>
    <format dxfId="192">
      <pivotArea dataOnly="0" labelOnly="1" outline="0" fieldPosition="0">
        <references count="4">
          <reference field="6" count="1" selected="0">
            <x v="5"/>
          </reference>
          <reference field="7" count="1" selected="0">
            <x v="35"/>
          </reference>
          <reference field="8" count="1">
            <x v="23"/>
          </reference>
          <reference field="9" count="1" selected="0">
            <x v="35"/>
          </reference>
        </references>
      </pivotArea>
    </format>
    <format dxfId="193">
      <pivotArea dataOnly="0" labelOnly="1" outline="0" fieldPosition="0">
        <references count="1">
          <reference field="4294967294" count="3">
            <x v="0"/>
            <x v="1"/>
            <x v="2"/>
          </reference>
        </references>
      </pivotArea>
    </format>
    <format dxfId="194">
      <pivotArea type="all" dataOnly="0" outline="0" fieldPosition="0"/>
    </format>
    <format dxfId="195">
      <pivotArea outline="0" collapsedLevelsAreSubtotals="1" fieldPosition="0"/>
    </format>
    <format dxfId="196">
      <pivotArea type="origin" dataOnly="0" labelOnly="1" outline="0" fieldPosition="0"/>
    </format>
    <format dxfId="197">
      <pivotArea field="-2" type="button" dataOnly="0" labelOnly="1" outline="0" axis="axisCol" fieldPosition="0"/>
    </format>
    <format dxfId="198">
      <pivotArea type="topRight" dataOnly="0" labelOnly="1" outline="0" fieldPosition="0"/>
    </format>
    <format dxfId="199">
      <pivotArea field="9" type="button" dataOnly="0" labelOnly="1" outline="0" axis="axisRow" fieldPosition="0"/>
    </format>
    <format dxfId="200">
      <pivotArea field="6" type="button" dataOnly="0" labelOnly="1" outline="0" axis="axisRow" fieldPosition="1"/>
    </format>
    <format dxfId="201">
      <pivotArea field="7" type="button" dataOnly="0" labelOnly="1" outline="0" axis="axisRow" fieldPosition="2"/>
    </format>
    <format dxfId="202">
      <pivotArea field="8" type="button" dataOnly="0" labelOnly="1" outline="0" axis="axisRow" fieldPosition="3"/>
    </format>
    <format dxfId="203">
      <pivotArea dataOnly="0" labelOnly="1" outline="0" fieldPosition="0">
        <references count="1">
          <reference field="9" count="0"/>
        </references>
      </pivotArea>
    </format>
    <format dxfId="204">
      <pivotArea dataOnly="0" labelOnly="1" outline="0" fieldPosition="0">
        <references count="2">
          <reference field="6" count="1">
            <x v="0"/>
          </reference>
          <reference field="9" count="1" selected="0">
            <x v="0"/>
          </reference>
        </references>
      </pivotArea>
    </format>
    <format dxfId="205">
      <pivotArea dataOnly="0" labelOnly="1" outline="0" fieldPosition="0">
        <references count="2">
          <reference field="6" count="1">
            <x v="1"/>
          </reference>
          <reference field="9" count="1" selected="0">
            <x v="7"/>
          </reference>
        </references>
      </pivotArea>
    </format>
    <format dxfId="206">
      <pivotArea dataOnly="0" labelOnly="1" outline="0" fieldPosition="0">
        <references count="2">
          <reference field="6" count="1">
            <x v="2"/>
          </reference>
          <reference field="9" count="1" selected="0">
            <x v="14"/>
          </reference>
        </references>
      </pivotArea>
    </format>
    <format dxfId="207">
      <pivotArea dataOnly="0" labelOnly="1" outline="0" fieldPosition="0">
        <references count="2">
          <reference field="6" count="1">
            <x v="3"/>
          </reference>
          <reference field="9" count="1" selected="0">
            <x v="18"/>
          </reference>
        </references>
      </pivotArea>
    </format>
    <format dxfId="208">
      <pivotArea dataOnly="0" labelOnly="1" outline="0" fieldPosition="0">
        <references count="2">
          <reference field="6" count="1">
            <x v="4"/>
          </reference>
          <reference field="9" count="1" selected="0">
            <x v="24"/>
          </reference>
        </references>
      </pivotArea>
    </format>
    <format dxfId="209">
      <pivotArea dataOnly="0" labelOnly="1" outline="0" fieldPosition="0">
        <references count="2">
          <reference field="6" count="1">
            <x v="5"/>
          </reference>
          <reference field="9" count="1" selected="0">
            <x v="28"/>
          </reference>
        </references>
      </pivotArea>
    </format>
    <format dxfId="210">
      <pivotArea dataOnly="0" labelOnly="1" outline="0" fieldPosition="0">
        <references count="3">
          <reference field="6" count="1" selected="0">
            <x v="0"/>
          </reference>
          <reference field="7" count="1">
            <x v="0"/>
          </reference>
          <reference field="9" count="1" selected="0">
            <x v="0"/>
          </reference>
        </references>
      </pivotArea>
    </format>
    <format dxfId="211">
      <pivotArea dataOnly="0" labelOnly="1" outline="0" fieldPosition="0">
        <references count="3">
          <reference field="6" count="1" selected="0">
            <x v="0"/>
          </reference>
          <reference field="7" count="1">
            <x v="1"/>
          </reference>
          <reference field="9" count="1" selected="0">
            <x v="1"/>
          </reference>
        </references>
      </pivotArea>
    </format>
    <format dxfId="212">
      <pivotArea dataOnly="0" labelOnly="1" outline="0" fieldPosition="0">
        <references count="3">
          <reference field="6" count="1" selected="0">
            <x v="0"/>
          </reference>
          <reference field="7" count="1">
            <x v="2"/>
          </reference>
          <reference field="9" count="1" selected="0">
            <x v="2"/>
          </reference>
        </references>
      </pivotArea>
    </format>
    <format dxfId="213">
      <pivotArea dataOnly="0" labelOnly="1" outline="0" fieldPosition="0">
        <references count="3">
          <reference field="6" count="1" selected="0">
            <x v="0"/>
          </reference>
          <reference field="7" count="1">
            <x v="3"/>
          </reference>
          <reference field="9" count="1" selected="0">
            <x v="3"/>
          </reference>
        </references>
      </pivotArea>
    </format>
    <format dxfId="214">
      <pivotArea dataOnly="0" labelOnly="1" outline="0" fieldPosition="0">
        <references count="3">
          <reference field="6" count="1" selected="0">
            <x v="0"/>
          </reference>
          <reference field="7" count="1">
            <x v="4"/>
          </reference>
          <reference field="9" count="1" selected="0">
            <x v="4"/>
          </reference>
        </references>
      </pivotArea>
    </format>
    <format dxfId="215">
      <pivotArea dataOnly="0" labelOnly="1" outline="0" fieldPosition="0">
        <references count="3">
          <reference field="6" count="1" selected="0">
            <x v="0"/>
          </reference>
          <reference field="7" count="1">
            <x v="5"/>
          </reference>
          <reference field="9" count="1" selected="0">
            <x v="5"/>
          </reference>
        </references>
      </pivotArea>
    </format>
    <format dxfId="216">
      <pivotArea dataOnly="0" labelOnly="1" outline="0" fieldPosition="0">
        <references count="3">
          <reference field="6" count="1" selected="0">
            <x v="0"/>
          </reference>
          <reference field="7" count="1">
            <x v="6"/>
          </reference>
          <reference field="9" count="1" selected="0">
            <x v="6"/>
          </reference>
        </references>
      </pivotArea>
    </format>
    <format dxfId="217">
      <pivotArea dataOnly="0" labelOnly="1" outline="0" fieldPosition="0">
        <references count="3">
          <reference field="6" count="1" selected="0">
            <x v="1"/>
          </reference>
          <reference field="7" count="1">
            <x v="7"/>
          </reference>
          <reference field="9" count="1" selected="0">
            <x v="7"/>
          </reference>
        </references>
      </pivotArea>
    </format>
    <format dxfId="218">
      <pivotArea dataOnly="0" labelOnly="1" outline="0" fieldPosition="0">
        <references count="3">
          <reference field="6" count="1" selected="0">
            <x v="1"/>
          </reference>
          <reference field="7" count="1">
            <x v="8"/>
          </reference>
          <reference field="9" count="1" selected="0">
            <x v="8"/>
          </reference>
        </references>
      </pivotArea>
    </format>
    <format dxfId="219">
      <pivotArea dataOnly="0" labelOnly="1" outline="0" fieldPosition="0">
        <references count="3">
          <reference field="6" count="1" selected="0">
            <x v="1"/>
          </reference>
          <reference field="7" count="1">
            <x v="9"/>
          </reference>
          <reference field="9" count="1" selected="0">
            <x v="9"/>
          </reference>
        </references>
      </pivotArea>
    </format>
    <format dxfId="220">
      <pivotArea dataOnly="0" labelOnly="1" outline="0" fieldPosition="0">
        <references count="3">
          <reference field="6" count="1" selected="0">
            <x v="1"/>
          </reference>
          <reference field="7" count="1">
            <x v="10"/>
          </reference>
          <reference field="9" count="1" selected="0">
            <x v="10"/>
          </reference>
        </references>
      </pivotArea>
    </format>
    <format dxfId="221">
      <pivotArea dataOnly="0" labelOnly="1" outline="0" fieldPosition="0">
        <references count="3">
          <reference field="6" count="1" selected="0">
            <x v="1"/>
          </reference>
          <reference field="7" count="1">
            <x v="11"/>
          </reference>
          <reference field="9" count="1" selected="0">
            <x v="11"/>
          </reference>
        </references>
      </pivotArea>
    </format>
    <format dxfId="222">
      <pivotArea dataOnly="0" labelOnly="1" outline="0" fieldPosition="0">
        <references count="3">
          <reference field="6" count="1" selected="0">
            <x v="1"/>
          </reference>
          <reference field="7" count="1">
            <x v="12"/>
          </reference>
          <reference field="9" count="1" selected="0">
            <x v="12"/>
          </reference>
        </references>
      </pivotArea>
    </format>
    <format dxfId="223">
      <pivotArea dataOnly="0" labelOnly="1" outline="0" fieldPosition="0">
        <references count="3">
          <reference field="6" count="1" selected="0">
            <x v="1"/>
          </reference>
          <reference field="7" count="1">
            <x v="13"/>
          </reference>
          <reference field="9" count="1" selected="0">
            <x v="13"/>
          </reference>
        </references>
      </pivotArea>
    </format>
    <format dxfId="224">
      <pivotArea dataOnly="0" labelOnly="1" outline="0" fieldPosition="0">
        <references count="3">
          <reference field="6" count="1" selected="0">
            <x v="2"/>
          </reference>
          <reference field="7" count="1">
            <x v="14"/>
          </reference>
          <reference field="9" count="1" selected="0">
            <x v="14"/>
          </reference>
        </references>
      </pivotArea>
    </format>
    <format dxfId="225">
      <pivotArea dataOnly="0" labelOnly="1" outline="0" fieldPosition="0">
        <references count="3">
          <reference field="6" count="1" selected="0">
            <x v="2"/>
          </reference>
          <reference field="7" count="1">
            <x v="15"/>
          </reference>
          <reference field="9" count="1" selected="0">
            <x v="15"/>
          </reference>
        </references>
      </pivotArea>
    </format>
    <format dxfId="226">
      <pivotArea dataOnly="0" labelOnly="1" outline="0" fieldPosition="0">
        <references count="3">
          <reference field="6" count="1" selected="0">
            <x v="2"/>
          </reference>
          <reference field="7" count="1">
            <x v="16"/>
          </reference>
          <reference field="9" count="1" selected="0">
            <x v="16"/>
          </reference>
        </references>
      </pivotArea>
    </format>
    <format dxfId="227">
      <pivotArea dataOnly="0" labelOnly="1" outline="0" fieldPosition="0">
        <references count="3">
          <reference field="6" count="1" selected="0">
            <x v="2"/>
          </reference>
          <reference field="7" count="1">
            <x v="17"/>
          </reference>
          <reference field="9" count="1" selected="0">
            <x v="17"/>
          </reference>
        </references>
      </pivotArea>
    </format>
    <format dxfId="228">
      <pivotArea dataOnly="0" labelOnly="1" outline="0" fieldPosition="0">
        <references count="3">
          <reference field="6" count="1" selected="0">
            <x v="3"/>
          </reference>
          <reference field="7" count="1">
            <x v="18"/>
          </reference>
          <reference field="9" count="1" selected="0">
            <x v="18"/>
          </reference>
        </references>
      </pivotArea>
    </format>
    <format dxfId="229">
      <pivotArea dataOnly="0" labelOnly="1" outline="0" fieldPosition="0">
        <references count="3">
          <reference field="6" count="1" selected="0">
            <x v="3"/>
          </reference>
          <reference field="7" count="1">
            <x v="19"/>
          </reference>
          <reference field="9" count="1" selected="0">
            <x v="19"/>
          </reference>
        </references>
      </pivotArea>
    </format>
    <format dxfId="230">
      <pivotArea dataOnly="0" labelOnly="1" outline="0" fieldPosition="0">
        <references count="3">
          <reference field="6" count="1" selected="0">
            <x v="3"/>
          </reference>
          <reference field="7" count="1">
            <x v="20"/>
          </reference>
          <reference field="9" count="1" selected="0">
            <x v="20"/>
          </reference>
        </references>
      </pivotArea>
    </format>
    <format dxfId="231">
      <pivotArea dataOnly="0" labelOnly="1" outline="0" fieldPosition="0">
        <references count="3">
          <reference field="6" count="1" selected="0">
            <x v="3"/>
          </reference>
          <reference field="7" count="1">
            <x v="21"/>
          </reference>
          <reference field="9" count="1" selected="0">
            <x v="21"/>
          </reference>
        </references>
      </pivotArea>
    </format>
    <format dxfId="232">
      <pivotArea dataOnly="0" labelOnly="1" outline="0" fieldPosition="0">
        <references count="3">
          <reference field="6" count="1" selected="0">
            <x v="3"/>
          </reference>
          <reference field="7" count="1">
            <x v="22"/>
          </reference>
          <reference field="9" count="1" selected="0">
            <x v="22"/>
          </reference>
        </references>
      </pivotArea>
    </format>
    <format dxfId="233">
      <pivotArea dataOnly="0" labelOnly="1" outline="0" fieldPosition="0">
        <references count="3">
          <reference field="6" count="1" selected="0">
            <x v="3"/>
          </reference>
          <reference field="7" count="1">
            <x v="23"/>
          </reference>
          <reference field="9" count="1" selected="0">
            <x v="23"/>
          </reference>
        </references>
      </pivotArea>
    </format>
    <format dxfId="234">
      <pivotArea dataOnly="0" labelOnly="1" outline="0" fieldPosition="0">
        <references count="3">
          <reference field="6" count="1" selected="0">
            <x v="4"/>
          </reference>
          <reference field="7" count="1">
            <x v="24"/>
          </reference>
          <reference field="9" count="1" selected="0">
            <x v="24"/>
          </reference>
        </references>
      </pivotArea>
    </format>
    <format dxfId="235">
      <pivotArea dataOnly="0" labelOnly="1" outline="0" fieldPosition="0">
        <references count="3">
          <reference field="6" count="1" selected="0">
            <x v="4"/>
          </reference>
          <reference field="7" count="1">
            <x v="25"/>
          </reference>
          <reference field="9" count="1" selected="0">
            <x v="25"/>
          </reference>
        </references>
      </pivotArea>
    </format>
    <format dxfId="236">
      <pivotArea dataOnly="0" labelOnly="1" outline="0" fieldPosition="0">
        <references count="3">
          <reference field="6" count="1" selected="0">
            <x v="4"/>
          </reference>
          <reference field="7" count="1">
            <x v="26"/>
          </reference>
          <reference field="9" count="1" selected="0">
            <x v="26"/>
          </reference>
        </references>
      </pivotArea>
    </format>
    <format dxfId="237">
      <pivotArea dataOnly="0" labelOnly="1" outline="0" fieldPosition="0">
        <references count="3">
          <reference field="6" count="1" selected="0">
            <x v="4"/>
          </reference>
          <reference field="7" count="1">
            <x v="27"/>
          </reference>
          <reference field="9" count="1" selected="0">
            <x v="27"/>
          </reference>
        </references>
      </pivotArea>
    </format>
    <format dxfId="238">
      <pivotArea dataOnly="0" labelOnly="1" outline="0" fieldPosition="0">
        <references count="3">
          <reference field="6" count="1" selected="0">
            <x v="5"/>
          </reference>
          <reference field="7" count="1">
            <x v="28"/>
          </reference>
          <reference field="9" count="1" selected="0">
            <x v="28"/>
          </reference>
        </references>
      </pivotArea>
    </format>
    <format dxfId="239">
      <pivotArea dataOnly="0" labelOnly="1" outline="0" fieldPosition="0">
        <references count="3">
          <reference field="6" count="1" selected="0">
            <x v="5"/>
          </reference>
          <reference field="7" count="1">
            <x v="29"/>
          </reference>
          <reference field="9" count="1" selected="0">
            <x v="29"/>
          </reference>
        </references>
      </pivotArea>
    </format>
    <format dxfId="240">
      <pivotArea dataOnly="0" labelOnly="1" outline="0" fieldPosition="0">
        <references count="3">
          <reference field="6" count="1" selected="0">
            <x v="5"/>
          </reference>
          <reference field="7" count="1">
            <x v="30"/>
          </reference>
          <reference field="9" count="1" selected="0">
            <x v="30"/>
          </reference>
        </references>
      </pivotArea>
    </format>
    <format dxfId="241">
      <pivotArea dataOnly="0" labelOnly="1" outline="0" fieldPosition="0">
        <references count="3">
          <reference field="6" count="1" selected="0">
            <x v="5"/>
          </reference>
          <reference field="7" count="1">
            <x v="31"/>
          </reference>
          <reference field="9" count="1" selected="0">
            <x v="31"/>
          </reference>
        </references>
      </pivotArea>
    </format>
    <format dxfId="242">
      <pivotArea dataOnly="0" labelOnly="1" outline="0" fieldPosition="0">
        <references count="3">
          <reference field="6" count="1" selected="0">
            <x v="5"/>
          </reference>
          <reference field="7" count="1">
            <x v="32"/>
          </reference>
          <reference field="9" count="1" selected="0">
            <x v="32"/>
          </reference>
        </references>
      </pivotArea>
    </format>
    <format dxfId="243">
      <pivotArea dataOnly="0" labelOnly="1" outline="0" fieldPosition="0">
        <references count="3">
          <reference field="6" count="1" selected="0">
            <x v="5"/>
          </reference>
          <reference field="7" count="1">
            <x v="33"/>
          </reference>
          <reference field="9" count="1" selected="0">
            <x v="33"/>
          </reference>
        </references>
      </pivotArea>
    </format>
    <format dxfId="244">
      <pivotArea dataOnly="0" labelOnly="1" outline="0" fieldPosition="0">
        <references count="3">
          <reference field="6" count="1" selected="0">
            <x v="5"/>
          </reference>
          <reference field="7" count="1">
            <x v="34"/>
          </reference>
          <reference field="9" count="1" selected="0">
            <x v="34"/>
          </reference>
        </references>
      </pivotArea>
    </format>
    <format dxfId="245">
      <pivotArea dataOnly="0" labelOnly="1" outline="0" fieldPosition="0">
        <references count="3">
          <reference field="6" count="1" selected="0">
            <x v="5"/>
          </reference>
          <reference field="7" count="1">
            <x v="35"/>
          </reference>
          <reference field="9" count="1" selected="0">
            <x v="35"/>
          </reference>
        </references>
      </pivotArea>
    </format>
    <format dxfId="246">
      <pivotArea dataOnly="0" labelOnly="1" outline="0" fieldPosition="0">
        <references count="4">
          <reference field="6" count="1" selected="0">
            <x v="0"/>
          </reference>
          <reference field="7" count="1" selected="0">
            <x v="0"/>
          </reference>
          <reference field="8" count="1">
            <x v="14"/>
          </reference>
          <reference field="9" count="1" selected="0">
            <x v="0"/>
          </reference>
        </references>
      </pivotArea>
    </format>
    <format dxfId="247">
      <pivotArea dataOnly="0" labelOnly="1" outline="0" fieldPosition="0">
        <references count="4">
          <reference field="6" count="1" selected="0">
            <x v="0"/>
          </reference>
          <reference field="7" count="1" selected="0">
            <x v="1"/>
          </reference>
          <reference field="8" count="1">
            <x v="13"/>
          </reference>
          <reference field="9" count="1" selected="0">
            <x v="1"/>
          </reference>
        </references>
      </pivotArea>
    </format>
    <format dxfId="248">
      <pivotArea dataOnly="0" labelOnly="1" outline="0" fieldPosition="0">
        <references count="4">
          <reference field="6" count="1" selected="0">
            <x v="0"/>
          </reference>
          <reference field="7" count="1" selected="0">
            <x v="2"/>
          </reference>
          <reference field="8" count="1">
            <x v="20"/>
          </reference>
          <reference field="9" count="1" selected="0">
            <x v="2"/>
          </reference>
        </references>
      </pivotArea>
    </format>
    <format dxfId="249">
      <pivotArea dataOnly="0" labelOnly="1" outline="0" fieldPosition="0">
        <references count="4">
          <reference field="6" count="1" selected="0">
            <x v="0"/>
          </reference>
          <reference field="7" count="1" selected="0">
            <x v="3"/>
          </reference>
          <reference field="8" count="1">
            <x v="15"/>
          </reference>
          <reference field="9" count="1" selected="0">
            <x v="3"/>
          </reference>
        </references>
      </pivotArea>
    </format>
    <format dxfId="250">
      <pivotArea dataOnly="0" labelOnly="1" outline="0" fieldPosition="0">
        <references count="4">
          <reference field="6" count="1" selected="0">
            <x v="0"/>
          </reference>
          <reference field="7" count="1" selected="0">
            <x v="4"/>
          </reference>
          <reference field="8" count="1">
            <x v="18"/>
          </reference>
          <reference field="9" count="1" selected="0">
            <x v="4"/>
          </reference>
        </references>
      </pivotArea>
    </format>
    <format dxfId="251">
      <pivotArea dataOnly="0" labelOnly="1" outline="0" fieldPosition="0">
        <references count="4">
          <reference field="6" count="1" selected="0">
            <x v="0"/>
          </reference>
          <reference field="7" count="1" selected="0">
            <x v="5"/>
          </reference>
          <reference field="8" count="1">
            <x v="17"/>
          </reference>
          <reference field="9" count="1" selected="0">
            <x v="5"/>
          </reference>
        </references>
      </pivotArea>
    </format>
    <format dxfId="252">
      <pivotArea dataOnly="0" labelOnly="1" outline="0" fieldPosition="0">
        <references count="4">
          <reference field="6" count="1" selected="0">
            <x v="0"/>
          </reference>
          <reference field="7" count="1" selected="0">
            <x v="6"/>
          </reference>
          <reference field="8" count="1">
            <x v="16"/>
          </reference>
          <reference field="9" count="1" selected="0">
            <x v="6"/>
          </reference>
        </references>
      </pivotArea>
    </format>
    <format dxfId="253">
      <pivotArea dataOnly="0" labelOnly="1" outline="0" fieldPosition="0">
        <references count="4">
          <reference field="6" count="1" selected="0">
            <x v="1"/>
          </reference>
          <reference field="7" count="1" selected="0">
            <x v="7"/>
          </reference>
          <reference field="8" count="1">
            <x v="32"/>
          </reference>
          <reference field="9" count="1" selected="0">
            <x v="7"/>
          </reference>
        </references>
      </pivotArea>
    </format>
    <format dxfId="254">
      <pivotArea dataOnly="0" labelOnly="1" outline="0" fieldPosition="0">
        <references count="4">
          <reference field="6" count="1" selected="0">
            <x v="1"/>
          </reference>
          <reference field="7" count="1" selected="0">
            <x v="8"/>
          </reference>
          <reference field="8" count="1">
            <x v="33"/>
          </reference>
          <reference field="9" count="1" selected="0">
            <x v="8"/>
          </reference>
        </references>
      </pivotArea>
    </format>
    <format dxfId="255">
      <pivotArea dataOnly="0" labelOnly="1" outline="0" fieldPosition="0">
        <references count="4">
          <reference field="6" count="1" selected="0">
            <x v="1"/>
          </reference>
          <reference field="7" count="1" selected="0">
            <x v="9"/>
          </reference>
          <reference field="8" count="1">
            <x v="4"/>
          </reference>
          <reference field="9" count="1" selected="0">
            <x v="9"/>
          </reference>
        </references>
      </pivotArea>
    </format>
    <format dxfId="256">
      <pivotArea dataOnly="0" labelOnly="1" outline="0" fieldPosition="0">
        <references count="4">
          <reference field="6" count="1" selected="0">
            <x v="1"/>
          </reference>
          <reference field="7" count="1" selected="0">
            <x v="10"/>
          </reference>
          <reference field="8" count="1">
            <x v="5"/>
          </reference>
          <reference field="9" count="1" selected="0">
            <x v="10"/>
          </reference>
        </references>
      </pivotArea>
    </format>
    <format dxfId="257">
      <pivotArea dataOnly="0" labelOnly="1" outline="0" fieldPosition="0">
        <references count="4">
          <reference field="6" count="1" selected="0">
            <x v="1"/>
          </reference>
          <reference field="7" count="1" selected="0">
            <x v="11"/>
          </reference>
          <reference field="8" count="1">
            <x v="8"/>
          </reference>
          <reference field="9" count="1" selected="0">
            <x v="11"/>
          </reference>
        </references>
      </pivotArea>
    </format>
    <format dxfId="258">
      <pivotArea dataOnly="0" labelOnly="1" outline="0" fieldPosition="0">
        <references count="4">
          <reference field="6" count="1" selected="0">
            <x v="1"/>
          </reference>
          <reference field="7" count="1" selected="0">
            <x v="12"/>
          </reference>
          <reference field="8" count="1">
            <x v="11"/>
          </reference>
          <reference field="9" count="1" selected="0">
            <x v="12"/>
          </reference>
        </references>
      </pivotArea>
    </format>
    <format dxfId="259">
      <pivotArea dataOnly="0" labelOnly="1" outline="0" fieldPosition="0">
        <references count="4">
          <reference field="6" count="1" selected="0">
            <x v="1"/>
          </reference>
          <reference field="7" count="1" selected="0">
            <x v="13"/>
          </reference>
          <reference field="8" count="1">
            <x v="12"/>
          </reference>
          <reference field="9" count="1" selected="0">
            <x v="13"/>
          </reference>
        </references>
      </pivotArea>
    </format>
    <format dxfId="260">
      <pivotArea dataOnly="0" labelOnly="1" outline="0" fieldPosition="0">
        <references count="4">
          <reference field="6" count="1" selected="0">
            <x v="2"/>
          </reference>
          <reference field="7" count="1" selected="0">
            <x v="14"/>
          </reference>
          <reference field="8" count="1">
            <x v="2"/>
          </reference>
          <reference field="9" count="1" selected="0">
            <x v="14"/>
          </reference>
        </references>
      </pivotArea>
    </format>
    <format dxfId="261">
      <pivotArea dataOnly="0" labelOnly="1" outline="0" fieldPosition="0">
        <references count="4">
          <reference field="6" count="1" selected="0">
            <x v="2"/>
          </reference>
          <reference field="7" count="1" selected="0">
            <x v="15"/>
          </reference>
          <reference field="8" count="1">
            <x v="1"/>
          </reference>
          <reference field="9" count="1" selected="0">
            <x v="15"/>
          </reference>
        </references>
      </pivotArea>
    </format>
    <format dxfId="262">
      <pivotArea dataOnly="0" labelOnly="1" outline="0" fieldPosition="0">
        <references count="4">
          <reference field="6" count="1" selected="0">
            <x v="2"/>
          </reference>
          <reference field="7" count="1" selected="0">
            <x v="16"/>
          </reference>
          <reference field="8" count="1">
            <x v="3"/>
          </reference>
          <reference field="9" count="1" selected="0">
            <x v="16"/>
          </reference>
        </references>
      </pivotArea>
    </format>
    <format dxfId="263">
      <pivotArea dataOnly="0" labelOnly="1" outline="0" fieldPosition="0">
        <references count="4">
          <reference field="6" count="1" selected="0">
            <x v="2"/>
          </reference>
          <reference field="7" count="1" selected="0">
            <x v="17"/>
          </reference>
          <reference field="8" count="1">
            <x v="0"/>
          </reference>
          <reference field="9" count="1" selected="0">
            <x v="17"/>
          </reference>
        </references>
      </pivotArea>
    </format>
    <format dxfId="264">
      <pivotArea dataOnly="0" labelOnly="1" outline="0" fieldPosition="0">
        <references count="4">
          <reference field="6" count="1" selected="0">
            <x v="3"/>
          </reference>
          <reference field="7" count="1" selected="0">
            <x v="18"/>
          </reference>
          <reference field="8" count="1">
            <x v="35"/>
          </reference>
          <reference field="9" count="1" selected="0">
            <x v="18"/>
          </reference>
        </references>
      </pivotArea>
    </format>
    <format dxfId="265">
      <pivotArea dataOnly="0" labelOnly="1" outline="0" fieldPosition="0">
        <references count="4">
          <reference field="6" count="1" selected="0">
            <x v="3"/>
          </reference>
          <reference field="7" count="1" selected="0">
            <x v="19"/>
          </reference>
          <reference field="8" count="1">
            <x v="31"/>
          </reference>
          <reference field="9" count="1" selected="0">
            <x v="19"/>
          </reference>
        </references>
      </pivotArea>
    </format>
    <format dxfId="266">
      <pivotArea dataOnly="0" labelOnly="1" outline="0" fieldPosition="0">
        <references count="4">
          <reference field="6" count="1" selected="0">
            <x v="3"/>
          </reference>
          <reference field="7" count="1" selected="0">
            <x v="20"/>
          </reference>
          <reference field="8" count="1">
            <x v="9"/>
          </reference>
          <reference field="9" count="1" selected="0">
            <x v="20"/>
          </reference>
        </references>
      </pivotArea>
    </format>
    <format dxfId="267">
      <pivotArea dataOnly="0" labelOnly="1" outline="0" fieldPosition="0">
        <references count="4">
          <reference field="6" count="1" selected="0">
            <x v="3"/>
          </reference>
          <reference field="7" count="1" selected="0">
            <x v="21"/>
          </reference>
          <reference field="8" count="1">
            <x v="10"/>
          </reference>
          <reference field="9" count="1" selected="0">
            <x v="21"/>
          </reference>
        </references>
      </pivotArea>
    </format>
    <format dxfId="268">
      <pivotArea dataOnly="0" labelOnly="1" outline="0" fieldPosition="0">
        <references count="4">
          <reference field="6" count="1" selected="0">
            <x v="3"/>
          </reference>
          <reference field="7" count="1" selected="0">
            <x v="22"/>
          </reference>
          <reference field="8" count="1">
            <x v="6"/>
          </reference>
          <reference field="9" count="1" selected="0">
            <x v="22"/>
          </reference>
        </references>
      </pivotArea>
    </format>
    <format dxfId="269">
      <pivotArea dataOnly="0" labelOnly="1" outline="0" fieldPosition="0">
        <references count="4">
          <reference field="6" count="1" selected="0">
            <x v="3"/>
          </reference>
          <reference field="7" count="1" selected="0">
            <x v="23"/>
          </reference>
          <reference field="8" count="1">
            <x v="7"/>
          </reference>
          <reference field="9" count="1" selected="0">
            <x v="23"/>
          </reference>
        </references>
      </pivotArea>
    </format>
    <format dxfId="270">
      <pivotArea dataOnly="0" labelOnly="1" outline="0" fieldPosition="0">
        <references count="4">
          <reference field="6" count="1" selected="0">
            <x v="4"/>
          </reference>
          <reference field="7" count="1" selected="0">
            <x v="24"/>
          </reference>
          <reference field="8" count="1">
            <x v="26"/>
          </reference>
          <reference field="9" count="1" selected="0">
            <x v="24"/>
          </reference>
        </references>
      </pivotArea>
    </format>
    <format dxfId="271">
      <pivotArea dataOnly="0" labelOnly="1" outline="0" fieldPosition="0">
        <references count="4">
          <reference field="6" count="1" selected="0">
            <x v="4"/>
          </reference>
          <reference field="7" count="1" selected="0">
            <x v="25"/>
          </reference>
          <reference field="8" count="1">
            <x v="24"/>
          </reference>
          <reference field="9" count="1" selected="0">
            <x v="25"/>
          </reference>
        </references>
      </pivotArea>
    </format>
    <format dxfId="272">
      <pivotArea dataOnly="0" labelOnly="1" outline="0" fieldPosition="0">
        <references count="4">
          <reference field="6" count="1" selected="0">
            <x v="4"/>
          </reference>
          <reference field="7" count="1" selected="0">
            <x v="26"/>
          </reference>
          <reference field="8" count="1">
            <x v="22"/>
          </reference>
          <reference field="9" count="1" selected="0">
            <x v="26"/>
          </reference>
        </references>
      </pivotArea>
    </format>
    <format dxfId="273">
      <pivotArea dataOnly="0" labelOnly="1" outline="0" fieldPosition="0">
        <references count="4">
          <reference field="6" count="1" selected="0">
            <x v="4"/>
          </reference>
          <reference field="7" count="1" selected="0">
            <x v="27"/>
          </reference>
          <reference field="8" count="1">
            <x v="21"/>
          </reference>
          <reference field="9" count="1" selected="0">
            <x v="27"/>
          </reference>
        </references>
      </pivotArea>
    </format>
    <format dxfId="274">
      <pivotArea dataOnly="0" labelOnly="1" outline="0" fieldPosition="0">
        <references count="4">
          <reference field="6" count="1" selected="0">
            <x v="5"/>
          </reference>
          <reference field="7" count="1" selected="0">
            <x v="28"/>
          </reference>
          <reference field="8" count="1">
            <x v="25"/>
          </reference>
          <reference field="9" count="1" selected="0">
            <x v="28"/>
          </reference>
        </references>
      </pivotArea>
    </format>
    <format dxfId="275">
      <pivotArea dataOnly="0" labelOnly="1" outline="0" fieldPosition="0">
        <references count="4">
          <reference field="6" count="1" selected="0">
            <x v="5"/>
          </reference>
          <reference field="7" count="1" selected="0">
            <x v="29"/>
          </reference>
          <reference field="8" count="1">
            <x v="19"/>
          </reference>
          <reference field="9" count="1" selected="0">
            <x v="29"/>
          </reference>
        </references>
      </pivotArea>
    </format>
    <format dxfId="276">
      <pivotArea dataOnly="0" labelOnly="1" outline="0" fieldPosition="0">
        <references count="4">
          <reference field="6" count="1" selected="0">
            <x v="5"/>
          </reference>
          <reference field="7" count="1" selected="0">
            <x v="30"/>
          </reference>
          <reference field="8" count="1">
            <x v="34"/>
          </reference>
          <reference field="9" count="1" selected="0">
            <x v="30"/>
          </reference>
        </references>
      </pivotArea>
    </format>
    <format dxfId="277">
      <pivotArea dataOnly="0" labelOnly="1" outline="0" fieldPosition="0">
        <references count="4">
          <reference field="6" count="1" selected="0">
            <x v="5"/>
          </reference>
          <reference field="7" count="1" selected="0">
            <x v="31"/>
          </reference>
          <reference field="8" count="1">
            <x v="27"/>
          </reference>
          <reference field="9" count="1" selected="0">
            <x v="31"/>
          </reference>
        </references>
      </pivotArea>
    </format>
    <format dxfId="278">
      <pivotArea dataOnly="0" labelOnly="1" outline="0" fieldPosition="0">
        <references count="4">
          <reference field="6" count="1" selected="0">
            <x v="5"/>
          </reference>
          <reference field="7" count="1" selected="0">
            <x v="32"/>
          </reference>
          <reference field="8" count="1">
            <x v="29"/>
          </reference>
          <reference field="9" count="1" selected="0">
            <x v="32"/>
          </reference>
        </references>
      </pivotArea>
    </format>
    <format dxfId="279">
      <pivotArea dataOnly="0" labelOnly="1" outline="0" fieldPosition="0">
        <references count="4">
          <reference field="6" count="1" selected="0">
            <x v="5"/>
          </reference>
          <reference field="7" count="1" selected="0">
            <x v="33"/>
          </reference>
          <reference field="8" count="1">
            <x v="30"/>
          </reference>
          <reference field="9" count="1" selected="0">
            <x v="33"/>
          </reference>
        </references>
      </pivotArea>
    </format>
    <format dxfId="280">
      <pivotArea dataOnly="0" labelOnly="1" outline="0" fieldPosition="0">
        <references count="4">
          <reference field="6" count="1" selected="0">
            <x v="5"/>
          </reference>
          <reference field="7" count="1" selected="0">
            <x v="34"/>
          </reference>
          <reference field="8" count="1">
            <x v="28"/>
          </reference>
          <reference field="9" count="1" selected="0">
            <x v="34"/>
          </reference>
        </references>
      </pivotArea>
    </format>
    <format dxfId="281">
      <pivotArea dataOnly="0" labelOnly="1" outline="0" fieldPosition="0">
        <references count="4">
          <reference field="6" count="1" selected="0">
            <x v="5"/>
          </reference>
          <reference field="7" count="1" selected="0">
            <x v="35"/>
          </reference>
          <reference field="8" count="1">
            <x v="23"/>
          </reference>
          <reference field="9" count="1" selected="0">
            <x v="35"/>
          </reference>
        </references>
      </pivotArea>
    </format>
    <format dxfId="282">
      <pivotArea dataOnly="0" labelOnly="1" outline="0" fieldPosition="0">
        <references count="1">
          <reference field="4294967294" count="3">
            <x v="0"/>
            <x v="1"/>
            <x v="2"/>
          </reference>
        </references>
      </pivotArea>
    </format>
    <format dxfId="283">
      <pivotArea type="all" dataOnly="0" outline="0" fieldPosition="0"/>
    </format>
    <format dxfId="284">
      <pivotArea outline="0" collapsedLevelsAreSubtotals="1" fieldPosition="0"/>
    </format>
    <format dxfId="285">
      <pivotArea type="origin" dataOnly="0" labelOnly="1" outline="0" fieldPosition="0"/>
    </format>
    <format dxfId="286">
      <pivotArea field="-2" type="button" dataOnly="0" labelOnly="1" outline="0" axis="axisCol" fieldPosition="0"/>
    </format>
    <format dxfId="287">
      <pivotArea type="topRight" dataOnly="0" labelOnly="1" outline="0" fieldPosition="0"/>
    </format>
    <format dxfId="288">
      <pivotArea field="9" type="button" dataOnly="0" labelOnly="1" outline="0" axis="axisRow" fieldPosition="0"/>
    </format>
    <format dxfId="289">
      <pivotArea field="6" type="button" dataOnly="0" labelOnly="1" outline="0" axis="axisRow" fieldPosition="1"/>
    </format>
    <format dxfId="290">
      <pivotArea field="7" type="button" dataOnly="0" labelOnly="1" outline="0" axis="axisRow" fieldPosition="2"/>
    </format>
    <format dxfId="291">
      <pivotArea field="8" type="button" dataOnly="0" labelOnly="1" outline="0" axis="axisRow" fieldPosition="3"/>
    </format>
    <format dxfId="292">
      <pivotArea dataOnly="0" labelOnly="1" outline="0" fieldPosition="0">
        <references count="1">
          <reference field="9" count="0"/>
        </references>
      </pivotArea>
    </format>
    <format dxfId="293">
      <pivotArea dataOnly="0" labelOnly="1" outline="0" fieldPosition="0">
        <references count="2">
          <reference field="6" count="1">
            <x v="0"/>
          </reference>
          <reference field="9" count="1" selected="0">
            <x v="0"/>
          </reference>
        </references>
      </pivotArea>
    </format>
    <format dxfId="294">
      <pivotArea dataOnly="0" labelOnly="1" outline="0" fieldPosition="0">
        <references count="2">
          <reference field="6" count="1">
            <x v="1"/>
          </reference>
          <reference field="9" count="1" selected="0">
            <x v="7"/>
          </reference>
        </references>
      </pivotArea>
    </format>
    <format dxfId="295">
      <pivotArea dataOnly="0" labelOnly="1" outline="0" fieldPosition="0">
        <references count="2">
          <reference field="6" count="1">
            <x v="2"/>
          </reference>
          <reference field="9" count="1" selected="0">
            <x v="14"/>
          </reference>
        </references>
      </pivotArea>
    </format>
    <format dxfId="296">
      <pivotArea dataOnly="0" labelOnly="1" outline="0" fieldPosition="0">
        <references count="2">
          <reference field="6" count="1">
            <x v="3"/>
          </reference>
          <reference field="9" count="1" selected="0">
            <x v="18"/>
          </reference>
        </references>
      </pivotArea>
    </format>
    <format dxfId="297">
      <pivotArea dataOnly="0" labelOnly="1" outline="0" fieldPosition="0">
        <references count="2">
          <reference field="6" count="1">
            <x v="4"/>
          </reference>
          <reference field="9" count="1" selected="0">
            <x v="24"/>
          </reference>
        </references>
      </pivotArea>
    </format>
    <format dxfId="298">
      <pivotArea dataOnly="0" labelOnly="1" outline="0" fieldPosition="0">
        <references count="2">
          <reference field="6" count="1">
            <x v="5"/>
          </reference>
          <reference field="9" count="1" selected="0">
            <x v="28"/>
          </reference>
        </references>
      </pivotArea>
    </format>
    <format dxfId="299">
      <pivotArea dataOnly="0" labelOnly="1" outline="0" fieldPosition="0">
        <references count="3">
          <reference field="6" count="1" selected="0">
            <x v="0"/>
          </reference>
          <reference field="7" count="1">
            <x v="0"/>
          </reference>
          <reference field="9" count="1" selected="0">
            <x v="0"/>
          </reference>
        </references>
      </pivotArea>
    </format>
    <format dxfId="300">
      <pivotArea dataOnly="0" labelOnly="1" outline="0" fieldPosition="0">
        <references count="3">
          <reference field="6" count="1" selected="0">
            <x v="0"/>
          </reference>
          <reference field="7" count="1">
            <x v="1"/>
          </reference>
          <reference field="9" count="1" selected="0">
            <x v="1"/>
          </reference>
        </references>
      </pivotArea>
    </format>
    <format dxfId="301">
      <pivotArea dataOnly="0" labelOnly="1" outline="0" fieldPosition="0">
        <references count="3">
          <reference field="6" count="1" selected="0">
            <x v="0"/>
          </reference>
          <reference field="7" count="1">
            <x v="2"/>
          </reference>
          <reference field="9" count="1" selected="0">
            <x v="2"/>
          </reference>
        </references>
      </pivotArea>
    </format>
    <format dxfId="302">
      <pivotArea dataOnly="0" labelOnly="1" outline="0" fieldPosition="0">
        <references count="3">
          <reference field="6" count="1" selected="0">
            <x v="0"/>
          </reference>
          <reference field="7" count="1">
            <x v="3"/>
          </reference>
          <reference field="9" count="1" selected="0">
            <x v="3"/>
          </reference>
        </references>
      </pivotArea>
    </format>
    <format dxfId="303">
      <pivotArea dataOnly="0" labelOnly="1" outline="0" fieldPosition="0">
        <references count="3">
          <reference field="6" count="1" selected="0">
            <x v="0"/>
          </reference>
          <reference field="7" count="1">
            <x v="4"/>
          </reference>
          <reference field="9" count="1" selected="0">
            <x v="4"/>
          </reference>
        </references>
      </pivotArea>
    </format>
    <format dxfId="304">
      <pivotArea dataOnly="0" labelOnly="1" outline="0" fieldPosition="0">
        <references count="3">
          <reference field="6" count="1" selected="0">
            <x v="0"/>
          </reference>
          <reference field="7" count="1">
            <x v="5"/>
          </reference>
          <reference field="9" count="1" selected="0">
            <x v="5"/>
          </reference>
        </references>
      </pivotArea>
    </format>
    <format dxfId="305">
      <pivotArea dataOnly="0" labelOnly="1" outline="0" fieldPosition="0">
        <references count="3">
          <reference field="6" count="1" selected="0">
            <x v="0"/>
          </reference>
          <reference field="7" count="1">
            <x v="6"/>
          </reference>
          <reference field="9" count="1" selected="0">
            <x v="6"/>
          </reference>
        </references>
      </pivotArea>
    </format>
    <format dxfId="306">
      <pivotArea dataOnly="0" labelOnly="1" outline="0" fieldPosition="0">
        <references count="3">
          <reference field="6" count="1" selected="0">
            <x v="1"/>
          </reference>
          <reference field="7" count="1">
            <x v="7"/>
          </reference>
          <reference field="9" count="1" selected="0">
            <x v="7"/>
          </reference>
        </references>
      </pivotArea>
    </format>
    <format dxfId="307">
      <pivotArea dataOnly="0" labelOnly="1" outline="0" fieldPosition="0">
        <references count="3">
          <reference field="6" count="1" selected="0">
            <x v="1"/>
          </reference>
          <reference field="7" count="1">
            <x v="8"/>
          </reference>
          <reference field="9" count="1" selected="0">
            <x v="8"/>
          </reference>
        </references>
      </pivotArea>
    </format>
    <format dxfId="308">
      <pivotArea dataOnly="0" labelOnly="1" outline="0" fieldPosition="0">
        <references count="3">
          <reference field="6" count="1" selected="0">
            <x v="1"/>
          </reference>
          <reference field="7" count="1">
            <x v="9"/>
          </reference>
          <reference field="9" count="1" selected="0">
            <x v="9"/>
          </reference>
        </references>
      </pivotArea>
    </format>
    <format dxfId="309">
      <pivotArea dataOnly="0" labelOnly="1" outline="0" fieldPosition="0">
        <references count="3">
          <reference field="6" count="1" selected="0">
            <x v="1"/>
          </reference>
          <reference field="7" count="1">
            <x v="10"/>
          </reference>
          <reference field="9" count="1" selected="0">
            <x v="10"/>
          </reference>
        </references>
      </pivotArea>
    </format>
    <format dxfId="310">
      <pivotArea dataOnly="0" labelOnly="1" outline="0" fieldPosition="0">
        <references count="3">
          <reference field="6" count="1" selected="0">
            <x v="1"/>
          </reference>
          <reference field="7" count="1">
            <x v="11"/>
          </reference>
          <reference field="9" count="1" selected="0">
            <x v="11"/>
          </reference>
        </references>
      </pivotArea>
    </format>
    <format dxfId="311">
      <pivotArea dataOnly="0" labelOnly="1" outline="0" fieldPosition="0">
        <references count="3">
          <reference field="6" count="1" selected="0">
            <x v="1"/>
          </reference>
          <reference field="7" count="1">
            <x v="12"/>
          </reference>
          <reference field="9" count="1" selected="0">
            <x v="12"/>
          </reference>
        </references>
      </pivotArea>
    </format>
    <format dxfId="312">
      <pivotArea dataOnly="0" labelOnly="1" outline="0" fieldPosition="0">
        <references count="3">
          <reference field="6" count="1" selected="0">
            <x v="1"/>
          </reference>
          <reference field="7" count="1">
            <x v="13"/>
          </reference>
          <reference field="9" count="1" selected="0">
            <x v="13"/>
          </reference>
        </references>
      </pivotArea>
    </format>
    <format dxfId="313">
      <pivotArea dataOnly="0" labelOnly="1" outline="0" fieldPosition="0">
        <references count="3">
          <reference field="6" count="1" selected="0">
            <x v="2"/>
          </reference>
          <reference field="7" count="1">
            <x v="14"/>
          </reference>
          <reference field="9" count="1" selected="0">
            <x v="14"/>
          </reference>
        </references>
      </pivotArea>
    </format>
    <format dxfId="314">
      <pivotArea dataOnly="0" labelOnly="1" outline="0" fieldPosition="0">
        <references count="3">
          <reference field="6" count="1" selected="0">
            <x v="2"/>
          </reference>
          <reference field="7" count="1">
            <x v="15"/>
          </reference>
          <reference field="9" count="1" selected="0">
            <x v="15"/>
          </reference>
        </references>
      </pivotArea>
    </format>
    <format dxfId="315">
      <pivotArea dataOnly="0" labelOnly="1" outline="0" fieldPosition="0">
        <references count="3">
          <reference field="6" count="1" selected="0">
            <x v="2"/>
          </reference>
          <reference field="7" count="1">
            <x v="16"/>
          </reference>
          <reference field="9" count="1" selected="0">
            <x v="16"/>
          </reference>
        </references>
      </pivotArea>
    </format>
    <format dxfId="316">
      <pivotArea dataOnly="0" labelOnly="1" outline="0" fieldPosition="0">
        <references count="3">
          <reference field="6" count="1" selected="0">
            <x v="2"/>
          </reference>
          <reference field="7" count="1">
            <x v="17"/>
          </reference>
          <reference field="9" count="1" selected="0">
            <x v="17"/>
          </reference>
        </references>
      </pivotArea>
    </format>
    <format dxfId="317">
      <pivotArea dataOnly="0" labelOnly="1" outline="0" fieldPosition="0">
        <references count="3">
          <reference field="6" count="1" selected="0">
            <x v="3"/>
          </reference>
          <reference field="7" count="1">
            <x v="18"/>
          </reference>
          <reference field="9" count="1" selected="0">
            <x v="18"/>
          </reference>
        </references>
      </pivotArea>
    </format>
    <format dxfId="318">
      <pivotArea dataOnly="0" labelOnly="1" outline="0" fieldPosition="0">
        <references count="3">
          <reference field="6" count="1" selected="0">
            <x v="3"/>
          </reference>
          <reference field="7" count="1">
            <x v="19"/>
          </reference>
          <reference field="9" count="1" selected="0">
            <x v="19"/>
          </reference>
        </references>
      </pivotArea>
    </format>
    <format dxfId="319">
      <pivotArea dataOnly="0" labelOnly="1" outline="0" fieldPosition="0">
        <references count="3">
          <reference field="6" count="1" selected="0">
            <x v="3"/>
          </reference>
          <reference field="7" count="1">
            <x v="20"/>
          </reference>
          <reference field="9" count="1" selected="0">
            <x v="20"/>
          </reference>
        </references>
      </pivotArea>
    </format>
    <format dxfId="320">
      <pivotArea dataOnly="0" labelOnly="1" outline="0" fieldPosition="0">
        <references count="3">
          <reference field="6" count="1" selected="0">
            <x v="3"/>
          </reference>
          <reference field="7" count="1">
            <x v="21"/>
          </reference>
          <reference field="9" count="1" selected="0">
            <x v="21"/>
          </reference>
        </references>
      </pivotArea>
    </format>
    <format dxfId="321">
      <pivotArea dataOnly="0" labelOnly="1" outline="0" fieldPosition="0">
        <references count="3">
          <reference field="6" count="1" selected="0">
            <x v="3"/>
          </reference>
          <reference field="7" count="1">
            <x v="22"/>
          </reference>
          <reference field="9" count="1" selected="0">
            <x v="22"/>
          </reference>
        </references>
      </pivotArea>
    </format>
    <format dxfId="322">
      <pivotArea dataOnly="0" labelOnly="1" outline="0" fieldPosition="0">
        <references count="3">
          <reference field="6" count="1" selected="0">
            <x v="3"/>
          </reference>
          <reference field="7" count="1">
            <x v="23"/>
          </reference>
          <reference field="9" count="1" selected="0">
            <x v="23"/>
          </reference>
        </references>
      </pivotArea>
    </format>
    <format dxfId="323">
      <pivotArea dataOnly="0" labelOnly="1" outline="0" fieldPosition="0">
        <references count="3">
          <reference field="6" count="1" selected="0">
            <x v="4"/>
          </reference>
          <reference field="7" count="1">
            <x v="24"/>
          </reference>
          <reference field="9" count="1" selected="0">
            <x v="24"/>
          </reference>
        </references>
      </pivotArea>
    </format>
    <format dxfId="324">
      <pivotArea dataOnly="0" labelOnly="1" outline="0" fieldPosition="0">
        <references count="3">
          <reference field="6" count="1" selected="0">
            <x v="4"/>
          </reference>
          <reference field="7" count="1">
            <x v="25"/>
          </reference>
          <reference field="9" count="1" selected="0">
            <x v="25"/>
          </reference>
        </references>
      </pivotArea>
    </format>
    <format dxfId="325">
      <pivotArea dataOnly="0" labelOnly="1" outline="0" fieldPosition="0">
        <references count="3">
          <reference field="6" count="1" selected="0">
            <x v="4"/>
          </reference>
          <reference field="7" count="1">
            <x v="26"/>
          </reference>
          <reference field="9" count="1" selected="0">
            <x v="26"/>
          </reference>
        </references>
      </pivotArea>
    </format>
    <format dxfId="326">
      <pivotArea dataOnly="0" labelOnly="1" outline="0" fieldPosition="0">
        <references count="3">
          <reference field="6" count="1" selected="0">
            <x v="4"/>
          </reference>
          <reference field="7" count="1">
            <x v="27"/>
          </reference>
          <reference field="9" count="1" selected="0">
            <x v="27"/>
          </reference>
        </references>
      </pivotArea>
    </format>
    <format dxfId="327">
      <pivotArea dataOnly="0" labelOnly="1" outline="0" fieldPosition="0">
        <references count="3">
          <reference field="6" count="1" selected="0">
            <x v="5"/>
          </reference>
          <reference field="7" count="1">
            <x v="28"/>
          </reference>
          <reference field="9" count="1" selected="0">
            <x v="28"/>
          </reference>
        </references>
      </pivotArea>
    </format>
    <format dxfId="328">
      <pivotArea dataOnly="0" labelOnly="1" outline="0" fieldPosition="0">
        <references count="3">
          <reference field="6" count="1" selected="0">
            <x v="5"/>
          </reference>
          <reference field="7" count="1">
            <x v="29"/>
          </reference>
          <reference field="9" count="1" selected="0">
            <x v="29"/>
          </reference>
        </references>
      </pivotArea>
    </format>
    <format dxfId="329">
      <pivotArea dataOnly="0" labelOnly="1" outline="0" fieldPosition="0">
        <references count="3">
          <reference field="6" count="1" selected="0">
            <x v="5"/>
          </reference>
          <reference field="7" count="1">
            <x v="30"/>
          </reference>
          <reference field="9" count="1" selected="0">
            <x v="30"/>
          </reference>
        </references>
      </pivotArea>
    </format>
    <format dxfId="330">
      <pivotArea dataOnly="0" labelOnly="1" outline="0" fieldPosition="0">
        <references count="3">
          <reference field="6" count="1" selected="0">
            <x v="5"/>
          </reference>
          <reference field="7" count="1">
            <x v="31"/>
          </reference>
          <reference field="9" count="1" selected="0">
            <x v="31"/>
          </reference>
        </references>
      </pivotArea>
    </format>
    <format dxfId="331">
      <pivotArea dataOnly="0" labelOnly="1" outline="0" fieldPosition="0">
        <references count="3">
          <reference field="6" count="1" selected="0">
            <x v="5"/>
          </reference>
          <reference field="7" count="1">
            <x v="32"/>
          </reference>
          <reference field="9" count="1" selected="0">
            <x v="32"/>
          </reference>
        </references>
      </pivotArea>
    </format>
    <format dxfId="332">
      <pivotArea dataOnly="0" labelOnly="1" outline="0" fieldPosition="0">
        <references count="3">
          <reference field="6" count="1" selected="0">
            <x v="5"/>
          </reference>
          <reference field="7" count="1">
            <x v="33"/>
          </reference>
          <reference field="9" count="1" selected="0">
            <x v="33"/>
          </reference>
        </references>
      </pivotArea>
    </format>
    <format dxfId="333">
      <pivotArea dataOnly="0" labelOnly="1" outline="0" fieldPosition="0">
        <references count="3">
          <reference field="6" count="1" selected="0">
            <x v="5"/>
          </reference>
          <reference field="7" count="1">
            <x v="34"/>
          </reference>
          <reference field="9" count="1" selected="0">
            <x v="34"/>
          </reference>
        </references>
      </pivotArea>
    </format>
    <format dxfId="334">
      <pivotArea dataOnly="0" labelOnly="1" outline="0" fieldPosition="0">
        <references count="3">
          <reference field="6" count="1" selected="0">
            <x v="5"/>
          </reference>
          <reference field="7" count="1">
            <x v="35"/>
          </reference>
          <reference field="9" count="1" selected="0">
            <x v="35"/>
          </reference>
        </references>
      </pivotArea>
    </format>
    <format dxfId="335">
      <pivotArea dataOnly="0" labelOnly="1" outline="0" fieldPosition="0">
        <references count="4">
          <reference field="6" count="1" selected="0">
            <x v="0"/>
          </reference>
          <reference field="7" count="1" selected="0">
            <x v="0"/>
          </reference>
          <reference field="8" count="1">
            <x v="14"/>
          </reference>
          <reference field="9" count="1" selected="0">
            <x v="0"/>
          </reference>
        </references>
      </pivotArea>
    </format>
    <format dxfId="336">
      <pivotArea dataOnly="0" labelOnly="1" outline="0" fieldPosition="0">
        <references count="4">
          <reference field="6" count="1" selected="0">
            <x v="0"/>
          </reference>
          <reference field="7" count="1" selected="0">
            <x v="1"/>
          </reference>
          <reference field="8" count="1">
            <x v="13"/>
          </reference>
          <reference field="9" count="1" selected="0">
            <x v="1"/>
          </reference>
        </references>
      </pivotArea>
    </format>
    <format dxfId="337">
      <pivotArea dataOnly="0" labelOnly="1" outline="0" fieldPosition="0">
        <references count="4">
          <reference field="6" count="1" selected="0">
            <x v="0"/>
          </reference>
          <reference field="7" count="1" selected="0">
            <x v="2"/>
          </reference>
          <reference field="8" count="1">
            <x v="20"/>
          </reference>
          <reference field="9" count="1" selected="0">
            <x v="2"/>
          </reference>
        </references>
      </pivotArea>
    </format>
    <format dxfId="338">
      <pivotArea dataOnly="0" labelOnly="1" outline="0" fieldPosition="0">
        <references count="4">
          <reference field="6" count="1" selected="0">
            <x v="0"/>
          </reference>
          <reference field="7" count="1" selected="0">
            <x v="3"/>
          </reference>
          <reference field="8" count="1">
            <x v="15"/>
          </reference>
          <reference field="9" count="1" selected="0">
            <x v="3"/>
          </reference>
        </references>
      </pivotArea>
    </format>
    <format dxfId="339">
      <pivotArea dataOnly="0" labelOnly="1" outline="0" fieldPosition="0">
        <references count="4">
          <reference field="6" count="1" selected="0">
            <x v="0"/>
          </reference>
          <reference field="7" count="1" selected="0">
            <x v="4"/>
          </reference>
          <reference field="8" count="1">
            <x v="18"/>
          </reference>
          <reference field="9" count="1" selected="0">
            <x v="4"/>
          </reference>
        </references>
      </pivotArea>
    </format>
    <format dxfId="340">
      <pivotArea dataOnly="0" labelOnly="1" outline="0" fieldPosition="0">
        <references count="4">
          <reference field="6" count="1" selected="0">
            <x v="0"/>
          </reference>
          <reference field="7" count="1" selected="0">
            <x v="5"/>
          </reference>
          <reference field="8" count="1">
            <x v="17"/>
          </reference>
          <reference field="9" count="1" selected="0">
            <x v="5"/>
          </reference>
        </references>
      </pivotArea>
    </format>
    <format dxfId="341">
      <pivotArea dataOnly="0" labelOnly="1" outline="0" fieldPosition="0">
        <references count="4">
          <reference field="6" count="1" selected="0">
            <x v="0"/>
          </reference>
          <reference field="7" count="1" selected="0">
            <x v="6"/>
          </reference>
          <reference field="8" count="1">
            <x v="16"/>
          </reference>
          <reference field="9" count="1" selected="0">
            <x v="6"/>
          </reference>
        </references>
      </pivotArea>
    </format>
    <format dxfId="342">
      <pivotArea dataOnly="0" labelOnly="1" outline="0" fieldPosition="0">
        <references count="4">
          <reference field="6" count="1" selected="0">
            <x v="1"/>
          </reference>
          <reference field="7" count="1" selected="0">
            <x v="7"/>
          </reference>
          <reference field="8" count="1">
            <x v="32"/>
          </reference>
          <reference field="9" count="1" selected="0">
            <x v="7"/>
          </reference>
        </references>
      </pivotArea>
    </format>
    <format dxfId="343">
      <pivotArea dataOnly="0" labelOnly="1" outline="0" fieldPosition="0">
        <references count="4">
          <reference field="6" count="1" selected="0">
            <x v="1"/>
          </reference>
          <reference field="7" count="1" selected="0">
            <x v="8"/>
          </reference>
          <reference field="8" count="1">
            <x v="33"/>
          </reference>
          <reference field="9" count="1" selected="0">
            <x v="8"/>
          </reference>
        </references>
      </pivotArea>
    </format>
    <format dxfId="344">
      <pivotArea dataOnly="0" labelOnly="1" outline="0" fieldPosition="0">
        <references count="4">
          <reference field="6" count="1" selected="0">
            <x v="1"/>
          </reference>
          <reference field="7" count="1" selected="0">
            <x v="9"/>
          </reference>
          <reference field="8" count="1">
            <x v="4"/>
          </reference>
          <reference field="9" count="1" selected="0">
            <x v="9"/>
          </reference>
        </references>
      </pivotArea>
    </format>
    <format dxfId="345">
      <pivotArea dataOnly="0" labelOnly="1" outline="0" fieldPosition="0">
        <references count="4">
          <reference field="6" count="1" selected="0">
            <x v="1"/>
          </reference>
          <reference field="7" count="1" selected="0">
            <x v="10"/>
          </reference>
          <reference field="8" count="1">
            <x v="5"/>
          </reference>
          <reference field="9" count="1" selected="0">
            <x v="10"/>
          </reference>
        </references>
      </pivotArea>
    </format>
    <format dxfId="346">
      <pivotArea dataOnly="0" labelOnly="1" outline="0" fieldPosition="0">
        <references count="4">
          <reference field="6" count="1" selected="0">
            <x v="1"/>
          </reference>
          <reference field="7" count="1" selected="0">
            <x v="11"/>
          </reference>
          <reference field="8" count="1">
            <x v="8"/>
          </reference>
          <reference field="9" count="1" selected="0">
            <x v="11"/>
          </reference>
        </references>
      </pivotArea>
    </format>
    <format dxfId="347">
      <pivotArea dataOnly="0" labelOnly="1" outline="0" fieldPosition="0">
        <references count="4">
          <reference field="6" count="1" selected="0">
            <x v="1"/>
          </reference>
          <reference field="7" count="1" selected="0">
            <x v="12"/>
          </reference>
          <reference field="8" count="1">
            <x v="11"/>
          </reference>
          <reference field="9" count="1" selected="0">
            <x v="12"/>
          </reference>
        </references>
      </pivotArea>
    </format>
    <format dxfId="348">
      <pivotArea dataOnly="0" labelOnly="1" outline="0" fieldPosition="0">
        <references count="4">
          <reference field="6" count="1" selected="0">
            <x v="1"/>
          </reference>
          <reference field="7" count="1" selected="0">
            <x v="13"/>
          </reference>
          <reference field="8" count="1">
            <x v="12"/>
          </reference>
          <reference field="9" count="1" selected="0">
            <x v="13"/>
          </reference>
        </references>
      </pivotArea>
    </format>
    <format dxfId="349">
      <pivotArea dataOnly="0" labelOnly="1" outline="0" fieldPosition="0">
        <references count="4">
          <reference field="6" count="1" selected="0">
            <x v="2"/>
          </reference>
          <reference field="7" count="1" selected="0">
            <x v="14"/>
          </reference>
          <reference field="8" count="1">
            <x v="2"/>
          </reference>
          <reference field="9" count="1" selected="0">
            <x v="14"/>
          </reference>
        </references>
      </pivotArea>
    </format>
    <format dxfId="350">
      <pivotArea dataOnly="0" labelOnly="1" outline="0" fieldPosition="0">
        <references count="4">
          <reference field="6" count="1" selected="0">
            <x v="2"/>
          </reference>
          <reference field="7" count="1" selected="0">
            <x v="15"/>
          </reference>
          <reference field="8" count="1">
            <x v="1"/>
          </reference>
          <reference field="9" count="1" selected="0">
            <x v="15"/>
          </reference>
        </references>
      </pivotArea>
    </format>
    <format dxfId="351">
      <pivotArea dataOnly="0" labelOnly="1" outline="0" fieldPosition="0">
        <references count="4">
          <reference field="6" count="1" selected="0">
            <x v="2"/>
          </reference>
          <reference field="7" count="1" selected="0">
            <x v="16"/>
          </reference>
          <reference field="8" count="1">
            <x v="3"/>
          </reference>
          <reference field="9" count="1" selected="0">
            <x v="16"/>
          </reference>
        </references>
      </pivotArea>
    </format>
    <format dxfId="352">
      <pivotArea dataOnly="0" labelOnly="1" outline="0" fieldPosition="0">
        <references count="4">
          <reference field="6" count="1" selected="0">
            <x v="2"/>
          </reference>
          <reference field="7" count="1" selected="0">
            <x v="17"/>
          </reference>
          <reference field="8" count="1">
            <x v="0"/>
          </reference>
          <reference field="9" count="1" selected="0">
            <x v="17"/>
          </reference>
        </references>
      </pivotArea>
    </format>
    <format dxfId="353">
      <pivotArea dataOnly="0" labelOnly="1" outline="0" fieldPosition="0">
        <references count="4">
          <reference field="6" count="1" selected="0">
            <x v="3"/>
          </reference>
          <reference field="7" count="1" selected="0">
            <x v="18"/>
          </reference>
          <reference field="8" count="1">
            <x v="35"/>
          </reference>
          <reference field="9" count="1" selected="0">
            <x v="18"/>
          </reference>
        </references>
      </pivotArea>
    </format>
    <format dxfId="354">
      <pivotArea dataOnly="0" labelOnly="1" outline="0" fieldPosition="0">
        <references count="4">
          <reference field="6" count="1" selected="0">
            <x v="3"/>
          </reference>
          <reference field="7" count="1" selected="0">
            <x v="19"/>
          </reference>
          <reference field="8" count="1">
            <x v="31"/>
          </reference>
          <reference field="9" count="1" selected="0">
            <x v="19"/>
          </reference>
        </references>
      </pivotArea>
    </format>
    <format dxfId="355">
      <pivotArea dataOnly="0" labelOnly="1" outline="0" fieldPosition="0">
        <references count="4">
          <reference field="6" count="1" selected="0">
            <x v="3"/>
          </reference>
          <reference field="7" count="1" selected="0">
            <x v="20"/>
          </reference>
          <reference field="8" count="1">
            <x v="9"/>
          </reference>
          <reference field="9" count="1" selected="0">
            <x v="20"/>
          </reference>
        </references>
      </pivotArea>
    </format>
    <format dxfId="356">
      <pivotArea dataOnly="0" labelOnly="1" outline="0" fieldPosition="0">
        <references count="4">
          <reference field="6" count="1" selected="0">
            <x v="3"/>
          </reference>
          <reference field="7" count="1" selected="0">
            <x v="21"/>
          </reference>
          <reference field="8" count="1">
            <x v="10"/>
          </reference>
          <reference field="9" count="1" selected="0">
            <x v="21"/>
          </reference>
        </references>
      </pivotArea>
    </format>
    <format dxfId="357">
      <pivotArea dataOnly="0" labelOnly="1" outline="0" fieldPosition="0">
        <references count="4">
          <reference field="6" count="1" selected="0">
            <x v="3"/>
          </reference>
          <reference field="7" count="1" selected="0">
            <x v="22"/>
          </reference>
          <reference field="8" count="1">
            <x v="6"/>
          </reference>
          <reference field="9" count="1" selected="0">
            <x v="22"/>
          </reference>
        </references>
      </pivotArea>
    </format>
    <format dxfId="358">
      <pivotArea dataOnly="0" labelOnly="1" outline="0" fieldPosition="0">
        <references count="4">
          <reference field="6" count="1" selected="0">
            <x v="3"/>
          </reference>
          <reference field="7" count="1" selected="0">
            <x v="23"/>
          </reference>
          <reference field="8" count="1">
            <x v="7"/>
          </reference>
          <reference field="9" count="1" selected="0">
            <x v="23"/>
          </reference>
        </references>
      </pivotArea>
    </format>
    <format dxfId="359">
      <pivotArea dataOnly="0" labelOnly="1" outline="0" fieldPosition="0">
        <references count="4">
          <reference field="6" count="1" selected="0">
            <x v="4"/>
          </reference>
          <reference field="7" count="1" selected="0">
            <x v="24"/>
          </reference>
          <reference field="8" count="1">
            <x v="26"/>
          </reference>
          <reference field="9" count="1" selected="0">
            <x v="24"/>
          </reference>
        </references>
      </pivotArea>
    </format>
    <format dxfId="360">
      <pivotArea dataOnly="0" labelOnly="1" outline="0" fieldPosition="0">
        <references count="4">
          <reference field="6" count="1" selected="0">
            <x v="4"/>
          </reference>
          <reference field="7" count="1" selected="0">
            <x v="25"/>
          </reference>
          <reference field="8" count="1">
            <x v="24"/>
          </reference>
          <reference field="9" count="1" selected="0">
            <x v="25"/>
          </reference>
        </references>
      </pivotArea>
    </format>
    <format dxfId="361">
      <pivotArea dataOnly="0" labelOnly="1" outline="0" fieldPosition="0">
        <references count="4">
          <reference field="6" count="1" selected="0">
            <x v="4"/>
          </reference>
          <reference field="7" count="1" selected="0">
            <x v="26"/>
          </reference>
          <reference field="8" count="1">
            <x v="22"/>
          </reference>
          <reference field="9" count="1" selected="0">
            <x v="26"/>
          </reference>
        </references>
      </pivotArea>
    </format>
    <format dxfId="362">
      <pivotArea dataOnly="0" labelOnly="1" outline="0" fieldPosition="0">
        <references count="4">
          <reference field="6" count="1" selected="0">
            <x v="4"/>
          </reference>
          <reference field="7" count="1" selected="0">
            <x v="27"/>
          </reference>
          <reference field="8" count="1">
            <x v="21"/>
          </reference>
          <reference field="9" count="1" selected="0">
            <x v="27"/>
          </reference>
        </references>
      </pivotArea>
    </format>
    <format dxfId="363">
      <pivotArea dataOnly="0" labelOnly="1" outline="0" fieldPosition="0">
        <references count="4">
          <reference field="6" count="1" selected="0">
            <x v="5"/>
          </reference>
          <reference field="7" count="1" selected="0">
            <x v="28"/>
          </reference>
          <reference field="8" count="1">
            <x v="25"/>
          </reference>
          <reference field="9" count="1" selected="0">
            <x v="28"/>
          </reference>
        </references>
      </pivotArea>
    </format>
    <format dxfId="364">
      <pivotArea dataOnly="0" labelOnly="1" outline="0" fieldPosition="0">
        <references count="4">
          <reference field="6" count="1" selected="0">
            <x v="5"/>
          </reference>
          <reference field="7" count="1" selected="0">
            <x v="29"/>
          </reference>
          <reference field="8" count="1">
            <x v="19"/>
          </reference>
          <reference field="9" count="1" selected="0">
            <x v="29"/>
          </reference>
        </references>
      </pivotArea>
    </format>
    <format dxfId="365">
      <pivotArea dataOnly="0" labelOnly="1" outline="0" fieldPosition="0">
        <references count="4">
          <reference field="6" count="1" selected="0">
            <x v="5"/>
          </reference>
          <reference field="7" count="1" selected="0">
            <x v="30"/>
          </reference>
          <reference field="8" count="1">
            <x v="34"/>
          </reference>
          <reference field="9" count="1" selected="0">
            <x v="30"/>
          </reference>
        </references>
      </pivotArea>
    </format>
    <format dxfId="366">
      <pivotArea dataOnly="0" labelOnly="1" outline="0" fieldPosition="0">
        <references count="4">
          <reference field="6" count="1" selected="0">
            <x v="5"/>
          </reference>
          <reference field="7" count="1" selected="0">
            <x v="31"/>
          </reference>
          <reference field="8" count="1">
            <x v="27"/>
          </reference>
          <reference field="9" count="1" selected="0">
            <x v="31"/>
          </reference>
        </references>
      </pivotArea>
    </format>
    <format dxfId="367">
      <pivotArea dataOnly="0" labelOnly="1" outline="0" fieldPosition="0">
        <references count="4">
          <reference field="6" count="1" selected="0">
            <x v="5"/>
          </reference>
          <reference field="7" count="1" selected="0">
            <x v="32"/>
          </reference>
          <reference field="8" count="1">
            <x v="29"/>
          </reference>
          <reference field="9" count="1" selected="0">
            <x v="32"/>
          </reference>
        </references>
      </pivotArea>
    </format>
    <format dxfId="368">
      <pivotArea dataOnly="0" labelOnly="1" outline="0" fieldPosition="0">
        <references count="4">
          <reference field="6" count="1" selected="0">
            <x v="5"/>
          </reference>
          <reference field="7" count="1" selected="0">
            <x v="33"/>
          </reference>
          <reference field="8" count="1">
            <x v="30"/>
          </reference>
          <reference field="9" count="1" selected="0">
            <x v="33"/>
          </reference>
        </references>
      </pivotArea>
    </format>
    <format dxfId="369">
      <pivotArea dataOnly="0" labelOnly="1" outline="0" fieldPosition="0">
        <references count="4">
          <reference field="6" count="1" selected="0">
            <x v="5"/>
          </reference>
          <reference field="7" count="1" selected="0">
            <x v="34"/>
          </reference>
          <reference field="8" count="1">
            <x v="28"/>
          </reference>
          <reference field="9" count="1" selected="0">
            <x v="34"/>
          </reference>
        </references>
      </pivotArea>
    </format>
    <format dxfId="370">
      <pivotArea dataOnly="0" labelOnly="1" outline="0" fieldPosition="0">
        <references count="4">
          <reference field="6" count="1" selected="0">
            <x v="5"/>
          </reference>
          <reference field="7" count="1" selected="0">
            <x v="35"/>
          </reference>
          <reference field="8" count="1">
            <x v="23"/>
          </reference>
          <reference field="9" count="1" selected="0">
            <x v="35"/>
          </reference>
        </references>
      </pivotArea>
    </format>
    <format dxfId="371">
      <pivotArea dataOnly="0" labelOnly="1" outline="0" fieldPosition="0">
        <references count="1">
          <reference field="4294967294" count="3">
            <x v="0"/>
            <x v="1"/>
            <x v="2"/>
          </reference>
        </references>
      </pivotArea>
    </format>
    <format dxfId="372">
      <pivotArea type="all" dataOnly="0" outline="0" fieldPosition="0"/>
    </format>
    <format dxfId="373">
      <pivotArea outline="0" collapsedLevelsAreSubtotals="1" fieldPosition="0"/>
    </format>
    <format dxfId="374">
      <pivotArea type="origin" dataOnly="0" labelOnly="1" outline="0" fieldPosition="0"/>
    </format>
    <format dxfId="375">
      <pivotArea field="-2" type="button" dataOnly="0" labelOnly="1" outline="0" axis="axisCol" fieldPosition="0"/>
    </format>
    <format dxfId="376">
      <pivotArea type="topRight" dataOnly="0" labelOnly="1" outline="0" fieldPosition="0"/>
    </format>
    <format dxfId="377">
      <pivotArea field="9" type="button" dataOnly="0" labelOnly="1" outline="0" axis="axisRow" fieldPosition="0"/>
    </format>
    <format dxfId="378">
      <pivotArea field="6" type="button" dataOnly="0" labelOnly="1" outline="0" axis="axisRow" fieldPosition="1"/>
    </format>
    <format dxfId="379">
      <pivotArea field="7" type="button" dataOnly="0" labelOnly="1" outline="0" axis="axisRow" fieldPosition="2"/>
    </format>
    <format dxfId="380">
      <pivotArea field="8" type="button" dataOnly="0" labelOnly="1" outline="0" axis="axisRow" fieldPosition="3"/>
    </format>
    <format dxfId="381">
      <pivotArea dataOnly="0" labelOnly="1" outline="0" fieldPosition="0">
        <references count="1">
          <reference field="9" count="0"/>
        </references>
      </pivotArea>
    </format>
    <format dxfId="382">
      <pivotArea dataOnly="0" labelOnly="1" outline="0" fieldPosition="0">
        <references count="2">
          <reference field="6" count="1">
            <x v="0"/>
          </reference>
          <reference field="9" count="1" selected="0">
            <x v="0"/>
          </reference>
        </references>
      </pivotArea>
    </format>
    <format dxfId="383">
      <pivotArea dataOnly="0" labelOnly="1" outline="0" fieldPosition="0">
        <references count="2">
          <reference field="6" count="1">
            <x v="1"/>
          </reference>
          <reference field="9" count="1" selected="0">
            <x v="7"/>
          </reference>
        </references>
      </pivotArea>
    </format>
    <format dxfId="384">
      <pivotArea dataOnly="0" labelOnly="1" outline="0" fieldPosition="0">
        <references count="2">
          <reference field="6" count="1">
            <x v="2"/>
          </reference>
          <reference field="9" count="1" selected="0">
            <x v="14"/>
          </reference>
        </references>
      </pivotArea>
    </format>
    <format dxfId="385">
      <pivotArea dataOnly="0" labelOnly="1" outline="0" fieldPosition="0">
        <references count="2">
          <reference field="6" count="1">
            <x v="3"/>
          </reference>
          <reference field="9" count="1" selected="0">
            <x v="18"/>
          </reference>
        </references>
      </pivotArea>
    </format>
    <format dxfId="386">
      <pivotArea dataOnly="0" labelOnly="1" outline="0" fieldPosition="0">
        <references count="2">
          <reference field="6" count="1">
            <x v="4"/>
          </reference>
          <reference field="9" count="1" selected="0">
            <x v="24"/>
          </reference>
        </references>
      </pivotArea>
    </format>
    <format dxfId="387">
      <pivotArea dataOnly="0" labelOnly="1" outline="0" fieldPosition="0">
        <references count="2">
          <reference field="6" count="1">
            <x v="5"/>
          </reference>
          <reference field="9" count="1" selected="0">
            <x v="28"/>
          </reference>
        </references>
      </pivotArea>
    </format>
    <format dxfId="388">
      <pivotArea dataOnly="0" labelOnly="1" outline="0" fieldPosition="0">
        <references count="3">
          <reference field="6" count="1" selected="0">
            <x v="0"/>
          </reference>
          <reference field="7" count="1">
            <x v="0"/>
          </reference>
          <reference field="9" count="1" selected="0">
            <x v="0"/>
          </reference>
        </references>
      </pivotArea>
    </format>
    <format dxfId="389">
      <pivotArea dataOnly="0" labelOnly="1" outline="0" fieldPosition="0">
        <references count="3">
          <reference field="6" count="1" selected="0">
            <x v="0"/>
          </reference>
          <reference field="7" count="1">
            <x v="1"/>
          </reference>
          <reference field="9" count="1" selected="0">
            <x v="1"/>
          </reference>
        </references>
      </pivotArea>
    </format>
    <format dxfId="390">
      <pivotArea dataOnly="0" labelOnly="1" outline="0" fieldPosition="0">
        <references count="3">
          <reference field="6" count="1" selected="0">
            <x v="0"/>
          </reference>
          <reference field="7" count="1">
            <x v="2"/>
          </reference>
          <reference field="9" count="1" selected="0">
            <x v="2"/>
          </reference>
        </references>
      </pivotArea>
    </format>
    <format dxfId="391">
      <pivotArea dataOnly="0" labelOnly="1" outline="0" fieldPosition="0">
        <references count="3">
          <reference field="6" count="1" selected="0">
            <x v="0"/>
          </reference>
          <reference field="7" count="1">
            <x v="3"/>
          </reference>
          <reference field="9" count="1" selected="0">
            <x v="3"/>
          </reference>
        </references>
      </pivotArea>
    </format>
    <format dxfId="392">
      <pivotArea dataOnly="0" labelOnly="1" outline="0" fieldPosition="0">
        <references count="3">
          <reference field="6" count="1" selected="0">
            <x v="0"/>
          </reference>
          <reference field="7" count="1">
            <x v="4"/>
          </reference>
          <reference field="9" count="1" selected="0">
            <x v="4"/>
          </reference>
        </references>
      </pivotArea>
    </format>
    <format dxfId="393">
      <pivotArea dataOnly="0" labelOnly="1" outline="0" fieldPosition="0">
        <references count="3">
          <reference field="6" count="1" selected="0">
            <x v="0"/>
          </reference>
          <reference field="7" count="1">
            <x v="5"/>
          </reference>
          <reference field="9" count="1" selected="0">
            <x v="5"/>
          </reference>
        </references>
      </pivotArea>
    </format>
    <format dxfId="394">
      <pivotArea dataOnly="0" labelOnly="1" outline="0" fieldPosition="0">
        <references count="3">
          <reference field="6" count="1" selected="0">
            <x v="0"/>
          </reference>
          <reference field="7" count="1">
            <x v="6"/>
          </reference>
          <reference field="9" count="1" selected="0">
            <x v="6"/>
          </reference>
        </references>
      </pivotArea>
    </format>
    <format dxfId="395">
      <pivotArea dataOnly="0" labelOnly="1" outline="0" fieldPosition="0">
        <references count="3">
          <reference field="6" count="1" selected="0">
            <x v="1"/>
          </reference>
          <reference field="7" count="1">
            <x v="7"/>
          </reference>
          <reference field="9" count="1" selected="0">
            <x v="7"/>
          </reference>
        </references>
      </pivotArea>
    </format>
    <format dxfId="396">
      <pivotArea dataOnly="0" labelOnly="1" outline="0" fieldPosition="0">
        <references count="3">
          <reference field="6" count="1" selected="0">
            <x v="1"/>
          </reference>
          <reference field="7" count="1">
            <x v="8"/>
          </reference>
          <reference field="9" count="1" selected="0">
            <x v="8"/>
          </reference>
        </references>
      </pivotArea>
    </format>
    <format dxfId="397">
      <pivotArea dataOnly="0" labelOnly="1" outline="0" fieldPosition="0">
        <references count="3">
          <reference field="6" count="1" selected="0">
            <x v="1"/>
          </reference>
          <reference field="7" count="1">
            <x v="9"/>
          </reference>
          <reference field="9" count="1" selected="0">
            <x v="9"/>
          </reference>
        </references>
      </pivotArea>
    </format>
    <format dxfId="398">
      <pivotArea dataOnly="0" labelOnly="1" outline="0" fieldPosition="0">
        <references count="3">
          <reference field="6" count="1" selected="0">
            <x v="1"/>
          </reference>
          <reference field="7" count="1">
            <x v="10"/>
          </reference>
          <reference field="9" count="1" selected="0">
            <x v="10"/>
          </reference>
        </references>
      </pivotArea>
    </format>
    <format dxfId="399">
      <pivotArea dataOnly="0" labelOnly="1" outline="0" fieldPosition="0">
        <references count="3">
          <reference field="6" count="1" selected="0">
            <x v="1"/>
          </reference>
          <reference field="7" count="1">
            <x v="11"/>
          </reference>
          <reference field="9" count="1" selected="0">
            <x v="11"/>
          </reference>
        </references>
      </pivotArea>
    </format>
    <format dxfId="400">
      <pivotArea dataOnly="0" labelOnly="1" outline="0" fieldPosition="0">
        <references count="3">
          <reference field="6" count="1" selected="0">
            <x v="1"/>
          </reference>
          <reference field="7" count="1">
            <x v="12"/>
          </reference>
          <reference field="9" count="1" selected="0">
            <x v="12"/>
          </reference>
        </references>
      </pivotArea>
    </format>
    <format dxfId="401">
      <pivotArea dataOnly="0" labelOnly="1" outline="0" fieldPosition="0">
        <references count="3">
          <reference field="6" count="1" selected="0">
            <x v="1"/>
          </reference>
          <reference field="7" count="1">
            <x v="13"/>
          </reference>
          <reference field="9" count="1" selected="0">
            <x v="13"/>
          </reference>
        </references>
      </pivotArea>
    </format>
    <format dxfId="402">
      <pivotArea dataOnly="0" labelOnly="1" outline="0" fieldPosition="0">
        <references count="3">
          <reference field="6" count="1" selected="0">
            <x v="2"/>
          </reference>
          <reference field="7" count="1">
            <x v="14"/>
          </reference>
          <reference field="9" count="1" selected="0">
            <x v="14"/>
          </reference>
        </references>
      </pivotArea>
    </format>
    <format dxfId="403">
      <pivotArea dataOnly="0" labelOnly="1" outline="0" fieldPosition="0">
        <references count="3">
          <reference field="6" count="1" selected="0">
            <x v="2"/>
          </reference>
          <reference field="7" count="1">
            <x v="15"/>
          </reference>
          <reference field="9" count="1" selected="0">
            <x v="15"/>
          </reference>
        </references>
      </pivotArea>
    </format>
    <format dxfId="404">
      <pivotArea dataOnly="0" labelOnly="1" outline="0" fieldPosition="0">
        <references count="3">
          <reference field="6" count="1" selected="0">
            <x v="2"/>
          </reference>
          <reference field="7" count="1">
            <x v="16"/>
          </reference>
          <reference field="9" count="1" selected="0">
            <x v="16"/>
          </reference>
        </references>
      </pivotArea>
    </format>
    <format dxfId="405">
      <pivotArea dataOnly="0" labelOnly="1" outline="0" fieldPosition="0">
        <references count="3">
          <reference field="6" count="1" selected="0">
            <x v="2"/>
          </reference>
          <reference field="7" count="1">
            <x v="17"/>
          </reference>
          <reference field="9" count="1" selected="0">
            <x v="17"/>
          </reference>
        </references>
      </pivotArea>
    </format>
    <format dxfId="406">
      <pivotArea dataOnly="0" labelOnly="1" outline="0" fieldPosition="0">
        <references count="3">
          <reference field="6" count="1" selected="0">
            <x v="3"/>
          </reference>
          <reference field="7" count="1">
            <x v="18"/>
          </reference>
          <reference field="9" count="1" selected="0">
            <x v="18"/>
          </reference>
        </references>
      </pivotArea>
    </format>
    <format dxfId="407">
      <pivotArea dataOnly="0" labelOnly="1" outline="0" fieldPosition="0">
        <references count="3">
          <reference field="6" count="1" selected="0">
            <x v="3"/>
          </reference>
          <reference field="7" count="1">
            <x v="19"/>
          </reference>
          <reference field="9" count="1" selected="0">
            <x v="19"/>
          </reference>
        </references>
      </pivotArea>
    </format>
    <format dxfId="408">
      <pivotArea dataOnly="0" labelOnly="1" outline="0" fieldPosition="0">
        <references count="3">
          <reference field="6" count="1" selected="0">
            <x v="3"/>
          </reference>
          <reference field="7" count="1">
            <x v="20"/>
          </reference>
          <reference field="9" count="1" selected="0">
            <x v="20"/>
          </reference>
        </references>
      </pivotArea>
    </format>
    <format dxfId="409">
      <pivotArea dataOnly="0" labelOnly="1" outline="0" fieldPosition="0">
        <references count="3">
          <reference field="6" count="1" selected="0">
            <x v="3"/>
          </reference>
          <reference field="7" count="1">
            <x v="21"/>
          </reference>
          <reference field="9" count="1" selected="0">
            <x v="21"/>
          </reference>
        </references>
      </pivotArea>
    </format>
    <format dxfId="410">
      <pivotArea dataOnly="0" labelOnly="1" outline="0" fieldPosition="0">
        <references count="3">
          <reference field="6" count="1" selected="0">
            <x v="3"/>
          </reference>
          <reference field="7" count="1">
            <x v="22"/>
          </reference>
          <reference field="9" count="1" selected="0">
            <x v="22"/>
          </reference>
        </references>
      </pivotArea>
    </format>
    <format dxfId="411">
      <pivotArea dataOnly="0" labelOnly="1" outline="0" fieldPosition="0">
        <references count="3">
          <reference field="6" count="1" selected="0">
            <x v="3"/>
          </reference>
          <reference field="7" count="1">
            <x v="23"/>
          </reference>
          <reference field="9" count="1" selected="0">
            <x v="23"/>
          </reference>
        </references>
      </pivotArea>
    </format>
    <format dxfId="412">
      <pivotArea dataOnly="0" labelOnly="1" outline="0" fieldPosition="0">
        <references count="3">
          <reference field="6" count="1" selected="0">
            <x v="4"/>
          </reference>
          <reference field="7" count="1">
            <x v="24"/>
          </reference>
          <reference field="9" count="1" selected="0">
            <x v="24"/>
          </reference>
        </references>
      </pivotArea>
    </format>
    <format dxfId="413">
      <pivotArea dataOnly="0" labelOnly="1" outline="0" fieldPosition="0">
        <references count="3">
          <reference field="6" count="1" selected="0">
            <x v="4"/>
          </reference>
          <reference field="7" count="1">
            <x v="25"/>
          </reference>
          <reference field="9" count="1" selected="0">
            <x v="25"/>
          </reference>
        </references>
      </pivotArea>
    </format>
    <format dxfId="414">
      <pivotArea dataOnly="0" labelOnly="1" outline="0" fieldPosition="0">
        <references count="3">
          <reference field="6" count="1" selected="0">
            <x v="4"/>
          </reference>
          <reference field="7" count="1">
            <x v="26"/>
          </reference>
          <reference field="9" count="1" selected="0">
            <x v="26"/>
          </reference>
        </references>
      </pivotArea>
    </format>
    <format dxfId="415">
      <pivotArea dataOnly="0" labelOnly="1" outline="0" fieldPosition="0">
        <references count="3">
          <reference field="6" count="1" selected="0">
            <x v="4"/>
          </reference>
          <reference field="7" count="1">
            <x v="27"/>
          </reference>
          <reference field="9" count="1" selected="0">
            <x v="27"/>
          </reference>
        </references>
      </pivotArea>
    </format>
    <format dxfId="416">
      <pivotArea dataOnly="0" labelOnly="1" outline="0" fieldPosition="0">
        <references count="3">
          <reference field="6" count="1" selected="0">
            <x v="5"/>
          </reference>
          <reference field="7" count="1">
            <x v="28"/>
          </reference>
          <reference field="9" count="1" selected="0">
            <x v="28"/>
          </reference>
        </references>
      </pivotArea>
    </format>
    <format dxfId="417">
      <pivotArea dataOnly="0" labelOnly="1" outline="0" fieldPosition="0">
        <references count="3">
          <reference field="6" count="1" selected="0">
            <x v="5"/>
          </reference>
          <reference field="7" count="1">
            <x v="29"/>
          </reference>
          <reference field="9" count="1" selected="0">
            <x v="29"/>
          </reference>
        </references>
      </pivotArea>
    </format>
    <format dxfId="418">
      <pivotArea dataOnly="0" labelOnly="1" outline="0" fieldPosition="0">
        <references count="3">
          <reference field="6" count="1" selected="0">
            <x v="5"/>
          </reference>
          <reference field="7" count="1">
            <x v="30"/>
          </reference>
          <reference field="9" count="1" selected="0">
            <x v="30"/>
          </reference>
        </references>
      </pivotArea>
    </format>
    <format dxfId="419">
      <pivotArea dataOnly="0" labelOnly="1" outline="0" fieldPosition="0">
        <references count="3">
          <reference field="6" count="1" selected="0">
            <x v="5"/>
          </reference>
          <reference field="7" count="1">
            <x v="31"/>
          </reference>
          <reference field="9" count="1" selected="0">
            <x v="31"/>
          </reference>
        </references>
      </pivotArea>
    </format>
    <format dxfId="420">
      <pivotArea dataOnly="0" labelOnly="1" outline="0" fieldPosition="0">
        <references count="3">
          <reference field="6" count="1" selected="0">
            <x v="5"/>
          </reference>
          <reference field="7" count="1">
            <x v="32"/>
          </reference>
          <reference field="9" count="1" selected="0">
            <x v="32"/>
          </reference>
        </references>
      </pivotArea>
    </format>
    <format dxfId="421">
      <pivotArea dataOnly="0" labelOnly="1" outline="0" fieldPosition="0">
        <references count="3">
          <reference field="6" count="1" selected="0">
            <x v="5"/>
          </reference>
          <reference field="7" count="1">
            <x v="33"/>
          </reference>
          <reference field="9" count="1" selected="0">
            <x v="33"/>
          </reference>
        </references>
      </pivotArea>
    </format>
    <format dxfId="422">
      <pivotArea dataOnly="0" labelOnly="1" outline="0" fieldPosition="0">
        <references count="3">
          <reference field="6" count="1" selected="0">
            <x v="5"/>
          </reference>
          <reference field="7" count="1">
            <x v="34"/>
          </reference>
          <reference field="9" count="1" selected="0">
            <x v="34"/>
          </reference>
        </references>
      </pivotArea>
    </format>
    <format dxfId="423">
      <pivotArea dataOnly="0" labelOnly="1" outline="0" fieldPosition="0">
        <references count="3">
          <reference field="6" count="1" selected="0">
            <x v="5"/>
          </reference>
          <reference field="7" count="1">
            <x v="35"/>
          </reference>
          <reference field="9" count="1" selected="0">
            <x v="35"/>
          </reference>
        </references>
      </pivotArea>
    </format>
    <format dxfId="424">
      <pivotArea dataOnly="0" labelOnly="1" outline="0" fieldPosition="0">
        <references count="4">
          <reference field="6" count="1" selected="0">
            <x v="0"/>
          </reference>
          <reference field="7" count="1" selected="0">
            <x v="0"/>
          </reference>
          <reference field="8" count="1">
            <x v="14"/>
          </reference>
          <reference field="9" count="1" selected="0">
            <x v="0"/>
          </reference>
        </references>
      </pivotArea>
    </format>
    <format dxfId="425">
      <pivotArea dataOnly="0" labelOnly="1" outline="0" fieldPosition="0">
        <references count="4">
          <reference field="6" count="1" selected="0">
            <x v="0"/>
          </reference>
          <reference field="7" count="1" selected="0">
            <x v="1"/>
          </reference>
          <reference field="8" count="1">
            <x v="13"/>
          </reference>
          <reference field="9" count="1" selected="0">
            <x v="1"/>
          </reference>
        </references>
      </pivotArea>
    </format>
    <format dxfId="426">
      <pivotArea dataOnly="0" labelOnly="1" outline="0" fieldPosition="0">
        <references count="4">
          <reference field="6" count="1" selected="0">
            <x v="0"/>
          </reference>
          <reference field="7" count="1" selected="0">
            <x v="2"/>
          </reference>
          <reference field="8" count="1">
            <x v="20"/>
          </reference>
          <reference field="9" count="1" selected="0">
            <x v="2"/>
          </reference>
        </references>
      </pivotArea>
    </format>
    <format dxfId="427">
      <pivotArea dataOnly="0" labelOnly="1" outline="0" fieldPosition="0">
        <references count="4">
          <reference field="6" count="1" selected="0">
            <x v="0"/>
          </reference>
          <reference field="7" count="1" selected="0">
            <x v="3"/>
          </reference>
          <reference field="8" count="1">
            <x v="15"/>
          </reference>
          <reference field="9" count="1" selected="0">
            <x v="3"/>
          </reference>
        </references>
      </pivotArea>
    </format>
    <format dxfId="428">
      <pivotArea dataOnly="0" labelOnly="1" outline="0" fieldPosition="0">
        <references count="4">
          <reference field="6" count="1" selected="0">
            <x v="0"/>
          </reference>
          <reference field="7" count="1" selected="0">
            <x v="4"/>
          </reference>
          <reference field="8" count="1">
            <x v="18"/>
          </reference>
          <reference field="9" count="1" selected="0">
            <x v="4"/>
          </reference>
        </references>
      </pivotArea>
    </format>
    <format dxfId="429">
      <pivotArea dataOnly="0" labelOnly="1" outline="0" fieldPosition="0">
        <references count="4">
          <reference field="6" count="1" selected="0">
            <x v="0"/>
          </reference>
          <reference field="7" count="1" selected="0">
            <x v="5"/>
          </reference>
          <reference field="8" count="1">
            <x v="17"/>
          </reference>
          <reference field="9" count="1" selected="0">
            <x v="5"/>
          </reference>
        </references>
      </pivotArea>
    </format>
    <format dxfId="430">
      <pivotArea dataOnly="0" labelOnly="1" outline="0" fieldPosition="0">
        <references count="4">
          <reference field="6" count="1" selected="0">
            <x v="0"/>
          </reference>
          <reference field="7" count="1" selected="0">
            <x v="6"/>
          </reference>
          <reference field="8" count="1">
            <x v="16"/>
          </reference>
          <reference field="9" count="1" selected="0">
            <x v="6"/>
          </reference>
        </references>
      </pivotArea>
    </format>
    <format dxfId="431">
      <pivotArea dataOnly="0" labelOnly="1" outline="0" fieldPosition="0">
        <references count="4">
          <reference field="6" count="1" selected="0">
            <x v="1"/>
          </reference>
          <reference field="7" count="1" selected="0">
            <x v="7"/>
          </reference>
          <reference field="8" count="1">
            <x v="32"/>
          </reference>
          <reference field="9" count="1" selected="0">
            <x v="7"/>
          </reference>
        </references>
      </pivotArea>
    </format>
    <format dxfId="432">
      <pivotArea dataOnly="0" labelOnly="1" outline="0" fieldPosition="0">
        <references count="4">
          <reference field="6" count="1" selected="0">
            <x v="1"/>
          </reference>
          <reference field="7" count="1" selected="0">
            <x v="8"/>
          </reference>
          <reference field="8" count="1">
            <x v="33"/>
          </reference>
          <reference field="9" count="1" selected="0">
            <x v="8"/>
          </reference>
        </references>
      </pivotArea>
    </format>
    <format dxfId="433">
      <pivotArea dataOnly="0" labelOnly="1" outline="0" fieldPosition="0">
        <references count="4">
          <reference field="6" count="1" selected="0">
            <x v="1"/>
          </reference>
          <reference field="7" count="1" selected="0">
            <x v="9"/>
          </reference>
          <reference field="8" count="1">
            <x v="4"/>
          </reference>
          <reference field="9" count="1" selected="0">
            <x v="9"/>
          </reference>
        </references>
      </pivotArea>
    </format>
    <format dxfId="434">
      <pivotArea dataOnly="0" labelOnly="1" outline="0" fieldPosition="0">
        <references count="4">
          <reference field="6" count="1" selected="0">
            <x v="1"/>
          </reference>
          <reference field="7" count="1" selected="0">
            <x v="10"/>
          </reference>
          <reference field="8" count="1">
            <x v="5"/>
          </reference>
          <reference field="9" count="1" selected="0">
            <x v="10"/>
          </reference>
        </references>
      </pivotArea>
    </format>
    <format dxfId="435">
      <pivotArea dataOnly="0" labelOnly="1" outline="0" fieldPosition="0">
        <references count="4">
          <reference field="6" count="1" selected="0">
            <x v="1"/>
          </reference>
          <reference field="7" count="1" selected="0">
            <x v="11"/>
          </reference>
          <reference field="8" count="1">
            <x v="8"/>
          </reference>
          <reference field="9" count="1" selected="0">
            <x v="11"/>
          </reference>
        </references>
      </pivotArea>
    </format>
    <format dxfId="436">
      <pivotArea dataOnly="0" labelOnly="1" outline="0" fieldPosition="0">
        <references count="4">
          <reference field="6" count="1" selected="0">
            <x v="1"/>
          </reference>
          <reference field="7" count="1" selected="0">
            <x v="12"/>
          </reference>
          <reference field="8" count="1">
            <x v="11"/>
          </reference>
          <reference field="9" count="1" selected="0">
            <x v="12"/>
          </reference>
        </references>
      </pivotArea>
    </format>
    <format dxfId="437">
      <pivotArea dataOnly="0" labelOnly="1" outline="0" fieldPosition="0">
        <references count="4">
          <reference field="6" count="1" selected="0">
            <x v="1"/>
          </reference>
          <reference field="7" count="1" selected="0">
            <x v="13"/>
          </reference>
          <reference field="8" count="1">
            <x v="12"/>
          </reference>
          <reference field="9" count="1" selected="0">
            <x v="13"/>
          </reference>
        </references>
      </pivotArea>
    </format>
    <format dxfId="438">
      <pivotArea dataOnly="0" labelOnly="1" outline="0" fieldPosition="0">
        <references count="4">
          <reference field="6" count="1" selected="0">
            <x v="2"/>
          </reference>
          <reference field="7" count="1" selected="0">
            <x v="14"/>
          </reference>
          <reference field="8" count="1">
            <x v="2"/>
          </reference>
          <reference field="9" count="1" selected="0">
            <x v="14"/>
          </reference>
        </references>
      </pivotArea>
    </format>
    <format dxfId="439">
      <pivotArea dataOnly="0" labelOnly="1" outline="0" fieldPosition="0">
        <references count="4">
          <reference field="6" count="1" selected="0">
            <x v="2"/>
          </reference>
          <reference field="7" count="1" selected="0">
            <x v="15"/>
          </reference>
          <reference field="8" count="1">
            <x v="1"/>
          </reference>
          <reference field="9" count="1" selected="0">
            <x v="15"/>
          </reference>
        </references>
      </pivotArea>
    </format>
    <format dxfId="440">
      <pivotArea dataOnly="0" labelOnly="1" outline="0" fieldPosition="0">
        <references count="4">
          <reference field="6" count="1" selected="0">
            <x v="2"/>
          </reference>
          <reference field="7" count="1" selected="0">
            <x v="16"/>
          </reference>
          <reference field="8" count="1">
            <x v="3"/>
          </reference>
          <reference field="9" count="1" selected="0">
            <x v="16"/>
          </reference>
        </references>
      </pivotArea>
    </format>
    <format dxfId="441">
      <pivotArea dataOnly="0" labelOnly="1" outline="0" fieldPosition="0">
        <references count="4">
          <reference field="6" count="1" selected="0">
            <x v="2"/>
          </reference>
          <reference field="7" count="1" selected="0">
            <x v="17"/>
          </reference>
          <reference field="8" count="1">
            <x v="0"/>
          </reference>
          <reference field="9" count="1" selected="0">
            <x v="17"/>
          </reference>
        </references>
      </pivotArea>
    </format>
    <format dxfId="442">
      <pivotArea dataOnly="0" labelOnly="1" outline="0" fieldPosition="0">
        <references count="4">
          <reference field="6" count="1" selected="0">
            <x v="3"/>
          </reference>
          <reference field="7" count="1" selected="0">
            <x v="18"/>
          </reference>
          <reference field="8" count="1">
            <x v="35"/>
          </reference>
          <reference field="9" count="1" selected="0">
            <x v="18"/>
          </reference>
        </references>
      </pivotArea>
    </format>
    <format dxfId="443">
      <pivotArea dataOnly="0" labelOnly="1" outline="0" fieldPosition="0">
        <references count="4">
          <reference field="6" count="1" selected="0">
            <x v="3"/>
          </reference>
          <reference field="7" count="1" selected="0">
            <x v="19"/>
          </reference>
          <reference field="8" count="1">
            <x v="31"/>
          </reference>
          <reference field="9" count="1" selected="0">
            <x v="19"/>
          </reference>
        </references>
      </pivotArea>
    </format>
    <format dxfId="444">
      <pivotArea dataOnly="0" labelOnly="1" outline="0" fieldPosition="0">
        <references count="4">
          <reference field="6" count="1" selected="0">
            <x v="3"/>
          </reference>
          <reference field="7" count="1" selected="0">
            <x v="20"/>
          </reference>
          <reference field="8" count="1">
            <x v="9"/>
          </reference>
          <reference field="9" count="1" selected="0">
            <x v="20"/>
          </reference>
        </references>
      </pivotArea>
    </format>
    <format dxfId="445">
      <pivotArea dataOnly="0" labelOnly="1" outline="0" fieldPosition="0">
        <references count="4">
          <reference field="6" count="1" selected="0">
            <x v="3"/>
          </reference>
          <reference field="7" count="1" selected="0">
            <x v="21"/>
          </reference>
          <reference field="8" count="1">
            <x v="10"/>
          </reference>
          <reference field="9" count="1" selected="0">
            <x v="21"/>
          </reference>
        </references>
      </pivotArea>
    </format>
    <format dxfId="446">
      <pivotArea dataOnly="0" labelOnly="1" outline="0" fieldPosition="0">
        <references count="4">
          <reference field="6" count="1" selected="0">
            <x v="3"/>
          </reference>
          <reference field="7" count="1" selected="0">
            <x v="22"/>
          </reference>
          <reference field="8" count="1">
            <x v="6"/>
          </reference>
          <reference field="9" count="1" selected="0">
            <x v="22"/>
          </reference>
        </references>
      </pivotArea>
    </format>
    <format dxfId="447">
      <pivotArea dataOnly="0" labelOnly="1" outline="0" fieldPosition="0">
        <references count="4">
          <reference field="6" count="1" selected="0">
            <x v="3"/>
          </reference>
          <reference field="7" count="1" selected="0">
            <x v="23"/>
          </reference>
          <reference field="8" count="1">
            <x v="7"/>
          </reference>
          <reference field="9" count="1" selected="0">
            <x v="23"/>
          </reference>
        </references>
      </pivotArea>
    </format>
    <format dxfId="448">
      <pivotArea dataOnly="0" labelOnly="1" outline="0" fieldPosition="0">
        <references count="4">
          <reference field="6" count="1" selected="0">
            <x v="4"/>
          </reference>
          <reference field="7" count="1" selected="0">
            <x v="24"/>
          </reference>
          <reference field="8" count="1">
            <x v="26"/>
          </reference>
          <reference field="9" count="1" selected="0">
            <x v="24"/>
          </reference>
        </references>
      </pivotArea>
    </format>
    <format dxfId="449">
      <pivotArea dataOnly="0" labelOnly="1" outline="0" fieldPosition="0">
        <references count="4">
          <reference field="6" count="1" selected="0">
            <x v="4"/>
          </reference>
          <reference field="7" count="1" selected="0">
            <x v="25"/>
          </reference>
          <reference field="8" count="1">
            <x v="24"/>
          </reference>
          <reference field="9" count="1" selected="0">
            <x v="25"/>
          </reference>
        </references>
      </pivotArea>
    </format>
    <format dxfId="450">
      <pivotArea dataOnly="0" labelOnly="1" outline="0" fieldPosition="0">
        <references count="4">
          <reference field="6" count="1" selected="0">
            <x v="4"/>
          </reference>
          <reference field="7" count="1" selected="0">
            <x v="26"/>
          </reference>
          <reference field="8" count="1">
            <x v="22"/>
          </reference>
          <reference field="9" count="1" selected="0">
            <x v="26"/>
          </reference>
        </references>
      </pivotArea>
    </format>
    <format dxfId="451">
      <pivotArea dataOnly="0" labelOnly="1" outline="0" fieldPosition="0">
        <references count="4">
          <reference field="6" count="1" selected="0">
            <x v="4"/>
          </reference>
          <reference field="7" count="1" selected="0">
            <x v="27"/>
          </reference>
          <reference field="8" count="1">
            <x v="21"/>
          </reference>
          <reference field="9" count="1" selected="0">
            <x v="27"/>
          </reference>
        </references>
      </pivotArea>
    </format>
    <format dxfId="452">
      <pivotArea dataOnly="0" labelOnly="1" outline="0" fieldPosition="0">
        <references count="4">
          <reference field="6" count="1" selected="0">
            <x v="5"/>
          </reference>
          <reference field="7" count="1" selected="0">
            <x v="28"/>
          </reference>
          <reference field="8" count="1">
            <x v="25"/>
          </reference>
          <reference field="9" count="1" selected="0">
            <x v="28"/>
          </reference>
        </references>
      </pivotArea>
    </format>
    <format dxfId="453">
      <pivotArea dataOnly="0" labelOnly="1" outline="0" fieldPosition="0">
        <references count="4">
          <reference field="6" count="1" selected="0">
            <x v="5"/>
          </reference>
          <reference field="7" count="1" selected="0">
            <x v="29"/>
          </reference>
          <reference field="8" count="1">
            <x v="19"/>
          </reference>
          <reference field="9" count="1" selected="0">
            <x v="29"/>
          </reference>
        </references>
      </pivotArea>
    </format>
    <format dxfId="454">
      <pivotArea dataOnly="0" labelOnly="1" outline="0" fieldPosition="0">
        <references count="4">
          <reference field="6" count="1" selected="0">
            <x v="5"/>
          </reference>
          <reference field="7" count="1" selected="0">
            <x v="30"/>
          </reference>
          <reference field="8" count="1">
            <x v="34"/>
          </reference>
          <reference field="9" count="1" selected="0">
            <x v="30"/>
          </reference>
        </references>
      </pivotArea>
    </format>
    <format dxfId="455">
      <pivotArea dataOnly="0" labelOnly="1" outline="0" fieldPosition="0">
        <references count="4">
          <reference field="6" count="1" selected="0">
            <x v="5"/>
          </reference>
          <reference field="7" count="1" selected="0">
            <x v="31"/>
          </reference>
          <reference field="8" count="1">
            <x v="27"/>
          </reference>
          <reference field="9" count="1" selected="0">
            <x v="31"/>
          </reference>
        </references>
      </pivotArea>
    </format>
    <format dxfId="456">
      <pivotArea dataOnly="0" labelOnly="1" outline="0" fieldPosition="0">
        <references count="4">
          <reference field="6" count="1" selected="0">
            <x v="5"/>
          </reference>
          <reference field="7" count="1" selected="0">
            <x v="32"/>
          </reference>
          <reference field="8" count="1">
            <x v="29"/>
          </reference>
          <reference field="9" count="1" selected="0">
            <x v="32"/>
          </reference>
        </references>
      </pivotArea>
    </format>
    <format dxfId="457">
      <pivotArea dataOnly="0" labelOnly="1" outline="0" fieldPosition="0">
        <references count="4">
          <reference field="6" count="1" selected="0">
            <x v="5"/>
          </reference>
          <reference field="7" count="1" selected="0">
            <x v="33"/>
          </reference>
          <reference field="8" count="1">
            <x v="30"/>
          </reference>
          <reference field="9" count="1" selected="0">
            <x v="33"/>
          </reference>
        </references>
      </pivotArea>
    </format>
    <format dxfId="458">
      <pivotArea dataOnly="0" labelOnly="1" outline="0" fieldPosition="0">
        <references count="4">
          <reference field="6" count="1" selected="0">
            <x v="5"/>
          </reference>
          <reference field="7" count="1" selected="0">
            <x v="34"/>
          </reference>
          <reference field="8" count="1">
            <x v="28"/>
          </reference>
          <reference field="9" count="1" selected="0">
            <x v="34"/>
          </reference>
        </references>
      </pivotArea>
    </format>
    <format dxfId="459">
      <pivotArea dataOnly="0" labelOnly="1" outline="0" fieldPosition="0">
        <references count="4">
          <reference field="6" count="1" selected="0">
            <x v="5"/>
          </reference>
          <reference field="7" count="1" selected="0">
            <x v="35"/>
          </reference>
          <reference field="8" count="1">
            <x v="23"/>
          </reference>
          <reference field="9" count="1" selected="0">
            <x v="35"/>
          </reference>
        </references>
      </pivotArea>
    </format>
    <format dxfId="460">
      <pivotArea dataOnly="0" labelOnly="1" outline="0" fieldPosition="0">
        <references count="1">
          <reference field="4294967294" count="3">
            <x v="0"/>
            <x v="1"/>
            <x v="2"/>
          </reference>
        </references>
      </pivotArea>
    </format>
    <format dxfId="461">
      <pivotArea type="origin" dataOnly="0" labelOnly="1" outline="0" offset="B1:D1" fieldPosition="0"/>
    </format>
    <format dxfId="462">
      <pivotArea field="-2" type="button" dataOnly="0" labelOnly="1" outline="0" axis="axisCol" fieldPosition="0"/>
    </format>
    <format dxfId="463">
      <pivotArea type="topRight" dataOnly="0" labelOnly="1" outline="0" fieldPosition="0"/>
    </format>
    <format dxfId="464">
      <pivotArea field="6" type="button" dataOnly="0" labelOnly="1" outline="0" axis="axisRow" fieldPosition="1"/>
    </format>
    <format dxfId="465">
      <pivotArea field="7" type="button" dataOnly="0" labelOnly="1" outline="0" axis="axisRow" fieldPosition="2"/>
    </format>
    <format dxfId="466">
      <pivotArea field="8" type="button" dataOnly="0" labelOnly="1" outline="0" axis="axisRow" fieldPosition="3"/>
    </format>
    <format dxfId="467">
      <pivotArea dataOnly="0" labelOnly="1" outline="0" fieldPosition="0">
        <references count="1">
          <reference field="4294967294" count="3">
            <x v="0"/>
            <x v="1"/>
            <x v="2"/>
          </reference>
        </references>
      </pivotArea>
    </format>
    <format dxfId="468">
      <pivotArea dataOnly="0" labelOnly="1" outline="0" fieldPosition="0">
        <references count="4">
          <reference field="6" count="1" selected="0">
            <x v="6"/>
          </reference>
          <reference field="7" count="1" selected="0">
            <x v="0"/>
          </reference>
          <reference field="8" count="1">
            <x v="14"/>
          </reference>
          <reference field="9" count="1" selected="0">
            <x v="0"/>
          </reference>
        </references>
      </pivotArea>
    </format>
    <format dxfId="469">
      <pivotArea dataOnly="0" labelOnly="1" outline="0" fieldPosition="0">
        <references count="4">
          <reference field="6" count="1" selected="0">
            <x v="6"/>
          </reference>
          <reference field="7" count="1" selected="0">
            <x v="1"/>
          </reference>
          <reference field="8" count="1">
            <x v="13"/>
          </reference>
          <reference field="9" count="1" selected="0">
            <x v="1"/>
          </reference>
        </references>
      </pivotArea>
    </format>
    <format dxfId="470">
      <pivotArea dataOnly="0" labelOnly="1" outline="0" fieldPosition="0">
        <references count="4">
          <reference field="6" count="1" selected="0">
            <x v="8"/>
          </reference>
          <reference field="7" count="1" selected="0">
            <x v="14"/>
          </reference>
          <reference field="8" count="1">
            <x v="2"/>
          </reference>
          <reference field="9" count="1" selected="0">
            <x v="14"/>
          </reference>
        </references>
      </pivotArea>
    </format>
    <format dxfId="471">
      <pivotArea dataOnly="0" labelOnly="1" outline="0" fieldPosition="0">
        <references count="4">
          <reference field="6" count="1" selected="0">
            <x v="8"/>
          </reference>
          <reference field="7" count="1" selected="0">
            <x v="15"/>
          </reference>
          <reference field="8" count="1">
            <x v="1"/>
          </reference>
          <reference field="9" count="1" selected="0">
            <x v="15"/>
          </reference>
        </references>
      </pivotArea>
    </format>
    <format dxfId="472">
      <pivotArea dataOnly="0" labelOnly="1" outline="0" fieldPosition="0">
        <references count="4">
          <reference field="6" count="1" selected="0">
            <x v="8"/>
          </reference>
          <reference field="7" count="1" selected="0">
            <x v="16"/>
          </reference>
          <reference field="8" count="1">
            <x v="3"/>
          </reference>
          <reference field="9" count="1" selected="0">
            <x v="16"/>
          </reference>
        </references>
      </pivotArea>
    </format>
    <format dxfId="473">
      <pivotArea dataOnly="0" labelOnly="1" outline="0" fieldPosition="0">
        <references count="4">
          <reference field="6" count="1" selected="0">
            <x v="9"/>
          </reference>
          <reference field="7" count="1" selected="0">
            <x v="19"/>
          </reference>
          <reference field="8" count="1">
            <x v="31"/>
          </reference>
          <reference field="9" count="1" selected="0">
            <x v="19"/>
          </reference>
        </references>
      </pivotArea>
    </format>
    <format dxfId="474">
      <pivotArea dataOnly="0" labelOnly="1" outline="0" fieldPosition="0">
        <references count="4">
          <reference field="6" count="1" selected="0">
            <x v="9"/>
          </reference>
          <reference field="7" count="1" selected="0">
            <x v="19"/>
          </reference>
          <reference field="8" count="1">
            <x v="31"/>
          </reference>
          <reference field="9" count="1" selected="0">
            <x v="19"/>
          </reference>
        </references>
      </pivotArea>
    </format>
    <format dxfId="475">
      <pivotArea dataOnly="0" labelOnly="1" outline="0" fieldPosition="0">
        <references count="4">
          <reference field="6" count="1" selected="0">
            <x v="7"/>
          </reference>
          <reference field="7" count="1" selected="0">
            <x v="10"/>
          </reference>
          <reference field="8" count="1">
            <x v="5"/>
          </reference>
          <reference field="9" count="1" selected="0">
            <x v="10"/>
          </reference>
        </references>
      </pivotArea>
    </format>
    <format dxfId="476">
      <pivotArea dataOnly="0" labelOnly="1" outline="0" fieldPosition="0">
        <references count="4">
          <reference field="6" count="1" selected="0">
            <x v="7"/>
          </reference>
          <reference field="7" count="1" selected="0">
            <x v="9"/>
          </reference>
          <reference field="8" count="1">
            <x v="4"/>
          </reference>
          <reference field="9" count="1" selected="0">
            <x v="9"/>
          </reference>
        </references>
      </pivotArea>
    </format>
    <format dxfId="477">
      <pivotArea dataOnly="0" labelOnly="1" outline="0" fieldPosition="0">
        <references count="4">
          <reference field="6" count="1" selected="0">
            <x v="10"/>
          </reference>
          <reference field="7" count="1" selected="0">
            <x v="24"/>
          </reference>
          <reference field="8" count="1">
            <x v="26"/>
          </reference>
          <reference field="9" count="1" selected="0">
            <x v="24"/>
          </reference>
        </references>
      </pivotArea>
    </format>
    <format dxfId="478">
      <pivotArea dataOnly="0" labelOnly="1" outline="0" fieldPosition="0">
        <references count="4">
          <reference field="6" count="1" selected="0">
            <x v="10"/>
          </reference>
          <reference field="7" count="1" selected="0">
            <x v="25"/>
          </reference>
          <reference field="8" count="1">
            <x v="24"/>
          </reference>
          <reference field="9" count="1" selected="0">
            <x v="25"/>
          </reference>
        </references>
      </pivotArea>
    </format>
    <format dxfId="479">
      <pivotArea dataOnly="0" labelOnly="1" outline="0" fieldPosition="0">
        <references count="4">
          <reference field="6" count="1" selected="0">
            <x v="10"/>
          </reference>
          <reference field="7" count="1" selected="0">
            <x v="26"/>
          </reference>
          <reference field="8" count="1">
            <x v="22"/>
          </reference>
          <reference field="9" count="1" selected="0">
            <x v="26"/>
          </reference>
        </references>
      </pivotArea>
    </format>
    <format dxfId="480">
      <pivotArea dataOnly="0" labelOnly="1" outline="0" fieldPosition="0">
        <references count="4">
          <reference field="6" count="1" selected="0">
            <x v="10"/>
          </reference>
          <reference field="7" count="1" selected="0">
            <x v="27"/>
          </reference>
          <reference field="8" count="1">
            <x v="21"/>
          </reference>
          <reference field="9" count="1" selected="0">
            <x v="27"/>
          </reference>
        </references>
      </pivotArea>
    </format>
    <format dxfId="481">
      <pivotArea type="origin" dataOnly="0" labelOnly="1" outline="0" offset="D1" fieldPosition="0"/>
    </format>
    <format dxfId="482">
      <pivotArea field="8" type="button" dataOnly="0" labelOnly="1" outline="0" axis="axisRow" fieldPosition="3"/>
    </format>
    <format dxfId="483">
      <pivotArea dataOnly="0" labelOnly="1" outline="0" fieldPosition="0">
        <references count="4">
          <reference field="6" count="1" selected="0">
            <x v="6"/>
          </reference>
          <reference field="7" count="1" selected="0">
            <x v="0"/>
          </reference>
          <reference field="8" count="1">
            <x v="14"/>
          </reference>
          <reference field="9" count="1" selected="0">
            <x v="0"/>
          </reference>
        </references>
      </pivotArea>
    </format>
    <format dxfId="484">
      <pivotArea dataOnly="0" labelOnly="1" outline="0" fieldPosition="0">
        <references count="4">
          <reference field="6" count="1" selected="0">
            <x v="6"/>
          </reference>
          <reference field="7" count="1" selected="0">
            <x v="1"/>
          </reference>
          <reference field="8" count="1">
            <x v="13"/>
          </reference>
          <reference field="9" count="1" selected="0">
            <x v="1"/>
          </reference>
        </references>
      </pivotArea>
    </format>
    <format dxfId="485">
      <pivotArea dataOnly="0" labelOnly="1" outline="0" fieldPosition="0">
        <references count="4">
          <reference field="6" count="1" selected="0">
            <x v="6"/>
          </reference>
          <reference field="7" count="1" selected="0">
            <x v="2"/>
          </reference>
          <reference field="8" count="1">
            <x v="20"/>
          </reference>
          <reference field="9" count="1" selected="0">
            <x v="2"/>
          </reference>
        </references>
      </pivotArea>
    </format>
    <format dxfId="486">
      <pivotArea dataOnly="0" labelOnly="1" outline="0" fieldPosition="0">
        <references count="4">
          <reference field="6" count="1" selected="0">
            <x v="6"/>
          </reference>
          <reference field="7" count="1" selected="0">
            <x v="3"/>
          </reference>
          <reference field="8" count="1">
            <x v="15"/>
          </reference>
          <reference field="9" count="1" selected="0">
            <x v="3"/>
          </reference>
        </references>
      </pivotArea>
    </format>
    <format dxfId="487">
      <pivotArea dataOnly="0" labelOnly="1" outline="0" fieldPosition="0">
        <references count="4">
          <reference field="6" count="1" selected="0">
            <x v="6"/>
          </reference>
          <reference field="7" count="1" selected="0">
            <x v="4"/>
          </reference>
          <reference field="8" count="1">
            <x v="18"/>
          </reference>
          <reference field="9" count="1" selected="0">
            <x v="4"/>
          </reference>
        </references>
      </pivotArea>
    </format>
    <format dxfId="488">
      <pivotArea dataOnly="0" labelOnly="1" outline="0" fieldPosition="0">
        <references count="4">
          <reference field="6" count="1" selected="0">
            <x v="6"/>
          </reference>
          <reference field="7" count="1" selected="0">
            <x v="5"/>
          </reference>
          <reference field="8" count="1">
            <x v="17"/>
          </reference>
          <reference field="9" count="1" selected="0">
            <x v="5"/>
          </reference>
        </references>
      </pivotArea>
    </format>
    <format dxfId="489">
      <pivotArea dataOnly="0" labelOnly="1" outline="0" fieldPosition="0">
        <references count="4">
          <reference field="6" count="1" selected="0">
            <x v="6"/>
          </reference>
          <reference field="7" count="1" selected="0">
            <x v="6"/>
          </reference>
          <reference field="8" count="1">
            <x v="16"/>
          </reference>
          <reference field="9" count="1" selected="0">
            <x v="6"/>
          </reference>
        </references>
      </pivotArea>
    </format>
    <format dxfId="490">
      <pivotArea dataOnly="0" labelOnly="1" outline="0" fieldPosition="0">
        <references count="4">
          <reference field="6" count="1" selected="0">
            <x v="7"/>
          </reference>
          <reference field="7" count="1" selected="0">
            <x v="7"/>
          </reference>
          <reference field="8" count="1">
            <x v="32"/>
          </reference>
          <reference field="9" count="1" selected="0">
            <x v="7"/>
          </reference>
        </references>
      </pivotArea>
    </format>
    <format dxfId="491">
      <pivotArea dataOnly="0" labelOnly="1" outline="0" fieldPosition="0">
        <references count="4">
          <reference field="6" count="1" selected="0">
            <x v="7"/>
          </reference>
          <reference field="7" count="1" selected="0">
            <x v="8"/>
          </reference>
          <reference field="8" count="1">
            <x v="33"/>
          </reference>
          <reference field="9" count="1" selected="0">
            <x v="8"/>
          </reference>
        </references>
      </pivotArea>
    </format>
    <format dxfId="492">
      <pivotArea dataOnly="0" labelOnly="1" outline="0" fieldPosition="0">
        <references count="4">
          <reference field="6" count="1" selected="0">
            <x v="7"/>
          </reference>
          <reference field="7" count="1" selected="0">
            <x v="9"/>
          </reference>
          <reference field="8" count="1">
            <x v="4"/>
          </reference>
          <reference field="9" count="1" selected="0">
            <x v="9"/>
          </reference>
        </references>
      </pivotArea>
    </format>
    <format dxfId="493">
      <pivotArea dataOnly="0" labelOnly="1" outline="0" fieldPosition="0">
        <references count="4">
          <reference field="6" count="1" selected="0">
            <x v="7"/>
          </reference>
          <reference field="7" count="1" selected="0">
            <x v="10"/>
          </reference>
          <reference field="8" count="1">
            <x v="5"/>
          </reference>
          <reference field="9" count="1" selected="0">
            <x v="10"/>
          </reference>
        </references>
      </pivotArea>
    </format>
    <format dxfId="494">
      <pivotArea dataOnly="0" labelOnly="1" outline="0" fieldPosition="0">
        <references count="4">
          <reference field="6" count="1" selected="0">
            <x v="7"/>
          </reference>
          <reference field="7" count="1" selected="0">
            <x v="11"/>
          </reference>
          <reference field="8" count="1">
            <x v="8"/>
          </reference>
          <reference field="9" count="1" selected="0">
            <x v="11"/>
          </reference>
        </references>
      </pivotArea>
    </format>
    <format dxfId="495">
      <pivotArea dataOnly="0" labelOnly="1" outline="0" fieldPosition="0">
        <references count="4">
          <reference field="6" count="1" selected="0">
            <x v="7"/>
          </reference>
          <reference field="7" count="1" selected="0">
            <x v="12"/>
          </reference>
          <reference field="8" count="1">
            <x v="11"/>
          </reference>
          <reference field="9" count="1" selected="0">
            <x v="12"/>
          </reference>
        </references>
      </pivotArea>
    </format>
    <format dxfId="496">
      <pivotArea dataOnly="0" labelOnly="1" outline="0" fieldPosition="0">
        <references count="4">
          <reference field="6" count="1" selected="0">
            <x v="7"/>
          </reference>
          <reference field="7" count="1" selected="0">
            <x v="13"/>
          </reference>
          <reference field="8" count="1">
            <x v="12"/>
          </reference>
          <reference field="9" count="1" selected="0">
            <x v="13"/>
          </reference>
        </references>
      </pivotArea>
    </format>
    <format dxfId="497">
      <pivotArea dataOnly="0" labelOnly="1" outline="0" fieldPosition="0">
        <references count="4">
          <reference field="6" count="1" selected="0">
            <x v="8"/>
          </reference>
          <reference field="7" count="1" selected="0">
            <x v="14"/>
          </reference>
          <reference field="8" count="1">
            <x v="2"/>
          </reference>
          <reference field="9" count="1" selected="0">
            <x v="14"/>
          </reference>
        </references>
      </pivotArea>
    </format>
    <format dxfId="498">
      <pivotArea dataOnly="0" labelOnly="1" outline="0" fieldPosition="0">
        <references count="4">
          <reference field="6" count="1" selected="0">
            <x v="8"/>
          </reference>
          <reference field="7" count="1" selected="0">
            <x v="15"/>
          </reference>
          <reference field="8" count="1">
            <x v="1"/>
          </reference>
          <reference field="9" count="1" selected="0">
            <x v="15"/>
          </reference>
        </references>
      </pivotArea>
    </format>
    <format dxfId="499">
      <pivotArea dataOnly="0" labelOnly="1" outline="0" fieldPosition="0">
        <references count="4">
          <reference field="6" count="1" selected="0">
            <x v="8"/>
          </reference>
          <reference field="7" count="1" selected="0">
            <x v="16"/>
          </reference>
          <reference field="8" count="1">
            <x v="3"/>
          </reference>
          <reference field="9" count="1" selected="0">
            <x v="16"/>
          </reference>
        </references>
      </pivotArea>
    </format>
    <format dxfId="500">
      <pivotArea dataOnly="0" labelOnly="1" outline="0" fieldPosition="0">
        <references count="4">
          <reference field="6" count="1" selected="0">
            <x v="8"/>
          </reference>
          <reference field="7" count="1" selected="0">
            <x v="17"/>
          </reference>
          <reference field="8" count="1">
            <x v="0"/>
          </reference>
          <reference field="9" count="1" selected="0">
            <x v="17"/>
          </reference>
        </references>
      </pivotArea>
    </format>
    <format dxfId="501">
      <pivotArea dataOnly="0" labelOnly="1" outline="0" fieldPosition="0">
        <references count="4">
          <reference field="6" count="1" selected="0">
            <x v="9"/>
          </reference>
          <reference field="7" count="1" selected="0">
            <x v="18"/>
          </reference>
          <reference field="8" count="1">
            <x v="35"/>
          </reference>
          <reference field="9" count="1" selected="0">
            <x v="18"/>
          </reference>
        </references>
      </pivotArea>
    </format>
    <format dxfId="502">
      <pivotArea dataOnly="0" labelOnly="1" outline="0" fieldPosition="0">
        <references count="4">
          <reference field="6" count="1" selected="0">
            <x v="9"/>
          </reference>
          <reference field="7" count="1" selected="0">
            <x v="19"/>
          </reference>
          <reference field="8" count="1">
            <x v="31"/>
          </reference>
          <reference field="9" count="1" selected="0">
            <x v="19"/>
          </reference>
        </references>
      </pivotArea>
    </format>
    <format dxfId="503">
      <pivotArea dataOnly="0" labelOnly="1" outline="0" fieldPosition="0">
        <references count="4">
          <reference field="6" count="1" selected="0">
            <x v="9"/>
          </reference>
          <reference field="7" count="1" selected="0">
            <x v="20"/>
          </reference>
          <reference field="8" count="1">
            <x v="9"/>
          </reference>
          <reference field="9" count="1" selected="0">
            <x v="20"/>
          </reference>
        </references>
      </pivotArea>
    </format>
    <format dxfId="504">
      <pivotArea dataOnly="0" labelOnly="1" outline="0" fieldPosition="0">
        <references count="4">
          <reference field="6" count="1" selected="0">
            <x v="9"/>
          </reference>
          <reference field="7" count="1" selected="0">
            <x v="21"/>
          </reference>
          <reference field="8" count="1">
            <x v="10"/>
          </reference>
          <reference field="9" count="1" selected="0">
            <x v="21"/>
          </reference>
        </references>
      </pivotArea>
    </format>
    <format dxfId="505">
      <pivotArea dataOnly="0" labelOnly="1" outline="0" fieldPosition="0">
        <references count="4">
          <reference field="6" count="1" selected="0">
            <x v="9"/>
          </reference>
          <reference field="7" count="1" selected="0">
            <x v="22"/>
          </reference>
          <reference field="8" count="1">
            <x v="6"/>
          </reference>
          <reference field="9" count="1" selected="0">
            <x v="22"/>
          </reference>
        </references>
      </pivotArea>
    </format>
    <format dxfId="506">
      <pivotArea dataOnly="0" labelOnly="1" outline="0" fieldPosition="0">
        <references count="4">
          <reference field="6" count="1" selected="0">
            <x v="9"/>
          </reference>
          <reference field="7" count="1" selected="0">
            <x v="23"/>
          </reference>
          <reference field="8" count="1">
            <x v="7"/>
          </reference>
          <reference field="9" count="1" selected="0">
            <x v="23"/>
          </reference>
        </references>
      </pivotArea>
    </format>
    <format dxfId="507">
      <pivotArea dataOnly="0" labelOnly="1" outline="0" fieldPosition="0">
        <references count="4">
          <reference field="6" count="1" selected="0">
            <x v="10"/>
          </reference>
          <reference field="7" count="1" selected="0">
            <x v="24"/>
          </reference>
          <reference field="8" count="1">
            <x v="26"/>
          </reference>
          <reference field="9" count="1" selected="0">
            <x v="24"/>
          </reference>
        </references>
      </pivotArea>
    </format>
    <format dxfId="508">
      <pivotArea dataOnly="0" labelOnly="1" outline="0" fieldPosition="0">
        <references count="4">
          <reference field="6" count="1" selected="0">
            <x v="10"/>
          </reference>
          <reference field="7" count="1" selected="0">
            <x v="25"/>
          </reference>
          <reference field="8" count="1">
            <x v="24"/>
          </reference>
          <reference field="9" count="1" selected="0">
            <x v="25"/>
          </reference>
        </references>
      </pivotArea>
    </format>
    <format dxfId="509">
      <pivotArea dataOnly="0" labelOnly="1" outline="0" fieldPosition="0">
        <references count="4">
          <reference field="6" count="1" selected="0">
            <x v="10"/>
          </reference>
          <reference field="7" count="1" selected="0">
            <x v="26"/>
          </reference>
          <reference field="8" count="1">
            <x v="22"/>
          </reference>
          <reference field="9" count="1" selected="0">
            <x v="26"/>
          </reference>
        </references>
      </pivotArea>
    </format>
    <format dxfId="510">
      <pivotArea dataOnly="0" labelOnly="1" outline="0" fieldPosition="0">
        <references count="4">
          <reference field="6" count="1" selected="0">
            <x v="10"/>
          </reference>
          <reference field="7" count="1" selected="0">
            <x v="27"/>
          </reference>
          <reference field="8" count="1">
            <x v="21"/>
          </reference>
          <reference field="9" count="1" selected="0">
            <x v="27"/>
          </reference>
        </references>
      </pivotArea>
    </format>
    <format dxfId="511">
      <pivotArea dataOnly="0" labelOnly="1" outline="0" fieldPosition="0">
        <references count="4">
          <reference field="6" count="1" selected="0">
            <x v="11"/>
          </reference>
          <reference field="7" count="1" selected="0">
            <x v="28"/>
          </reference>
          <reference field="8" count="1">
            <x v="25"/>
          </reference>
          <reference field="9" count="1" selected="0">
            <x v="28"/>
          </reference>
        </references>
      </pivotArea>
    </format>
    <format dxfId="512">
      <pivotArea dataOnly="0" labelOnly="1" outline="0" fieldPosition="0">
        <references count="4">
          <reference field="6" count="1" selected="0">
            <x v="11"/>
          </reference>
          <reference field="7" count="1" selected="0">
            <x v="29"/>
          </reference>
          <reference field="8" count="1">
            <x v="19"/>
          </reference>
          <reference field="9" count="1" selected="0">
            <x v="29"/>
          </reference>
        </references>
      </pivotArea>
    </format>
    <format dxfId="513">
      <pivotArea dataOnly="0" labelOnly="1" outline="0" fieldPosition="0">
        <references count="4">
          <reference field="6" count="1" selected="0">
            <x v="11"/>
          </reference>
          <reference field="7" count="1" selected="0">
            <x v="30"/>
          </reference>
          <reference field="8" count="1">
            <x v="34"/>
          </reference>
          <reference field="9" count="1" selected="0">
            <x v="30"/>
          </reference>
        </references>
      </pivotArea>
    </format>
    <format dxfId="514">
      <pivotArea dataOnly="0" labelOnly="1" outline="0" fieldPosition="0">
        <references count="4">
          <reference field="6" count="1" selected="0">
            <x v="11"/>
          </reference>
          <reference field="7" count="1" selected="0">
            <x v="31"/>
          </reference>
          <reference field="8" count="1">
            <x v="27"/>
          </reference>
          <reference field="9" count="1" selected="0">
            <x v="31"/>
          </reference>
        </references>
      </pivotArea>
    </format>
    <format dxfId="515">
      <pivotArea dataOnly="0" labelOnly="1" outline="0" fieldPosition="0">
        <references count="4">
          <reference field="6" count="1" selected="0">
            <x v="11"/>
          </reference>
          <reference field="7" count="1" selected="0">
            <x v="32"/>
          </reference>
          <reference field="8" count="1">
            <x v="29"/>
          </reference>
          <reference field="9" count="1" selected="0">
            <x v="32"/>
          </reference>
        </references>
      </pivotArea>
    </format>
    <format dxfId="516">
      <pivotArea dataOnly="0" labelOnly="1" outline="0" fieldPosition="0">
        <references count="4">
          <reference field="6" count="1" selected="0">
            <x v="11"/>
          </reference>
          <reference field="7" count="1" selected="0">
            <x v="33"/>
          </reference>
          <reference field="8" count="1">
            <x v="30"/>
          </reference>
          <reference field="9" count="1" selected="0">
            <x v="33"/>
          </reference>
        </references>
      </pivotArea>
    </format>
    <format dxfId="517">
      <pivotArea dataOnly="0" labelOnly="1" outline="0" fieldPosition="0">
        <references count="4">
          <reference field="6" count="1" selected="0">
            <x v="11"/>
          </reference>
          <reference field="7" count="1" selected="0">
            <x v="34"/>
          </reference>
          <reference field="8" count="1">
            <x v="28"/>
          </reference>
          <reference field="9" count="1" selected="0">
            <x v="34"/>
          </reference>
        </references>
      </pivotArea>
    </format>
    <format dxfId="518">
      <pivotArea dataOnly="0" labelOnly="1" outline="0" fieldPosition="0">
        <references count="4">
          <reference field="6" count="1" selected="0">
            <x v="11"/>
          </reference>
          <reference field="7" count="1" selected="0">
            <x v="35"/>
          </reference>
          <reference field="8" count="1">
            <x v="23"/>
          </reference>
          <reference field="9" count="1" selected="0">
            <x v="3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y" sourceName="county">
  <pivotTables>
    <pivotTable tabId="2" name="PivotTable1"/>
  </pivotTables>
  <data>
    <tabular pivotCacheId="1">
      <items count="4">
        <i x="0" s="1"/>
        <i x="1" s="1"/>
        <i x="2" s="1"/>
        <i x="3"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ub_county" sourceName="sub-county">
  <pivotTables>
    <pivotTable tabId="2" name="PivotTable1"/>
  </pivotTables>
  <data>
    <tabular pivotCacheId="1">
      <items count="23">
        <i x="0" s="1"/>
        <i x="1" s="1"/>
        <i x="2" s="1"/>
        <i x="9" s="1"/>
        <i x="3" s="1"/>
        <i x="10" s="1"/>
        <i x="11" s="1"/>
        <i x="6" s="1"/>
        <i x="7" s="1"/>
        <i x="8" s="1"/>
        <i x="4" s="1"/>
        <i x="5" s="1"/>
        <i x="12" s="1"/>
        <i x="13" s="1"/>
        <i x="14" s="1"/>
        <i x="15" s="1"/>
        <i x="16" s="1"/>
        <i x="17" s="1"/>
        <i x="18" s="1"/>
        <i x="20" s="1"/>
        <i x="21" s="1"/>
        <i x="22" s="1"/>
        <i x="19"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facility" sourceName="facility">
  <pivotTables>
    <pivotTable tabId="2" name="PivotTable1"/>
  </pivotTables>
  <data>
    <tabular pivotCacheId="1">
      <items count="187">
        <i x="109" s="1"/>
        <i x="110" s="1"/>
        <i x="134" s="1"/>
        <i x="173" s="1"/>
        <i x="174" s="1"/>
        <i x="91" s="1"/>
        <i x="124" s="1"/>
        <i x="125" s="1"/>
        <i x="181" s="1"/>
        <i x="182" s="1"/>
        <i x="4" s="1"/>
        <i x="41" s="1"/>
        <i x="111" s="1"/>
        <i x="112" s="1"/>
        <i x="175" s="1"/>
        <i x="7" s="1"/>
        <i x="32" s="1"/>
        <i x="33" s="1"/>
        <i x="126" s="1"/>
        <i x="34" s="1"/>
        <i x="56" s="1"/>
        <i x="147" s="1"/>
        <i x="84" s="1"/>
        <i x="8" s="1"/>
        <i x="19" s="1"/>
        <i x="127" s="1"/>
        <i x="9" s="1"/>
        <i x="128" s="1"/>
        <i x="35" s="1"/>
        <i x="113" s="1"/>
        <i x="92" s="1"/>
        <i x="135" s="1"/>
        <i x="114" s="1"/>
        <i x="57" s="1"/>
        <i x="58" s="1"/>
        <i x="59" s="1"/>
        <i x="85" s="1"/>
        <i x="115" s="1"/>
        <i x="60" s="1"/>
        <i x="93" s="1"/>
        <i x="148" s="1"/>
        <i x="72" s="1"/>
        <i x="129" s="1"/>
        <i x="136" s="1"/>
        <i x="155" s="1"/>
        <i x="0" s="1"/>
        <i x="5" s="1"/>
        <i x="130" s="1"/>
        <i x="160" s="1"/>
        <i x="23" s="1"/>
        <i x="73" s="1"/>
        <i x="13" s="1"/>
        <i x="137" s="1"/>
        <i x="94" s="1"/>
        <i x="61" s="1"/>
        <i x="62" s="1"/>
        <i x="79" s="1"/>
        <i x="63" s="1"/>
        <i x="149" s="1"/>
        <i x="95" s="1"/>
        <i x="14" s="1"/>
        <i x="36" s="1"/>
        <i x="6" s="1"/>
        <i x="80" s="1"/>
        <i x="64" s="1"/>
        <i x="20" s="1"/>
        <i x="166" s="1"/>
        <i x="131" s="1"/>
        <i x="81" s="1"/>
        <i x="74" s="1"/>
        <i x="24" s="1"/>
        <i x="116" s="1"/>
        <i x="117" s="1"/>
        <i x="150" s="1"/>
        <i x="183" s="1"/>
        <i x="184" s="1"/>
        <i x="25" s="1"/>
        <i x="176" s="1"/>
        <i x="167" s="1"/>
        <i x="168" s="1"/>
        <i x="96" s="1"/>
        <i x="97" s="1"/>
        <i x="42" s="1"/>
        <i x="98" s="1"/>
        <i x="169" s="1"/>
        <i x="170" s="1"/>
        <i x="15" s="1"/>
        <i x="16" s="1"/>
        <i x="185" s="1"/>
        <i x="26" s="1"/>
        <i x="151" s="1"/>
        <i x="65" s="1"/>
        <i x="161" s="1"/>
        <i x="43" s="1"/>
        <i x="118" s="1"/>
        <i x="10" s="1"/>
        <i x="119" s="1"/>
        <i x="120" s="1"/>
        <i x="66" s="1"/>
        <i x="17" s="1"/>
        <i x="1" s="1"/>
        <i x="21" s="1"/>
        <i x="156" s="1"/>
        <i x="22" s="1"/>
        <i x="99" s="1"/>
        <i x="86" s="1"/>
        <i x="138" s="1"/>
        <i x="37" s="1"/>
        <i x="75" s="1"/>
        <i x="44" s="1"/>
        <i x="45" s="1"/>
        <i x="100" s="1"/>
        <i x="38" s="1"/>
        <i x="101" s="1"/>
        <i x="139" s="1"/>
        <i x="121" s="1"/>
        <i x="140" s="1"/>
        <i x="141" s="1"/>
        <i x="142" s="1"/>
        <i x="143" s="1"/>
        <i x="27" s="1"/>
        <i x="28" s="1"/>
        <i x="102" s="1"/>
        <i x="46" s="1"/>
        <i x="152" s="1"/>
        <i x="47" s="1"/>
        <i x="177" s="1"/>
        <i x="29" s="1"/>
        <i x="103" s="1"/>
        <i x="153" s="1"/>
        <i x="157" s="1"/>
        <i x="104" s="1"/>
        <i x="48" s="1"/>
        <i x="49" s="1"/>
        <i x="87" s="1"/>
        <i x="158" s="1"/>
        <i x="105" s="1"/>
        <i x="67" s="1"/>
        <i x="106" s="1"/>
        <i x="18" s="1"/>
        <i x="82" s="1"/>
        <i x="50" s="1"/>
        <i x="68" s="1"/>
        <i x="51" s="1"/>
        <i x="107" s="1"/>
        <i x="154" s="1"/>
        <i x="39" s="1"/>
        <i x="144" s="1"/>
        <i x="69" s="1"/>
        <i x="159" s="1"/>
        <i x="52" s="1"/>
        <i x="88" s="1"/>
        <i x="2" s="1"/>
        <i x="40" s="1"/>
        <i x="171" s="1"/>
        <i x="178" s="1"/>
        <i x="145" s="1"/>
        <i x="162" s="1"/>
        <i x="53" s="1"/>
        <i x="30" s="1"/>
        <i x="186" s="1"/>
        <i x="132" s="1"/>
        <i x="89" s="1"/>
        <i x="122" s="1"/>
        <i x="31" s="1"/>
        <i x="76" s="1"/>
        <i x="77" s="1"/>
        <i x="70" s="1"/>
        <i x="71" s="1"/>
        <i x="163" s="1"/>
        <i x="172" s="1"/>
        <i x="146" s="1"/>
        <i x="54" s="1"/>
        <i x="179" s="1"/>
        <i x="3" s="1"/>
        <i x="55" s="1"/>
        <i x="11" s="1"/>
        <i x="83" s="1"/>
        <i x="12" s="1"/>
        <i x="78" s="1"/>
        <i x="90" s="1"/>
        <i x="164" s="1"/>
        <i x="123" s="1"/>
        <i x="180" s="1"/>
        <i x="108" s="1"/>
        <i x="165" s="1"/>
        <i x="133"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2" name="PivotTable1"/>
  </pivotTables>
  <data>
    <tabular pivotCacheId="1">
      <items count="2">
        <i x="0" s="1"/>
        <i x="1"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county1" sourceName="county">
  <pivotTables>
    <pivotTable tabId="4" name="PivotTable1"/>
  </pivotTables>
  <data>
    <tabular pivotCacheId="1">
      <items count="4">
        <i x="0" s="1"/>
        <i x="1" s="1"/>
        <i x="2"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sub_county1" sourceName="sub-county">
  <pivotTables>
    <pivotTable tabId="4" name="PivotTable1"/>
  </pivotTables>
  <data>
    <tabular pivotCacheId="1">
      <items count="23">
        <i x="0" s="1"/>
        <i x="1" s="1"/>
        <i x="2" s="1"/>
        <i x="9" s="1"/>
        <i x="3" s="1"/>
        <i x="10" s="1"/>
        <i x="11" s="1"/>
        <i x="6" s="1"/>
        <i x="7" s="1"/>
        <i x="8" s="1"/>
        <i x="4" s="1"/>
        <i x="5" s="1"/>
        <i x="12" s="1"/>
        <i x="13" s="1"/>
        <i x="14" s="1"/>
        <i x="15" s="1"/>
        <i x="16" s="1"/>
        <i x="17" s="1"/>
        <i x="18" s="1"/>
        <i x="20" s="1"/>
        <i x="21" s="1"/>
        <i x="22" s="1"/>
        <i x="19"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facility1" sourceName="facility">
  <pivotTables>
    <pivotTable tabId="4" name="PivotTable1"/>
  </pivotTables>
  <data>
    <tabular pivotCacheId="1">
      <items count="187">
        <i x="109" s="1"/>
        <i x="110" s="1"/>
        <i x="134" s="1"/>
        <i x="173" s="1"/>
        <i x="174" s="1"/>
        <i x="91" s="1"/>
        <i x="124" s="1"/>
        <i x="125" s="1"/>
        <i x="181" s="1"/>
        <i x="182" s="1"/>
        <i x="4" s="1"/>
        <i x="41" s="1"/>
        <i x="111" s="1"/>
        <i x="112" s="1"/>
        <i x="175" s="1"/>
        <i x="7" s="1"/>
        <i x="32" s="1"/>
        <i x="33" s="1"/>
        <i x="126" s="1"/>
        <i x="34" s="1"/>
        <i x="56" s="1"/>
        <i x="147" s="1"/>
        <i x="84" s="1"/>
        <i x="8" s="1"/>
        <i x="19" s="1"/>
        <i x="127" s="1"/>
        <i x="9" s="1"/>
        <i x="128" s="1"/>
        <i x="35" s="1"/>
        <i x="113" s="1"/>
        <i x="92" s="1"/>
        <i x="135" s="1"/>
        <i x="114" s="1"/>
        <i x="57" s="1"/>
        <i x="58" s="1"/>
        <i x="59" s="1"/>
        <i x="85" s="1"/>
        <i x="115" s="1"/>
        <i x="60" s="1"/>
        <i x="93" s="1"/>
        <i x="148" s="1"/>
        <i x="72" s="1"/>
        <i x="129" s="1"/>
        <i x="136" s="1"/>
        <i x="155" s="1"/>
        <i x="0" s="1"/>
        <i x="5" s="1"/>
        <i x="130" s="1"/>
        <i x="160" s="1"/>
        <i x="23" s="1"/>
        <i x="73" s="1"/>
        <i x="13" s="1"/>
        <i x="137" s="1"/>
        <i x="94" s="1"/>
        <i x="61" s="1"/>
        <i x="62" s="1"/>
        <i x="79" s="1"/>
        <i x="63" s="1"/>
        <i x="149" s="1"/>
        <i x="95" s="1"/>
        <i x="14" s="1"/>
        <i x="36" s="1"/>
        <i x="6" s="1"/>
        <i x="80" s="1"/>
        <i x="64" s="1"/>
        <i x="20" s="1"/>
        <i x="166" s="1"/>
        <i x="131" s="1"/>
        <i x="81" s="1"/>
        <i x="74" s="1"/>
        <i x="24" s="1"/>
        <i x="116" s="1"/>
        <i x="117" s="1"/>
        <i x="150" s="1"/>
        <i x="183" s="1"/>
        <i x="184" s="1"/>
        <i x="25" s="1"/>
        <i x="176" s="1"/>
        <i x="167" s="1"/>
        <i x="168" s="1"/>
        <i x="96" s="1"/>
        <i x="97" s="1"/>
        <i x="42" s="1"/>
        <i x="98" s="1"/>
        <i x="169" s="1"/>
        <i x="170" s="1"/>
        <i x="15" s="1"/>
        <i x="16" s="1"/>
        <i x="185" s="1"/>
        <i x="26" s="1"/>
        <i x="151" s="1"/>
        <i x="65" s="1"/>
        <i x="161" s="1"/>
        <i x="43" s="1"/>
        <i x="118" s="1"/>
        <i x="10" s="1"/>
        <i x="119" s="1"/>
        <i x="120" s="1"/>
        <i x="66" s="1"/>
        <i x="17" s="1"/>
        <i x="1" s="1"/>
        <i x="21" s="1"/>
        <i x="156" s="1"/>
        <i x="22" s="1"/>
        <i x="99" s="1"/>
        <i x="86" s="1"/>
        <i x="138" s="1"/>
        <i x="37" s="1"/>
        <i x="75" s="1"/>
        <i x="44" s="1"/>
        <i x="45" s="1"/>
        <i x="100" s="1"/>
        <i x="38" s="1"/>
        <i x="101" s="1"/>
        <i x="139" s="1"/>
        <i x="121" s="1"/>
        <i x="140" s="1"/>
        <i x="141" s="1"/>
        <i x="142" s="1"/>
        <i x="143" s="1"/>
        <i x="27" s="1"/>
        <i x="28" s="1"/>
        <i x="102" s="1"/>
        <i x="46" s="1"/>
        <i x="152" s="1"/>
        <i x="47" s="1"/>
        <i x="177" s="1"/>
        <i x="29" s="1"/>
        <i x="103" s="1"/>
        <i x="153" s="1"/>
        <i x="157" s="1"/>
        <i x="104" s="1"/>
        <i x="48" s="1"/>
        <i x="49" s="1"/>
        <i x="87" s="1"/>
        <i x="158" s="1"/>
        <i x="105" s="1"/>
        <i x="67" s="1"/>
        <i x="106" s="1"/>
        <i x="18" s="1"/>
        <i x="82" s="1"/>
        <i x="50" s="1"/>
        <i x="68" s="1"/>
        <i x="51" s="1"/>
        <i x="107" s="1"/>
        <i x="154" s="1"/>
        <i x="39" s="1"/>
        <i x="144" s="1"/>
        <i x="69" s="1"/>
        <i x="159" s="1"/>
        <i x="52" s="1"/>
        <i x="88" s="1"/>
        <i x="2" s="1"/>
        <i x="40" s="1"/>
        <i x="171" s="1"/>
        <i x="178" s="1"/>
        <i x="145" s="1"/>
        <i x="162" s="1"/>
        <i x="53" s="1"/>
        <i x="30" s="1"/>
        <i x="186" s="1"/>
        <i x="132" s="1"/>
        <i x="89" s="1"/>
        <i x="122" s="1"/>
        <i x="31" s="1"/>
        <i x="76" s="1"/>
        <i x="77" s="1"/>
        <i x="70" s="1"/>
        <i x="71" s="1"/>
        <i x="163" s="1"/>
        <i x="172" s="1"/>
        <i x="146" s="1"/>
        <i x="54" s="1"/>
        <i x="179" s="1"/>
        <i x="3" s="1"/>
        <i x="55" s="1"/>
        <i x="11" s="1"/>
        <i x="83" s="1"/>
        <i x="12" s="1"/>
        <i x="78" s="1"/>
        <i x="90" s="1"/>
        <i x="164" s="1"/>
        <i x="123" s="1"/>
        <i x="180" s="1"/>
        <i x="108" s="1"/>
        <i x="165" s="1"/>
        <i x="133" s="1"/>
      </items>
    </tabular>
  </data>
  <extLs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month1" sourceName="month">
  <pivotTables>
    <pivotTable tabId="4" name="PivotTable1"/>
  </pivotTables>
  <data>
    <tabular pivotCacheId="1">
      <items count="2">
        <i x="0" s="1"/>
        <i x="1"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y 1" cache="Slicer_county1" caption="county" style="SlicerStyleDark2" rowHeight="241300"/>
  <slicer name="sub-county 1" cache="Slicer_sub_county1" caption="sub-county" style="SlicerStyleDark2" rowHeight="241300"/>
  <slicer name="facility 1" cache="Slicer_facility1" caption="facility" style="SlicerStyleDark2" rowHeight="241300"/>
  <slicer name="month 1" cache="Slicer_month1" caption="month" style="SlicerStyleDark2"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ounty" cache="Slicer_county" caption="county" style="SlicerStyleDark2" rowHeight="241300"/>
  <slicer name="sub-county" cache="Slicer_sub_county" caption="sub-county" style="SlicerStyleDark2" rowHeight="241300"/>
  <slicer name="facility" cache="Slicer_facility" caption="facility" style="SlicerStyleDark2" rowHeight="241300"/>
  <slicer name="month" cache="Slicer_month" caption="month" style="SlicerStyleDark2" rowHeight="241300"/>
</slicers>
</file>

<file path=xl/tables/table1.xml><?xml version="1.0" encoding="utf-8"?>
<table xmlns="http://schemas.openxmlformats.org/spreadsheetml/2006/main" id="2" name="Table2" displayName="Table2" ref="A1:M2" insertRow="1" totalsRowShown="0" headerRowDxfId="665" dataDxfId="663" headerRowBorderDxfId="664" tableBorderDxfId="662" totalsRowBorderDxfId="661">
  <autoFilter ref="A1:M2"/>
  <tableColumns count="13">
    <tableColumn id="1" name="county" dataDxfId="660"/>
    <tableColumn id="2" name="sub-county" dataDxfId="659"/>
    <tableColumn id="3" name="facility" dataDxfId="658"/>
    <tableColumn id="4" name="mflcode" dataDxfId="657"/>
    <tableColumn id="5" name="yearmonth" dataDxfId="656">
      <calculatedColumnFormula>#REF!</calculatedColumnFormula>
    </tableColumn>
    <tableColumn id="6" name="month" dataDxfId="655">
      <calculatedColumnFormula>#REF!</calculatedColumnFormula>
    </tableColumn>
    <tableColumn id="7" name="section" dataDxfId="654"/>
    <tableColumn id="8" name="code" dataDxfId="653"/>
    <tableColumn id="9" name="indicator" dataDxfId="652"/>
    <tableColumn id="10" name="order_no" dataDxfId="651"/>
    <tableColumn id="11" name="total 19m" dataDxfId="650"/>
    <tableColumn id="12" name="total 19f" dataDxfId="649"/>
    <tableColumn id="13" name="total" dataDxfId="648"/>
  </tableColumns>
  <tableStyleInfo name="TableStyleMedium20"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91"/>
  <sheetViews>
    <sheetView showGridLines="0" tabSelected="1" zoomScale="90" zoomScaleNormal="90" workbookViewId="0">
      <pane xSplit="4" ySplit="4" topLeftCell="E5" activePane="bottomRight" state="frozen"/>
      <selection pane="topRight" activeCell="E1" sqref="E1"/>
      <selection pane="bottomLeft" activeCell="A5" sqref="A5"/>
      <selection pane="bottomRight" activeCell="B5" sqref="B5:B8"/>
    </sheetView>
  </sheetViews>
  <sheetFormatPr defaultRowHeight="15.4" customHeight="1"/>
  <cols>
    <col min="1" max="1" width="11.1328125" style="40" bestFit="1" customWidth="1" collapsed="1"/>
    <col min="2" max="2" width="15" style="40" bestFit="1" customWidth="1" collapsed="1"/>
    <col min="3" max="3" width="29.73046875" style="40" bestFit="1" customWidth="1" collapsed="1"/>
    <col min="4" max="4" width="12.1328125" style="5" bestFit="1" customWidth="1" collapsed="1"/>
    <col min="5" max="5" width="11" style="4" bestFit="1" customWidth="1" collapsed="1"/>
    <col min="6" max="6" width="10" style="4" customWidth="1" collapsed="1"/>
    <col min="7" max="7" width="5.265625" customWidth="1" collapsed="1"/>
  </cols>
  <sheetData>
    <row r="2" spans="1:6" ht="15.4" customHeight="1" thickBot="1"/>
    <row r="3" spans="1:6" ht="15.4" customHeight="1" thickBot="1">
      <c r="A3" s="48" t="s">
        <v>28</v>
      </c>
      <c r="B3" s="49"/>
      <c r="C3" s="49"/>
      <c r="D3" s="22"/>
      <c r="E3" s="23" t="s">
        <v>5</v>
      </c>
      <c r="F3"/>
    </row>
    <row r="4" spans="1:6" ht="14.65" thickBot="1">
      <c r="A4" s="50" t="s">
        <v>0</v>
      </c>
      <c r="B4" s="51" t="s">
        <v>1</v>
      </c>
      <c r="C4" s="51" t="s">
        <v>2</v>
      </c>
      <c r="D4" s="6" t="s">
        <v>3</v>
      </c>
      <c r="E4" s="7" t="s">
        <v>235</v>
      </c>
      <c r="F4"/>
    </row>
    <row r="5" spans="1:6" ht="14.25">
      <c r="A5" s="61" t="s">
        <v>13</v>
      </c>
      <c r="B5" s="64" t="s">
        <v>14</v>
      </c>
      <c r="C5" s="52" t="s">
        <v>15</v>
      </c>
      <c r="D5" s="39">
        <v>14607</v>
      </c>
      <c r="E5" s="24">
        <v>37</v>
      </c>
      <c r="F5"/>
    </row>
    <row r="6" spans="1:6" ht="14.25">
      <c r="A6" s="62"/>
      <c r="B6" s="65"/>
      <c r="C6" s="52" t="s">
        <v>23</v>
      </c>
      <c r="D6" s="39">
        <v>15197</v>
      </c>
      <c r="E6" s="25">
        <v>1</v>
      </c>
      <c r="F6"/>
    </row>
    <row r="7" spans="1:6" ht="14.25">
      <c r="A7" s="62"/>
      <c r="B7" s="65"/>
      <c r="C7" s="52" t="s">
        <v>29</v>
      </c>
      <c r="D7" s="39">
        <v>15522</v>
      </c>
      <c r="E7" s="25">
        <v>1</v>
      </c>
      <c r="F7"/>
    </row>
    <row r="8" spans="1:6" ht="14.25">
      <c r="A8" s="62"/>
      <c r="B8" s="65"/>
      <c r="C8" s="52" t="s">
        <v>30</v>
      </c>
      <c r="D8" s="39">
        <v>15718</v>
      </c>
      <c r="E8" s="25">
        <v>1</v>
      </c>
      <c r="F8"/>
    </row>
    <row r="9" spans="1:6" ht="14.25">
      <c r="A9" s="62"/>
      <c r="B9" s="64" t="s">
        <v>31</v>
      </c>
      <c r="C9" s="52" t="s">
        <v>32</v>
      </c>
      <c r="D9" s="39">
        <v>14243</v>
      </c>
      <c r="E9" s="25">
        <v>1</v>
      </c>
      <c r="F9"/>
    </row>
    <row r="10" spans="1:6" ht="14.25">
      <c r="A10" s="62"/>
      <c r="B10" s="65"/>
      <c r="C10" s="52" t="s">
        <v>33</v>
      </c>
      <c r="D10" s="39">
        <v>14609</v>
      </c>
      <c r="E10" s="25">
        <v>1</v>
      </c>
      <c r="F10"/>
    </row>
    <row r="11" spans="1:6" ht="14.25">
      <c r="A11" s="62"/>
      <c r="B11" s="65"/>
      <c r="C11" s="52" t="s">
        <v>34</v>
      </c>
      <c r="D11" s="39">
        <v>14912</v>
      </c>
      <c r="E11" s="25">
        <v>1</v>
      </c>
      <c r="F11"/>
    </row>
    <row r="12" spans="1:6" ht="14.25">
      <c r="A12" s="62"/>
      <c r="B12" s="52" t="s">
        <v>35</v>
      </c>
      <c r="C12" s="52" t="s">
        <v>36</v>
      </c>
      <c r="D12" s="39">
        <v>14321</v>
      </c>
      <c r="E12" s="25">
        <v>1</v>
      </c>
      <c r="F12"/>
    </row>
    <row r="13" spans="1:6" ht="14.25">
      <c r="A13" s="62"/>
      <c r="B13" s="64" t="s">
        <v>37</v>
      </c>
      <c r="C13" s="52" t="s">
        <v>38</v>
      </c>
      <c r="D13" s="39">
        <v>14432</v>
      </c>
      <c r="E13" s="25">
        <v>1</v>
      </c>
      <c r="F13"/>
    </row>
    <row r="14" spans="1:6" ht="14.25">
      <c r="A14" s="62"/>
      <c r="B14" s="65"/>
      <c r="C14" s="52" t="s">
        <v>39</v>
      </c>
      <c r="D14" s="39">
        <v>14477</v>
      </c>
      <c r="E14" s="25">
        <v>1</v>
      </c>
      <c r="F14"/>
    </row>
    <row r="15" spans="1:6" ht="14.25">
      <c r="A15" s="62"/>
      <c r="B15" s="65"/>
      <c r="C15" s="52" t="s">
        <v>40</v>
      </c>
      <c r="D15" s="39">
        <v>15174</v>
      </c>
      <c r="E15" s="25">
        <v>37</v>
      </c>
      <c r="F15"/>
    </row>
    <row r="16" spans="1:6" ht="14.25">
      <c r="A16" s="62"/>
      <c r="B16" s="65"/>
      <c r="C16" s="52" t="s">
        <v>41</v>
      </c>
      <c r="D16" s="39">
        <v>15725</v>
      </c>
      <c r="E16" s="25">
        <v>1</v>
      </c>
      <c r="F16"/>
    </row>
    <row r="17" spans="1:6" ht="14.25">
      <c r="A17" s="62"/>
      <c r="B17" s="65"/>
      <c r="C17" s="52" t="s">
        <v>42</v>
      </c>
      <c r="D17" s="39">
        <v>15735</v>
      </c>
      <c r="E17" s="25">
        <v>1</v>
      </c>
      <c r="F17"/>
    </row>
    <row r="18" spans="1:6" ht="14.25">
      <c r="A18" s="62"/>
      <c r="B18" s="64" t="s">
        <v>43</v>
      </c>
      <c r="C18" s="52" t="s">
        <v>44</v>
      </c>
      <c r="D18" s="39">
        <v>14677</v>
      </c>
      <c r="E18" s="25">
        <v>1</v>
      </c>
      <c r="F18"/>
    </row>
    <row r="19" spans="1:6" ht="14.25">
      <c r="A19" s="62"/>
      <c r="B19" s="65"/>
      <c r="C19" s="52" t="s">
        <v>45</v>
      </c>
      <c r="D19" s="39">
        <v>14867</v>
      </c>
      <c r="E19" s="25">
        <v>1</v>
      </c>
      <c r="F19"/>
    </row>
    <row r="20" spans="1:6" ht="14.25">
      <c r="A20" s="62"/>
      <c r="B20" s="65"/>
      <c r="C20" s="52" t="s">
        <v>46</v>
      </c>
      <c r="D20" s="39">
        <v>15137</v>
      </c>
      <c r="E20" s="25">
        <v>1</v>
      </c>
      <c r="F20"/>
    </row>
    <row r="21" spans="1:6" ht="14.25">
      <c r="A21" s="62"/>
      <c r="B21" s="65"/>
      <c r="C21" s="52" t="s">
        <v>47</v>
      </c>
      <c r="D21" s="39">
        <v>15138</v>
      </c>
      <c r="E21" s="25">
        <v>37</v>
      </c>
      <c r="F21"/>
    </row>
    <row r="22" spans="1:6" ht="14.25">
      <c r="A22" s="62"/>
      <c r="B22" s="65"/>
      <c r="C22" s="52" t="s">
        <v>48</v>
      </c>
      <c r="D22" s="39">
        <v>15192</v>
      </c>
      <c r="E22" s="25">
        <v>1</v>
      </c>
      <c r="F22"/>
    </row>
    <row r="23" spans="1:6" ht="14.25">
      <c r="A23" s="62"/>
      <c r="B23" s="65"/>
      <c r="C23" s="52" t="s">
        <v>49</v>
      </c>
      <c r="D23" s="39">
        <v>15386</v>
      </c>
      <c r="E23" s="25">
        <v>1</v>
      </c>
      <c r="F23"/>
    </row>
    <row r="24" spans="1:6" ht="14.25">
      <c r="A24" s="62"/>
      <c r="B24" s="64" t="s">
        <v>50</v>
      </c>
      <c r="C24" s="52" t="s">
        <v>51</v>
      </c>
      <c r="D24" s="39">
        <v>14446</v>
      </c>
      <c r="E24" s="25">
        <v>1</v>
      </c>
      <c r="F24"/>
    </row>
    <row r="25" spans="1:6" ht="14.25">
      <c r="A25" s="62"/>
      <c r="B25" s="65"/>
      <c r="C25" s="52" t="s">
        <v>52</v>
      </c>
      <c r="D25" s="39">
        <v>14940</v>
      </c>
      <c r="E25" s="25">
        <v>1</v>
      </c>
      <c r="F25"/>
    </row>
    <row r="26" spans="1:6" ht="14.25">
      <c r="A26" s="62"/>
      <c r="B26" s="65"/>
      <c r="C26" s="52" t="s">
        <v>53</v>
      </c>
      <c r="D26" s="39">
        <v>15198</v>
      </c>
      <c r="E26" s="25">
        <v>1</v>
      </c>
      <c r="F26"/>
    </row>
    <row r="27" spans="1:6" ht="28.5">
      <c r="A27" s="62"/>
      <c r="B27" s="65"/>
      <c r="C27" s="52" t="s">
        <v>54</v>
      </c>
      <c r="D27" s="39">
        <v>20005</v>
      </c>
      <c r="E27" s="25">
        <v>1</v>
      </c>
      <c r="F27"/>
    </row>
    <row r="28" spans="1:6" ht="14.25">
      <c r="A28" s="61" t="s">
        <v>18</v>
      </c>
      <c r="B28" s="64" t="s">
        <v>19</v>
      </c>
      <c r="C28" s="52" t="s">
        <v>20</v>
      </c>
      <c r="D28" s="39">
        <v>15398</v>
      </c>
      <c r="E28" s="25">
        <v>37</v>
      </c>
      <c r="F28"/>
    </row>
    <row r="29" spans="1:6" ht="14.25">
      <c r="A29" s="62"/>
      <c r="B29" s="65"/>
      <c r="C29" s="52" t="s">
        <v>117</v>
      </c>
      <c r="D29" s="39">
        <v>14836</v>
      </c>
      <c r="E29" s="25">
        <v>37</v>
      </c>
      <c r="F29"/>
    </row>
    <row r="30" spans="1:6" ht="14.25">
      <c r="A30" s="62"/>
      <c r="B30" s="65"/>
      <c r="C30" s="52" t="s">
        <v>118</v>
      </c>
      <c r="D30" s="39">
        <v>14924</v>
      </c>
      <c r="E30" s="25">
        <v>37</v>
      </c>
      <c r="F30"/>
    </row>
    <row r="31" spans="1:6" ht="14.25">
      <c r="A31" s="62"/>
      <c r="B31" s="65"/>
      <c r="C31" s="52" t="s">
        <v>119</v>
      </c>
      <c r="D31" s="39">
        <v>16391</v>
      </c>
      <c r="E31" s="25">
        <v>1</v>
      </c>
      <c r="F31"/>
    </row>
    <row r="32" spans="1:6" ht="14.25">
      <c r="A32" s="62"/>
      <c r="B32" s="65"/>
      <c r="C32" s="52" t="s">
        <v>120</v>
      </c>
      <c r="D32" s="39">
        <v>16682</v>
      </c>
      <c r="E32" s="25">
        <v>1</v>
      </c>
      <c r="F32"/>
    </row>
    <row r="33" spans="1:6" ht="14.25">
      <c r="A33" s="62"/>
      <c r="B33" s="64" t="s">
        <v>21</v>
      </c>
      <c r="C33" s="52" t="s">
        <v>22</v>
      </c>
      <c r="D33" s="39">
        <v>15008</v>
      </c>
      <c r="E33" s="25">
        <v>37</v>
      </c>
      <c r="F33"/>
    </row>
    <row r="34" spans="1:6" ht="14.25">
      <c r="A34" s="62"/>
      <c r="B34" s="65"/>
      <c r="C34" s="52" t="s">
        <v>148</v>
      </c>
      <c r="D34" s="39">
        <v>18382</v>
      </c>
      <c r="E34" s="25">
        <v>1</v>
      </c>
      <c r="F34"/>
    </row>
    <row r="35" spans="1:6" ht="14.25">
      <c r="A35" s="62"/>
      <c r="B35" s="65"/>
      <c r="C35" s="52" t="s">
        <v>149</v>
      </c>
      <c r="D35" s="39">
        <v>18009</v>
      </c>
      <c r="E35" s="25">
        <v>1</v>
      </c>
      <c r="F35"/>
    </row>
    <row r="36" spans="1:6" ht="28.5">
      <c r="A36" s="62"/>
      <c r="B36" s="65"/>
      <c r="C36" s="52" t="s">
        <v>150</v>
      </c>
      <c r="D36" s="39">
        <v>14263</v>
      </c>
      <c r="E36" s="25">
        <v>37</v>
      </c>
      <c r="F36"/>
    </row>
    <row r="37" spans="1:6" ht="14.25">
      <c r="A37" s="62"/>
      <c r="B37" s="65"/>
      <c r="C37" s="52" t="s">
        <v>151</v>
      </c>
      <c r="D37" s="39">
        <v>14265</v>
      </c>
      <c r="E37" s="25">
        <v>1</v>
      </c>
      <c r="F37"/>
    </row>
    <row r="38" spans="1:6" ht="28.5">
      <c r="A38" s="62"/>
      <c r="B38" s="65"/>
      <c r="C38" s="52" t="s">
        <v>152</v>
      </c>
      <c r="D38" s="39">
        <v>14177</v>
      </c>
      <c r="E38" s="25">
        <v>37</v>
      </c>
      <c r="F38"/>
    </row>
    <row r="39" spans="1:6" ht="14.25">
      <c r="A39" s="62"/>
      <c r="B39" s="65"/>
      <c r="C39" s="52" t="s">
        <v>153</v>
      </c>
      <c r="D39" s="39">
        <v>17787</v>
      </c>
      <c r="E39" s="25">
        <v>1</v>
      </c>
      <c r="F39"/>
    </row>
    <row r="40" spans="1:6" ht="14.25">
      <c r="A40" s="62"/>
      <c r="B40" s="65"/>
      <c r="C40" s="52" t="s">
        <v>154</v>
      </c>
      <c r="D40" s="39">
        <v>14545</v>
      </c>
      <c r="E40" s="25">
        <v>1</v>
      </c>
      <c r="F40"/>
    </row>
    <row r="41" spans="1:6" ht="14.25">
      <c r="A41" s="62"/>
      <c r="B41" s="65"/>
      <c r="C41" s="52" t="s">
        <v>155</v>
      </c>
      <c r="D41" s="39">
        <v>15009</v>
      </c>
      <c r="E41" s="25">
        <v>37</v>
      </c>
      <c r="F41"/>
    </row>
    <row r="42" spans="1:6" ht="14.25">
      <c r="A42" s="62"/>
      <c r="B42" s="65"/>
      <c r="C42" s="52" t="s">
        <v>156</v>
      </c>
      <c r="D42" s="39">
        <v>20138</v>
      </c>
      <c r="E42" s="25">
        <v>1</v>
      </c>
      <c r="F42"/>
    </row>
    <row r="43" spans="1:6" ht="28.5">
      <c r="A43" s="62"/>
      <c r="B43" s="65"/>
      <c r="C43" s="52" t="s">
        <v>157</v>
      </c>
      <c r="D43" s="39">
        <v>22859</v>
      </c>
      <c r="E43" s="25">
        <v>1</v>
      </c>
      <c r="F43"/>
    </row>
    <row r="44" spans="1:6" ht="14.25">
      <c r="A44" s="62"/>
      <c r="B44" s="65"/>
      <c r="C44" s="52" t="s">
        <v>158</v>
      </c>
      <c r="D44" s="39">
        <v>15188</v>
      </c>
      <c r="E44" s="25">
        <v>1</v>
      </c>
      <c r="F44"/>
    </row>
    <row r="45" spans="1:6" ht="14.25">
      <c r="A45" s="62"/>
      <c r="B45" s="65"/>
      <c r="C45" s="52" t="s">
        <v>159</v>
      </c>
      <c r="D45" s="39">
        <v>15287</v>
      </c>
      <c r="E45" s="25">
        <v>1</v>
      </c>
      <c r="F45"/>
    </row>
    <row r="46" spans="1:6" ht="14.25">
      <c r="A46" s="62"/>
      <c r="B46" s="65"/>
      <c r="C46" s="52" t="s">
        <v>160</v>
      </c>
      <c r="D46" s="39">
        <v>15637</v>
      </c>
      <c r="E46" s="25">
        <v>1</v>
      </c>
      <c r="F46"/>
    </row>
    <row r="47" spans="1:6" ht="14.25">
      <c r="A47" s="62"/>
      <c r="B47" s="65"/>
      <c r="C47" s="52" t="s">
        <v>161</v>
      </c>
      <c r="D47" s="39">
        <v>15764</v>
      </c>
      <c r="E47" s="25">
        <v>1</v>
      </c>
      <c r="F47"/>
    </row>
    <row r="48" spans="1:6" ht="14.25">
      <c r="A48" s="62"/>
      <c r="B48" s="64" t="s">
        <v>92</v>
      </c>
      <c r="C48" s="52" t="s">
        <v>93</v>
      </c>
      <c r="D48" s="39">
        <v>14425</v>
      </c>
      <c r="E48" s="25">
        <v>1</v>
      </c>
      <c r="F48"/>
    </row>
    <row r="49" spans="1:6" ht="14.25">
      <c r="A49" s="62"/>
      <c r="B49" s="65"/>
      <c r="C49" s="52" t="s">
        <v>94</v>
      </c>
      <c r="D49" s="39">
        <v>14508</v>
      </c>
      <c r="E49" s="25">
        <v>1</v>
      </c>
      <c r="F49"/>
    </row>
    <row r="50" spans="1:6" ht="14.25">
      <c r="A50" s="62"/>
      <c r="B50" s="65"/>
      <c r="C50" s="52" t="s">
        <v>95</v>
      </c>
      <c r="D50" s="39">
        <v>14510</v>
      </c>
      <c r="E50" s="25">
        <v>37</v>
      </c>
      <c r="F50"/>
    </row>
    <row r="51" spans="1:6" ht="14.25">
      <c r="A51" s="62"/>
      <c r="B51" s="65"/>
      <c r="C51" s="52" t="s">
        <v>96</v>
      </c>
      <c r="D51" s="39">
        <v>14513</v>
      </c>
      <c r="E51" s="25">
        <v>1</v>
      </c>
      <c r="F51"/>
    </row>
    <row r="52" spans="1:6" ht="14.25">
      <c r="A52" s="62"/>
      <c r="B52" s="65"/>
      <c r="C52" s="52" t="s">
        <v>97</v>
      </c>
      <c r="D52" s="39">
        <v>14549</v>
      </c>
      <c r="E52" s="25">
        <v>1</v>
      </c>
      <c r="F52"/>
    </row>
    <row r="53" spans="1:6" ht="14.25">
      <c r="A53" s="62"/>
      <c r="B53" s="65"/>
      <c r="C53" s="52" t="s">
        <v>98</v>
      </c>
      <c r="D53" s="39">
        <v>14802</v>
      </c>
      <c r="E53" s="25">
        <v>1</v>
      </c>
      <c r="F53"/>
    </row>
    <row r="54" spans="1:6" ht="14.25">
      <c r="A54" s="62"/>
      <c r="B54" s="65"/>
      <c r="C54" s="52" t="s">
        <v>99</v>
      </c>
      <c r="D54" s="39">
        <v>14805</v>
      </c>
      <c r="E54" s="25">
        <v>1</v>
      </c>
      <c r="F54"/>
    </row>
    <row r="55" spans="1:6" ht="14.25">
      <c r="A55" s="62"/>
      <c r="B55" s="65"/>
      <c r="C55" s="52" t="s">
        <v>100</v>
      </c>
      <c r="D55" s="39">
        <v>14845</v>
      </c>
      <c r="E55" s="25">
        <v>1</v>
      </c>
      <c r="F55"/>
    </row>
    <row r="56" spans="1:6" ht="14.25">
      <c r="A56" s="62"/>
      <c r="B56" s="65"/>
      <c r="C56" s="52" t="s">
        <v>101</v>
      </c>
      <c r="D56" s="39">
        <v>14926</v>
      </c>
      <c r="E56" s="25">
        <v>37</v>
      </c>
      <c r="F56"/>
    </row>
    <row r="57" spans="1:6" ht="14.25">
      <c r="A57" s="62"/>
      <c r="B57" s="65"/>
      <c r="C57" s="52" t="s">
        <v>102</v>
      </c>
      <c r="D57" s="39">
        <v>18824</v>
      </c>
      <c r="E57" s="25">
        <v>1</v>
      </c>
      <c r="F57"/>
    </row>
    <row r="58" spans="1:6" ht="14.25">
      <c r="A58" s="62"/>
      <c r="B58" s="65"/>
      <c r="C58" s="52" t="s">
        <v>103</v>
      </c>
      <c r="D58" s="39">
        <v>15190</v>
      </c>
      <c r="E58" s="25">
        <v>1</v>
      </c>
      <c r="F58"/>
    </row>
    <row r="59" spans="1:6" ht="14.25">
      <c r="A59" s="62"/>
      <c r="B59" s="65"/>
      <c r="C59" s="52" t="s">
        <v>104</v>
      </c>
      <c r="D59" s="39">
        <v>15377</v>
      </c>
      <c r="E59" s="25">
        <v>1</v>
      </c>
      <c r="F59"/>
    </row>
    <row r="60" spans="1:6" ht="14.25">
      <c r="A60" s="62"/>
      <c r="B60" s="65"/>
      <c r="C60" s="52" t="s">
        <v>105</v>
      </c>
      <c r="D60" s="39">
        <v>15406</v>
      </c>
      <c r="E60" s="25">
        <v>1</v>
      </c>
      <c r="F60"/>
    </row>
    <row r="61" spans="1:6" ht="14.25">
      <c r="A61" s="62"/>
      <c r="B61" s="65"/>
      <c r="C61" s="52" t="s">
        <v>106</v>
      </c>
      <c r="D61" s="39">
        <v>15489</v>
      </c>
      <c r="E61" s="25">
        <v>37</v>
      </c>
      <c r="F61"/>
    </row>
    <row r="62" spans="1:6" ht="14.25">
      <c r="A62" s="62"/>
      <c r="B62" s="65"/>
      <c r="C62" s="52" t="s">
        <v>107</v>
      </c>
      <c r="D62" s="39">
        <v>15654</v>
      </c>
      <c r="E62" s="25">
        <v>37</v>
      </c>
      <c r="F62"/>
    </row>
    <row r="63" spans="1:6" ht="14.25">
      <c r="A63" s="62"/>
      <c r="B63" s="65"/>
      <c r="C63" s="52" t="s">
        <v>108</v>
      </c>
      <c r="D63" s="39">
        <v>25155</v>
      </c>
      <c r="E63" s="25">
        <v>1</v>
      </c>
      <c r="F63"/>
    </row>
    <row r="64" spans="1:6" ht="14.25">
      <c r="A64" s="62"/>
      <c r="B64" s="64" t="s">
        <v>109</v>
      </c>
      <c r="C64" s="52" t="s">
        <v>110</v>
      </c>
      <c r="D64" s="39">
        <v>14559</v>
      </c>
      <c r="E64" s="25">
        <v>37</v>
      </c>
      <c r="F64"/>
    </row>
    <row r="65" spans="1:6" ht="14.25">
      <c r="A65" s="62"/>
      <c r="B65" s="65"/>
      <c r="C65" s="52" t="s">
        <v>111</v>
      </c>
      <c r="D65" s="39">
        <v>14668</v>
      </c>
      <c r="E65" s="25">
        <v>1</v>
      </c>
      <c r="F65"/>
    </row>
    <row r="66" spans="1:6" ht="14.25">
      <c r="A66" s="62"/>
      <c r="B66" s="65"/>
      <c r="C66" s="52" t="s">
        <v>112</v>
      </c>
      <c r="D66" s="39">
        <v>16683</v>
      </c>
      <c r="E66" s="25">
        <v>37</v>
      </c>
      <c r="F66"/>
    </row>
    <row r="67" spans="1:6" ht="14.25">
      <c r="A67" s="62"/>
      <c r="B67" s="65"/>
      <c r="C67" s="52" t="s">
        <v>113</v>
      </c>
      <c r="D67" s="39">
        <v>17191</v>
      </c>
      <c r="E67" s="25">
        <v>1</v>
      </c>
      <c r="F67"/>
    </row>
    <row r="68" spans="1:6" ht="14.25">
      <c r="A68" s="62"/>
      <c r="B68" s="65"/>
      <c r="C68" s="52" t="s">
        <v>114</v>
      </c>
      <c r="D68" s="39">
        <v>16409</v>
      </c>
      <c r="E68" s="25">
        <v>1</v>
      </c>
      <c r="F68"/>
    </row>
    <row r="69" spans="1:6" ht="14.25">
      <c r="A69" s="62"/>
      <c r="B69" s="65"/>
      <c r="C69" s="52" t="s">
        <v>115</v>
      </c>
      <c r="D69" s="39">
        <v>15651</v>
      </c>
      <c r="E69" s="25">
        <v>1</v>
      </c>
      <c r="F69"/>
    </row>
    <row r="70" spans="1:6" ht="14.25">
      <c r="A70" s="62"/>
      <c r="B70" s="65"/>
      <c r="C70" s="52" t="s">
        <v>116</v>
      </c>
      <c r="D70" s="39">
        <v>16403</v>
      </c>
      <c r="E70" s="25">
        <v>1</v>
      </c>
      <c r="F70"/>
    </row>
    <row r="71" spans="1:6" ht="14.25">
      <c r="A71" s="62"/>
      <c r="B71" s="64" t="s">
        <v>121</v>
      </c>
      <c r="C71" s="52" t="s">
        <v>122</v>
      </c>
      <c r="D71" s="39">
        <v>14431</v>
      </c>
      <c r="E71" s="25">
        <v>37</v>
      </c>
      <c r="F71"/>
    </row>
    <row r="72" spans="1:6" ht="14.25">
      <c r="A72" s="62"/>
      <c r="B72" s="65"/>
      <c r="C72" s="52" t="s">
        <v>123</v>
      </c>
      <c r="D72" s="39">
        <v>16413</v>
      </c>
      <c r="E72" s="25">
        <v>1</v>
      </c>
      <c r="F72"/>
    </row>
    <row r="73" spans="1:6" ht="14.25">
      <c r="A73" s="62"/>
      <c r="B73" s="65"/>
      <c r="C73" s="52" t="s">
        <v>124</v>
      </c>
      <c r="D73" s="39">
        <v>15212</v>
      </c>
      <c r="E73" s="25">
        <v>37</v>
      </c>
      <c r="F73"/>
    </row>
    <row r="74" spans="1:6" ht="14.25">
      <c r="A74" s="62"/>
      <c r="B74" s="65"/>
      <c r="C74" s="52" t="s">
        <v>125</v>
      </c>
      <c r="D74" s="39">
        <v>15370</v>
      </c>
      <c r="E74" s="25">
        <v>1</v>
      </c>
      <c r="F74"/>
    </row>
    <row r="75" spans="1:6" ht="14.25">
      <c r="A75" s="62"/>
      <c r="B75" s="65"/>
      <c r="C75" s="52" t="s">
        <v>126</v>
      </c>
      <c r="D75" s="39">
        <v>15509</v>
      </c>
      <c r="E75" s="25">
        <v>1</v>
      </c>
      <c r="F75"/>
    </row>
    <row r="76" spans="1:6" ht="14.25">
      <c r="A76" s="62"/>
      <c r="B76" s="65"/>
      <c r="C76" s="52" t="s">
        <v>127</v>
      </c>
      <c r="D76" s="39">
        <v>15635</v>
      </c>
      <c r="E76" s="25">
        <v>1</v>
      </c>
      <c r="F76"/>
    </row>
    <row r="77" spans="1:6" ht="14.25">
      <c r="A77" s="62"/>
      <c r="B77" s="65"/>
      <c r="C77" s="52" t="s">
        <v>128</v>
      </c>
      <c r="D77" s="39">
        <v>16820</v>
      </c>
      <c r="E77" s="25">
        <v>1</v>
      </c>
      <c r="F77"/>
    </row>
    <row r="78" spans="1:6" ht="14.25">
      <c r="A78" s="62"/>
      <c r="B78" s="64" t="s">
        <v>129</v>
      </c>
      <c r="C78" s="52" t="s">
        <v>130</v>
      </c>
      <c r="D78" s="39">
        <v>15762</v>
      </c>
      <c r="E78" s="25">
        <v>1</v>
      </c>
      <c r="F78"/>
    </row>
    <row r="79" spans="1:6" ht="14.25">
      <c r="A79" s="62"/>
      <c r="B79" s="65"/>
      <c r="C79" s="52" t="s">
        <v>131</v>
      </c>
      <c r="D79" s="39">
        <v>14551</v>
      </c>
      <c r="E79" s="25">
        <v>37</v>
      </c>
      <c r="F79"/>
    </row>
    <row r="80" spans="1:6" ht="28.5">
      <c r="A80" s="62"/>
      <c r="B80" s="65"/>
      <c r="C80" s="52" t="s">
        <v>132</v>
      </c>
      <c r="D80" s="39">
        <v>14550</v>
      </c>
      <c r="E80" s="25">
        <v>1</v>
      </c>
      <c r="F80"/>
    </row>
    <row r="81" spans="1:6" ht="14.25">
      <c r="A81" s="62"/>
      <c r="B81" s="65"/>
      <c r="C81" s="52" t="s">
        <v>133</v>
      </c>
      <c r="D81" s="39">
        <v>14801</v>
      </c>
      <c r="E81" s="25">
        <v>37</v>
      </c>
      <c r="F81"/>
    </row>
    <row r="82" spans="1:6" ht="14.25">
      <c r="A82" s="62"/>
      <c r="B82" s="65"/>
      <c r="C82" s="52" t="s">
        <v>134</v>
      </c>
      <c r="D82" s="39">
        <v>17821</v>
      </c>
      <c r="E82" s="25">
        <v>1</v>
      </c>
      <c r="F82"/>
    </row>
    <row r="83" spans="1:6" ht="14.25">
      <c r="A83" s="62"/>
      <c r="B83" s="65"/>
      <c r="C83" s="52" t="s">
        <v>135</v>
      </c>
      <c r="D83" s="39">
        <v>15108</v>
      </c>
      <c r="E83" s="25">
        <v>37</v>
      </c>
      <c r="F83"/>
    </row>
    <row r="84" spans="1:6" ht="14.25">
      <c r="A84" s="62"/>
      <c r="B84" s="65"/>
      <c r="C84" s="52" t="s">
        <v>136</v>
      </c>
      <c r="D84" s="39">
        <v>15106</v>
      </c>
      <c r="E84" s="25">
        <v>37</v>
      </c>
      <c r="F84"/>
    </row>
    <row r="85" spans="1:6" ht="14.25">
      <c r="A85" s="62"/>
      <c r="B85" s="65"/>
      <c r="C85" s="52" t="s">
        <v>137</v>
      </c>
      <c r="D85" s="39">
        <v>15124</v>
      </c>
      <c r="E85" s="25">
        <v>1</v>
      </c>
      <c r="F85"/>
    </row>
    <row r="86" spans="1:6" ht="14.25">
      <c r="A86" s="62"/>
      <c r="B86" s="65"/>
      <c r="C86" s="52" t="s">
        <v>138</v>
      </c>
      <c r="D86" s="39">
        <v>15203</v>
      </c>
      <c r="E86" s="25">
        <v>1</v>
      </c>
      <c r="F86"/>
    </row>
    <row r="87" spans="1:6" ht="14.25">
      <c r="A87" s="62"/>
      <c r="B87" s="65"/>
      <c r="C87" s="52" t="s">
        <v>139</v>
      </c>
      <c r="D87" s="39">
        <v>15272</v>
      </c>
      <c r="E87" s="25">
        <v>1</v>
      </c>
      <c r="F87"/>
    </row>
    <row r="88" spans="1:6" ht="14.25">
      <c r="A88" s="62"/>
      <c r="B88" s="65"/>
      <c r="C88" s="52" t="s">
        <v>140</v>
      </c>
      <c r="D88" s="39">
        <v>15280</v>
      </c>
      <c r="E88" s="25">
        <v>37</v>
      </c>
      <c r="F88"/>
    </row>
    <row r="89" spans="1:6" ht="14.25">
      <c r="A89" s="62"/>
      <c r="B89" s="65"/>
      <c r="C89" s="52" t="s">
        <v>141</v>
      </c>
      <c r="D89" s="39">
        <v>15318</v>
      </c>
      <c r="E89" s="25">
        <v>37</v>
      </c>
      <c r="F89"/>
    </row>
    <row r="90" spans="1:6" ht="14.25">
      <c r="A90" s="62"/>
      <c r="B90" s="65"/>
      <c r="C90" s="52" t="s">
        <v>142</v>
      </c>
      <c r="D90" s="39">
        <v>16382</v>
      </c>
      <c r="E90" s="25">
        <v>1</v>
      </c>
      <c r="F90"/>
    </row>
    <row r="91" spans="1:6" ht="28.5">
      <c r="A91" s="62"/>
      <c r="B91" s="65"/>
      <c r="C91" s="52" t="s">
        <v>143</v>
      </c>
      <c r="D91" s="39">
        <v>19123</v>
      </c>
      <c r="E91" s="25">
        <v>1</v>
      </c>
      <c r="F91"/>
    </row>
    <row r="92" spans="1:6" ht="14.25">
      <c r="A92" s="62"/>
      <c r="B92" s="65"/>
      <c r="C92" s="52" t="s">
        <v>144</v>
      </c>
      <c r="D92" s="39">
        <v>15373</v>
      </c>
      <c r="E92" s="25">
        <v>1</v>
      </c>
      <c r="F92"/>
    </row>
    <row r="93" spans="1:6" ht="14.25">
      <c r="A93" s="62"/>
      <c r="B93" s="65"/>
      <c r="C93" s="52" t="s">
        <v>145</v>
      </c>
      <c r="D93" s="39">
        <v>15380</v>
      </c>
      <c r="E93" s="25">
        <v>1</v>
      </c>
      <c r="F93"/>
    </row>
    <row r="94" spans="1:6" ht="14.25">
      <c r="A94" s="62"/>
      <c r="B94" s="65"/>
      <c r="C94" s="52" t="s">
        <v>146</v>
      </c>
      <c r="D94" s="39">
        <v>15447</v>
      </c>
      <c r="E94" s="25">
        <v>1</v>
      </c>
      <c r="F94"/>
    </row>
    <row r="95" spans="1:6" ht="14.25">
      <c r="A95" s="62"/>
      <c r="B95" s="65"/>
      <c r="C95" s="52" t="s">
        <v>147</v>
      </c>
      <c r="D95" s="39">
        <v>15772</v>
      </c>
      <c r="E95" s="25">
        <v>1</v>
      </c>
      <c r="F95"/>
    </row>
    <row r="96" spans="1:6" ht="14.25">
      <c r="A96" s="62"/>
      <c r="B96" s="64" t="s">
        <v>162</v>
      </c>
      <c r="C96" s="52" t="s">
        <v>163</v>
      </c>
      <c r="D96" s="39">
        <v>14223</v>
      </c>
      <c r="E96" s="25">
        <v>1</v>
      </c>
      <c r="F96"/>
    </row>
    <row r="97" spans="1:6" ht="14.25">
      <c r="A97" s="62"/>
      <c r="B97" s="65"/>
      <c r="C97" s="52" t="s">
        <v>164</v>
      </c>
      <c r="D97" s="39">
        <v>14224</v>
      </c>
      <c r="E97" s="25">
        <v>37</v>
      </c>
      <c r="F97"/>
    </row>
    <row r="98" spans="1:6" ht="14.25">
      <c r="A98" s="62"/>
      <c r="B98" s="65"/>
      <c r="C98" s="52" t="s">
        <v>165</v>
      </c>
      <c r="D98" s="39">
        <v>14424</v>
      </c>
      <c r="E98" s="25">
        <v>37</v>
      </c>
      <c r="F98"/>
    </row>
    <row r="99" spans="1:6" ht="14.25">
      <c r="A99" s="62"/>
      <c r="B99" s="65"/>
      <c r="C99" s="52" t="s">
        <v>166</v>
      </c>
      <c r="D99" s="39">
        <v>14458</v>
      </c>
      <c r="E99" s="25">
        <v>37</v>
      </c>
      <c r="F99"/>
    </row>
    <row r="100" spans="1:6" ht="14.25">
      <c r="A100" s="62"/>
      <c r="B100" s="65"/>
      <c r="C100" s="52" t="s">
        <v>167</v>
      </c>
      <c r="D100" s="39">
        <v>14478</v>
      </c>
      <c r="E100" s="25">
        <v>1</v>
      </c>
      <c r="F100"/>
    </row>
    <row r="101" spans="1:6" ht="14.25">
      <c r="A101" s="62"/>
      <c r="B101" s="65"/>
      <c r="C101" s="52" t="s">
        <v>168</v>
      </c>
      <c r="D101" s="39">
        <v>20839</v>
      </c>
      <c r="E101" s="25">
        <v>1</v>
      </c>
      <c r="F101"/>
    </row>
    <row r="102" spans="1:6" ht="14.25">
      <c r="A102" s="62"/>
      <c r="B102" s="65"/>
      <c r="C102" s="52" t="s">
        <v>169</v>
      </c>
      <c r="D102" s="39">
        <v>14610</v>
      </c>
      <c r="E102" s="25">
        <v>1</v>
      </c>
      <c r="F102"/>
    </row>
    <row r="103" spans="1:6" ht="14.25">
      <c r="A103" s="62"/>
      <c r="B103" s="65"/>
      <c r="C103" s="52" t="s">
        <v>170</v>
      </c>
      <c r="D103" s="39">
        <v>14954</v>
      </c>
      <c r="E103" s="25">
        <v>1</v>
      </c>
      <c r="F103"/>
    </row>
    <row r="104" spans="1:6" ht="14.25">
      <c r="A104" s="62"/>
      <c r="B104" s="65"/>
      <c r="C104" s="52" t="s">
        <v>171</v>
      </c>
      <c r="D104" s="39">
        <v>15628</v>
      </c>
      <c r="E104" s="25">
        <v>1</v>
      </c>
      <c r="F104"/>
    </row>
    <row r="105" spans="1:6" ht="14.25">
      <c r="A105" s="62"/>
      <c r="B105" s="65"/>
      <c r="C105" s="52" t="s">
        <v>172</v>
      </c>
      <c r="D105" s="39">
        <v>15778</v>
      </c>
      <c r="E105" s="25">
        <v>1</v>
      </c>
      <c r="F105"/>
    </row>
    <row r="106" spans="1:6" ht="14.25">
      <c r="A106" s="62"/>
      <c r="B106" s="64" t="s">
        <v>173</v>
      </c>
      <c r="C106" s="52" t="s">
        <v>174</v>
      </c>
      <c r="D106" s="39">
        <v>14207</v>
      </c>
      <c r="E106" s="25">
        <v>1</v>
      </c>
      <c r="F106"/>
    </row>
    <row r="107" spans="1:6" ht="14.25">
      <c r="A107" s="62"/>
      <c r="B107" s="65"/>
      <c r="C107" s="52" t="s">
        <v>175</v>
      </c>
      <c r="D107" s="39">
        <v>14498</v>
      </c>
      <c r="E107" s="25">
        <v>1</v>
      </c>
      <c r="F107"/>
    </row>
    <row r="108" spans="1:6" ht="14.25">
      <c r="A108" s="62"/>
      <c r="B108" s="65"/>
      <c r="C108" s="52" t="s">
        <v>176</v>
      </c>
      <c r="D108" s="39">
        <v>14575</v>
      </c>
      <c r="E108" s="25">
        <v>1</v>
      </c>
      <c r="F108"/>
    </row>
    <row r="109" spans="1:6" ht="28.5">
      <c r="A109" s="62"/>
      <c r="B109" s="65"/>
      <c r="C109" s="52" t="s">
        <v>177</v>
      </c>
      <c r="D109" s="39">
        <v>14733</v>
      </c>
      <c r="E109" s="25">
        <v>37</v>
      </c>
      <c r="F109"/>
    </row>
    <row r="110" spans="1:6" ht="14.25">
      <c r="A110" s="62"/>
      <c r="B110" s="65"/>
      <c r="C110" s="52" t="s">
        <v>178</v>
      </c>
      <c r="D110" s="39">
        <v>15232</v>
      </c>
      <c r="E110" s="25">
        <v>1</v>
      </c>
      <c r="F110"/>
    </row>
    <row r="111" spans="1:6" ht="14.25">
      <c r="A111" s="62"/>
      <c r="B111" s="65"/>
      <c r="C111" s="52" t="s">
        <v>179</v>
      </c>
      <c r="D111" s="39">
        <v>20343</v>
      </c>
      <c r="E111" s="25">
        <v>1</v>
      </c>
      <c r="F111"/>
    </row>
    <row r="112" spans="1:6" ht="28.5">
      <c r="A112" s="62"/>
      <c r="B112" s="65"/>
      <c r="C112" s="52" t="s">
        <v>180</v>
      </c>
      <c r="D112" s="39">
        <v>15288</v>
      </c>
      <c r="E112" s="25">
        <v>1</v>
      </c>
      <c r="F112"/>
    </row>
    <row r="113" spans="1:6" ht="14.25">
      <c r="A113" s="62"/>
      <c r="B113" s="65"/>
      <c r="C113" s="52" t="s">
        <v>181</v>
      </c>
      <c r="D113" s="39">
        <v>15289</v>
      </c>
      <c r="E113" s="25">
        <v>1</v>
      </c>
      <c r="F113"/>
    </row>
    <row r="114" spans="1:6" ht="14.25">
      <c r="A114" s="62"/>
      <c r="B114" s="65"/>
      <c r="C114" s="52" t="s">
        <v>182</v>
      </c>
      <c r="D114" s="39">
        <v>15290</v>
      </c>
      <c r="E114" s="25">
        <v>37</v>
      </c>
      <c r="F114"/>
    </row>
    <row r="115" spans="1:6" ht="14.25">
      <c r="A115" s="62"/>
      <c r="B115" s="65"/>
      <c r="C115" s="52" t="s">
        <v>183</v>
      </c>
      <c r="D115" s="39">
        <v>15365</v>
      </c>
      <c r="E115" s="25">
        <v>37</v>
      </c>
      <c r="F115"/>
    </row>
    <row r="116" spans="1:6" ht="14.25">
      <c r="A116" s="62"/>
      <c r="B116" s="65"/>
      <c r="C116" s="52" t="s">
        <v>184</v>
      </c>
      <c r="D116" s="39">
        <v>20137</v>
      </c>
      <c r="E116" s="25">
        <v>37</v>
      </c>
      <c r="F116"/>
    </row>
    <row r="117" spans="1:6" ht="14.25">
      <c r="A117" s="62"/>
      <c r="B117" s="65"/>
      <c r="C117" s="52" t="s">
        <v>185</v>
      </c>
      <c r="D117" s="39">
        <v>20545</v>
      </c>
      <c r="E117" s="25">
        <v>1</v>
      </c>
      <c r="F117"/>
    </row>
    <row r="118" spans="1:6" ht="14.25">
      <c r="A118" s="62"/>
      <c r="B118" s="65"/>
      <c r="C118" s="52" t="s">
        <v>186</v>
      </c>
      <c r="D118" s="39">
        <v>15686</v>
      </c>
      <c r="E118" s="25">
        <v>1</v>
      </c>
      <c r="F118"/>
    </row>
    <row r="119" spans="1:6" ht="14.25">
      <c r="A119" s="62"/>
      <c r="B119" s="64" t="s">
        <v>187</v>
      </c>
      <c r="C119" s="52" t="s">
        <v>188</v>
      </c>
      <c r="D119" s="39">
        <v>14426</v>
      </c>
      <c r="E119" s="25">
        <v>1</v>
      </c>
      <c r="F119"/>
    </row>
    <row r="120" spans="1:6" ht="14.25">
      <c r="A120" s="62"/>
      <c r="B120" s="65"/>
      <c r="C120" s="52" t="s">
        <v>189</v>
      </c>
      <c r="D120" s="39">
        <v>14552</v>
      </c>
      <c r="E120" s="25">
        <v>1</v>
      </c>
      <c r="F120"/>
    </row>
    <row r="121" spans="1:6" ht="14.25">
      <c r="A121" s="62"/>
      <c r="B121" s="65"/>
      <c r="C121" s="52" t="s">
        <v>190</v>
      </c>
      <c r="D121" s="39">
        <v>16390</v>
      </c>
      <c r="E121" s="25">
        <v>1</v>
      </c>
      <c r="F121"/>
    </row>
    <row r="122" spans="1:6" ht="14.25">
      <c r="A122" s="62"/>
      <c r="B122" s="65"/>
      <c r="C122" s="52" t="s">
        <v>191</v>
      </c>
      <c r="D122" s="39">
        <v>15013</v>
      </c>
      <c r="E122" s="25">
        <v>37</v>
      </c>
      <c r="F122"/>
    </row>
    <row r="123" spans="1:6" ht="14.25">
      <c r="A123" s="62"/>
      <c r="B123" s="65"/>
      <c r="C123" s="52" t="s">
        <v>192</v>
      </c>
      <c r="D123" s="39">
        <v>15156</v>
      </c>
      <c r="E123" s="25">
        <v>37</v>
      </c>
      <c r="F123"/>
    </row>
    <row r="124" spans="1:6" ht="14.25">
      <c r="A124" s="62"/>
      <c r="B124" s="65"/>
      <c r="C124" s="52" t="s">
        <v>193</v>
      </c>
      <c r="D124" s="39">
        <v>15331</v>
      </c>
      <c r="E124" s="25">
        <v>1</v>
      </c>
      <c r="F124"/>
    </row>
    <row r="125" spans="1:6" ht="14.25">
      <c r="A125" s="62"/>
      <c r="B125" s="65"/>
      <c r="C125" s="52" t="s">
        <v>194</v>
      </c>
      <c r="D125" s="39">
        <v>15358</v>
      </c>
      <c r="E125" s="25">
        <v>37</v>
      </c>
      <c r="F125"/>
    </row>
    <row r="126" spans="1:6" ht="14.25">
      <c r="A126" s="62"/>
      <c r="B126" s="65"/>
      <c r="C126" s="52" t="s">
        <v>195</v>
      </c>
      <c r="D126" s="39">
        <v>15462</v>
      </c>
      <c r="E126" s="25">
        <v>1</v>
      </c>
      <c r="F126"/>
    </row>
    <row r="127" spans="1:6" ht="14.25">
      <c r="A127" s="62"/>
      <c r="B127" s="64" t="s">
        <v>196</v>
      </c>
      <c r="C127" s="52" t="s">
        <v>197</v>
      </c>
      <c r="D127" s="39">
        <v>14606</v>
      </c>
      <c r="E127" s="25">
        <v>37</v>
      </c>
      <c r="F127"/>
    </row>
    <row r="128" spans="1:6" ht="14.25">
      <c r="A128" s="62"/>
      <c r="B128" s="65"/>
      <c r="C128" s="52" t="s">
        <v>198</v>
      </c>
      <c r="D128" s="39">
        <v>15200</v>
      </c>
      <c r="E128" s="25">
        <v>37</v>
      </c>
      <c r="F128"/>
    </row>
    <row r="129" spans="1:6" ht="14.25">
      <c r="A129" s="62"/>
      <c r="B129" s="65"/>
      <c r="C129" s="52" t="s">
        <v>199</v>
      </c>
      <c r="D129" s="39">
        <v>18599</v>
      </c>
      <c r="E129" s="25">
        <v>1</v>
      </c>
      <c r="F129"/>
    </row>
    <row r="130" spans="1:6" ht="14.25">
      <c r="A130" s="62"/>
      <c r="B130" s="65"/>
      <c r="C130" s="52" t="s">
        <v>200</v>
      </c>
      <c r="D130" s="39">
        <v>15372</v>
      </c>
      <c r="E130" s="25">
        <v>1</v>
      </c>
      <c r="F130"/>
    </row>
    <row r="131" spans="1:6" ht="14.25">
      <c r="A131" s="62"/>
      <c r="B131" s="65"/>
      <c r="C131" s="52" t="s">
        <v>201</v>
      </c>
      <c r="D131" s="39">
        <v>15495</v>
      </c>
      <c r="E131" s="25">
        <v>37</v>
      </c>
      <c r="F131"/>
    </row>
    <row r="132" spans="1:6" ht="14.25">
      <c r="A132" s="62"/>
      <c r="B132" s="64" t="s">
        <v>202</v>
      </c>
      <c r="C132" s="52" t="s">
        <v>203</v>
      </c>
      <c r="D132" s="39">
        <v>14611</v>
      </c>
      <c r="E132" s="25">
        <v>37</v>
      </c>
      <c r="F132"/>
    </row>
    <row r="133" spans="1:6" ht="14.25">
      <c r="A133" s="62"/>
      <c r="B133" s="65"/>
      <c r="C133" s="52" t="s">
        <v>204</v>
      </c>
      <c r="D133" s="39">
        <v>15165</v>
      </c>
      <c r="E133" s="25">
        <v>1</v>
      </c>
      <c r="F133"/>
    </row>
    <row r="134" spans="1:6" ht="14.25">
      <c r="A134" s="62"/>
      <c r="B134" s="65"/>
      <c r="C134" s="52" t="s">
        <v>205</v>
      </c>
      <c r="D134" s="39">
        <v>17988</v>
      </c>
      <c r="E134" s="25">
        <v>1</v>
      </c>
      <c r="F134"/>
    </row>
    <row r="135" spans="1:6" ht="14.25">
      <c r="A135" s="62"/>
      <c r="B135" s="65"/>
      <c r="C135" s="52" t="s">
        <v>206</v>
      </c>
      <c r="D135" s="39">
        <v>15678</v>
      </c>
      <c r="E135" s="25">
        <v>37</v>
      </c>
      <c r="F135"/>
    </row>
    <row r="136" spans="1:6" ht="14.25">
      <c r="A136" s="62"/>
      <c r="B136" s="65"/>
      <c r="C136" s="52" t="s">
        <v>207</v>
      </c>
      <c r="D136" s="39">
        <v>15763</v>
      </c>
      <c r="E136" s="25">
        <v>1</v>
      </c>
      <c r="F136"/>
    </row>
    <row r="137" spans="1:6" ht="14.25">
      <c r="A137" s="62"/>
      <c r="B137" s="65"/>
      <c r="C137" s="52" t="s">
        <v>208</v>
      </c>
      <c r="D137" s="39">
        <v>15776</v>
      </c>
      <c r="E137" s="25">
        <v>1</v>
      </c>
      <c r="F137"/>
    </row>
    <row r="138" spans="1:6" ht="14.25">
      <c r="A138" s="61" t="s">
        <v>55</v>
      </c>
      <c r="B138" s="64" t="s">
        <v>56</v>
      </c>
      <c r="C138" s="52" t="s">
        <v>57</v>
      </c>
      <c r="D138" s="39">
        <v>14659</v>
      </c>
      <c r="E138" s="25">
        <v>1</v>
      </c>
      <c r="F138"/>
    </row>
    <row r="139" spans="1:6" ht="14.25">
      <c r="A139" s="62"/>
      <c r="B139" s="65"/>
      <c r="C139" s="52" t="s">
        <v>58</v>
      </c>
      <c r="D139" s="39">
        <v>15007</v>
      </c>
      <c r="E139" s="25">
        <v>1</v>
      </c>
      <c r="F139"/>
    </row>
    <row r="140" spans="1:6" ht="14.25">
      <c r="A140" s="62"/>
      <c r="B140" s="65"/>
      <c r="C140" s="52" t="s">
        <v>59</v>
      </c>
      <c r="D140" s="39">
        <v>15035</v>
      </c>
      <c r="E140" s="25">
        <v>1</v>
      </c>
      <c r="F140"/>
    </row>
    <row r="141" spans="1:6" ht="14.25">
      <c r="A141" s="62"/>
      <c r="B141" s="65"/>
      <c r="C141" s="52" t="s">
        <v>60</v>
      </c>
      <c r="D141" s="39">
        <v>15152</v>
      </c>
      <c r="E141" s="25">
        <v>1</v>
      </c>
      <c r="F141"/>
    </row>
    <row r="142" spans="1:6" ht="14.25">
      <c r="A142" s="62"/>
      <c r="B142" s="65"/>
      <c r="C142" s="52" t="s">
        <v>61</v>
      </c>
      <c r="D142" s="39">
        <v>15304</v>
      </c>
      <c r="E142" s="25">
        <v>1</v>
      </c>
      <c r="F142"/>
    </row>
    <row r="143" spans="1:6" ht="14.25">
      <c r="A143" s="62"/>
      <c r="B143" s="65"/>
      <c r="C143" s="52" t="s">
        <v>62</v>
      </c>
      <c r="D143" s="39">
        <v>15305</v>
      </c>
      <c r="E143" s="25">
        <v>1</v>
      </c>
      <c r="F143"/>
    </row>
    <row r="144" spans="1:6" ht="14.25">
      <c r="A144" s="62"/>
      <c r="B144" s="65"/>
      <c r="C144" s="52" t="s">
        <v>63</v>
      </c>
      <c r="D144" s="39">
        <v>15349</v>
      </c>
      <c r="E144" s="25">
        <v>1</v>
      </c>
      <c r="F144"/>
    </row>
    <row r="145" spans="1:6" ht="14.25">
      <c r="A145" s="62"/>
      <c r="B145" s="65"/>
      <c r="C145" s="52" t="s">
        <v>64</v>
      </c>
      <c r="D145" s="39">
        <v>17575</v>
      </c>
      <c r="E145" s="25">
        <v>1</v>
      </c>
      <c r="F145"/>
    </row>
    <row r="146" spans="1:6" ht="28.5">
      <c r="A146" s="62"/>
      <c r="B146" s="65"/>
      <c r="C146" s="52" t="s">
        <v>65</v>
      </c>
      <c r="D146" s="39">
        <v>15646</v>
      </c>
      <c r="E146" s="25">
        <v>1</v>
      </c>
      <c r="F146"/>
    </row>
    <row r="147" spans="1:6" ht="14.25">
      <c r="A147" s="62"/>
      <c r="B147" s="64" t="s">
        <v>66</v>
      </c>
      <c r="C147" s="52" t="s">
        <v>67</v>
      </c>
      <c r="D147" s="39">
        <v>14391</v>
      </c>
      <c r="E147" s="25">
        <v>1</v>
      </c>
      <c r="F147"/>
    </row>
    <row r="148" spans="1:6" ht="14.25">
      <c r="A148" s="62"/>
      <c r="B148" s="65"/>
      <c r="C148" s="52" t="s">
        <v>68</v>
      </c>
      <c r="D148" s="39">
        <v>14404</v>
      </c>
      <c r="E148" s="25">
        <v>1</v>
      </c>
      <c r="F148"/>
    </row>
    <row r="149" spans="1:6" ht="14.25">
      <c r="A149" s="62"/>
      <c r="B149" s="65"/>
      <c r="C149" s="52" t="s">
        <v>69</v>
      </c>
      <c r="D149" s="39">
        <v>21122</v>
      </c>
      <c r="E149" s="25">
        <v>1</v>
      </c>
      <c r="F149"/>
    </row>
    <row r="150" spans="1:6" ht="14.25">
      <c r="A150" s="62"/>
      <c r="B150" s="65"/>
      <c r="C150" s="52" t="s">
        <v>70</v>
      </c>
      <c r="D150" s="39">
        <v>14483</v>
      </c>
      <c r="E150" s="25">
        <v>1</v>
      </c>
      <c r="F150"/>
    </row>
    <row r="151" spans="1:6" ht="14.25">
      <c r="A151" s="62"/>
      <c r="B151" s="65"/>
      <c r="C151" s="52" t="s">
        <v>71</v>
      </c>
      <c r="D151" s="39">
        <v>14869</v>
      </c>
      <c r="E151" s="25">
        <v>1</v>
      </c>
      <c r="F151"/>
    </row>
    <row r="152" spans="1:6" ht="14.25">
      <c r="A152" s="62"/>
      <c r="B152" s="65"/>
      <c r="C152" s="52" t="s">
        <v>72</v>
      </c>
      <c r="D152" s="39">
        <v>15253</v>
      </c>
      <c r="E152" s="25">
        <v>1</v>
      </c>
      <c r="F152"/>
    </row>
    <row r="153" spans="1:6" ht="14.25">
      <c r="A153" s="62"/>
      <c r="B153" s="65"/>
      <c r="C153" s="52" t="s">
        <v>73</v>
      </c>
      <c r="D153" s="39">
        <v>21248</v>
      </c>
      <c r="E153" s="25">
        <v>1</v>
      </c>
      <c r="F153"/>
    </row>
    <row r="154" spans="1:6" ht="14.25">
      <c r="A154" s="62"/>
      <c r="B154" s="65"/>
      <c r="C154" s="52" t="s">
        <v>74</v>
      </c>
      <c r="D154" s="39">
        <v>22950</v>
      </c>
      <c r="E154" s="25">
        <v>1</v>
      </c>
      <c r="F154"/>
    </row>
    <row r="155" spans="1:6" ht="14.25">
      <c r="A155" s="62"/>
      <c r="B155" s="65"/>
      <c r="C155" s="52" t="s">
        <v>75</v>
      </c>
      <c r="D155" s="39">
        <v>17029</v>
      </c>
      <c r="E155" s="25">
        <v>1</v>
      </c>
      <c r="F155"/>
    </row>
    <row r="156" spans="1:6" ht="14.25">
      <c r="A156" s="62"/>
      <c r="B156" s="64" t="s">
        <v>76</v>
      </c>
      <c r="C156" s="52" t="s">
        <v>77</v>
      </c>
      <c r="D156" s="39">
        <v>10056</v>
      </c>
      <c r="E156" s="25">
        <v>1</v>
      </c>
      <c r="F156"/>
    </row>
    <row r="157" spans="1:6" ht="14.25">
      <c r="A157" s="62"/>
      <c r="B157" s="65"/>
      <c r="C157" s="52" t="s">
        <v>78</v>
      </c>
      <c r="D157" s="39">
        <v>10672</v>
      </c>
      <c r="E157" s="25">
        <v>1</v>
      </c>
      <c r="F157"/>
    </row>
    <row r="158" spans="1:6" ht="14.25">
      <c r="A158" s="62"/>
      <c r="B158" s="65"/>
      <c r="C158" s="52" t="s">
        <v>79</v>
      </c>
      <c r="D158" s="39">
        <v>15170</v>
      </c>
      <c r="E158" s="25">
        <v>1</v>
      </c>
      <c r="F158"/>
    </row>
    <row r="159" spans="1:6" ht="14.25">
      <c r="A159" s="62"/>
      <c r="B159" s="65"/>
      <c r="C159" s="52" t="s">
        <v>80</v>
      </c>
      <c r="D159" s="39">
        <v>15261</v>
      </c>
      <c r="E159" s="25">
        <v>1</v>
      </c>
      <c r="F159"/>
    </row>
    <row r="160" spans="1:6" ht="14.25">
      <c r="A160" s="62"/>
      <c r="B160" s="65"/>
      <c r="C160" s="52" t="s">
        <v>81</v>
      </c>
      <c r="D160" s="39">
        <v>15266</v>
      </c>
      <c r="E160" s="25">
        <v>1</v>
      </c>
      <c r="F160"/>
    </row>
    <row r="161" spans="1:6" ht="14.25">
      <c r="A161" s="62"/>
      <c r="B161" s="65"/>
      <c r="C161" s="52" t="s">
        <v>82</v>
      </c>
      <c r="D161" s="39">
        <v>15325</v>
      </c>
      <c r="E161" s="25">
        <v>1</v>
      </c>
      <c r="F161"/>
    </row>
    <row r="162" spans="1:6" ht="14.25">
      <c r="A162" s="62"/>
      <c r="B162" s="65"/>
      <c r="C162" s="52" t="s">
        <v>83</v>
      </c>
      <c r="D162" s="39">
        <v>15339</v>
      </c>
      <c r="E162" s="25">
        <v>1</v>
      </c>
      <c r="F162"/>
    </row>
    <row r="163" spans="1:6" ht="14.25">
      <c r="A163" s="62"/>
      <c r="B163" s="65"/>
      <c r="C163" s="52" t="s">
        <v>84</v>
      </c>
      <c r="D163" s="39">
        <v>10890</v>
      </c>
      <c r="E163" s="25">
        <v>1</v>
      </c>
      <c r="F163"/>
    </row>
    <row r="164" spans="1:6" ht="14.25">
      <c r="A164" s="62"/>
      <c r="B164" s="65"/>
      <c r="C164" s="52" t="s">
        <v>85</v>
      </c>
      <c r="D164" s="39">
        <v>10891</v>
      </c>
      <c r="E164" s="25">
        <v>1</v>
      </c>
      <c r="F164"/>
    </row>
    <row r="165" spans="1:6" ht="14.25">
      <c r="A165" s="62"/>
      <c r="B165" s="65"/>
      <c r="C165" s="52" t="s">
        <v>86</v>
      </c>
      <c r="D165" s="39">
        <v>15404</v>
      </c>
      <c r="E165" s="25">
        <v>1</v>
      </c>
      <c r="F165"/>
    </row>
    <row r="166" spans="1:6" ht="14.25">
      <c r="A166" s="62"/>
      <c r="B166" s="65"/>
      <c r="C166" s="52" t="s">
        <v>87</v>
      </c>
      <c r="D166" s="39">
        <v>15417</v>
      </c>
      <c r="E166" s="25">
        <v>1</v>
      </c>
      <c r="F166"/>
    </row>
    <row r="167" spans="1:6" ht="14.25">
      <c r="A167" s="62"/>
      <c r="B167" s="65"/>
      <c r="C167" s="52" t="s">
        <v>88</v>
      </c>
      <c r="D167" s="39">
        <v>15502</v>
      </c>
      <c r="E167" s="25">
        <v>1</v>
      </c>
      <c r="F167"/>
    </row>
    <row r="168" spans="1:6" ht="14.25">
      <c r="A168" s="62"/>
      <c r="B168" s="65"/>
      <c r="C168" s="52" t="s">
        <v>89</v>
      </c>
      <c r="D168" s="39">
        <v>15589</v>
      </c>
      <c r="E168" s="25">
        <v>1</v>
      </c>
      <c r="F168"/>
    </row>
    <row r="169" spans="1:6" ht="14.25">
      <c r="A169" s="62"/>
      <c r="B169" s="65"/>
      <c r="C169" s="52" t="s">
        <v>90</v>
      </c>
      <c r="D169" s="39">
        <v>15690</v>
      </c>
      <c r="E169" s="25">
        <v>1</v>
      </c>
      <c r="F169"/>
    </row>
    <row r="170" spans="1:6" ht="14.25">
      <c r="A170" s="62"/>
      <c r="B170" s="65"/>
      <c r="C170" s="52" t="s">
        <v>91</v>
      </c>
      <c r="D170" s="39">
        <v>23140</v>
      </c>
      <c r="E170" s="25">
        <v>1</v>
      </c>
      <c r="F170"/>
    </row>
    <row r="171" spans="1:6" ht="14.25">
      <c r="A171" s="61" t="s">
        <v>209</v>
      </c>
      <c r="B171" s="64" t="s">
        <v>210</v>
      </c>
      <c r="C171" s="52" t="s">
        <v>211</v>
      </c>
      <c r="D171" s="39">
        <v>14943</v>
      </c>
      <c r="E171" s="25">
        <v>1</v>
      </c>
      <c r="F171"/>
    </row>
    <row r="172" spans="1:6" ht="14.25">
      <c r="A172" s="62"/>
      <c r="B172" s="65"/>
      <c r="C172" s="52" t="s">
        <v>212</v>
      </c>
      <c r="D172" s="39">
        <v>15076</v>
      </c>
      <c r="E172" s="25">
        <v>1</v>
      </c>
      <c r="F172"/>
    </row>
    <row r="173" spans="1:6" ht="14.25">
      <c r="A173" s="62"/>
      <c r="B173" s="65"/>
      <c r="C173" s="52" t="s">
        <v>213</v>
      </c>
      <c r="D173" s="39">
        <v>15079</v>
      </c>
      <c r="E173" s="25">
        <v>1</v>
      </c>
      <c r="F173"/>
    </row>
    <row r="174" spans="1:6" ht="14.25">
      <c r="A174" s="62"/>
      <c r="B174" s="65"/>
      <c r="C174" s="52" t="s">
        <v>214</v>
      </c>
      <c r="D174" s="39">
        <v>15125</v>
      </c>
      <c r="E174" s="25">
        <v>1</v>
      </c>
      <c r="F174"/>
    </row>
    <row r="175" spans="1:6" ht="14.25">
      <c r="A175" s="62"/>
      <c r="B175" s="65"/>
      <c r="C175" s="52" t="s">
        <v>215</v>
      </c>
      <c r="D175" s="39">
        <v>15126</v>
      </c>
      <c r="E175" s="25">
        <v>1</v>
      </c>
      <c r="F175"/>
    </row>
    <row r="176" spans="1:6" ht="14.25">
      <c r="A176" s="62"/>
      <c r="B176" s="65"/>
      <c r="C176" s="52" t="s">
        <v>216</v>
      </c>
      <c r="D176" s="39">
        <v>15543</v>
      </c>
      <c r="E176" s="25">
        <v>1</v>
      </c>
      <c r="F176"/>
    </row>
    <row r="177" spans="1:6" ht="14.25">
      <c r="A177" s="62"/>
      <c r="B177" s="65"/>
      <c r="C177" s="52" t="s">
        <v>217</v>
      </c>
      <c r="D177" s="39">
        <v>15682</v>
      </c>
      <c r="E177" s="25">
        <v>1</v>
      </c>
      <c r="F177"/>
    </row>
    <row r="178" spans="1:6" ht="14.25">
      <c r="A178" s="62"/>
      <c r="B178" s="64" t="s">
        <v>218</v>
      </c>
      <c r="C178" s="52" t="s">
        <v>219</v>
      </c>
      <c r="D178" s="39">
        <v>14212</v>
      </c>
      <c r="E178" s="25">
        <v>1</v>
      </c>
      <c r="F178"/>
    </row>
    <row r="179" spans="1:6" ht="14.25">
      <c r="A179" s="62"/>
      <c r="B179" s="65"/>
      <c r="C179" s="52" t="s">
        <v>220</v>
      </c>
      <c r="D179" s="39">
        <v>24233</v>
      </c>
      <c r="E179" s="25">
        <v>1</v>
      </c>
      <c r="F179"/>
    </row>
    <row r="180" spans="1:6" ht="14.25">
      <c r="A180" s="62"/>
      <c r="B180" s="65"/>
      <c r="C180" s="52" t="s">
        <v>221</v>
      </c>
      <c r="D180" s="39">
        <v>15769</v>
      </c>
      <c r="E180" s="25">
        <v>1</v>
      </c>
      <c r="F180"/>
    </row>
    <row r="181" spans="1:6" ht="14.25">
      <c r="A181" s="62"/>
      <c r="B181" s="65"/>
      <c r="C181" s="52" t="s">
        <v>222</v>
      </c>
      <c r="D181" s="39">
        <v>15048</v>
      </c>
      <c r="E181" s="25">
        <v>1</v>
      </c>
      <c r="F181"/>
    </row>
    <row r="182" spans="1:6" ht="14.25">
      <c r="A182" s="62"/>
      <c r="B182" s="65"/>
      <c r="C182" s="52" t="s">
        <v>223</v>
      </c>
      <c r="D182" s="39">
        <v>14459</v>
      </c>
      <c r="E182" s="25">
        <v>1</v>
      </c>
      <c r="F182"/>
    </row>
    <row r="183" spans="1:6" ht="14.25">
      <c r="A183" s="62"/>
      <c r="B183" s="65"/>
      <c r="C183" s="52" t="s">
        <v>224</v>
      </c>
      <c r="D183" s="39">
        <v>15547</v>
      </c>
      <c r="E183" s="25">
        <v>1</v>
      </c>
      <c r="F183"/>
    </row>
    <row r="184" spans="1:6" ht="14.25">
      <c r="A184" s="62"/>
      <c r="B184" s="65"/>
      <c r="C184" s="52" t="s">
        <v>225</v>
      </c>
      <c r="D184" s="39">
        <v>15693</v>
      </c>
      <c r="E184" s="25">
        <v>1</v>
      </c>
      <c r="F184"/>
    </row>
    <row r="185" spans="1:6" ht="14.25">
      <c r="A185" s="62"/>
      <c r="B185" s="65"/>
      <c r="C185" s="52" t="s">
        <v>226</v>
      </c>
      <c r="D185" s="39">
        <v>15768</v>
      </c>
      <c r="E185" s="25">
        <v>1</v>
      </c>
      <c r="F185"/>
    </row>
    <row r="186" spans="1:6" ht="14.25">
      <c r="A186" s="62"/>
      <c r="B186" s="64" t="s">
        <v>227</v>
      </c>
      <c r="C186" s="52" t="s">
        <v>228</v>
      </c>
      <c r="D186" s="39">
        <v>14228</v>
      </c>
      <c r="E186" s="25">
        <v>1</v>
      </c>
      <c r="F186"/>
    </row>
    <row r="187" spans="1:6" ht="14.25">
      <c r="A187" s="62"/>
      <c r="B187" s="65"/>
      <c r="C187" s="52" t="s">
        <v>229</v>
      </c>
      <c r="D187" s="39">
        <v>14237</v>
      </c>
      <c r="E187" s="25">
        <v>1</v>
      </c>
      <c r="F187"/>
    </row>
    <row r="188" spans="1:6" ht="14.25">
      <c r="A188" s="62"/>
      <c r="B188" s="65"/>
      <c r="C188" s="52" t="s">
        <v>230</v>
      </c>
      <c r="D188" s="39">
        <v>15014</v>
      </c>
      <c r="E188" s="25">
        <v>1</v>
      </c>
      <c r="F188"/>
    </row>
    <row r="189" spans="1:6" ht="14.25">
      <c r="A189" s="62"/>
      <c r="B189" s="65"/>
      <c r="C189" s="52" t="s">
        <v>231</v>
      </c>
      <c r="D189" s="39">
        <v>15029</v>
      </c>
      <c r="E189" s="25">
        <v>1</v>
      </c>
      <c r="F189"/>
    </row>
    <row r="190" spans="1:6" ht="14.25">
      <c r="A190" s="62"/>
      <c r="B190" s="65"/>
      <c r="C190" s="52" t="s">
        <v>232</v>
      </c>
      <c r="D190" s="39">
        <v>15144</v>
      </c>
      <c r="E190" s="25">
        <v>1</v>
      </c>
      <c r="F190"/>
    </row>
    <row r="191" spans="1:6" ht="14.65" thickBot="1">
      <c r="A191" s="63"/>
      <c r="B191" s="66"/>
      <c r="C191" s="53" t="s">
        <v>233</v>
      </c>
      <c r="D191" s="8">
        <v>15621</v>
      </c>
      <c r="E191" s="26">
        <v>1</v>
      </c>
      <c r="F191"/>
    </row>
  </sheetData>
  <mergeCells count="26">
    <mergeCell ref="A5:A27"/>
    <mergeCell ref="B24:B27"/>
    <mergeCell ref="B18:B23"/>
    <mergeCell ref="B13:B17"/>
    <mergeCell ref="B9:B11"/>
    <mergeCell ref="B5:B8"/>
    <mergeCell ref="B33:B47"/>
    <mergeCell ref="B28:B32"/>
    <mergeCell ref="A171:A191"/>
    <mergeCell ref="A138:A170"/>
    <mergeCell ref="A28:A137"/>
    <mergeCell ref="B186:B191"/>
    <mergeCell ref="B178:B185"/>
    <mergeCell ref="B171:B177"/>
    <mergeCell ref="B156:B170"/>
    <mergeCell ref="B147:B155"/>
    <mergeCell ref="B138:B146"/>
    <mergeCell ref="B132:B137"/>
    <mergeCell ref="B127:B131"/>
    <mergeCell ref="B119:B126"/>
    <mergeCell ref="B106:B118"/>
    <mergeCell ref="B96:B105"/>
    <mergeCell ref="B78:B95"/>
    <mergeCell ref="B71:B77"/>
    <mergeCell ref="B64:B70"/>
    <mergeCell ref="B48:B63"/>
  </mergeCells>
  <conditionalFormatting pivot="1" sqref="E5:E191">
    <cfRule type="iconSet" priority="1">
      <iconSet iconSet="3Symbols">
        <cfvo type="percent" val="0"/>
        <cfvo type="percent" val="33"/>
        <cfvo type="percent" val="67"/>
      </iconSet>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76"/>
  <sheetViews>
    <sheetView showGridLines="0" zoomScale="90" zoomScaleNormal="90" workbookViewId="0">
      <pane xSplit="4" ySplit="4" topLeftCell="E5" activePane="bottomRight" state="frozen"/>
      <selection pane="topRight" activeCell="E1" sqref="E1"/>
      <selection pane="bottomLeft" activeCell="A5" sqref="A5"/>
      <selection pane="bottomRight" activeCell="D5" sqref="D5"/>
    </sheetView>
  </sheetViews>
  <sheetFormatPr defaultRowHeight="15.4" customHeight="1"/>
  <cols>
    <col min="1" max="1" width="13.1328125" hidden="1" customWidth="1" collapsed="1"/>
    <col min="2" max="2" width="16.1328125" style="40" customWidth="1" collapsed="1"/>
    <col min="3" max="3" width="9.59765625" bestFit="1" customWidth="1" collapsed="1"/>
    <col min="4" max="4" width="79.73046875" style="55" bestFit="1" customWidth="1" collapsed="1"/>
    <col min="5" max="5" width="10.265625" style="4" bestFit="1" customWidth="1" collapsed="1"/>
    <col min="6" max="6" width="9.1328125" style="4" bestFit="1" customWidth="1" collapsed="1"/>
    <col min="7" max="7" width="5.86328125" bestFit="1" customWidth="1" collapsed="1"/>
  </cols>
  <sheetData>
    <row r="2" spans="1:7" ht="15.4" customHeight="1" thickBot="1"/>
    <row r="3" spans="1:7" ht="15.4" customHeight="1" thickBot="1">
      <c r="A3" s="9"/>
      <c r="B3" s="49"/>
      <c r="C3" s="11"/>
      <c r="D3" s="56"/>
      <c r="E3" s="12" t="s">
        <v>24</v>
      </c>
      <c r="F3" s="14"/>
      <c r="G3" s="15"/>
    </row>
    <row r="4" spans="1:7" ht="14.65" thickBot="1">
      <c r="A4" s="10" t="s">
        <v>9</v>
      </c>
      <c r="B4" s="54" t="s">
        <v>6</v>
      </c>
      <c r="C4" s="13" t="s">
        <v>7</v>
      </c>
      <c r="D4" s="57" t="s">
        <v>8</v>
      </c>
      <c r="E4" s="16" t="s">
        <v>26</v>
      </c>
      <c r="F4" s="21" t="s">
        <v>25</v>
      </c>
      <c r="G4" s="17" t="s">
        <v>27</v>
      </c>
    </row>
    <row r="5" spans="1:7" ht="28.5">
      <c r="A5" s="36">
        <v>1</v>
      </c>
      <c r="B5" s="64" t="s">
        <v>234</v>
      </c>
      <c r="C5" s="39" t="s">
        <v>16</v>
      </c>
      <c r="D5" s="59" t="s">
        <v>17</v>
      </c>
      <c r="E5" s="31">
        <v>808</v>
      </c>
      <c r="F5" s="32">
        <v>845</v>
      </c>
      <c r="G5" s="33">
        <v>1653</v>
      </c>
    </row>
    <row r="6" spans="1:7" ht="14.25">
      <c r="A6" s="37">
        <v>2</v>
      </c>
      <c r="B6" s="65" t="s">
        <v>234</v>
      </c>
      <c r="C6" s="39" t="s">
        <v>259</v>
      </c>
      <c r="D6" s="59" t="s">
        <v>260</v>
      </c>
      <c r="E6" s="34">
        <v>702</v>
      </c>
      <c r="F6" s="27">
        <v>754</v>
      </c>
      <c r="G6" s="28">
        <v>1456</v>
      </c>
    </row>
    <row r="7" spans="1:7" ht="14.25">
      <c r="A7" s="37">
        <v>3</v>
      </c>
      <c r="B7" s="65" t="s">
        <v>234</v>
      </c>
      <c r="C7" s="39" t="s">
        <v>283</v>
      </c>
      <c r="D7" s="59" t="s">
        <v>284</v>
      </c>
      <c r="E7" s="34">
        <v>24</v>
      </c>
      <c r="F7" s="27">
        <v>21</v>
      </c>
      <c r="G7" s="28">
        <v>45</v>
      </c>
    </row>
    <row r="8" spans="1:7" ht="14.25">
      <c r="A8" s="37">
        <v>4</v>
      </c>
      <c r="B8" s="65" t="s">
        <v>234</v>
      </c>
      <c r="C8" s="39" t="s">
        <v>299</v>
      </c>
      <c r="D8" s="59" t="s">
        <v>300</v>
      </c>
      <c r="E8" s="34">
        <v>286</v>
      </c>
      <c r="F8" s="27">
        <v>333</v>
      </c>
      <c r="G8" s="28">
        <v>619</v>
      </c>
    </row>
    <row r="9" spans="1:7" ht="14.25">
      <c r="A9" s="37">
        <v>5</v>
      </c>
      <c r="B9" s="65" t="s">
        <v>234</v>
      </c>
      <c r="C9" s="39" t="s">
        <v>301</v>
      </c>
      <c r="D9" s="59" t="s">
        <v>302</v>
      </c>
      <c r="E9" s="34">
        <v>26</v>
      </c>
      <c r="F9" s="27">
        <v>30</v>
      </c>
      <c r="G9" s="28">
        <v>56</v>
      </c>
    </row>
    <row r="10" spans="1:7" ht="14.25">
      <c r="A10" s="37">
        <v>6</v>
      </c>
      <c r="B10" s="65" t="s">
        <v>234</v>
      </c>
      <c r="C10" s="39" t="s">
        <v>303</v>
      </c>
      <c r="D10" s="59" t="s">
        <v>304</v>
      </c>
      <c r="E10" s="34">
        <v>41</v>
      </c>
      <c r="F10" s="27">
        <v>49</v>
      </c>
      <c r="G10" s="28">
        <v>90</v>
      </c>
    </row>
    <row r="11" spans="1:7" ht="14.25">
      <c r="A11" s="37">
        <v>7</v>
      </c>
      <c r="B11" s="65" t="s">
        <v>234</v>
      </c>
      <c r="C11" s="39" t="s">
        <v>305</v>
      </c>
      <c r="D11" s="59" t="s">
        <v>306</v>
      </c>
      <c r="E11" s="34">
        <v>204</v>
      </c>
      <c r="F11" s="27">
        <v>241</v>
      </c>
      <c r="G11" s="28">
        <v>445</v>
      </c>
    </row>
    <row r="12" spans="1:7" ht="28.5">
      <c r="A12" s="37">
        <v>8</v>
      </c>
      <c r="B12" s="64" t="s">
        <v>236</v>
      </c>
      <c r="C12" s="39" t="s">
        <v>307</v>
      </c>
      <c r="D12" s="59" t="s">
        <v>308</v>
      </c>
      <c r="E12" s="34">
        <v>436</v>
      </c>
      <c r="F12" s="27">
        <v>432</v>
      </c>
      <c r="G12" s="28">
        <v>868</v>
      </c>
    </row>
    <row r="13" spans="1:7" ht="14.25">
      <c r="A13" s="37">
        <v>9</v>
      </c>
      <c r="B13" s="65" t="s">
        <v>236</v>
      </c>
      <c r="C13" s="39" t="s">
        <v>309</v>
      </c>
      <c r="D13" s="59" t="s">
        <v>310</v>
      </c>
      <c r="E13" s="34">
        <v>432</v>
      </c>
      <c r="F13" s="27">
        <v>424</v>
      </c>
      <c r="G13" s="28">
        <v>856</v>
      </c>
    </row>
    <row r="14" spans="1:7" ht="14.25">
      <c r="A14" s="37">
        <v>10</v>
      </c>
      <c r="B14" s="65" t="s">
        <v>236</v>
      </c>
      <c r="C14" s="39" t="s">
        <v>237</v>
      </c>
      <c r="D14" s="59" t="s">
        <v>238</v>
      </c>
      <c r="E14" s="34">
        <v>70</v>
      </c>
      <c r="F14" s="27">
        <v>92</v>
      </c>
      <c r="G14" s="28">
        <v>162</v>
      </c>
    </row>
    <row r="15" spans="1:7" ht="14.25">
      <c r="A15" s="37">
        <v>11</v>
      </c>
      <c r="B15" s="65" t="s">
        <v>236</v>
      </c>
      <c r="C15" s="39" t="s">
        <v>239</v>
      </c>
      <c r="D15" s="59" t="s">
        <v>240</v>
      </c>
      <c r="E15" s="34">
        <v>36</v>
      </c>
      <c r="F15" s="27">
        <v>55</v>
      </c>
      <c r="G15" s="28">
        <v>91</v>
      </c>
    </row>
    <row r="16" spans="1:7" ht="14.25">
      <c r="A16" s="37">
        <v>12</v>
      </c>
      <c r="B16" s="65" t="s">
        <v>236</v>
      </c>
      <c r="C16" s="39" t="s">
        <v>241</v>
      </c>
      <c r="D16" s="59" t="s">
        <v>242</v>
      </c>
      <c r="E16" s="34">
        <v>10</v>
      </c>
      <c r="F16" s="27">
        <v>12</v>
      </c>
      <c r="G16" s="28">
        <v>22</v>
      </c>
    </row>
    <row r="17" spans="1:7" ht="14.25">
      <c r="A17" s="37">
        <v>13</v>
      </c>
      <c r="B17" s="65" t="s">
        <v>236</v>
      </c>
      <c r="C17" s="39" t="s">
        <v>243</v>
      </c>
      <c r="D17" s="59" t="s">
        <v>244</v>
      </c>
      <c r="E17" s="34">
        <v>4</v>
      </c>
      <c r="F17" s="27">
        <v>5</v>
      </c>
      <c r="G17" s="28">
        <v>9</v>
      </c>
    </row>
    <row r="18" spans="1:7" ht="14.25">
      <c r="A18" s="37">
        <v>14</v>
      </c>
      <c r="B18" s="65" t="s">
        <v>236</v>
      </c>
      <c r="C18" s="39" t="s">
        <v>245</v>
      </c>
      <c r="D18" s="59" t="s">
        <v>246</v>
      </c>
      <c r="E18" s="34">
        <v>22</v>
      </c>
      <c r="F18" s="27">
        <v>38</v>
      </c>
      <c r="G18" s="28">
        <v>60</v>
      </c>
    </row>
    <row r="19" spans="1:7" ht="28.5">
      <c r="A19" s="37">
        <v>15</v>
      </c>
      <c r="B19" s="64" t="s">
        <v>247</v>
      </c>
      <c r="C19" s="39" t="s">
        <v>248</v>
      </c>
      <c r="D19" s="59" t="s">
        <v>249</v>
      </c>
      <c r="E19" s="34">
        <v>357</v>
      </c>
      <c r="F19" s="27">
        <v>358</v>
      </c>
      <c r="G19" s="28">
        <v>715</v>
      </c>
    </row>
    <row r="20" spans="1:7" ht="14.25">
      <c r="A20" s="37">
        <v>16</v>
      </c>
      <c r="B20" s="65" t="s">
        <v>247</v>
      </c>
      <c r="C20" s="39" t="s">
        <v>250</v>
      </c>
      <c r="D20" s="59" t="s">
        <v>251</v>
      </c>
      <c r="E20" s="34">
        <v>222</v>
      </c>
      <c r="F20" s="27">
        <v>254</v>
      </c>
      <c r="G20" s="28">
        <v>476</v>
      </c>
    </row>
    <row r="21" spans="1:7" ht="14.25">
      <c r="A21" s="37">
        <v>17</v>
      </c>
      <c r="B21" s="65" t="s">
        <v>247</v>
      </c>
      <c r="C21" s="39" t="s">
        <v>252</v>
      </c>
      <c r="D21" s="59" t="s">
        <v>253</v>
      </c>
      <c r="E21" s="34">
        <v>219</v>
      </c>
      <c r="F21" s="27">
        <v>242</v>
      </c>
      <c r="G21" s="28">
        <v>461</v>
      </c>
    </row>
    <row r="22" spans="1:7" ht="14.25">
      <c r="A22" s="37">
        <v>18</v>
      </c>
      <c r="B22" s="65" t="s">
        <v>247</v>
      </c>
      <c r="C22" s="39" t="s">
        <v>254</v>
      </c>
      <c r="D22" s="59" t="s">
        <v>255</v>
      </c>
      <c r="E22" s="34">
        <v>145</v>
      </c>
      <c r="F22" s="27">
        <v>161</v>
      </c>
      <c r="G22" s="28">
        <v>306</v>
      </c>
    </row>
    <row r="23" spans="1:7" ht="99.75">
      <c r="A23" s="37">
        <v>19</v>
      </c>
      <c r="B23" s="64" t="s">
        <v>256</v>
      </c>
      <c r="C23" s="39" t="s">
        <v>257</v>
      </c>
      <c r="D23" s="59" t="s">
        <v>258</v>
      </c>
      <c r="E23" s="34">
        <v>23</v>
      </c>
      <c r="F23" s="27">
        <v>20</v>
      </c>
      <c r="G23" s="28">
        <v>43</v>
      </c>
    </row>
    <row r="24" spans="1:7" ht="14.25">
      <c r="A24" s="37">
        <v>20</v>
      </c>
      <c r="B24" s="65" t="s">
        <v>256</v>
      </c>
      <c r="C24" s="39" t="s">
        <v>261</v>
      </c>
      <c r="D24" s="59" t="s">
        <v>262</v>
      </c>
      <c r="E24" s="34">
        <v>10</v>
      </c>
      <c r="F24" s="27">
        <v>8</v>
      </c>
      <c r="G24" s="28">
        <v>18</v>
      </c>
    </row>
    <row r="25" spans="1:7" ht="14.25">
      <c r="A25" s="37">
        <v>21</v>
      </c>
      <c r="B25" s="65" t="s">
        <v>256</v>
      </c>
      <c r="C25" s="39" t="s">
        <v>263</v>
      </c>
      <c r="D25" s="59" t="s">
        <v>264</v>
      </c>
      <c r="E25" s="34">
        <v>4</v>
      </c>
      <c r="F25" s="27">
        <v>6</v>
      </c>
      <c r="G25" s="28">
        <v>10</v>
      </c>
    </row>
    <row r="26" spans="1:7" ht="14.25">
      <c r="A26" s="37">
        <v>22</v>
      </c>
      <c r="B26" s="65" t="s">
        <v>256</v>
      </c>
      <c r="C26" s="39" t="s">
        <v>265</v>
      </c>
      <c r="D26" s="59" t="s">
        <v>266</v>
      </c>
      <c r="E26" s="34">
        <v>4</v>
      </c>
      <c r="F26" s="27">
        <v>1</v>
      </c>
      <c r="G26" s="28">
        <v>5</v>
      </c>
    </row>
    <row r="27" spans="1:7" ht="14.25">
      <c r="A27" s="37">
        <v>23</v>
      </c>
      <c r="B27" s="65" t="s">
        <v>256</v>
      </c>
      <c r="C27" s="39" t="s">
        <v>267</v>
      </c>
      <c r="D27" s="59" t="s">
        <v>268</v>
      </c>
      <c r="E27" s="34">
        <v>1</v>
      </c>
      <c r="F27" s="27">
        <v>0</v>
      </c>
      <c r="G27" s="28">
        <v>1</v>
      </c>
    </row>
    <row r="28" spans="1:7" ht="14.25">
      <c r="A28" s="37">
        <v>24</v>
      </c>
      <c r="B28" s="65" t="s">
        <v>256</v>
      </c>
      <c r="C28" s="39" t="s">
        <v>269</v>
      </c>
      <c r="D28" s="59" t="s">
        <v>270</v>
      </c>
      <c r="E28" s="34">
        <v>0</v>
      </c>
      <c r="F28" s="27">
        <v>0</v>
      </c>
      <c r="G28" s="28">
        <v>0</v>
      </c>
    </row>
    <row r="29" spans="1:7" ht="14.25">
      <c r="A29" s="37">
        <v>25</v>
      </c>
      <c r="B29" s="64" t="s">
        <v>271</v>
      </c>
      <c r="C29" s="39" t="s">
        <v>272</v>
      </c>
      <c r="D29" s="59" t="s">
        <v>273</v>
      </c>
      <c r="E29" s="34">
        <v>4</v>
      </c>
      <c r="F29" s="27">
        <v>2</v>
      </c>
      <c r="G29" s="28">
        <v>6</v>
      </c>
    </row>
    <row r="30" spans="1:7" ht="14.25">
      <c r="A30" s="37">
        <v>26</v>
      </c>
      <c r="B30" s="65" t="s">
        <v>271</v>
      </c>
      <c r="C30" s="39" t="s">
        <v>274</v>
      </c>
      <c r="D30" s="59" t="s">
        <v>275</v>
      </c>
      <c r="E30" s="34">
        <v>7</v>
      </c>
      <c r="F30" s="27">
        <v>7</v>
      </c>
      <c r="G30" s="28">
        <v>14</v>
      </c>
    </row>
    <row r="31" spans="1:7" ht="14.25">
      <c r="A31" s="37">
        <v>27</v>
      </c>
      <c r="B31" s="65" t="s">
        <v>271</v>
      </c>
      <c r="C31" s="39" t="s">
        <v>276</v>
      </c>
      <c r="D31" s="59" t="s">
        <v>277</v>
      </c>
      <c r="E31" s="34">
        <v>9</v>
      </c>
      <c r="F31" s="27">
        <v>5</v>
      </c>
      <c r="G31" s="28">
        <v>14</v>
      </c>
    </row>
    <row r="32" spans="1:7" ht="14.25">
      <c r="A32" s="37">
        <v>28</v>
      </c>
      <c r="B32" s="65" t="s">
        <v>271</v>
      </c>
      <c r="C32" s="39" t="s">
        <v>278</v>
      </c>
      <c r="D32" s="59" t="s">
        <v>279</v>
      </c>
      <c r="E32" s="34">
        <v>0</v>
      </c>
      <c r="F32" s="27">
        <v>0</v>
      </c>
      <c r="G32" s="28">
        <v>0</v>
      </c>
    </row>
    <row r="33" spans="1:7" ht="14.25">
      <c r="A33" s="37">
        <v>29</v>
      </c>
      <c r="B33" s="64" t="s">
        <v>280</v>
      </c>
      <c r="C33" s="39" t="s">
        <v>281</v>
      </c>
      <c r="D33" s="59" t="s">
        <v>282</v>
      </c>
      <c r="E33" s="34">
        <v>22</v>
      </c>
      <c r="F33" s="27">
        <v>23</v>
      </c>
      <c r="G33" s="28">
        <v>45</v>
      </c>
    </row>
    <row r="34" spans="1:7" ht="14.25">
      <c r="A34" s="37">
        <v>30</v>
      </c>
      <c r="B34" s="65" t="s">
        <v>280</v>
      </c>
      <c r="C34" s="39" t="s">
        <v>285</v>
      </c>
      <c r="D34" s="59" t="s">
        <v>286</v>
      </c>
      <c r="E34" s="34">
        <v>125</v>
      </c>
      <c r="F34" s="27">
        <v>196</v>
      </c>
      <c r="G34" s="28">
        <v>321</v>
      </c>
    </row>
    <row r="35" spans="1:7" ht="14.25">
      <c r="A35" s="37">
        <v>31</v>
      </c>
      <c r="B35" s="65" t="s">
        <v>280</v>
      </c>
      <c r="C35" s="39" t="s">
        <v>287</v>
      </c>
      <c r="D35" s="59" t="s">
        <v>288</v>
      </c>
      <c r="E35" s="34">
        <v>107</v>
      </c>
      <c r="F35" s="27">
        <v>143</v>
      </c>
      <c r="G35" s="28">
        <v>250</v>
      </c>
    </row>
    <row r="36" spans="1:7" ht="14.25">
      <c r="A36" s="37">
        <v>32</v>
      </c>
      <c r="B36" s="65" t="s">
        <v>280</v>
      </c>
      <c r="C36" s="39" t="s">
        <v>289</v>
      </c>
      <c r="D36" s="59" t="s">
        <v>290</v>
      </c>
      <c r="E36" s="34">
        <v>14</v>
      </c>
      <c r="F36" s="27">
        <v>25</v>
      </c>
      <c r="G36" s="28">
        <v>39</v>
      </c>
    </row>
    <row r="37" spans="1:7" ht="14.25">
      <c r="A37" s="37">
        <v>33</v>
      </c>
      <c r="B37" s="65" t="s">
        <v>280</v>
      </c>
      <c r="C37" s="39" t="s">
        <v>291</v>
      </c>
      <c r="D37" s="59" t="s">
        <v>292</v>
      </c>
      <c r="E37" s="34">
        <v>12</v>
      </c>
      <c r="F37" s="27">
        <v>21</v>
      </c>
      <c r="G37" s="28">
        <v>33</v>
      </c>
    </row>
    <row r="38" spans="1:7" ht="14.25">
      <c r="A38" s="37">
        <v>34</v>
      </c>
      <c r="B38" s="65" t="s">
        <v>280</v>
      </c>
      <c r="C38" s="39" t="s">
        <v>293</v>
      </c>
      <c r="D38" s="59" t="s">
        <v>294</v>
      </c>
      <c r="E38" s="34">
        <v>10</v>
      </c>
      <c r="F38" s="27">
        <v>21</v>
      </c>
      <c r="G38" s="28">
        <v>31</v>
      </c>
    </row>
    <row r="39" spans="1:7" ht="14.25">
      <c r="A39" s="37">
        <v>35</v>
      </c>
      <c r="B39" s="65" t="s">
        <v>280</v>
      </c>
      <c r="C39" s="39" t="s">
        <v>295</v>
      </c>
      <c r="D39" s="59" t="s">
        <v>296</v>
      </c>
      <c r="E39" s="34">
        <v>2</v>
      </c>
      <c r="F39" s="27">
        <v>0</v>
      </c>
      <c r="G39" s="28">
        <v>2</v>
      </c>
    </row>
    <row r="40" spans="1:7" ht="14.65" thickBot="1">
      <c r="A40" s="38">
        <v>36</v>
      </c>
      <c r="B40" s="66" t="s">
        <v>280</v>
      </c>
      <c r="C40" s="8" t="s">
        <v>297</v>
      </c>
      <c r="D40" s="60" t="s">
        <v>298</v>
      </c>
      <c r="E40" s="35">
        <v>5</v>
      </c>
      <c r="F40" s="30">
        <v>8</v>
      </c>
      <c r="G40" s="29">
        <v>13</v>
      </c>
    </row>
    <row r="41" spans="1:7" ht="15.4" customHeight="1">
      <c r="D41" s="58"/>
      <c r="E41"/>
      <c r="F41"/>
    </row>
    <row r="42" spans="1:7" ht="15.4" customHeight="1">
      <c r="D42" s="58"/>
      <c r="E42"/>
      <c r="F42"/>
    </row>
    <row r="43" spans="1:7" ht="15.4" customHeight="1">
      <c r="D43" s="58"/>
      <c r="E43"/>
      <c r="F43"/>
    </row>
    <row r="44" spans="1:7" ht="15.4" customHeight="1">
      <c r="D44" s="58"/>
      <c r="E44"/>
      <c r="F44"/>
    </row>
    <row r="45" spans="1:7" ht="15.4" customHeight="1">
      <c r="D45" s="58"/>
      <c r="E45"/>
      <c r="F45"/>
    </row>
    <row r="46" spans="1:7" ht="15.4" customHeight="1">
      <c r="D46" s="58"/>
      <c r="E46"/>
      <c r="F46"/>
    </row>
    <row r="47" spans="1:7" ht="15.4" customHeight="1">
      <c r="D47" s="58"/>
      <c r="E47"/>
      <c r="F47"/>
    </row>
    <row r="48" spans="1:7" ht="15.4" customHeight="1">
      <c r="D48" s="58"/>
      <c r="E48"/>
      <c r="F48"/>
    </row>
    <row r="49" spans="4:6" ht="15.4" customHeight="1">
      <c r="D49" s="58"/>
      <c r="E49"/>
      <c r="F49"/>
    </row>
    <row r="50" spans="4:6" ht="15.4" customHeight="1">
      <c r="D50" s="58"/>
      <c r="E50"/>
      <c r="F50"/>
    </row>
    <row r="51" spans="4:6" ht="15.4" customHeight="1">
      <c r="D51" s="58"/>
      <c r="E51"/>
      <c r="F51"/>
    </row>
    <row r="52" spans="4:6" ht="15.4" customHeight="1">
      <c r="D52" s="58"/>
      <c r="E52"/>
      <c r="F52"/>
    </row>
    <row r="53" spans="4:6" ht="15.4" customHeight="1">
      <c r="D53" s="58"/>
      <c r="E53"/>
      <c r="F53"/>
    </row>
    <row r="54" spans="4:6" ht="15.4" customHeight="1">
      <c r="D54" s="58"/>
      <c r="E54"/>
      <c r="F54"/>
    </row>
    <row r="55" spans="4:6" ht="15.4" customHeight="1">
      <c r="D55" s="58"/>
      <c r="E55"/>
      <c r="F55"/>
    </row>
    <row r="56" spans="4:6" ht="15.4" customHeight="1">
      <c r="D56" s="58"/>
      <c r="E56"/>
      <c r="F56"/>
    </row>
    <row r="57" spans="4:6" ht="15.4" customHeight="1">
      <c r="D57" s="58"/>
      <c r="E57"/>
      <c r="F57"/>
    </row>
    <row r="58" spans="4:6" ht="15.4" customHeight="1">
      <c r="D58" s="58"/>
      <c r="E58"/>
      <c r="F58"/>
    </row>
    <row r="59" spans="4:6" ht="15.4" customHeight="1">
      <c r="D59" s="58"/>
      <c r="E59"/>
      <c r="F59"/>
    </row>
    <row r="60" spans="4:6" ht="15.4" customHeight="1">
      <c r="D60" s="58"/>
      <c r="E60"/>
      <c r="F60"/>
    </row>
    <row r="61" spans="4:6" ht="15.4" customHeight="1">
      <c r="D61" s="58"/>
      <c r="E61"/>
      <c r="F61"/>
    </row>
    <row r="62" spans="4:6" ht="15.4" customHeight="1">
      <c r="D62" s="58"/>
      <c r="E62"/>
      <c r="F62"/>
    </row>
    <row r="63" spans="4:6" ht="15.4" customHeight="1">
      <c r="D63" s="58"/>
      <c r="E63"/>
      <c r="F63"/>
    </row>
    <row r="64" spans="4:6" ht="15.4" customHeight="1">
      <c r="D64" s="58"/>
      <c r="E64"/>
      <c r="F64"/>
    </row>
    <row r="65" spans="4:6" ht="15.4" customHeight="1">
      <c r="D65" s="58"/>
      <c r="E65"/>
      <c r="F65"/>
    </row>
    <row r="66" spans="4:6" ht="15.4" customHeight="1">
      <c r="D66" s="58"/>
      <c r="E66"/>
      <c r="F66"/>
    </row>
    <row r="67" spans="4:6" ht="15.4" customHeight="1">
      <c r="D67" s="58"/>
      <c r="E67"/>
      <c r="F67"/>
    </row>
    <row r="68" spans="4:6" ht="15.4" customHeight="1">
      <c r="D68" s="58"/>
      <c r="E68"/>
      <c r="F68"/>
    </row>
    <row r="69" spans="4:6" ht="15.4" customHeight="1">
      <c r="D69" s="58"/>
      <c r="E69"/>
      <c r="F69"/>
    </row>
    <row r="70" spans="4:6" ht="15.4" customHeight="1">
      <c r="D70" s="58"/>
      <c r="E70"/>
      <c r="F70"/>
    </row>
    <row r="71" spans="4:6" ht="15.4" customHeight="1">
      <c r="D71" s="58"/>
      <c r="E71"/>
      <c r="F71"/>
    </row>
    <row r="72" spans="4:6" ht="15.4" customHeight="1">
      <c r="D72" s="58"/>
      <c r="E72"/>
      <c r="F72"/>
    </row>
    <row r="73" spans="4:6" ht="15.4" customHeight="1">
      <c r="D73" s="58"/>
      <c r="E73"/>
      <c r="F73"/>
    </row>
    <row r="74" spans="4:6" ht="15.4" customHeight="1">
      <c r="D74" s="58"/>
      <c r="E74"/>
      <c r="F74"/>
    </row>
    <row r="75" spans="4:6" ht="15.4" customHeight="1">
      <c r="D75" s="58"/>
      <c r="E75"/>
      <c r="F75"/>
    </row>
    <row r="76" spans="4:6" ht="15.4" customHeight="1">
      <c r="D76" s="58"/>
      <c r="E76"/>
      <c r="F76"/>
    </row>
  </sheetData>
  <mergeCells count="6">
    <mergeCell ref="B29:B32"/>
    <mergeCell ref="B23:B28"/>
    <mergeCell ref="B19:B22"/>
    <mergeCell ref="B12:B18"/>
    <mergeCell ref="B33:B40"/>
    <mergeCell ref="B5:B11"/>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3"/>
  <sheetViews>
    <sheetView showGridLines="0" topLeftCell="C1" zoomScale="80" zoomScaleNormal="80" workbookViewId="0">
      <selection activeCell="B2" sqref="B2"/>
    </sheetView>
  </sheetViews>
  <sheetFormatPr defaultRowHeight="14.25"/>
  <cols>
    <col min="1" max="1" width="3" customWidth="1"/>
    <col min="2" max="2" width="71.59765625" style="40" bestFit="1" customWidth="1"/>
    <col min="3" max="3" width="10" bestFit="1" customWidth="1"/>
  </cols>
  <sheetData>
    <row r="1" spans="2:4">
      <c r="B1" s="45" t="s">
        <v>313</v>
      </c>
      <c r="C1" s="46" t="s">
        <v>311</v>
      </c>
      <c r="D1" s="46" t="s">
        <v>312</v>
      </c>
    </row>
    <row r="2" spans="2:4">
      <c r="B2" s="41" t="s">
        <v>240</v>
      </c>
      <c r="C2" s="47">
        <f>GETPIVOTDATA(" Total",'OTZ Data Summary'!$A$3,"section","Routine VL monitoring","code","OT-023","indicator","# of ALHIV with routine follow up VL results at the end of the reporting month","order_no",11)</f>
        <v>91</v>
      </c>
      <c r="D2" s="42"/>
    </row>
    <row r="3" spans="2:4">
      <c r="B3" s="41" t="s">
        <v>244</v>
      </c>
      <c r="C3" s="47">
        <f>GETPIVOTDATA(" Total",'OTZ Data Summary'!$A$3,"section","Routine VL monitoring","code","OT-025","indicator","# with routine follow up VL &lt; 1000 copies/ml","order_no",13)+GETPIVOTDATA(" Total",'OTZ Data Summary'!$A$3,"section","Routine VL monitoring","code","OT-026","indicator","# with routine VL results reported as LDL","order_no",14)</f>
        <v>69</v>
      </c>
      <c r="D3" s="43">
        <f>C3/C2</f>
        <v>0.75824175824175821</v>
      </c>
    </row>
    <row r="4" spans="2:4">
      <c r="B4" s="41" t="s">
        <v>17</v>
      </c>
      <c r="C4" s="47">
        <f>GETPIVOTDATA(" Total",'OTZ Data Summary'!$A$3,"section","Baseline Information","code","OT-010","indicator","Adolescent currently on ART","order_no",1)</f>
        <v>1653</v>
      </c>
      <c r="D4" s="42"/>
    </row>
    <row r="5" spans="2:4">
      <c r="B5" s="41" t="s">
        <v>260</v>
      </c>
      <c r="C5" s="47">
        <f>GETPIVOTDATA(" Total",'OTZ Data Summary'!$A$3,"section","Baseline Information","code","OT-011","indicator","Adolescent Active in OTZ","order_no",2)</f>
        <v>1456</v>
      </c>
      <c r="D5" s="43">
        <f>C5/C4</f>
        <v>0.88082274652147607</v>
      </c>
    </row>
    <row r="6" spans="2:4">
      <c r="B6" s="41" t="s">
        <v>249</v>
      </c>
      <c r="C6" s="47">
        <f>GETPIVOTDATA(" Total",'OTZ Data Summary'!$A$3,"section","Additional monitoring","code","OT-030","indicator","# of adolescents in OTZ who were booked for appointments in the month","order_no",15)</f>
        <v>715</v>
      </c>
      <c r="D6" s="42"/>
    </row>
    <row r="7" spans="2:4">
      <c r="B7" s="41" t="s">
        <v>251</v>
      </c>
      <c r="C7" s="47">
        <f>GETPIVOTDATA(" Total",'OTZ Data Summary'!$A$3,"section","Additional monitoring","code","OT-031","indicator","# of adolescents in OTZ who kept their clinic appointments ","order_no",16)</f>
        <v>476</v>
      </c>
      <c r="D7" s="43">
        <f>C7/C6</f>
        <v>0.66573426573426575</v>
      </c>
    </row>
    <row r="8" spans="2:4">
      <c r="B8" s="41" t="s">
        <v>253</v>
      </c>
      <c r="C8" s="47">
        <f>GETPIVOTDATA(" Total",'OTZ Data Summary'!$A$3,"section","Additional monitoring","code","OT-032","indicator","# of adolescents in OTZ with adherence &gt;95% adherence","order_no",17)</f>
        <v>461</v>
      </c>
      <c r="D8" s="43">
        <f>C8/C7</f>
        <v>0.96848739495798319</v>
      </c>
    </row>
    <row r="9" spans="2:4">
      <c r="B9" s="41" t="s">
        <v>238</v>
      </c>
      <c r="C9" s="47">
        <f>GETPIVOTDATA(" Total",'OTZ Data Summary'!$A$3,"section","Additional monitoring","code","OT-030","indicator","# of adolescents in OTZ who were booked for appointments in the month","order_no",15)</f>
        <v>715</v>
      </c>
      <c r="D9" s="42"/>
    </row>
    <row r="10" spans="2:4">
      <c r="B10" s="41" t="s">
        <v>273</v>
      </c>
      <c r="C10" s="47">
        <f>GETPIVOTDATA(" Total",'OTZ Data Summary'!$A$3,"section","Tracking attritions","code","OT-050","indicator","Number transferred out this month","order_no",25)</f>
        <v>6</v>
      </c>
      <c r="D10" s="44">
        <f>C10/$C$5</f>
        <v>4.120879120879121E-3</v>
      </c>
    </row>
    <row r="11" spans="2:4">
      <c r="B11" s="41" t="s">
        <v>275</v>
      </c>
      <c r="C11" s="47">
        <f>GETPIVOTDATA(" Total",'OTZ Data Summary'!$A$3,"section","Tracking attritions","code","OT-051","indicator","Number Lost to follow up this month","order_no",26)</f>
        <v>14</v>
      </c>
      <c r="D11" s="44">
        <f t="shared" ref="D11:D13" si="0">C11/$C$5</f>
        <v>9.6153846153846159E-3</v>
      </c>
    </row>
    <row r="12" spans="2:4">
      <c r="B12" s="41" t="s">
        <v>277</v>
      </c>
      <c r="C12" s="47">
        <f>GETPIVOTDATA(" Total",'OTZ Data Summary'!$A$3,"section","Tracking attritions","code","OT-052","indicator","No. transitioned to young adults (Age 20+) this month","order_no",27)</f>
        <v>14</v>
      </c>
      <c r="D12" s="44">
        <f t="shared" si="0"/>
        <v>9.6153846153846159E-3</v>
      </c>
    </row>
    <row r="13" spans="2:4">
      <c r="B13" s="41" t="s">
        <v>279</v>
      </c>
      <c r="C13" s="47">
        <f>GETPIVOTDATA(" Total",'OTZ Data Summary'!$A$3,"section","Tracking attritions","code","OT-053","indicator","No. reported as dead this month","order_no",28)</f>
        <v>0</v>
      </c>
      <c r="D13" s="44">
        <f t="shared" si="0"/>
        <v>0</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showGridLines="0" workbookViewId="0">
      <pane xSplit="6" ySplit="2" topLeftCell="K3" activePane="bottomRight" state="frozen"/>
      <selection pane="topRight"/>
      <selection pane="bottomLeft"/>
      <selection pane="bottomRight" activeCell="D2" sqref="D2"/>
    </sheetView>
  </sheetViews>
  <sheetFormatPr defaultRowHeight="14.25"/>
  <cols>
    <col min="1" max="1" width="9.265625" bestFit="1" customWidth="1" collapsed="1"/>
    <col min="2" max="2" width="14.265625" bestFit="1" customWidth="1" collapsed="1"/>
    <col min="3" max="3" width="30.59765625" bestFit="1" customWidth="1" collapsed="1"/>
    <col min="4" max="4" width="10.3984375" bestFit="1" customWidth="1" collapsed="1"/>
    <col min="5" max="5" width="12.86328125" bestFit="1" customWidth="1" collapsed="1"/>
    <col min="6" max="6" width="9" bestFit="1" customWidth="1" collapsed="1"/>
    <col min="7" max="7" width="9.73046875" bestFit="1" customWidth="1" collapsed="1"/>
    <col min="8" max="8" width="8.73046875" bestFit="1" customWidth="1" collapsed="1"/>
    <col min="9" max="9" width="74.73046875" bestFit="1" customWidth="1" collapsed="1"/>
    <col min="10" max="10" width="11.265625" bestFit="1" customWidth="1" collapsed="1"/>
    <col min="11" max="11" width="11.3984375" bestFit="1" customWidth="1" collapsed="1"/>
    <col min="12" max="12" width="10.3984375" bestFit="1" customWidth="1" collapsed="1"/>
    <col min="13" max="13" width="14.1328125" customWidth="1" collapsed="1"/>
    <col min="14" max="14" width="19.59765625" customWidth="1" collapsed="1"/>
  </cols>
  <sheetData>
    <row r="1" spans="1:13">
      <c r="A1" s="1" t="s">
        <v>0</v>
      </c>
      <c r="B1" s="2" t="s">
        <v>1</v>
      </c>
      <c r="C1" s="2" t="s">
        <v>2</v>
      </c>
      <c r="D1" s="2" t="s">
        <v>3</v>
      </c>
      <c r="E1" s="2" t="s">
        <v>4</v>
      </c>
      <c r="F1" s="2" t="s">
        <v>5</v>
      </c>
      <c r="G1" s="2" t="s">
        <v>6</v>
      </c>
      <c r="H1" s="2" t="s">
        <v>7</v>
      </c>
      <c r="I1" s="2" t="s">
        <v>8</v>
      </c>
      <c r="J1" s="2" t="s">
        <v>9</v>
      </c>
      <c r="K1" s="2" t="s">
        <v>10</v>
      </c>
      <c r="L1" s="2" t="s">
        <v>11</v>
      </c>
      <c r="M1" s="3" t="s">
        <v>12</v>
      </c>
    </row>
    <row r="2" spans="1:13">
      <c r="A2" s="18"/>
      <c r="B2" s="19"/>
      <c r="C2" s="19"/>
      <c r="D2" s="19"/>
      <c r="E2" s="19"/>
      <c r="F2" s="19"/>
      <c r="G2" s="19"/>
      <c r="H2" s="19"/>
      <c r="I2" s="19"/>
      <c r="J2" s="19"/>
      <c r="K2" s="19"/>
      <c r="L2" s="19"/>
      <c r="M2" s="20"/>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39D3C46EABBDB43985C31E0EA44EECF" ma:contentTypeVersion="12" ma:contentTypeDescription="Create a new document." ma:contentTypeScope="" ma:versionID="f6ae8998dd85ab63d36f3a921ce33f20">
  <xsd:schema xmlns:xsd="http://www.w3.org/2001/XMLSchema" xmlns:xs="http://www.w3.org/2001/XMLSchema" xmlns:p="http://schemas.microsoft.com/office/2006/metadata/properties" xmlns:ns3="e2d4187d-2334-4ee9-8546-8b8d04fc0dbf" xmlns:ns4="4fb9ae48-33b4-4ddc-a16e-9b20053902d2" targetNamespace="http://schemas.microsoft.com/office/2006/metadata/properties" ma:root="true" ma:fieldsID="1e08b540e2a2a2ca0e09e9fdce185389" ns3:_="" ns4:_="">
    <xsd:import namespace="e2d4187d-2334-4ee9-8546-8b8d04fc0dbf"/>
    <xsd:import namespace="4fb9ae48-33b4-4ddc-a16e-9b20053902d2"/>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2d4187d-2334-4ee9-8546-8b8d04fc0db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fb9ae48-33b4-4ddc-a16e-9b20053902d2"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F26B756-94E2-44BE-9B96-159A588EFC24}">
  <ds:schemaRefs>
    <ds:schemaRef ds:uri="e2d4187d-2334-4ee9-8546-8b8d04fc0dbf"/>
    <ds:schemaRef ds:uri="http://purl.org/dc/elements/1.1/"/>
    <ds:schemaRef ds:uri="http://schemas.microsoft.com/office/2006/metadata/properties"/>
    <ds:schemaRef ds:uri="4fb9ae48-33b4-4ddc-a16e-9b20053902d2"/>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9A16D423-D0E7-43C6-90B7-8FB3225B1044}">
  <ds:schemaRefs>
    <ds:schemaRef ds:uri="http://schemas.microsoft.com/sharepoint/v3/contenttype/forms"/>
  </ds:schemaRefs>
</ds:datastoreItem>
</file>

<file path=customXml/itemProps3.xml><?xml version="1.0" encoding="utf-8"?>
<ds:datastoreItem xmlns:ds="http://schemas.openxmlformats.org/officeDocument/2006/customXml" ds:itemID="{729083D0-0393-4FD0-86C3-F1B097F01D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2d4187d-2334-4ee9-8546-8b8d04fc0dbf"/>
    <ds:schemaRef ds:uri="4fb9ae48-33b4-4ddc-a16e-9b20053902d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Reporting Rates</vt:lpstr>
      <vt:lpstr>OTZ Data Summary</vt:lpstr>
      <vt:lpstr>Cascades</vt:lpstr>
      <vt:lpstr>rawdata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Developers</cp:lastModifiedBy>
  <dcterms:created xsi:type="dcterms:W3CDTF">2022-05-03T12:47:44Z</dcterms:created>
  <dcterms:modified xsi:type="dcterms:W3CDTF">2022-08-18T10:17:19Z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dee43960-38ae-46a0-9533-d7bb0f81b69d</vt:lpwstr>
  </property>
  <property fmtid="{D5CDD505-2E9C-101B-9397-08002B2CF9AE}" pid="3" name="MSIP_Label_ea60d57e-af5b-4752-ac57-3e4f28ca11dc_Enabled">
    <vt:lpwstr>true</vt:lpwstr>
  </property>
  <property fmtid="{D5CDD505-2E9C-101B-9397-08002B2CF9AE}" pid="4" name="MSIP_Label_ea60d57e-af5b-4752-ac57-3e4f28ca11dc_SetDate">
    <vt:lpwstr>2022-07-22T12:34:05Z</vt:lpwstr>
  </property>
  <property fmtid="{D5CDD505-2E9C-101B-9397-08002B2CF9AE}" pid="5" name="MSIP_Label_ea60d57e-af5b-4752-ac57-3e4f28ca11dc_Method">
    <vt:lpwstr>Standard</vt:lpwstr>
  </property>
  <property fmtid="{D5CDD505-2E9C-101B-9397-08002B2CF9AE}" pid="6" name="MSIP_Label_ea60d57e-af5b-4752-ac57-3e4f28ca11dc_Name">
    <vt:lpwstr>ea60d57e-af5b-4752-ac57-3e4f28ca11dc</vt:lpwstr>
  </property>
  <property fmtid="{D5CDD505-2E9C-101B-9397-08002B2CF9AE}" pid="7" name="MSIP_Label_ea60d57e-af5b-4752-ac57-3e4f28ca11dc_SiteId">
    <vt:lpwstr>36da45f1-dd2c-4d1f-af13-5abe46b99921</vt:lpwstr>
  </property>
  <property fmtid="{D5CDD505-2E9C-101B-9397-08002B2CF9AE}" pid="8" name="MSIP_Label_ea60d57e-af5b-4752-ac57-3e4f28ca11dc_ActionId">
    <vt:lpwstr>1c3c8922-2a98-4b9a-9160-9db46a3869e6</vt:lpwstr>
  </property>
  <property fmtid="{D5CDD505-2E9C-101B-9397-08002B2CF9AE}" pid="9" name="MSIP_Label_ea60d57e-af5b-4752-ac57-3e4f28ca11dc_ContentBits">
    <vt:lpwstr>0</vt:lpwstr>
  </property>
  <property fmtid="{D5CDD505-2E9C-101B-9397-08002B2CF9AE}" pid="10" name="ContentTypeId">
    <vt:lpwstr>0x010100539D3C46EABBDB43985C31E0EA44EECF</vt:lpwstr>
  </property>
</Properties>
</file>