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projects\Cohorts\web\pns\"/>
    </mc:Choice>
  </mc:AlternateContent>
  <workbookProtection workbookPassword="CC71" lockStructure="1"/>
  <bookViews>
    <workbookView xWindow="-120" yWindow="-120" windowWidth="19320" windowHeight="7815" tabRatio="400"/>
  </bookViews>
  <sheets>
    <sheet name="pmtct" sheetId="13" r:id="rId1"/>
    <sheet name="ccc" sheetId="14" r:id="rId2"/>
    <sheet name="TB ACF" sheetId="15" r:id="rId3"/>
    <sheet name="data" sheetId="9" state="hidden" r:id="rId4"/>
    <sheet name="SiteSetUp" sheetId="5" state="hidden" r:id="rId5"/>
    <sheet name="SurgeSites" sheetId="8" state="hidden" r:id="rId6"/>
  </sheets>
  <definedNames>
    <definedName name="_xlnm._FilterDatabase" localSheetId="4" hidden="1">SiteSetUp!$B$1:$B$28</definedName>
    <definedName name="Baringo">SiteSetUp!$B$2:$B$29</definedName>
    <definedName name="County">SiteSetUp!$A$2:$A$5</definedName>
    <definedName name="dd" localSheetId="1">ccc!$F$5</definedName>
    <definedName name="dd" localSheetId="0">pmtct!$F$5</definedName>
    <definedName name="dd" localSheetId="2">'TB ACF'!$F$5</definedName>
    <definedName name="dd">#REF!</definedName>
    <definedName name="Kajiado" localSheetId="2">SiteSetUp!#REF!</definedName>
    <definedName name="Kajiado">SiteSetUp!#REF!</definedName>
    <definedName name="Laikipia">SiteSetUp!$C$2:$C$33</definedName>
    <definedName name="mflcode" localSheetId="1">ccc!$C$5</definedName>
    <definedName name="mflcode" localSheetId="0">pmtct!$C$5</definedName>
    <definedName name="mflcode" localSheetId="2">'TB ACF'!$C$5</definedName>
    <definedName name="mflcode">#REF!</definedName>
    <definedName name="mm" localSheetId="1">ccc!$G$5</definedName>
    <definedName name="mm" localSheetId="0">pmtct!$G$5</definedName>
    <definedName name="mm" localSheetId="2">'TB ACF'!$G$5</definedName>
    <definedName name="mm">#REF!</definedName>
    <definedName name="Nakuru">SiteSetUp!$D$2:$D$171</definedName>
    <definedName name="Narok" localSheetId="2">SiteSetUp!#REF!</definedName>
    <definedName name="Narok">SiteSetUp!#REF!</definedName>
    <definedName name="_xlnm.Print_Area" localSheetId="1">ccc!$A$2:$AB$73</definedName>
    <definedName name="_xlnm.Print_Area" localSheetId="0">pmtct!$A$2:$AA$56</definedName>
    <definedName name="_xlnm.Print_Area" localSheetId="2">'TB ACF'!$A$2:$AA$56</definedName>
    <definedName name="Samburu">SiteSetUp!$E$2:$E$24</definedName>
    <definedName name="sdp" localSheetId="1">ccc!$C$6</definedName>
    <definedName name="sdp" localSheetId="0">pmtct!$C$6</definedName>
    <definedName name="sdp" localSheetId="2">'TB ACF'!$C$6</definedName>
    <definedName name="sdp">#REF!</definedName>
    <definedName name="site" localSheetId="1">ccc!$B$5</definedName>
    <definedName name="site" localSheetId="0">pmtct!$B$5</definedName>
    <definedName name="site" localSheetId="2">'TB ACF'!$B$5</definedName>
    <definedName name="site">#REF!</definedName>
    <definedName name="sitecounty" localSheetId="1">ccc!$B$3</definedName>
    <definedName name="sitecounty" localSheetId="0">pmtct!$B$3</definedName>
    <definedName name="sitecounty" localSheetId="2">'TB ACF'!$B$3</definedName>
    <definedName name="sitecounty">#REF!</definedName>
    <definedName name="Turkana" localSheetId="2">SiteSetUp!#REF!</definedName>
    <definedName name="Turkana">SiteSetUp!#REF!</definedName>
    <definedName name="yyyy" localSheetId="1">ccc!$H$5</definedName>
    <definedName name="yyyy" localSheetId="0">pmtct!$H$5</definedName>
    <definedName name="yyyy" localSheetId="2">'TB ACF'!$H$5</definedName>
    <definedName name="yyyy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89" i="15" l="1"/>
  <c r="AA90" i="15"/>
  <c r="AA91" i="15"/>
  <c r="A90" i="14"/>
  <c r="A91" i="14" s="1"/>
  <c r="A90" i="13"/>
  <c r="A91" i="13" s="1"/>
  <c r="A89" i="14"/>
  <c r="A89" i="15"/>
  <c r="A90" i="15" s="1"/>
  <c r="A91" i="15" s="1"/>
  <c r="A89" i="13"/>
  <c r="AA91" i="14" l="1"/>
  <c r="AA91" i="13"/>
  <c r="AA90" i="14"/>
  <c r="AA90" i="13"/>
  <c r="AA89" i="14"/>
  <c r="AA89" i="13"/>
  <c r="AA47" i="14" l="1"/>
  <c r="AA47" i="15"/>
  <c r="AA47" i="13"/>
  <c r="AA51" i="14"/>
  <c r="AA51" i="15"/>
  <c r="AA51" i="13"/>
  <c r="AA93" i="14"/>
  <c r="AA93" i="15"/>
  <c r="AA93" i="13"/>
  <c r="AA88" i="14" l="1"/>
  <c r="AA88" i="15"/>
  <c r="AA88" i="13"/>
  <c r="AA50" i="13" l="1"/>
  <c r="AA49" i="13"/>
  <c r="AA48" i="13"/>
  <c r="AA50" i="15"/>
  <c r="AA49" i="15"/>
  <c r="AA48" i="15"/>
  <c r="AA50" i="14"/>
  <c r="AA49" i="14"/>
  <c r="AA48" i="14"/>
  <c r="Z44" i="15" l="1"/>
  <c r="Y44" i="15"/>
  <c r="X44" i="15"/>
  <c r="W44" i="15"/>
  <c r="V44" i="15"/>
  <c r="U44" i="15"/>
  <c r="T44" i="15"/>
  <c r="S44" i="15"/>
  <c r="R44" i="15"/>
  <c r="Q44" i="15"/>
  <c r="P44" i="15"/>
  <c r="O44" i="15"/>
  <c r="N44" i="15"/>
  <c r="M44" i="15"/>
  <c r="L44" i="15"/>
  <c r="K44" i="15"/>
  <c r="Z44" i="14"/>
  <c r="Y44" i="14"/>
  <c r="X44" i="14"/>
  <c r="W44" i="14"/>
  <c r="V44" i="14"/>
  <c r="U44" i="14"/>
  <c r="T44" i="14"/>
  <c r="S44" i="14"/>
  <c r="R44" i="14"/>
  <c r="Q44" i="14"/>
  <c r="P44" i="14"/>
  <c r="O44" i="14"/>
  <c r="N44" i="14"/>
  <c r="M44" i="14"/>
  <c r="L44" i="14"/>
  <c r="K44" i="14"/>
  <c r="AA45" i="14"/>
  <c r="AA45" i="15"/>
  <c r="AA45" i="13"/>
  <c r="A70" i="14" l="1"/>
  <c r="A66" i="14"/>
  <c r="A67" i="14" s="1"/>
  <c r="A60" i="14"/>
  <c r="A61" i="14" s="1"/>
  <c r="A62" i="14" s="1"/>
  <c r="A63" i="14" s="1"/>
  <c r="L44" i="13"/>
  <c r="M44" i="13"/>
  <c r="N44" i="13"/>
  <c r="O44" i="13"/>
  <c r="P44" i="13"/>
  <c r="Q44" i="13"/>
  <c r="R44" i="13"/>
  <c r="S44" i="13"/>
  <c r="T44" i="13"/>
  <c r="U44" i="13"/>
  <c r="V44" i="13"/>
  <c r="W44" i="13"/>
  <c r="X44" i="13"/>
  <c r="Y44" i="13"/>
  <c r="Z44" i="13"/>
  <c r="K44" i="13"/>
  <c r="AA46" i="14"/>
  <c r="AA43" i="14"/>
  <c r="AA42" i="14"/>
  <c r="AA46" i="15"/>
  <c r="AA43" i="15"/>
  <c r="AA42" i="15"/>
  <c r="AA46" i="13"/>
  <c r="AA43" i="13"/>
  <c r="AA42" i="13"/>
  <c r="AA44" i="14" l="1"/>
  <c r="AA44" i="13"/>
  <c r="AA44" i="15"/>
  <c r="AA86" i="14"/>
  <c r="A86" i="14"/>
  <c r="AA85" i="14"/>
  <c r="AA86" i="15"/>
  <c r="A86" i="15"/>
  <c r="AA85" i="15"/>
  <c r="AA86" i="13"/>
  <c r="A86" i="13"/>
  <c r="AA85" i="13"/>
  <c r="AA61" i="14" l="1"/>
  <c r="AA62" i="14"/>
  <c r="AA63" i="14"/>
  <c r="AA61" i="15"/>
  <c r="AA62" i="15"/>
  <c r="AA63" i="15"/>
  <c r="AA61" i="13"/>
  <c r="AA62" i="13"/>
  <c r="AA63" i="13"/>
  <c r="AA41" i="14"/>
  <c r="AA41" i="15"/>
  <c r="AA41" i="13"/>
  <c r="A70" i="13" l="1"/>
  <c r="A66" i="13"/>
  <c r="A67" i="13" s="1"/>
  <c r="A60" i="13"/>
  <c r="A61" i="13" s="1"/>
  <c r="A62" i="13" s="1"/>
  <c r="A63" i="13" s="1"/>
  <c r="AA40" i="15" l="1"/>
  <c r="AA38" i="15"/>
  <c r="A38" i="15"/>
  <c r="A39" i="15" s="1"/>
  <c r="A40" i="15" s="1"/>
  <c r="A41" i="15" s="1"/>
  <c r="A42" i="15" s="1"/>
  <c r="A43" i="15" s="1"/>
  <c r="A44" i="15" s="1"/>
  <c r="A45" i="15" s="1"/>
  <c r="A46" i="15" s="1"/>
  <c r="A47" i="15" s="1"/>
  <c r="A48" i="15" s="1"/>
  <c r="A49" i="15" s="1"/>
  <c r="A50" i="15" s="1"/>
  <c r="AA37" i="15"/>
  <c r="AA40" i="14"/>
  <c r="AA38" i="14"/>
  <c r="A38" i="14"/>
  <c r="A39" i="14" s="1"/>
  <c r="A40" i="14" s="1"/>
  <c r="A41" i="14" s="1"/>
  <c r="A42" i="14" s="1"/>
  <c r="A43" i="14" s="1"/>
  <c r="A44" i="14" s="1"/>
  <c r="A45" i="14" s="1"/>
  <c r="A46" i="14" s="1"/>
  <c r="A47" i="14" s="1"/>
  <c r="A48" i="14" s="1"/>
  <c r="A49" i="14" s="1"/>
  <c r="A50" i="14" s="1"/>
  <c r="AA37" i="14"/>
  <c r="A54" i="13"/>
  <c r="A55" i="13" s="1"/>
  <c r="A56" i="13" s="1"/>
  <c r="A57" i="13" s="1"/>
  <c r="A38" i="13"/>
  <c r="A39" i="13" s="1"/>
  <c r="A40" i="13" s="1"/>
  <c r="A41" i="13" s="1"/>
  <c r="A42" i="13" s="1"/>
  <c r="A43" i="13" s="1"/>
  <c r="A44" i="13" s="1"/>
  <c r="A45" i="13" s="1"/>
  <c r="A46" i="13" s="1"/>
  <c r="A47" i="13" s="1"/>
  <c r="A48" i="13" s="1"/>
  <c r="A49" i="13" s="1"/>
  <c r="A50" i="13" s="1"/>
  <c r="AA40" i="13"/>
  <c r="AA38" i="13"/>
  <c r="AA83" i="14" l="1"/>
  <c r="AA82" i="14"/>
  <c r="AA81" i="14"/>
  <c r="AA80" i="14"/>
  <c r="AA79" i="14"/>
  <c r="AA78" i="14"/>
  <c r="AA77" i="14"/>
  <c r="A77" i="14"/>
  <c r="A78" i="14" s="1"/>
  <c r="A79" i="14" s="1"/>
  <c r="A80" i="14" s="1"/>
  <c r="A81" i="14" s="1"/>
  <c r="A82" i="14" s="1"/>
  <c r="A83" i="14" s="1"/>
  <c r="AA76" i="14"/>
  <c r="AA83" i="15"/>
  <c r="AA82" i="15"/>
  <c r="AA81" i="15"/>
  <c r="AA80" i="15"/>
  <c r="AA79" i="15"/>
  <c r="AA78" i="15"/>
  <c r="AA77" i="15"/>
  <c r="A77" i="15"/>
  <c r="A78" i="15" s="1"/>
  <c r="A79" i="15" s="1"/>
  <c r="A80" i="15" s="1"/>
  <c r="A81" i="15" s="1"/>
  <c r="A82" i="15" s="1"/>
  <c r="A83" i="15" s="1"/>
  <c r="AA76" i="15"/>
  <c r="Z74" i="15"/>
  <c r="Y74" i="15"/>
  <c r="X74" i="15"/>
  <c r="W74" i="15"/>
  <c r="V74" i="15"/>
  <c r="U74" i="15"/>
  <c r="T74" i="15"/>
  <c r="S74" i="15"/>
  <c r="R74" i="15"/>
  <c r="Q74" i="15"/>
  <c r="P74" i="15"/>
  <c r="O74" i="15"/>
  <c r="N74" i="15"/>
  <c r="M74" i="15"/>
  <c r="L74" i="15"/>
  <c r="K74" i="15"/>
  <c r="J74" i="15"/>
  <c r="I74" i="15"/>
  <c r="H74" i="15"/>
  <c r="G74" i="15"/>
  <c r="F74" i="15"/>
  <c r="E74" i="15"/>
  <c r="D74" i="15"/>
  <c r="C74" i="15"/>
  <c r="AA73" i="15"/>
  <c r="A73" i="15"/>
  <c r="A74" i="15" s="1"/>
  <c r="AA72" i="15"/>
  <c r="AA70" i="15"/>
  <c r="AA69" i="15"/>
  <c r="AA67" i="15"/>
  <c r="AA66" i="15"/>
  <c r="AA65" i="15"/>
  <c r="AA60" i="15"/>
  <c r="AA59" i="15"/>
  <c r="AA57" i="15"/>
  <c r="AA56" i="15"/>
  <c r="AA55" i="15"/>
  <c r="AA54" i="15"/>
  <c r="A54" i="15"/>
  <c r="A55" i="15" s="1"/>
  <c r="A56" i="15" s="1"/>
  <c r="AA53" i="15"/>
  <c r="AA35" i="15"/>
  <c r="A35" i="15"/>
  <c r="AA34" i="15"/>
  <c r="AA32" i="15"/>
  <c r="AA31" i="15"/>
  <c r="AA30" i="15"/>
  <c r="AA29" i="15"/>
  <c r="AA28" i="15"/>
  <c r="AA27" i="15"/>
  <c r="AA26" i="15"/>
  <c r="AA25" i="15"/>
  <c r="AA24" i="15"/>
  <c r="AA23" i="15"/>
  <c r="A23" i="15"/>
  <c r="A24" i="15" s="1"/>
  <c r="A25" i="15" s="1"/>
  <c r="A26" i="15" s="1"/>
  <c r="A27" i="15" s="1"/>
  <c r="A28" i="15" s="1"/>
  <c r="A29" i="15" s="1"/>
  <c r="A30" i="15" s="1"/>
  <c r="A31" i="15" s="1"/>
  <c r="A32" i="15" s="1"/>
  <c r="AA22" i="15"/>
  <c r="AA20" i="15"/>
  <c r="AA19" i="15"/>
  <c r="A19" i="15"/>
  <c r="A20" i="15" s="1"/>
  <c r="AA18" i="15"/>
  <c r="AA16" i="15"/>
  <c r="AA15" i="15"/>
  <c r="AA14" i="15"/>
  <c r="AA13" i="15"/>
  <c r="AA12" i="15"/>
  <c r="AA11" i="15"/>
  <c r="A11" i="15"/>
  <c r="A12" i="15" s="1"/>
  <c r="A13" i="15" s="1"/>
  <c r="A14" i="15" s="1"/>
  <c r="A15" i="15" s="1"/>
  <c r="A16" i="15" s="1"/>
  <c r="AA10" i="15"/>
  <c r="C5" i="15"/>
  <c r="AA80" i="13"/>
  <c r="AA81" i="13"/>
  <c r="AA82" i="13"/>
  <c r="AA83" i="13"/>
  <c r="AA78" i="13"/>
  <c r="AA77" i="13"/>
  <c r="A77" i="13"/>
  <c r="A78" i="13" s="1"/>
  <c r="A79" i="13" s="1"/>
  <c r="A80" i="13" s="1"/>
  <c r="A81" i="13" s="1"/>
  <c r="A82" i="13" s="1"/>
  <c r="A83" i="13" s="1"/>
  <c r="AA76" i="13"/>
  <c r="AA79" i="13"/>
  <c r="AA74" i="15" l="1"/>
  <c r="AA70" i="13"/>
  <c r="AA69" i="13"/>
  <c r="AA72" i="13"/>
  <c r="A73" i="13"/>
  <c r="AA73" i="13"/>
  <c r="Z74" i="14"/>
  <c r="Y74" i="14"/>
  <c r="X74" i="14"/>
  <c r="W74" i="14"/>
  <c r="V74" i="14"/>
  <c r="U74" i="14"/>
  <c r="T74" i="14"/>
  <c r="S74" i="14"/>
  <c r="R74" i="14"/>
  <c r="Q74" i="14"/>
  <c r="P74" i="14"/>
  <c r="O74" i="14"/>
  <c r="N74" i="14"/>
  <c r="M74" i="14"/>
  <c r="L74" i="14"/>
  <c r="K74" i="14"/>
  <c r="J74" i="14"/>
  <c r="I74" i="14"/>
  <c r="H74" i="14"/>
  <c r="G74" i="14"/>
  <c r="F74" i="14"/>
  <c r="E74" i="14"/>
  <c r="D74" i="14"/>
  <c r="C74" i="14"/>
  <c r="AA73" i="14"/>
  <c r="A73" i="14"/>
  <c r="A74" i="14" s="1"/>
  <c r="AA72" i="14"/>
  <c r="AA70" i="14"/>
  <c r="AA69" i="14"/>
  <c r="AA74" i="14" l="1"/>
  <c r="Z74" i="13"/>
  <c r="Y74" i="13"/>
  <c r="X74" i="13"/>
  <c r="W74" i="13"/>
  <c r="V74" i="13"/>
  <c r="U74" i="13"/>
  <c r="T74" i="13"/>
  <c r="S74" i="13"/>
  <c r="R74" i="13"/>
  <c r="Q74" i="13"/>
  <c r="P74" i="13"/>
  <c r="O74" i="13"/>
  <c r="N74" i="13"/>
  <c r="M74" i="13"/>
  <c r="L74" i="13"/>
  <c r="K74" i="13"/>
  <c r="J74" i="13"/>
  <c r="I74" i="13"/>
  <c r="H74" i="13"/>
  <c r="G74" i="13"/>
  <c r="F74" i="13"/>
  <c r="E74" i="13"/>
  <c r="D74" i="13"/>
  <c r="C74" i="13"/>
  <c r="AA74" i="13" l="1"/>
  <c r="A74" i="13"/>
  <c r="AA67" i="14" l="1"/>
  <c r="AA66" i="14"/>
  <c r="AA65" i="14"/>
  <c r="AA67" i="13"/>
  <c r="AA66" i="13"/>
  <c r="AA65" i="13"/>
  <c r="AA12" i="14" l="1"/>
  <c r="AA12" i="13"/>
  <c r="AA60" i="13" l="1"/>
  <c r="AA59" i="13"/>
  <c r="AA60" i="14"/>
  <c r="AA59" i="14"/>
  <c r="AA35" i="14" l="1"/>
  <c r="A35" i="14"/>
  <c r="AA34" i="14"/>
  <c r="A54" i="14" l="1"/>
  <c r="A55" i="14" s="1"/>
  <c r="A56" i="14" s="1"/>
  <c r="A57" i="14" s="1"/>
  <c r="A23" i="14"/>
  <c r="A24" i="14" s="1"/>
  <c r="A25" i="14" s="1"/>
  <c r="A26" i="14" s="1"/>
  <c r="A27" i="14" s="1"/>
  <c r="A28" i="14" s="1"/>
  <c r="A29" i="14" s="1"/>
  <c r="A30" i="14" s="1"/>
  <c r="A31" i="14" s="1"/>
  <c r="A32" i="14" s="1"/>
  <c r="A19" i="14"/>
  <c r="A20" i="14" s="1"/>
  <c r="A11" i="14"/>
  <c r="A12" i="14" s="1"/>
  <c r="A13" i="14" s="1"/>
  <c r="A14" i="14" s="1"/>
  <c r="A15" i="14" s="1"/>
  <c r="A16" i="14" s="1"/>
  <c r="A23" i="13"/>
  <c r="A24" i="13" s="1"/>
  <c r="A25" i="13" s="1"/>
  <c r="A26" i="13" s="1"/>
  <c r="A27" i="13" s="1"/>
  <c r="A28" i="13" s="1"/>
  <c r="A29" i="13" s="1"/>
  <c r="A30" i="13" s="1"/>
  <c r="A31" i="13" s="1"/>
  <c r="A32" i="13" s="1"/>
  <c r="AA57" i="14" l="1"/>
  <c r="AA57" i="13"/>
  <c r="AA56" i="14" l="1"/>
  <c r="AA55" i="14"/>
  <c r="AA54" i="14"/>
  <c r="AA53" i="14"/>
  <c r="AA32" i="14"/>
  <c r="AA31" i="14"/>
  <c r="AA30" i="14"/>
  <c r="AA29" i="14"/>
  <c r="AA28" i="14"/>
  <c r="AA27" i="14"/>
  <c r="AA26" i="14"/>
  <c r="AA25" i="14"/>
  <c r="AA24" i="14"/>
  <c r="AA23" i="14"/>
  <c r="AA22" i="14"/>
  <c r="AA20" i="14"/>
  <c r="AA19" i="14"/>
  <c r="AA18" i="14"/>
  <c r="AA16" i="14"/>
  <c r="AA15" i="14"/>
  <c r="AA14" i="14"/>
  <c r="AA13" i="14"/>
  <c r="AA11" i="14"/>
  <c r="AA10" i="14"/>
  <c r="C5" i="14"/>
  <c r="AA56" i="13" l="1"/>
  <c r="C5" i="13"/>
  <c r="AA55" i="13"/>
  <c r="AA54" i="13"/>
  <c r="AA53" i="13"/>
  <c r="AA37" i="13"/>
  <c r="AA35" i="13"/>
  <c r="AA34" i="13"/>
  <c r="AA32" i="13"/>
  <c r="AA31" i="13"/>
  <c r="AA30" i="13"/>
  <c r="AA29" i="13"/>
  <c r="AA28" i="13"/>
  <c r="AA27" i="13"/>
  <c r="AA26" i="13"/>
  <c r="AA25" i="13"/>
  <c r="AA24" i="13"/>
  <c r="AA23" i="13"/>
  <c r="AA22" i="13"/>
  <c r="AA20" i="13"/>
  <c r="AA19" i="13"/>
  <c r="AA18" i="13"/>
  <c r="AA16" i="13"/>
  <c r="AA15" i="13"/>
  <c r="AA14" i="13"/>
  <c r="AA13" i="13"/>
  <c r="AA11" i="13"/>
  <c r="AA10" i="13"/>
  <c r="A35" i="13" l="1"/>
  <c r="A19" i="13"/>
  <c r="A20" i="13" s="1"/>
  <c r="A11" i="13"/>
  <c r="A12" i="13" s="1"/>
  <c r="A13" i="13" s="1"/>
  <c r="A14" i="13" s="1"/>
  <c r="A15" i="13" s="1"/>
  <c r="A16" i="13" s="1"/>
  <c r="D2" i="9" l="1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E2" i="9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6" i="9"/>
  <c r="E117" i="9"/>
  <c r="E118" i="9"/>
  <c r="E119" i="9"/>
  <c r="E120" i="9"/>
  <c r="E121" i="9"/>
  <c r="E122" i="9"/>
  <c r="E123" i="9"/>
  <c r="E124" i="9"/>
  <c r="E125" i="9"/>
  <c r="E126" i="9"/>
  <c r="E127" i="9"/>
  <c r="E128" i="9"/>
  <c r="E129" i="9"/>
  <c r="E130" i="9"/>
  <c r="E131" i="9"/>
  <c r="E132" i="9"/>
  <c r="E133" i="9"/>
  <c r="E134" i="9"/>
  <c r="E135" i="9"/>
  <c r="E136" i="9"/>
  <c r="E137" i="9"/>
  <c r="E138" i="9"/>
  <c r="E139" i="9"/>
  <c r="B2" i="9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B69" i="9"/>
  <c r="B70" i="9"/>
  <c r="B71" i="9"/>
  <c r="B72" i="9"/>
  <c r="B73" i="9"/>
  <c r="B74" i="9"/>
  <c r="B75" i="9"/>
  <c r="B76" i="9"/>
  <c r="B77" i="9"/>
  <c r="B78" i="9"/>
  <c r="B79" i="9"/>
  <c r="B80" i="9"/>
  <c r="B81" i="9"/>
  <c r="B82" i="9"/>
  <c r="B83" i="9"/>
  <c r="B84" i="9"/>
  <c r="B85" i="9"/>
  <c r="B86" i="9"/>
  <c r="B87" i="9"/>
  <c r="B88" i="9"/>
  <c r="B89" i="9"/>
  <c r="B90" i="9"/>
  <c r="B91" i="9"/>
  <c r="B92" i="9"/>
  <c r="B93" i="9"/>
  <c r="B94" i="9"/>
  <c r="B95" i="9"/>
  <c r="B96" i="9"/>
  <c r="B97" i="9"/>
  <c r="B98" i="9"/>
  <c r="B99" i="9"/>
  <c r="B100" i="9"/>
  <c r="B101" i="9"/>
  <c r="B102" i="9"/>
  <c r="B103" i="9"/>
  <c r="B104" i="9"/>
  <c r="B105" i="9"/>
  <c r="B106" i="9"/>
  <c r="B107" i="9"/>
  <c r="B108" i="9"/>
  <c r="B109" i="9"/>
  <c r="B110" i="9"/>
  <c r="B111" i="9"/>
  <c r="B112" i="9"/>
  <c r="B113" i="9"/>
  <c r="B114" i="9"/>
  <c r="B115" i="9"/>
  <c r="B116" i="9"/>
  <c r="B117" i="9"/>
  <c r="B118" i="9"/>
  <c r="B119" i="9"/>
  <c r="B120" i="9"/>
  <c r="B121" i="9"/>
  <c r="B122" i="9"/>
  <c r="B123" i="9"/>
  <c r="B124" i="9"/>
  <c r="B125" i="9"/>
  <c r="B126" i="9"/>
  <c r="B127" i="9"/>
  <c r="B128" i="9"/>
  <c r="B129" i="9"/>
  <c r="B130" i="9"/>
  <c r="B131" i="9"/>
  <c r="B132" i="9"/>
  <c r="B133" i="9"/>
  <c r="B134" i="9"/>
  <c r="B135" i="9"/>
  <c r="B136" i="9"/>
  <c r="B137" i="9"/>
  <c r="B138" i="9"/>
  <c r="B139" i="9"/>
  <c r="A2" i="9"/>
  <c r="A3" i="9"/>
  <c r="A4" i="9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A52" i="9"/>
  <c r="A53" i="9"/>
  <c r="A54" i="9"/>
  <c r="A55" i="9"/>
  <c r="A56" i="9"/>
  <c r="A57" i="9"/>
  <c r="A58" i="9"/>
  <c r="A59" i="9"/>
  <c r="A60" i="9"/>
  <c r="A61" i="9"/>
  <c r="A62" i="9"/>
  <c r="A63" i="9"/>
  <c r="A64" i="9"/>
  <c r="A65" i="9"/>
  <c r="A66" i="9"/>
  <c r="A67" i="9"/>
  <c r="A68" i="9"/>
  <c r="A69" i="9"/>
  <c r="A70" i="9"/>
  <c r="A71" i="9"/>
  <c r="A72" i="9"/>
  <c r="A73" i="9"/>
  <c r="A74" i="9"/>
  <c r="A75" i="9"/>
  <c r="A76" i="9"/>
  <c r="A77" i="9"/>
  <c r="A78" i="9"/>
  <c r="A79" i="9"/>
  <c r="A80" i="9"/>
  <c r="A81" i="9"/>
  <c r="A82" i="9"/>
  <c r="A83" i="9"/>
  <c r="A84" i="9"/>
  <c r="A85" i="9"/>
  <c r="A86" i="9"/>
  <c r="A87" i="9"/>
  <c r="A88" i="9"/>
  <c r="A89" i="9"/>
  <c r="A90" i="9"/>
  <c r="A91" i="9"/>
  <c r="A92" i="9"/>
  <c r="A93" i="9"/>
  <c r="A94" i="9"/>
  <c r="A95" i="9"/>
  <c r="A96" i="9"/>
  <c r="A97" i="9"/>
  <c r="A98" i="9"/>
  <c r="A99" i="9"/>
  <c r="A100" i="9"/>
  <c r="A101" i="9"/>
  <c r="A102" i="9"/>
  <c r="A103" i="9"/>
  <c r="A104" i="9"/>
  <c r="A105" i="9"/>
  <c r="A106" i="9"/>
  <c r="A107" i="9"/>
  <c r="A108" i="9"/>
  <c r="A109" i="9"/>
  <c r="A110" i="9"/>
  <c r="A111" i="9"/>
  <c r="A112" i="9"/>
  <c r="A113" i="9"/>
  <c r="A114" i="9"/>
  <c r="A115" i="9"/>
  <c r="A116" i="9"/>
  <c r="A117" i="9"/>
  <c r="A118" i="9"/>
  <c r="A119" i="9"/>
  <c r="A120" i="9"/>
  <c r="A121" i="9"/>
  <c r="A122" i="9"/>
  <c r="A123" i="9"/>
  <c r="A124" i="9"/>
  <c r="A125" i="9"/>
  <c r="A126" i="9"/>
  <c r="A127" i="9"/>
  <c r="A128" i="9"/>
  <c r="A129" i="9"/>
  <c r="A130" i="9"/>
  <c r="A131" i="9"/>
  <c r="A132" i="9"/>
  <c r="A133" i="9"/>
  <c r="A134" i="9"/>
  <c r="A135" i="9"/>
  <c r="A136" i="9"/>
  <c r="A137" i="9"/>
  <c r="A138" i="9"/>
  <c r="A139" i="9"/>
  <c r="J137" i="9"/>
  <c r="J138" i="9"/>
  <c r="J139" i="9"/>
  <c r="J133" i="9"/>
  <c r="J134" i="9"/>
  <c r="J135" i="9"/>
  <c r="J129" i="9"/>
  <c r="J130" i="9"/>
  <c r="J131" i="9"/>
  <c r="J125" i="9"/>
  <c r="J126" i="9"/>
  <c r="J127" i="9"/>
  <c r="J121" i="9"/>
  <c r="J122" i="9"/>
  <c r="J123" i="9"/>
  <c r="J117" i="9"/>
  <c r="J118" i="9"/>
  <c r="J119" i="9"/>
  <c r="J111" i="9"/>
  <c r="J112" i="9"/>
  <c r="J113" i="9"/>
  <c r="J114" i="9"/>
  <c r="J115" i="9"/>
  <c r="J105" i="9"/>
  <c r="J106" i="9"/>
  <c r="J107" i="9"/>
  <c r="J108" i="9"/>
  <c r="J109" i="9"/>
  <c r="J99" i="9"/>
  <c r="J100" i="9"/>
  <c r="J101" i="9"/>
  <c r="J102" i="9"/>
  <c r="J103" i="9"/>
  <c r="J93" i="9"/>
  <c r="J94" i="9"/>
  <c r="J95" i="9"/>
  <c r="J96" i="9"/>
  <c r="J97" i="9"/>
  <c r="J87" i="9"/>
  <c r="J88" i="9"/>
  <c r="J89" i="9"/>
  <c r="J90" i="9"/>
  <c r="J91" i="9"/>
  <c r="J81" i="9"/>
  <c r="J82" i="9"/>
  <c r="J83" i="9"/>
  <c r="J84" i="9"/>
  <c r="J85" i="9"/>
  <c r="J75" i="9"/>
  <c r="J76" i="9"/>
  <c r="J77" i="9"/>
  <c r="J78" i="9"/>
  <c r="J79" i="9"/>
  <c r="J69" i="9"/>
  <c r="J70" i="9"/>
  <c r="J71" i="9"/>
  <c r="J72" i="9"/>
  <c r="J73" i="9"/>
  <c r="J63" i="9"/>
  <c r="J64" i="9"/>
  <c r="J65" i="9"/>
  <c r="J66" i="9"/>
  <c r="J67" i="9"/>
  <c r="J57" i="9"/>
  <c r="J58" i="9"/>
  <c r="J59" i="9"/>
  <c r="J60" i="9"/>
  <c r="J61" i="9"/>
  <c r="J51" i="9"/>
  <c r="J52" i="9"/>
  <c r="J53" i="9"/>
  <c r="J54" i="9"/>
  <c r="J55" i="9"/>
  <c r="J45" i="9"/>
  <c r="J46" i="9"/>
  <c r="J47" i="9"/>
  <c r="J48" i="9"/>
  <c r="J49" i="9"/>
  <c r="J136" i="9"/>
  <c r="J132" i="9"/>
  <c r="J128" i="9"/>
  <c r="J124" i="9"/>
  <c r="J120" i="9"/>
  <c r="J116" i="9"/>
  <c r="J110" i="9"/>
  <c r="J104" i="9"/>
  <c r="J98" i="9"/>
  <c r="J92" i="9"/>
  <c r="J86" i="9"/>
  <c r="J80" i="9"/>
  <c r="J74" i="9"/>
  <c r="J68" i="9"/>
  <c r="J62" i="9"/>
  <c r="J56" i="9"/>
  <c r="J50" i="9"/>
  <c r="J44" i="9"/>
  <c r="J38" i="9"/>
  <c r="J39" i="9"/>
  <c r="J40" i="9"/>
  <c r="J41" i="9"/>
  <c r="J42" i="9"/>
  <c r="J43" i="9"/>
  <c r="J37" i="9"/>
  <c r="J31" i="9"/>
  <c r="J32" i="9"/>
  <c r="J33" i="9"/>
  <c r="J34" i="9"/>
  <c r="J35" i="9"/>
  <c r="J36" i="9"/>
  <c r="J30" i="9"/>
  <c r="J24" i="9"/>
  <c r="J25" i="9"/>
  <c r="J26" i="9"/>
  <c r="J27" i="9"/>
  <c r="J28" i="9"/>
  <c r="J29" i="9"/>
  <c r="J23" i="9"/>
  <c r="J17" i="9"/>
  <c r="J18" i="9"/>
  <c r="J19" i="9"/>
  <c r="J20" i="9"/>
  <c r="J21" i="9"/>
  <c r="J22" i="9"/>
  <c r="J16" i="9"/>
  <c r="J10" i="9"/>
  <c r="J11" i="9"/>
  <c r="J12" i="9"/>
  <c r="J13" i="9"/>
  <c r="J14" i="9"/>
  <c r="J15" i="9"/>
  <c r="J9" i="9"/>
  <c r="J3" i="9"/>
  <c r="J4" i="9"/>
  <c r="J5" i="9"/>
  <c r="J6" i="9"/>
  <c r="J7" i="9"/>
  <c r="J8" i="9"/>
  <c r="J2" i="9"/>
  <c r="C6" i="9"/>
  <c r="C84" i="9" l="1"/>
  <c r="C12" i="9"/>
  <c r="C133" i="9"/>
  <c r="C125" i="9"/>
  <c r="C117" i="9"/>
  <c r="C109" i="9"/>
  <c r="C101" i="9"/>
  <c r="C93" i="9"/>
  <c r="C85" i="9"/>
  <c r="C77" i="9"/>
  <c r="C69" i="9"/>
  <c r="C61" i="9"/>
  <c r="C53" i="9"/>
  <c r="C45" i="9"/>
  <c r="C37" i="9"/>
  <c r="C29" i="9"/>
  <c r="C21" i="9"/>
  <c r="C13" i="9"/>
  <c r="C5" i="9"/>
  <c r="C116" i="9"/>
  <c r="C60" i="9"/>
  <c r="C20" i="9"/>
  <c r="C139" i="9"/>
  <c r="C131" i="9"/>
  <c r="C123" i="9"/>
  <c r="C115" i="9"/>
  <c r="C107" i="9"/>
  <c r="C99" i="9"/>
  <c r="C91" i="9"/>
  <c r="C83" i="9"/>
  <c r="C75" i="9"/>
  <c r="C67" i="9"/>
  <c r="C59" i="9"/>
  <c r="C51" i="9"/>
  <c r="C43" i="9"/>
  <c r="C35" i="9"/>
  <c r="C27" i="9"/>
  <c r="C19" i="9"/>
  <c r="C11" i="9"/>
  <c r="C3" i="9"/>
  <c r="C92" i="9"/>
  <c r="C4" i="9"/>
  <c r="C138" i="9"/>
  <c r="C130" i="9"/>
  <c r="C122" i="9"/>
  <c r="C114" i="9"/>
  <c r="C106" i="9"/>
  <c r="C98" i="9"/>
  <c r="C90" i="9"/>
  <c r="C82" i="9"/>
  <c r="C74" i="9"/>
  <c r="C66" i="9"/>
  <c r="C58" i="9"/>
  <c r="C50" i="9"/>
  <c r="C42" i="9"/>
  <c r="C34" i="9"/>
  <c r="C26" i="9"/>
  <c r="C18" i="9"/>
  <c r="C10" i="9"/>
  <c r="C2" i="9"/>
  <c r="C52" i="9"/>
  <c r="C137" i="9"/>
  <c r="C129" i="9"/>
  <c r="C121" i="9"/>
  <c r="C113" i="9"/>
  <c r="C105" i="9"/>
  <c r="C97" i="9"/>
  <c r="C89" i="9"/>
  <c r="C81" i="9"/>
  <c r="C73" i="9"/>
  <c r="C65" i="9"/>
  <c r="C57" i="9"/>
  <c r="C49" i="9"/>
  <c r="C41" i="9"/>
  <c r="C33" i="9"/>
  <c r="C25" i="9"/>
  <c r="C17" i="9"/>
  <c r="C9" i="9"/>
  <c r="C132" i="9"/>
  <c r="C100" i="9"/>
  <c r="C44" i="9"/>
  <c r="C136" i="9"/>
  <c r="C128" i="9"/>
  <c r="C120" i="9"/>
  <c r="C112" i="9"/>
  <c r="C104" i="9"/>
  <c r="C96" i="9"/>
  <c r="C88" i="9"/>
  <c r="C80" i="9"/>
  <c r="C72" i="9"/>
  <c r="C64" i="9"/>
  <c r="C56" i="9"/>
  <c r="C48" i="9"/>
  <c r="C40" i="9"/>
  <c r="C32" i="9"/>
  <c r="C24" i="9"/>
  <c r="C16" i="9"/>
  <c r="C8" i="9"/>
  <c r="C124" i="9"/>
  <c r="C76" i="9"/>
  <c r="C36" i="9"/>
  <c r="C135" i="9"/>
  <c r="C127" i="9"/>
  <c r="C119" i="9"/>
  <c r="C111" i="9"/>
  <c r="C103" i="9"/>
  <c r="C95" i="9"/>
  <c r="C87" i="9"/>
  <c r="C79" i="9"/>
  <c r="C71" i="9"/>
  <c r="C63" i="9"/>
  <c r="C55" i="9"/>
  <c r="C47" i="9"/>
  <c r="C39" i="9"/>
  <c r="C31" i="9"/>
  <c r="C23" i="9"/>
  <c r="C15" i="9"/>
  <c r="C7" i="9"/>
  <c r="C108" i="9"/>
  <c r="C68" i="9"/>
  <c r="C28" i="9"/>
  <c r="C134" i="9"/>
  <c r="C126" i="9"/>
  <c r="C118" i="9"/>
  <c r="C110" i="9"/>
  <c r="C102" i="9"/>
  <c r="C94" i="9"/>
  <c r="C86" i="9"/>
  <c r="C78" i="9"/>
  <c r="C70" i="9"/>
  <c r="C62" i="9"/>
  <c r="C54" i="9"/>
  <c r="C46" i="9"/>
  <c r="C38" i="9"/>
  <c r="C30" i="9"/>
  <c r="C22" i="9"/>
  <c r="C14" i="9"/>
</calcChain>
</file>

<file path=xl/sharedStrings.xml><?xml version="1.0" encoding="utf-8"?>
<sst xmlns="http://schemas.openxmlformats.org/spreadsheetml/2006/main" count="2418" uniqueCount="899">
  <si>
    <t>F</t>
  </si>
  <si>
    <t>M</t>
  </si>
  <si>
    <t xml:space="preserve">Transfer Out     </t>
  </si>
  <si>
    <t xml:space="preserve">No. of clients who kept appointments   </t>
  </si>
  <si>
    <t>dd</t>
  </si>
  <si>
    <t>mm</t>
  </si>
  <si>
    <t xml:space="preserve">No. of  clients booked for appointments </t>
  </si>
  <si>
    <t>No. new on treatment</t>
  </si>
  <si>
    <t>No. of VL samples collected from clients attending clinic</t>
  </si>
  <si>
    <t>Indicator</t>
  </si>
  <si>
    <t>No. of VL suppressed</t>
  </si>
  <si>
    <t>0-14</t>
  </si>
  <si>
    <t>15-24</t>
  </si>
  <si>
    <t>25+</t>
  </si>
  <si>
    <t>Other ART</t>
  </si>
  <si>
    <t>D</t>
  </si>
  <si>
    <t>Viral Load</t>
  </si>
  <si>
    <t>C</t>
  </si>
  <si>
    <t>B</t>
  </si>
  <si>
    <t>A</t>
  </si>
  <si>
    <t>ART appointment tracking and follow up</t>
  </si>
  <si>
    <t xml:space="preserve">No. of clients  reported as stopped who currently are on treatment in the facility (data error) </t>
  </si>
  <si>
    <t>No. of clients  who stopped treatment</t>
  </si>
  <si>
    <t>No. of LTFU restarted ART</t>
  </si>
  <si>
    <t>No. of LTFU who self-transferred</t>
  </si>
  <si>
    <t>No. of LTFU who died</t>
  </si>
  <si>
    <t>No. of VL results received</t>
  </si>
  <si>
    <t>No. of LTFU traced</t>
  </si>
  <si>
    <t xml:space="preserve">No. of clients transitioned to TLD </t>
  </si>
  <si>
    <t>No of LTFU who stopped treatment</t>
  </si>
  <si>
    <t>Date</t>
  </si>
  <si>
    <t>MflCode</t>
  </si>
  <si>
    <t>Nakuru</t>
  </si>
  <si>
    <t>Narok</t>
  </si>
  <si>
    <t>Turkana</t>
  </si>
  <si>
    <t>Facility</t>
  </si>
  <si>
    <t>Kabarnet District Hospital</t>
  </si>
  <si>
    <t>Eldama Ravine District Hospital</t>
  </si>
  <si>
    <t>Mercy Hospital</t>
  </si>
  <si>
    <t>Bisil Health Centre</t>
  </si>
  <si>
    <t>Kajiado District Hospital</t>
  </si>
  <si>
    <t>Namanga Health Centre</t>
  </si>
  <si>
    <t>Isinya Health Centre</t>
  </si>
  <si>
    <t>Kitengela Health Centre</t>
  </si>
  <si>
    <t>Kitengela Medical Services</t>
  </si>
  <si>
    <t>Simba Health Centre</t>
  </si>
  <si>
    <t>Ngong Sub-District Hospital</t>
  </si>
  <si>
    <t>Oloolua Dispensary</t>
  </si>
  <si>
    <t>Ongata Rongai Health Centre</t>
  </si>
  <si>
    <t>Kimana Health Centre</t>
  </si>
  <si>
    <t>Loitokitok District Hospital</t>
  </si>
  <si>
    <t>Gilgil Sub-District Hospital</t>
  </si>
  <si>
    <t>St Mary's Hospital (Naivasha)</t>
  </si>
  <si>
    <t>Ikumbi Health Centre</t>
  </si>
  <si>
    <t>Keringet Health Centre (Kuresoi)</t>
  </si>
  <si>
    <t>Kiptagich Dispensary</t>
  </si>
  <si>
    <t>Olenguruone Sub-District Hospital</t>
  </si>
  <si>
    <t>Elburgon Sub-District Hospital</t>
  </si>
  <si>
    <t>Molo District Hospital</t>
  </si>
  <si>
    <t>Finlays  Hospital</t>
  </si>
  <si>
    <t>Karagita Dispensary</t>
  </si>
  <si>
    <t>Kijani (Mirera) Dispensary</t>
  </si>
  <si>
    <t>Lakeview Nursing Home</t>
  </si>
  <si>
    <t>Mai Mahiu Health centre</t>
  </si>
  <si>
    <t>Naivasha District Hospital</t>
  </si>
  <si>
    <t>Algadir Medical Clinic</t>
  </si>
  <si>
    <t>Bondeni Dispensary (Nakuru Central)</t>
  </si>
  <si>
    <t>Bondeni Maternity</t>
  </si>
  <si>
    <t>Family Health options Kenya (Nakuru)</t>
  </si>
  <si>
    <t>Lanet Health Centre</t>
  </si>
  <si>
    <t>Langa Langa Health Centre</t>
  </si>
  <si>
    <t>Mirugi Kariuki Dispensary</t>
  </si>
  <si>
    <t>Bahati Dispensary</t>
  </si>
  <si>
    <t>Bahati District Hospital</t>
  </si>
  <si>
    <t>Dundori Health Centre</t>
  </si>
  <si>
    <t>Engashura Health Centre</t>
  </si>
  <si>
    <t>FITC Dispensary</t>
  </si>
  <si>
    <t>Industrial Area Dispensary</t>
  </si>
  <si>
    <t>Kapkures Dispensary (Nakuru Central)</t>
  </si>
  <si>
    <t>Mother Kevin Dispensary (Catholic)</t>
  </si>
  <si>
    <t>Nakuru Provincial General Hospital (PGH)</t>
  </si>
  <si>
    <t>Nakuru West Health Centre</t>
  </si>
  <si>
    <t>Rhonda Dispensary and Maternity</t>
  </si>
  <si>
    <t>Huruma Dispensary</t>
  </si>
  <si>
    <t>Mau Narok Health Centre</t>
  </si>
  <si>
    <t>Njoro Health Centre</t>
  </si>
  <si>
    <t>Rongai Health Centre</t>
  </si>
  <si>
    <t>Subukia Health Centre</t>
  </si>
  <si>
    <t>Nairagie-Enkare Health Centre</t>
  </si>
  <si>
    <t>Enabelbel Health Centre</t>
  </si>
  <si>
    <t>Narok District Hospital</t>
  </si>
  <si>
    <t>Ololulunga District Hospital</t>
  </si>
  <si>
    <t>Sogoo Health Centre</t>
  </si>
  <si>
    <t>Mulot Health Centre</t>
  </si>
  <si>
    <t>Kalokol (AIC) Health Centre</t>
  </si>
  <si>
    <t>St Patrick's Kanamkemer Dispensary</t>
  </si>
  <si>
    <t>Kabarnet District Hospital_14607</t>
  </si>
  <si>
    <t>Eldama Ravine District Hospital_14432</t>
  </si>
  <si>
    <t>Mercy Hospital_15174</t>
  </si>
  <si>
    <t>Bisil Health Centre_14259</t>
  </si>
  <si>
    <t>Kajiado District Hospital_14652</t>
  </si>
  <si>
    <t>Namanga Health Centre_15294</t>
  </si>
  <si>
    <t>Isinya Health Centre_14582</t>
  </si>
  <si>
    <t>Kitengela Health Centre_14950</t>
  </si>
  <si>
    <t>Kitengela Medical Services_14951</t>
  </si>
  <si>
    <t>Simba Health Centre_15574</t>
  </si>
  <si>
    <t>Ngong Sub-District Hospital_15351</t>
  </si>
  <si>
    <t>Oloolua Dispensary_17799</t>
  </si>
  <si>
    <t>Ongata Rongai Health Centre_15440</t>
  </si>
  <si>
    <t>Kimana Health Centre_14868</t>
  </si>
  <si>
    <t>Loitokitok District Hospital_15051</t>
  </si>
  <si>
    <t>Gilgil Sub-District Hospital_14510</t>
  </si>
  <si>
    <t>St Mary's Hospital (Naivasha)_15654</t>
  </si>
  <si>
    <t>Ikumbi Health Centre_14559</t>
  </si>
  <si>
    <t>Keringet Health Centre (Kuresoi)_14836</t>
  </si>
  <si>
    <t>Kiptagich Dispensary_14924</t>
  </si>
  <si>
    <t>Olenguruone Sub-District Hospital_15398</t>
  </si>
  <si>
    <t>Elburgon Sub-District Hospital_14431</t>
  </si>
  <si>
    <t>Molo District Hospital_15212</t>
  </si>
  <si>
    <t>Finlays  Hospital_14551</t>
  </si>
  <si>
    <t>Karagita Dispensary_14801</t>
  </si>
  <si>
    <t>Kijani (Mirera) Dispensary_17821</t>
  </si>
  <si>
    <t>Lakeview Nursing Home_15004</t>
  </si>
  <si>
    <t>Mai Mahiu Health centre_15108</t>
  </si>
  <si>
    <t>Naivasha District Hospital_15280</t>
  </si>
  <si>
    <t>Algadir Medical Clinic_18009</t>
  </si>
  <si>
    <t>Bondeni Dispensary (Nakuru Central)_14263</t>
  </si>
  <si>
    <t>Bondeni Maternity_14265</t>
  </si>
  <si>
    <t>Family Health options Kenya (Nakuru)_14177</t>
  </si>
  <si>
    <t>Lanet Health Centre_15008</t>
  </si>
  <si>
    <t>Langa Langa Health Centre_15009</t>
  </si>
  <si>
    <t>Mirugi Kariuki Dispensary_15188</t>
  </si>
  <si>
    <t>Bahati Dispensary_14223</t>
  </si>
  <si>
    <t>Bahati District Hospital_14224</t>
  </si>
  <si>
    <t>Dundori Health Centre_14424</t>
  </si>
  <si>
    <t>Engashura Health Centre_14458</t>
  </si>
  <si>
    <t>FITC Dispensary_14498</t>
  </si>
  <si>
    <t>Industrial Area Dispensary_14575</t>
  </si>
  <si>
    <t>Kapkures Dispensary (Nakuru Central)_14733</t>
  </si>
  <si>
    <t>Mother Kevin Dispensary (Catholic)_15232</t>
  </si>
  <si>
    <t>Nakuru Provincial General Hospital (PGH)_15288</t>
  </si>
  <si>
    <t>Nakuru West Health Centre_15365</t>
  </si>
  <si>
    <t>Rhonda Dispensary and Maternity_20137</t>
  </si>
  <si>
    <t>Huruma Dispensary_14552</t>
  </si>
  <si>
    <t>Mau Narok Health Centre_15156</t>
  </si>
  <si>
    <t>Njoro Health Centre_15358</t>
  </si>
  <si>
    <t>Rongai Health Centre_15495</t>
  </si>
  <si>
    <t>Subukia Health Centre_15678</t>
  </si>
  <si>
    <t>Nairagie-Enkare Health Centre_15277</t>
  </si>
  <si>
    <t>Enabelbel Health Centre_14453</t>
  </si>
  <si>
    <t>Narok District Hospital_15311</t>
  </si>
  <si>
    <t>Ololulunga District Hospital_15423</t>
  </si>
  <si>
    <t>Sogoo Health Centre_15605</t>
  </si>
  <si>
    <t>Mulot Health Centre_17740</t>
  </si>
  <si>
    <t>Kalokol (AIC) Health Centre_14663</t>
  </si>
  <si>
    <t>St Patrick's Kanamkemer Dispensary_15662</t>
  </si>
  <si>
    <t xml:space="preserve">County </t>
  </si>
  <si>
    <t xml:space="preserve">Baringo </t>
  </si>
  <si>
    <t>Facility_ID</t>
  </si>
  <si>
    <t>Submitted by:</t>
  </si>
  <si>
    <t>Designation:</t>
  </si>
  <si>
    <t>Select Service Delivery Point (SDP) :</t>
  </si>
  <si>
    <t>INDICATOR</t>
  </si>
  <si>
    <t>COUNTY</t>
  </si>
  <si>
    <t>FACILITY</t>
  </si>
  <si>
    <t>MFLCODE</t>
  </si>
  <si>
    <t>DATE</t>
  </si>
  <si>
    <t>GENDER</t>
  </si>
  <si>
    <t>AGE_GROUP</t>
  </si>
  <si>
    <t>TOTAL</t>
  </si>
  <si>
    <t>SDP</t>
  </si>
  <si>
    <t>TREATMENT</t>
  </si>
  <si>
    <t>No. of patients who received 3 months prescription (from clients attending clinic today)</t>
  </si>
  <si>
    <t>No. of clients due for TLD transition (from clients attending clinic today)</t>
  </si>
  <si>
    <t>No. of clients due for viral load (from clients attending clinic today)</t>
  </si>
  <si>
    <t>ART Appointment</t>
  </si>
  <si>
    <t>LTFU Tracking</t>
  </si>
  <si>
    <t>No. of clients booked for appointments</t>
  </si>
  <si>
    <t>No. of clients who kept appointments</t>
  </si>
  <si>
    <t>No. of clients who missed appointments traced</t>
  </si>
  <si>
    <t>No. of clients who missed appointments and returned to care</t>
  </si>
  <si>
    <t>No. of clients who missed appointments who self-transferred</t>
  </si>
  <si>
    <t>No. of clients who stopped treatment</t>
  </si>
  <si>
    <t>No. of clients who missed appointments who died</t>
  </si>
  <si>
    <t>No. of clients reported as stopped who currently are on treatment in the facility (data error)</t>
  </si>
  <si>
    <t>Transfer Ins</t>
  </si>
  <si>
    <t>Transfer Out</t>
  </si>
  <si>
    <t>No. of clients transitioned to TLD</t>
  </si>
  <si>
    <t>PMTCT</t>
  </si>
  <si>
    <t>Select County below:</t>
  </si>
  <si>
    <t xml:space="preserve">Select Facility below:                                           </t>
  </si>
  <si>
    <t>CCC</t>
  </si>
  <si>
    <t xml:space="preserve">No. of LTFU </t>
  </si>
  <si>
    <t>&lt;1</t>
  </si>
  <si>
    <t>1-4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</si>
  <si>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</si>
  <si>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</si>
  <si>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</si>
  <si>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</si>
  <si>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</si>
  <si>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</si>
  <si>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</si>
  <si>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</si>
  <si>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</si>
  <si>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50+</t>
  </si>
  <si>
    <t xml:space="preserve">No. of clients newly initiated on ART due for second visit </t>
  </si>
  <si>
    <t>No. of clients newly initiated on ART due for second visit and returned for appointment</t>
  </si>
  <si>
    <t>indicatorid</t>
  </si>
  <si>
    <t>No. of Transfer ins</t>
  </si>
  <si>
    <t>No. of clients who attended clinic today</t>
  </si>
  <si>
    <t>No. of clients  who missed appointments and contacted</t>
  </si>
  <si>
    <t>No. of clients LTFU and started on ART</t>
  </si>
  <si>
    <t>No. of  stable clients on Multi Month Scripting (MMS)- Fast track Model</t>
  </si>
  <si>
    <t xml:space="preserve">No. of  stable clients </t>
  </si>
  <si>
    <t>No. of  stable clients receiving 3 months or more supply of drugs</t>
  </si>
  <si>
    <t>No. of clients  who missed appointments and confirmed dead</t>
  </si>
  <si>
    <t>Total</t>
  </si>
  <si>
    <t>Baringo</t>
  </si>
  <si>
    <t>Kaptimbor Dispensary</t>
  </si>
  <si>
    <t>Kiptagich  Health Centre</t>
  </si>
  <si>
    <t>Kituro Health Centre</t>
  </si>
  <si>
    <t>Mogorwa Health Centre</t>
  </si>
  <si>
    <t>Salawa Health Centre</t>
  </si>
  <si>
    <t>Tenges Health Centre</t>
  </si>
  <si>
    <t>Timboiywo Dispensary</t>
  </si>
  <si>
    <t>Barwessa HealthCentre</t>
  </si>
  <si>
    <t>Kabartonjo District Hospital</t>
  </si>
  <si>
    <t>Katibel Dispensary</t>
  </si>
  <si>
    <t>Arama dispensary</t>
  </si>
  <si>
    <t>Eldama Ravine (AIC) Health Centre</t>
  </si>
  <si>
    <t>Esageri Health Centre</t>
  </si>
  <si>
    <t>Maji Mazuri Dispensary</t>
  </si>
  <si>
    <t>Timboroa Health Centre</t>
  </si>
  <si>
    <t>Torongo Health Centre</t>
  </si>
  <si>
    <t>Kimalel Health centre</t>
  </si>
  <si>
    <t>Marigat Catholic Mission</t>
  </si>
  <si>
    <t>Marigat Sub District Hospital</t>
  </si>
  <si>
    <t>Mochongoi Health Centre</t>
  </si>
  <si>
    <t>Ol-Arabel Dispensary</t>
  </si>
  <si>
    <t>Emining Health Centre</t>
  </si>
  <si>
    <t>Kisanana Health Centre</t>
  </si>
  <si>
    <t>Mogotio Dispensary</t>
  </si>
  <si>
    <t>Kajiado</t>
  </si>
  <si>
    <t>Mailwa Dispensary</t>
  </si>
  <si>
    <t>Maparasha Dispensary</t>
  </si>
  <si>
    <t>Orinie (AIC) Clinic</t>
  </si>
  <si>
    <t>Ereteti Dispensary</t>
  </si>
  <si>
    <t>Fr Andrian Heath Centre</t>
  </si>
  <si>
    <t>Mashuru Health Centre</t>
  </si>
  <si>
    <t>Merueshi Village Community Health Centre</t>
  </si>
  <si>
    <t>St Paul's Hospital</t>
  </si>
  <si>
    <t>St Therese Dispensary</t>
  </si>
  <si>
    <t>Sucos Hospital</t>
  </si>
  <si>
    <t>Urafiki Medical Clinic</t>
  </si>
  <si>
    <t>Embul - Bul Catholic Dispensary</t>
  </si>
  <si>
    <t>Fatima Maternity Hospital</t>
  </si>
  <si>
    <t>Kkit Nursing Home</t>
  </si>
  <si>
    <t>Mariakani Cottage Hospital Ongatta Rongai</t>
  </si>
  <si>
    <t>Nairobi Women Hospital Ongata Rongai</t>
  </si>
  <si>
    <t>New Life Mission Rotary Clinic</t>
  </si>
  <si>
    <t>PCEA SMYRNA</t>
  </si>
  <si>
    <t>Sinai Mount Hospital</t>
  </si>
  <si>
    <t>Enkitok Joy Nursing Home</t>
  </si>
  <si>
    <t>Entasopia Health Centre</t>
  </si>
  <si>
    <t>Esonorua Dispensary</t>
  </si>
  <si>
    <t>Ewuaso Kedong Dispensary</t>
  </si>
  <si>
    <t>Magadi Hospital</t>
  </si>
  <si>
    <t>Ol-Malaika Health Centre</t>
  </si>
  <si>
    <t>Olooseos Dispensary</t>
  </si>
  <si>
    <t>Boma la Tumaini VCT</t>
  </si>
  <si>
    <t>Entarara Health Centre</t>
  </si>
  <si>
    <t>Fatima Health Centre (Lenkism)</t>
  </si>
  <si>
    <t>Illasit Medical Clinic</t>
  </si>
  <si>
    <t>Immurtot Health Centre</t>
  </si>
  <si>
    <t>Isinet Dispensary</t>
  </si>
  <si>
    <t>Langata Enkima Dispensary</t>
  </si>
  <si>
    <t>Namelok Health Centre</t>
  </si>
  <si>
    <t>Nkama Dispensary</t>
  </si>
  <si>
    <t>Oldoinyo Oibor Dispensary</t>
  </si>
  <si>
    <t>Rombo Health Centre</t>
  </si>
  <si>
    <t>Tropical Medical Clinic</t>
  </si>
  <si>
    <t>Tumaini Clinic</t>
  </si>
  <si>
    <t>Laikipia</t>
  </si>
  <si>
    <t>Lamuria Dispensary (Laikipia East)</t>
  </si>
  <si>
    <t>Matanya Dispensary</t>
  </si>
  <si>
    <t>Ngobit Dispensary</t>
  </si>
  <si>
    <t>St Joseph Catholic Dispensary (Laikipia East)</t>
  </si>
  <si>
    <t>Kalalu Dispensary</t>
  </si>
  <si>
    <t>Likii Dispensary</t>
  </si>
  <si>
    <t>Muramati Dispensary</t>
  </si>
  <si>
    <t>Nanyuki Cottage Hospital</t>
  </si>
  <si>
    <t>Nanyuki District Hospital</t>
  </si>
  <si>
    <t>Segera Mission Dispensary</t>
  </si>
  <si>
    <t>Top Choice Maternity And Nursing Home</t>
  </si>
  <si>
    <t>Doldol Health Centre</t>
  </si>
  <si>
    <t>Ilpolei Dispensary</t>
  </si>
  <si>
    <t>Kimanjo Dispensary</t>
  </si>
  <si>
    <t>Lokusero Dispensary</t>
  </si>
  <si>
    <t>Karaba Dispensary (Laikipia West)</t>
  </si>
  <si>
    <t>Melwa Health Centre</t>
  </si>
  <si>
    <t>Mutara Dispensary</t>
  </si>
  <si>
    <t>Olmoran Catholic Dispensary</t>
  </si>
  <si>
    <t>Olmoran Health Centre</t>
  </si>
  <si>
    <t>Rumuruti Catholic Dispensary</t>
  </si>
  <si>
    <t>Rumuruti District Hospital</t>
  </si>
  <si>
    <t>Sipili Catholic Dispensary</t>
  </si>
  <si>
    <t>Sipili Health Centre</t>
  </si>
  <si>
    <t>Muthegera Dispensary</t>
  </si>
  <si>
    <t>Ndindika Health Centre</t>
  </si>
  <si>
    <t>Ngarua Catholic Dispensary</t>
  </si>
  <si>
    <t>Ngarua Health Centre</t>
  </si>
  <si>
    <t>Oljabet Health Centre</t>
  </si>
  <si>
    <t>Salama Health Centre (Laikipia West)</t>
  </si>
  <si>
    <t>Bethania Clinic</t>
  </si>
  <si>
    <t>Camp Brethren Medical Clinic</t>
  </si>
  <si>
    <t>Eburru Dispensary</t>
  </si>
  <si>
    <t>Holy Spirit Health Centre</t>
  </si>
  <si>
    <t>Karati Dispensary</t>
  </si>
  <si>
    <t>Karunga Dispensary</t>
  </si>
  <si>
    <t>Kiambogo Dispensary (Naivasha)</t>
  </si>
  <si>
    <t>Kiptangwanyi Dispensary</t>
  </si>
  <si>
    <t>Rhein Valley Hospital</t>
  </si>
  <si>
    <t>Rocco Dispensary</t>
  </si>
  <si>
    <t>Kamara Dispensary</t>
  </si>
  <si>
    <t>Kiptororo Dispensary</t>
  </si>
  <si>
    <t>Kuresoi Health Centre</t>
  </si>
  <si>
    <t>Mau Summit Medical Clinic</t>
  </si>
  <si>
    <t>Murindoku Dispensary</t>
  </si>
  <si>
    <t>Ndoinet Dispensary</t>
  </si>
  <si>
    <t>St Martin De Porres (Static)</t>
  </si>
  <si>
    <t>Emaus Clinic</t>
  </si>
  <si>
    <t>Mercy Dispensary</t>
  </si>
  <si>
    <t>Elburgon (PCEA) Dispensary</t>
  </si>
  <si>
    <t>Mariashoni Dispensary</t>
  </si>
  <si>
    <t>Molo Medical Centre</t>
  </si>
  <si>
    <t>Nyakiambi Dispensary</t>
  </si>
  <si>
    <t>Sachang'wan Dispensary</t>
  </si>
  <si>
    <t>St Clare Dispensary</t>
  </si>
  <si>
    <t>St Joseph Nursing home</t>
  </si>
  <si>
    <t>Turi (PCEA) Dispensary</t>
  </si>
  <si>
    <t>ASN Upendo Village Dispensary</t>
  </si>
  <si>
    <t>Gosheni Medical Clinic</t>
  </si>
  <si>
    <t>Holy Trinity Health Centre(Mai Mahiu)</t>
  </si>
  <si>
    <t>Kimilili Medical Clinic</t>
  </si>
  <si>
    <t>Kings Clinic</t>
  </si>
  <si>
    <t>Longonot Dispensary</t>
  </si>
  <si>
    <t>Maiela Health Centre</t>
  </si>
  <si>
    <t>Moi Ndabi Dispensary</t>
  </si>
  <si>
    <t>Mt Longonot Hospital</t>
  </si>
  <si>
    <t>Nacoharg Medical Centre</t>
  </si>
  <si>
    <t>Ndabibi Dispensary</t>
  </si>
  <si>
    <t>Ndonyo Medical Clinic</t>
  </si>
  <si>
    <t>Nyamathi Dispensary</t>
  </si>
  <si>
    <t>Oserian Health Centre</t>
  </si>
  <si>
    <t>Panda Flowers Medical Clinic</t>
  </si>
  <si>
    <t>Polyclinic Hospital</t>
  </si>
  <si>
    <t>St Ann Medical Clinic (Naivasha)</t>
  </si>
  <si>
    <t>Wayside Clinic</t>
  </si>
  <si>
    <t>Afraha Maternity and Nursing Home</t>
  </si>
  <si>
    <t>Afya Medical Clinic (Nakuru)</t>
  </si>
  <si>
    <t>Dr Babu Bora clinic</t>
  </si>
  <si>
    <t>Dr KJ Karania (Mrs)</t>
  </si>
  <si>
    <t>Dr Mwangi</t>
  </si>
  <si>
    <t>Fountain Medical clinic</t>
  </si>
  <si>
    <t>Hekima Dispensary</t>
  </si>
  <si>
    <t>Kiti Dispensary</t>
  </si>
  <si>
    <t>St Elizabeth Nursing Home</t>
  </si>
  <si>
    <t>Valley Hospital</t>
  </si>
  <si>
    <t>Heshima Medical Clinic (Nakuru North)</t>
  </si>
  <si>
    <t>Kabatini Health Centre</t>
  </si>
  <si>
    <t>Kiratina Medical Clinic</t>
  </si>
  <si>
    <t>Kiwamu Dispensary</t>
  </si>
  <si>
    <t>St Antony Health Centre</t>
  </si>
  <si>
    <t>Wesley Health Centre</t>
  </si>
  <si>
    <t>Annex Hospital (Nakuru)</t>
  </si>
  <si>
    <t>Bethsaida (AIC) Clinic (Nakuru)</t>
  </si>
  <si>
    <t>Kimsaw Medical Clinic</t>
  </si>
  <si>
    <t>Nakuru Heart Centre</t>
  </si>
  <si>
    <t>Nakuru War Memorial Hospital</t>
  </si>
  <si>
    <t>Nakuru West (PCEA) Health Centre</t>
  </si>
  <si>
    <t>Sunrise  Evans Hospital</t>
  </si>
  <si>
    <t>Benmac Clinic</t>
  </si>
  <si>
    <t>Consolata Clinic</t>
  </si>
  <si>
    <t>Egerton University</t>
  </si>
  <si>
    <t>Joppa Medical Clinic</t>
  </si>
  <si>
    <t>Kianjoya Dispensary</t>
  </si>
  <si>
    <t>Kihingo Dispensary (CDF)</t>
  </si>
  <si>
    <t>Lare Health Centre</t>
  </si>
  <si>
    <t>Likia Dispensary</t>
  </si>
  <si>
    <t>Mauche Dispensary</t>
  </si>
  <si>
    <t>Mauche Medical Clinic</t>
  </si>
  <si>
    <t>Mutarakwa Dispensary (Molo)</t>
  </si>
  <si>
    <t>Neissuit Dispensary</t>
  </si>
  <si>
    <t>Piave Dispensary</t>
  </si>
  <si>
    <t>Pwani (GOK) Dispensary</t>
  </si>
  <si>
    <t>Sururu Health Centre (CDF)</t>
  </si>
  <si>
    <t>X-cellent Medical Centre</t>
  </si>
  <si>
    <t>Banita dispensary</t>
  </si>
  <si>
    <t>Kabarak Health Centre</t>
  </si>
  <si>
    <t>Kandutura Dispensary</t>
  </si>
  <si>
    <t>Kipsyenan Dispensary</t>
  </si>
  <si>
    <t>Lengenet Dispensary</t>
  </si>
  <si>
    <t>Lower Solai Dispensary</t>
  </si>
  <si>
    <t>Maji Tamu Health Centre</t>
  </si>
  <si>
    <t>Mangu Dispensary (Rongai)</t>
  </si>
  <si>
    <t>Mogotio Plantation Dispensary</t>
  </si>
  <si>
    <t>Mogotio RHDC</t>
  </si>
  <si>
    <t>Nyamamithi Dispensary</t>
  </si>
  <si>
    <t>Okilgei Dispensary</t>
  </si>
  <si>
    <t>Sisto Mazoldi Dispensary (Rongai)</t>
  </si>
  <si>
    <t>Starlite Medical Clinic</t>
  </si>
  <si>
    <t>Chemasis Maternity Home</t>
  </si>
  <si>
    <t>Kabazi Health Centre</t>
  </si>
  <si>
    <t>Mbogoini Dispensary</t>
  </si>
  <si>
    <t>Miloreni Dispensary</t>
  </si>
  <si>
    <t>Simboiyon Dispensary</t>
  </si>
  <si>
    <t>Upper Solai Health Centre</t>
  </si>
  <si>
    <t>Wasammy Medical Clinic</t>
  </si>
  <si>
    <t>Wei Dispensary</t>
  </si>
  <si>
    <t>Ilaiser Dispensary</t>
  </si>
  <si>
    <t>Nalepo Medical Clinic</t>
  </si>
  <si>
    <t>Ntulele Dispensary</t>
  </si>
  <si>
    <t>Oletukat Dispensary</t>
  </si>
  <si>
    <t>Naisoya Dispensary</t>
  </si>
  <si>
    <t>Nkareta Dispensary</t>
  </si>
  <si>
    <t>Olchorro Health Centre</t>
  </si>
  <si>
    <t>Olokurto Health Centre</t>
  </si>
  <si>
    <t>Olposimoru Dispensary</t>
  </si>
  <si>
    <t>Sakutiek Health Centre</t>
  </si>
  <si>
    <t>Entesekera Health Centre (Loita Community Health &amp; Educ. Centre)</t>
  </si>
  <si>
    <t>Naroosura Health Centre</t>
  </si>
  <si>
    <t>Olmekenyu Dispensary</t>
  </si>
  <si>
    <t>Olorte Dispensary</t>
  </si>
  <si>
    <t>Baraka Health Centre</t>
  </si>
  <si>
    <t>Megwara Dispensary</t>
  </si>
  <si>
    <t>Mulot Catholic Dispensary</t>
  </si>
  <si>
    <t>Nkorinkori Dispensary</t>
  </si>
  <si>
    <t>Sekenani Health Centre</t>
  </si>
  <si>
    <t>St Anthony Lemek Dispensary</t>
  </si>
  <si>
    <t>Samburu</t>
  </si>
  <si>
    <t>Kisima Health Centre</t>
  </si>
  <si>
    <t>Ledero Dispensary</t>
  </si>
  <si>
    <t>Longewan Dispensary</t>
  </si>
  <si>
    <t>Maralal Catholic Dispensary</t>
  </si>
  <si>
    <t>Maralal District Hospital</t>
  </si>
  <si>
    <t>Suguta Marmar Health Centre</t>
  </si>
  <si>
    <t>Archers Post Health Centre</t>
  </si>
  <si>
    <t>Catholic Hospital Wamba</t>
  </si>
  <si>
    <t>Ndonyo Wasin Dispensary</t>
  </si>
  <si>
    <t>Ngilai Dispensary</t>
  </si>
  <si>
    <t>Nkutuk Elmuget Dispensary</t>
  </si>
  <si>
    <t>Sereolipi Health Centre</t>
  </si>
  <si>
    <t>Swari Model Health Centre</t>
  </si>
  <si>
    <t>Wamba Health Centre</t>
  </si>
  <si>
    <t>West Gate Dispensary</t>
  </si>
  <si>
    <t>Baragoi Catholic Dispensary</t>
  </si>
  <si>
    <t>Baragoi Sub-District Hospital</t>
  </si>
  <si>
    <t>Barsaloi GK Dispensary</t>
  </si>
  <si>
    <t>Latakweny Dispensary</t>
  </si>
  <si>
    <t>Lesirikan Health Centre</t>
  </si>
  <si>
    <t>South Horr Catholic Health Centre</t>
  </si>
  <si>
    <t>South Horr Dispensary</t>
  </si>
  <si>
    <t>Kaikor Sub County Hospital</t>
  </si>
  <si>
    <t>Kapua Dispensary</t>
  </si>
  <si>
    <t>Kerio Health Centre</t>
  </si>
  <si>
    <t>Nadoto Dispensary</t>
  </si>
  <si>
    <t>Nakurio Dispensary</t>
  </si>
  <si>
    <t>Namukuse Dispensary</t>
  </si>
  <si>
    <t>St Catherine's Napetet Dispensary</t>
  </si>
  <si>
    <t>St Mary's Kalokol Primary Health Care Programme</t>
  </si>
  <si>
    <t>St Monica Nakwamekwi Dispensary</t>
  </si>
  <si>
    <t>Elelea Sub-county Hospital</t>
  </si>
  <si>
    <t>Lokori (AIC) Health Centre</t>
  </si>
  <si>
    <t>Lokori Primary Health Care Programme</t>
  </si>
  <si>
    <t>Lokwii Health center</t>
  </si>
  <si>
    <t>Lokitaung Sub County Hospital</t>
  </si>
  <si>
    <t>Lowarengak Health Center</t>
  </si>
  <si>
    <t>Kainuk Health Centre</t>
  </si>
  <si>
    <t>Kalemungorok Dispensary</t>
  </si>
  <si>
    <t>Katilu Sub County Hospital</t>
  </si>
  <si>
    <t>Lochwaangikamatak Dispensary</t>
  </si>
  <si>
    <t>Lokichar (RCEA) Health Centre</t>
  </si>
  <si>
    <t>Nakwamoru Health Centre</t>
  </si>
  <si>
    <t>Kakuma Mission Hospital</t>
  </si>
  <si>
    <t>Kakuma Refugee Hospital</t>
  </si>
  <si>
    <t>Kalobeyei Dispensary</t>
  </si>
  <si>
    <t>Lokichogio (AIC) Health Centre</t>
  </si>
  <si>
    <t>Makutano Health Centre (Turkana West)</t>
  </si>
  <si>
    <t>Arama dispensary_14211</t>
  </si>
  <si>
    <t>Barwessa HealthCentre_14243</t>
  </si>
  <si>
    <t>Eldama Ravine (AIC) Health Centre_14964</t>
  </si>
  <si>
    <t>Emining Health Centre_14446</t>
  </si>
  <si>
    <t>Esageri Health Centre_14477</t>
  </si>
  <si>
    <t>Kabartonjo District Hospital_14609</t>
  </si>
  <si>
    <t>Kaptimbor Dispensary_14784</t>
  </si>
  <si>
    <t>Katibel Dispensary_14817</t>
  </si>
  <si>
    <t>Kimalel Health centre_14867</t>
  </si>
  <si>
    <t>Kiptagich  Health Centre_14923</t>
  </si>
  <si>
    <t>Kisanana Health Centre_14940</t>
  </si>
  <si>
    <t>Kituro Health Centre_14953</t>
  </si>
  <si>
    <t>Maji Mazuri Dispensary_15111</t>
  </si>
  <si>
    <t>Marigat Catholic Mission_15137</t>
  </si>
  <si>
    <t>Marigat Sub District Hospital_15138</t>
  </si>
  <si>
    <t>Mochongoi Health Centre_15192</t>
  </si>
  <si>
    <t>Mogorwa Health Centre_15197</t>
  </si>
  <si>
    <t>Mogotio Dispensary_15198</t>
  </si>
  <si>
    <t>Ol-Arabel Dispensary_15386</t>
  </si>
  <si>
    <t>Salawa Health Centre_15522</t>
  </si>
  <si>
    <t>Tenges Health Centre_15718</t>
  </si>
  <si>
    <t>Timboiywo Dispensary_15724</t>
  </si>
  <si>
    <t>Timboroa Health Centre_15725</t>
  </si>
  <si>
    <t>Torongo Health Centre_15735</t>
  </si>
  <si>
    <t>Boma la Tumaini VCT_14260</t>
  </si>
  <si>
    <t>Embul - Bul Catholic Dispensary_14445</t>
  </si>
  <si>
    <t>Enkitok Joy Nursing Home_15600</t>
  </si>
  <si>
    <t>Entarara Health Centre_14467</t>
  </si>
  <si>
    <t>Entasopia Health Centre_14469</t>
  </si>
  <si>
    <t>Ereteti Dispensary_14475</t>
  </si>
  <si>
    <t>Esonorua Dispensary_16427</t>
  </si>
  <si>
    <t>Ewuaso Kedong Dispensary_14486</t>
  </si>
  <si>
    <t>Fatima Health Centre (Lenkism)_14493</t>
  </si>
  <si>
    <t>Fatima Maternity Hospital_14494</t>
  </si>
  <si>
    <t>Fr Andrian Heath Centre_14503</t>
  </si>
  <si>
    <t>Illasit Medical Clinic_14567</t>
  </si>
  <si>
    <t>Immurtot Health Centre_14573</t>
  </si>
  <si>
    <t>Isinet Dispensary_14581</t>
  </si>
  <si>
    <t>Kkit Nursing Home_14955</t>
  </si>
  <si>
    <t>Langata Enkima Dispensary_15012</t>
  </si>
  <si>
    <t>Magadi Hospital_15107</t>
  </si>
  <si>
    <t>Mailwa Dispensary_15109</t>
  </si>
  <si>
    <t>Maparasha Dispensary_15122</t>
  </si>
  <si>
    <t>Mariakani Cottage Hospital Ongatta Rongai_18084</t>
  </si>
  <si>
    <t>Mashuru Health Centre_15150</t>
  </si>
  <si>
    <t>Merueshi Village Community Health Centre_15180</t>
  </si>
  <si>
    <t>Nairobi Women Hospital Ongata Rongai_18195</t>
  </si>
  <si>
    <t>Namelok Health Centre_15296</t>
  </si>
  <si>
    <t>New Life Mission Rotary Clinic_15334</t>
  </si>
  <si>
    <t>Nkama Dispensary_15361</t>
  </si>
  <si>
    <t>Oldoinyo Oibor Dispensary_17671</t>
  </si>
  <si>
    <t>Ol-Malaika Health Centre_15413</t>
  </si>
  <si>
    <t>Olooseos Dispensary_15425</t>
  </si>
  <si>
    <t>Orinie (AIC) Clinic_15443</t>
  </si>
  <si>
    <t>PCEA SMYRNA_18116</t>
  </si>
  <si>
    <t>Rombo Health Centre_15490</t>
  </si>
  <si>
    <t>Sinai Mount Hospital_15581</t>
  </si>
  <si>
    <t>St Paul's Hospital_18190</t>
  </si>
  <si>
    <t>St Therese Dispensary_15667</t>
  </si>
  <si>
    <t>Sucos Hospital_14204</t>
  </si>
  <si>
    <t>Tropical Medical Clinic_17767</t>
  </si>
  <si>
    <t>Tumaini Clinic_15748</t>
  </si>
  <si>
    <t>Urafiki Medical Clinic_18142</t>
  </si>
  <si>
    <t>Doldol Health Centre_14404</t>
  </si>
  <si>
    <t>Ilpolei Dispensary_14561</t>
  </si>
  <si>
    <t>Kalalu Dispensary_14659</t>
  </si>
  <si>
    <t>Karaba Dispensary (Laikipia West)_14800</t>
  </si>
  <si>
    <t>Kimanjo Dispensary_14869</t>
  </si>
  <si>
    <t>Lamuria Dispensary (Laikipia East)_15007</t>
  </si>
  <si>
    <t>Likii Dispensary_15035</t>
  </si>
  <si>
    <t>Lokusero Dispensary_15065</t>
  </si>
  <si>
    <t>Matanya Dispensary_15152</t>
  </si>
  <si>
    <t>Melwa Health Centre_15170</t>
  </si>
  <si>
    <t>Muramati Dispensary_15253</t>
  </si>
  <si>
    <t>Mutara Dispensary_15261</t>
  </si>
  <si>
    <t>Muthegera Dispensary_15263</t>
  </si>
  <si>
    <t>Nanyuki Cottage Hospital_15304</t>
  </si>
  <si>
    <t>Nanyuki District Hospital_15305</t>
  </si>
  <si>
    <t>Ndindika Health Centre_15325</t>
  </si>
  <si>
    <t>Ngarua Catholic Dispensary_15338</t>
  </si>
  <si>
    <t>Ngarua Health Centre_15339</t>
  </si>
  <si>
    <t>Ngobit Dispensary_15349</t>
  </si>
  <si>
    <t>Oljabet Health Centre_15404</t>
  </si>
  <si>
    <t>Olmoran Catholic Dispensary_15416</t>
  </si>
  <si>
    <t>Olmoran Health Centre_15417</t>
  </si>
  <si>
    <t>Rumuruti Catholic Dispensary_15501</t>
  </si>
  <si>
    <t>Rumuruti District Hospital_15502</t>
  </si>
  <si>
    <t>Salama Health Centre (Laikipia West)_15520</t>
  </si>
  <si>
    <t>Segera Mission Dispensary_17029</t>
  </si>
  <si>
    <t>Sipili Catholic Dispensary_15588</t>
  </si>
  <si>
    <t>Sipili Health Centre_15589</t>
  </si>
  <si>
    <t>St Joseph Catholic Dispensary (Laikipia East)_15646</t>
  </si>
  <si>
    <t>Top Choice Maternity And Nursing Home_15306</t>
  </si>
  <si>
    <t>Afraha Maternity and Nursing Home_18382</t>
  </si>
  <si>
    <t>Afya Medical Clinic (Nakuru)_18440</t>
  </si>
  <si>
    <t>Annex Hospital (Nakuru)_14207</t>
  </si>
  <si>
    <t>ASN Upendo Village Dispensary_15762</t>
  </si>
  <si>
    <t>Banita dispensary_14226</t>
  </si>
  <si>
    <t>Benmac Clinic_14247</t>
  </si>
  <si>
    <t>Bethania Clinic_17542</t>
  </si>
  <si>
    <t>Bethsaida (AIC) Clinic (Nakuru)_14251</t>
  </si>
  <si>
    <t>Camp Brethren Medical Clinic_14278</t>
  </si>
  <si>
    <t>Chemasis Maternity Home_14316</t>
  </si>
  <si>
    <t>Consolata Clinic_14396</t>
  </si>
  <si>
    <t>Dr Babu Bora clinic_20553</t>
  </si>
  <si>
    <t>Dr KJ Karania (Mrs)_14411</t>
  </si>
  <si>
    <t>Dr Mwangi_20554</t>
  </si>
  <si>
    <t>Eburru Dispensary_14425</t>
  </si>
  <si>
    <t>Egerton University_14426</t>
  </si>
  <si>
    <t>Elburgon (PCEA) Dispensary_14428</t>
  </si>
  <si>
    <t>Emaus Clinic_14443</t>
  </si>
  <si>
    <t>Fountain Medical clinic_17787</t>
  </si>
  <si>
    <t>Gosheni Medical Clinic_14533</t>
  </si>
  <si>
    <t>Hekima Dispensary_14545</t>
  </si>
  <si>
    <t>Heshima Medical Clinic (Nakuru North)_14547</t>
  </si>
  <si>
    <t>Holy Spirit Health Centre_14549</t>
  </si>
  <si>
    <t>Holy Trinity Health Centre(Mai Mahiu)_14550</t>
  </si>
  <si>
    <t>Joppa Medical Clinic_14598</t>
  </si>
  <si>
    <t>Kabarak Health Centre_14606</t>
  </si>
  <si>
    <t>Kabatini Health Centre_14610</t>
  </si>
  <si>
    <t>Kabazi Health Centre_14611</t>
  </si>
  <si>
    <t>Kamara Dispensary_14668</t>
  </si>
  <si>
    <t>Kandutura Dispensary_14684</t>
  </si>
  <si>
    <t>Karati Dispensary_14802</t>
  </si>
  <si>
    <t>Karunga Dispensary_14805</t>
  </si>
  <si>
    <t>Kiambogo Dispensary (Naivasha)_14845</t>
  </si>
  <si>
    <t>Kianjoya Dispensary_14846</t>
  </si>
  <si>
    <t>Kihingo Dispensary (CDF)_16390</t>
  </si>
  <si>
    <t>Kimilili Medical Clinic_14871</t>
  </si>
  <si>
    <t>Kimsaw Medical Clinic_14880</t>
  </si>
  <si>
    <t>Kings Clinic_17545</t>
  </si>
  <si>
    <t>Kipsyenan Dispensary_14922</t>
  </si>
  <si>
    <t>Kiptangwanyi Dispensary_14926</t>
  </si>
  <si>
    <t>Kiptororo Dispensary_16404</t>
  </si>
  <si>
    <t>Kiratina Medical Clinic_14936</t>
  </si>
  <si>
    <t>Kiti Dispensary_17742</t>
  </si>
  <si>
    <t>Kiwamu Dispensary_14954</t>
  </si>
  <si>
    <t>Kuresoi Health Centre_16683</t>
  </si>
  <si>
    <t>Lare Health Centre_15013</t>
  </si>
  <si>
    <t>Lengenet Dispensary_15027</t>
  </si>
  <si>
    <t>Likia Dispensary_16684</t>
  </si>
  <si>
    <t>Longonot Dispensary_15078</t>
  </si>
  <si>
    <t>Lower Solai Dispensary_15097</t>
  </si>
  <si>
    <t>Maiela Health Centre_15106</t>
  </si>
  <si>
    <t>Maji Tamu Health Centre_15114</t>
  </si>
  <si>
    <t>Mangu Dispensary (Rongai)_15119</t>
  </si>
  <si>
    <t>Mariashoni Dispensary_15129</t>
  </si>
  <si>
    <t>Mau Summit Medical Clinic_15157</t>
  </si>
  <si>
    <t>Mauche Dispensary_15159</t>
  </si>
  <si>
    <t>Mauche Medical Clinic_15160</t>
  </si>
  <si>
    <t>Mbogoini Dispensary_15165</t>
  </si>
  <si>
    <t>Mercy Dispensary_15173</t>
  </si>
  <si>
    <t>Miloreni Dispensary_17792</t>
  </si>
  <si>
    <t>Mogotio Plantation Dispensary_15199</t>
  </si>
  <si>
    <t>Mogotio RHDC_15200</t>
  </si>
  <si>
    <t>Moi Ndabi Dispensary_15203</t>
  </si>
  <si>
    <t>Molo Medical Centre_15213</t>
  </si>
  <si>
    <t>Mt Longonot Hospital_15241</t>
  </si>
  <si>
    <t>Murindoku Dispensary_17191</t>
  </si>
  <si>
    <t>Mutarakwa Dispensary (Molo)_15262</t>
  </si>
  <si>
    <t>Nacoharg Medical Centre_15272</t>
  </si>
  <si>
    <t>Nakuru Heart Centre_20343</t>
  </si>
  <si>
    <t>Nakuru War Memorial Hospital_15289</t>
  </si>
  <si>
    <t>Nakuru West (PCEA) Health Centre_15290</t>
  </si>
  <si>
    <t>Ndabibi Dispensary_15318</t>
  </si>
  <si>
    <t>Ndoinet Dispensary_15326</t>
  </si>
  <si>
    <t>Ndonyo Medical Clinic_15511</t>
  </si>
  <si>
    <t>Neissuit Dispensary_15331</t>
  </si>
  <si>
    <t>Nyakiambi Dispensary_15370</t>
  </si>
  <si>
    <t>Nyamamithi Dispensary_15372</t>
  </si>
  <si>
    <t>Nyamathi Dispensary_15373</t>
  </si>
  <si>
    <t>Okilgei Dispensary_15385</t>
  </si>
  <si>
    <t>Oserian Health Centre_15447</t>
  </si>
  <si>
    <t>Panda Flowers Medical Clinic_15456</t>
  </si>
  <si>
    <t>Piave Dispensary_15462</t>
  </si>
  <si>
    <t>Polyclinic Hospital_15466</t>
  </si>
  <si>
    <t>Pwani (GOK) Dispensary_15474</t>
  </si>
  <si>
    <t>Rhein Valley Hospital_15483</t>
  </si>
  <si>
    <t>Rocco Dispensary_15489</t>
  </si>
  <si>
    <t>Sachang'wan Dispensary_15509</t>
  </si>
  <si>
    <t>Simboiyon Dispensary_17988</t>
  </si>
  <si>
    <t>Sisto Mazoldi Dispensary (Rongai)_18011</t>
  </si>
  <si>
    <t>St Ann Medical Clinic (Naivasha)_15625</t>
  </si>
  <si>
    <t>St Antony Health Centre_15628</t>
  </si>
  <si>
    <t>St Clare Dispensary_15635</t>
  </si>
  <si>
    <t>St Elizabeth Nursing Home_15637</t>
  </si>
  <si>
    <t>St Joseph Nursing home_16409</t>
  </si>
  <si>
    <t>St Martin De Porres (Static)_15651</t>
  </si>
  <si>
    <t>Starlite Medical Clinic_15672</t>
  </si>
  <si>
    <t>Sunrise  Evans Hospital_15686</t>
  </si>
  <si>
    <t>Sururu Health Centre (CDF)_16407</t>
  </si>
  <si>
    <t>Turi (PCEA) Dispensary_16820</t>
  </si>
  <si>
    <t>Upper Solai Health Centre_15763</t>
  </si>
  <si>
    <t>Valley Hospital_15764</t>
  </si>
  <si>
    <t>Wasammy Medical Clinic_15773</t>
  </si>
  <si>
    <t>Wayside Clinic_15775</t>
  </si>
  <si>
    <t>Wei Dispensary_15776</t>
  </si>
  <si>
    <t>Wesley Health Centre_15778</t>
  </si>
  <si>
    <t>X-cellent Medical Centre_14487</t>
  </si>
  <si>
    <t>Baraka Health Centre_17757</t>
  </si>
  <si>
    <t>Entesekera Health Centre (Loita Community Health &amp; Educ. Centre)_14479</t>
  </si>
  <si>
    <t>Ilaiser Dispensary_14562</t>
  </si>
  <si>
    <t>Megwara Dispensary_15168</t>
  </si>
  <si>
    <t>Mulot Catholic Dispensary_15251</t>
  </si>
  <si>
    <t>Naisoya Dispensary_15279</t>
  </si>
  <si>
    <t>Nalepo Medical Clinic_15293</t>
  </si>
  <si>
    <t>Naroosura Health Centre_15312</t>
  </si>
  <si>
    <t>Nkareta Dispensary_15363</t>
  </si>
  <si>
    <t>Nkorinkori Dispensary_15364</t>
  </si>
  <si>
    <t>Ntulele Dispensary_15367</t>
  </si>
  <si>
    <t>Olchorro Health Centre_15389</t>
  </si>
  <si>
    <t>Oletukat Dispensary_15401</t>
  </si>
  <si>
    <t>Olmekenyu Dispensary_15414</t>
  </si>
  <si>
    <t>Olokurto Health Centre_15420</t>
  </si>
  <si>
    <t>Olorte Dispensary_15428</t>
  </si>
  <si>
    <t>Olposimoru Dispensary_15431</t>
  </si>
  <si>
    <t>Sakutiek Health Centre_15516</t>
  </si>
  <si>
    <t>Sekenani Health Centre_15541</t>
  </si>
  <si>
    <t>St Anthony Lemek Dispensary_15626</t>
  </si>
  <si>
    <t>Archers Post Health Centre_14212</t>
  </si>
  <si>
    <t>Baragoi Catholic Dispensary_14227</t>
  </si>
  <si>
    <t>Baragoi Sub-District Hospital_14228</t>
  </si>
  <si>
    <t>Barsaloi GK Dispensary_14237</t>
  </si>
  <si>
    <t>Catholic Hospital Wamba_15769</t>
  </si>
  <si>
    <t>Kisima Health Centre_14943</t>
  </si>
  <si>
    <t>Latakweny Dispensary_15014</t>
  </si>
  <si>
    <t>Ledero Dispensary_15017</t>
  </si>
  <si>
    <t>Lesirikan Health Centre_15029</t>
  </si>
  <si>
    <t>Longewan Dispensary_15076</t>
  </si>
  <si>
    <t>Maralal Catholic Dispensary_15125</t>
  </si>
  <si>
    <t>Maralal District Hospital_15126</t>
  </si>
  <si>
    <t>Ndonyo Wasin Dispensary_15327</t>
  </si>
  <si>
    <t>Ngilai Dispensary_14459</t>
  </si>
  <si>
    <t>Nkutuk Elmuget Dispensary_18030</t>
  </si>
  <si>
    <t>Sereolipi Health Centre_15547</t>
  </si>
  <si>
    <t>South Horr Catholic Health Centre_15622</t>
  </si>
  <si>
    <t>South Horr Dispensary_15621</t>
  </si>
  <si>
    <t>Suguta Marmar Health Centre_15682</t>
  </si>
  <si>
    <t>Swari Model Health Centre_15693</t>
  </si>
  <si>
    <t>Wamba Health Centre_15768</t>
  </si>
  <si>
    <t>West Gate Dispensary_15780</t>
  </si>
  <si>
    <t>Elelea Sub-county Hospital_14436</t>
  </si>
  <si>
    <t>Kaikor Sub County Hospital_14643</t>
  </si>
  <si>
    <t>Kainuk Health Centre_14645</t>
  </si>
  <si>
    <t>Kakuma Mission Hospital_14655</t>
  </si>
  <si>
    <t>Kakuma Refugee Hospital_14579</t>
  </si>
  <si>
    <t>Kalemungorok Dispensary_14660</t>
  </si>
  <si>
    <t>Kalobeyei Dispensary_14662</t>
  </si>
  <si>
    <t>Kapua Dispensary_14795</t>
  </si>
  <si>
    <t>Katilu Sub County Hospital_14818</t>
  </si>
  <si>
    <t>Kerio Health Centre_14838</t>
  </si>
  <si>
    <t>Lochwaangikamatak Dispensary_15045</t>
  </si>
  <si>
    <t>Lokichar (RCEA) Health Centre_15057</t>
  </si>
  <si>
    <t>Lokichogio (AIC) Health Centre_15059</t>
  </si>
  <si>
    <t>Lokitaung Sub County Hospital_15062</t>
  </si>
  <si>
    <t>Lokori (AIC) Health Centre_15064</t>
  </si>
  <si>
    <t>Lokori Primary Health Care Programme_16324</t>
  </si>
  <si>
    <t>Lokwii Health center_15067</t>
  </si>
  <si>
    <t>Lowarengak Health Center_15096</t>
  </si>
  <si>
    <t>Makutano Health Centre (Turkana West)_15117</t>
  </si>
  <si>
    <t>Nadoto Dispensary_15275</t>
  </si>
  <si>
    <t>Nakurio Dispensary_15285</t>
  </si>
  <si>
    <t>Nakwamoru Health Centre_15292</t>
  </si>
  <si>
    <t>Namukuse Dispensary_15301</t>
  </si>
  <si>
    <t>St Catherine's Napetet Dispensary_15634</t>
  </si>
  <si>
    <t>St Mary's Kalokol Primary Health Care Programme_15656</t>
  </si>
  <si>
    <t>St Monica Nakwamekwi Dispensary_15661</t>
  </si>
  <si>
    <t>Nyahururu District Hospital_10890</t>
  </si>
  <si>
    <t>Maina Village Dispensary_10672</t>
  </si>
  <si>
    <t>PREP</t>
  </si>
  <si>
    <t>E</t>
  </si>
  <si>
    <t>Sexual Violence - Rape survivors</t>
  </si>
  <si>
    <t>Physical Violence - No. of clients</t>
  </si>
  <si>
    <t>GEND_GBV</t>
  </si>
  <si>
    <t>Sexual Violence - Initiated on PEP</t>
  </si>
  <si>
    <r>
      <t xml:space="preserve">No. of LTFU contacted </t>
    </r>
    <r>
      <rPr>
        <i/>
        <sz val="9"/>
        <color theme="1"/>
        <rFont val="Univers Light"/>
        <family val="2"/>
      </rPr>
      <t>(for the day)</t>
    </r>
  </si>
  <si>
    <r>
      <t>No. of clients due for TLD transition (</t>
    </r>
    <r>
      <rPr>
        <i/>
        <sz val="9"/>
        <color theme="1"/>
        <rFont val="Univers Light"/>
        <family val="2"/>
      </rPr>
      <t>from clients attending clinic today)</t>
    </r>
  </si>
  <si>
    <r>
      <t>No. of clients due for viral load (</t>
    </r>
    <r>
      <rPr>
        <i/>
        <sz val="9"/>
        <color theme="1"/>
        <rFont val="Univers Light"/>
        <family val="2"/>
      </rPr>
      <t>from clients attending clinic today)</t>
    </r>
  </si>
  <si>
    <t>Emotional Violence - No. of clients</t>
  </si>
  <si>
    <t>Physical Violence - Initiated on PEP</t>
  </si>
  <si>
    <t>Number of clients with unscheduled visits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</si>
  <si>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</si>
  <si>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</si>
  <si>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</si>
  <si>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</si>
  <si>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</si>
  <si>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</si>
  <si>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</si>
  <si>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</si>
  <si>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</si>
  <si>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</si>
  <si>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</si>
  <si>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</si>
  <si>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</si>
  <si>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</si>
  <si>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</si>
  <si>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</si>
  <si>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</si>
  <si>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</si>
  <si>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</si>
  <si>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</si>
  <si>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</si>
  <si>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</si>
  <si>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</si>
  <si>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</si>
  <si>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</si>
  <si>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</si>
  <si>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</si>
  <si>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</si>
  <si>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</si>
  <si>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</si>
  <si>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</si>
  <si>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Cervical Cancer Screening</t>
  </si>
  <si>
    <t>G</t>
  </si>
  <si>
    <t>Screened for Cervical Cancer</t>
  </si>
  <si>
    <t>Screened Positive for Cervical Cancer</t>
  </si>
  <si>
    <r>
      <t xml:space="preserve">No. of VL samples collected from those due for VL </t>
    </r>
    <r>
      <rPr>
        <i/>
        <sz val="9"/>
        <color theme="1"/>
        <rFont val="Univers Light"/>
        <family val="2"/>
      </rPr>
      <t>(from clients attending clinic)</t>
    </r>
  </si>
  <si>
    <r>
      <t xml:space="preserve">No. of VL samples collected from those due for VL  </t>
    </r>
    <r>
      <rPr>
        <i/>
        <sz val="9"/>
        <color theme="1"/>
        <rFont val="Univers Light"/>
        <family val="2"/>
      </rPr>
      <t>(from clients attending clinic today)</t>
    </r>
  </si>
  <si>
    <t>Select Dates using the drop down options available</t>
  </si>
  <si>
    <t xml:space="preserve">Screened Positive for Cervical Cancer started on CXCA treatment </t>
  </si>
  <si>
    <t>Archers Post Sub-County Hospital_24233</t>
  </si>
  <si>
    <t>FAMILY HEALTH</t>
  </si>
  <si>
    <t>1st ANC Visits</t>
  </si>
  <si>
    <t>4th ANC Visits</t>
  </si>
  <si>
    <t>No. of Skilled Birth Delivery</t>
  </si>
  <si>
    <t>H</t>
  </si>
  <si>
    <t>No. of confirmed TB positive newly started on TB treatment</t>
  </si>
  <si>
    <t>No. of confirmed TB positive already on ART and on TB treatment</t>
  </si>
  <si>
    <t>No. of  Confirmed ART Patients TB positive and started on TB treatment (TX_TB_Num)</t>
  </si>
  <si>
    <t>ART Patients started on TB Treatment</t>
  </si>
  <si>
    <t>I</t>
  </si>
  <si>
    <t>J</t>
  </si>
  <si>
    <t>ART Patients Screened for TB</t>
  </si>
  <si>
    <t>3Kr Health Centre_14181</t>
  </si>
  <si>
    <t>Chebaraa Dispensary_14291</t>
  </si>
  <si>
    <t>Gilgil Military Regional Hospital_14511</t>
  </si>
  <si>
    <t>Kerol Health Centre_14839</t>
  </si>
  <si>
    <t>Molo South Dispensary_15214</t>
  </si>
  <si>
    <t>Naivasha (AIC) Medical Centre_15282</t>
  </si>
  <si>
    <t>Teret Dispensary_15721</t>
  </si>
  <si>
    <t>Tulwet Dispensary (Kuresoi)_16393</t>
  </si>
  <si>
    <t>Sirikwa peace dispensary_17858</t>
  </si>
  <si>
    <t>Mediheal Hospital (Nakuru)_18266</t>
  </si>
  <si>
    <t>New Canaan Idp Dispensary_19592</t>
  </si>
  <si>
    <t>Kipkonyo Dispensary_19883</t>
  </si>
  <si>
    <t>Neema Medical Home Limited_20147</t>
  </si>
  <si>
    <t>Capital Medical Clinic_21846</t>
  </si>
  <si>
    <t>Keringet Nursing Home LTD_22641</t>
  </si>
  <si>
    <t>Familia Bora medical centre_23072</t>
  </si>
  <si>
    <t>Alphil Maternity And Nursing home_23821</t>
  </si>
  <si>
    <t>Number of clients seen at the Pmtct screened for TB Today</t>
  </si>
  <si>
    <t>Number of clients seen at the pmtct screened for TB Today and found to be presumptive for TB (TX_TB_PRESUMP)</t>
  </si>
  <si>
    <t>Number of clients seen at the ccc screened for TB Today</t>
  </si>
  <si>
    <r>
      <t>Number of clients seen at the ccc screened for TB Today and found to be presumptive for TB (</t>
    </r>
    <r>
      <rPr>
        <b/>
        <sz val="9"/>
        <color theme="1"/>
        <rFont val="Univers Light"/>
      </rPr>
      <t>TX_TB_PRESUMP</t>
    </r>
    <r>
      <rPr>
        <sz val="9"/>
        <color theme="1"/>
        <rFont val="Univers Light"/>
        <family val="2"/>
      </rPr>
      <t>)</t>
    </r>
  </si>
  <si>
    <t>Mogotio Sub County Hospital_20005</t>
  </si>
  <si>
    <t>Mercy Mission Hospital  Annex  (Nakuru)_22859</t>
  </si>
  <si>
    <t>Non-HIV Patients Screened for TB</t>
  </si>
  <si>
    <t>No of clients seen in non-HIV setting (OPD, IPD &amp; MCH)</t>
  </si>
  <si>
    <t>No of presumptive TB cases referred to the TB clinic for TB presumptive confirmation</t>
  </si>
  <si>
    <t>No of confirmed TB presumptive cases</t>
  </si>
  <si>
    <t>No of TB presumptive with samples collected for TB investigative work up (gene expert testing)</t>
  </si>
  <si>
    <t>No of TB presumptive cases confirmed to have active TB (TB positive)</t>
  </si>
  <si>
    <t>No presumed to have TB in non - HIV setting (OPD, IPD &amp; MCH)</t>
  </si>
  <si>
    <t>No clients screened for TB in non -HIV setting (OPD, IPD &amp; MCH)</t>
  </si>
  <si>
    <t>No of TB cases diagnosed started on anti - TBs</t>
  </si>
  <si>
    <t>K</t>
  </si>
  <si>
    <t>NON_HIV</t>
  </si>
  <si>
    <t>Dandelion Medical Centre_23952</t>
  </si>
  <si>
    <t>Gilgil Astu Dispensary_14508</t>
  </si>
  <si>
    <t>Impact Health Care_20839</t>
  </si>
  <si>
    <t>Kikopey Dispensary_22760</t>
  </si>
  <si>
    <t>Kimeswon Health Centre_20299</t>
  </si>
  <si>
    <t>Korao Dispensary_16391</t>
  </si>
  <si>
    <t>Menengai Dispensary_20138</t>
  </si>
  <si>
    <t>Ol-Jorai Health Center_15406</t>
  </si>
  <si>
    <t>Tonymed Medical Clinic_16682</t>
  </si>
  <si>
    <t>Total Dispensary_16403</t>
  </si>
  <si>
    <t>Non-HIV Patients Screened for TB (ACF)</t>
  </si>
  <si>
    <t>No of confirmed TB presumptive cases at TB clinic</t>
  </si>
  <si>
    <t>No of TB presumptive with samples collected for TB investigative work up (gene expert testing and any other diagnostic)</t>
  </si>
  <si>
    <t>No of TB presumptive cases diagnosed to have active TB (TB positive)</t>
  </si>
  <si>
    <r>
      <t xml:space="preserve">No. of Clients newly started on Prep </t>
    </r>
    <r>
      <rPr>
        <b/>
        <sz val="9"/>
        <color theme="1"/>
        <rFont val="Univers Light"/>
      </rPr>
      <t>(All populations)</t>
    </r>
  </si>
  <si>
    <r>
      <t>No. of Clients newly started on Prep (</t>
    </r>
    <r>
      <rPr>
        <b/>
        <sz val="9"/>
        <color theme="1"/>
        <rFont val="Univers Light"/>
      </rPr>
      <t>Pregnant &amp; Breast feeding Women</t>
    </r>
    <r>
      <rPr>
        <sz val="9"/>
        <color theme="1"/>
        <rFont val="Univers Light"/>
        <family val="2"/>
      </rPr>
      <t>)</t>
    </r>
  </si>
  <si>
    <r>
      <t>No. of Clients newly started on Prep (</t>
    </r>
    <r>
      <rPr>
        <b/>
        <sz val="9"/>
        <color theme="1"/>
        <rFont val="Univers Light"/>
      </rPr>
      <t>Discordant Couple</t>
    </r>
    <r>
      <rPr>
        <sz val="9"/>
        <color theme="1"/>
        <rFont val="Univers Light"/>
        <family val="2"/>
      </rPr>
      <t>)</t>
    </r>
  </si>
  <si>
    <r>
      <t>No. of Clients newly started on Prep (</t>
    </r>
    <r>
      <rPr>
        <b/>
        <sz val="9"/>
        <color theme="1"/>
        <rFont val="Univers Light"/>
      </rPr>
      <t>Adolescent Girls and Young Women</t>
    </r>
    <r>
      <rPr>
        <sz val="9"/>
        <color theme="1"/>
        <rFont val="Univers Light"/>
        <family val="2"/>
      </rPr>
      <t>)</t>
    </r>
  </si>
  <si>
    <t>Prep_CT</t>
  </si>
  <si>
    <r>
      <t xml:space="preserve">Screened Positive for Cervical Cancer </t>
    </r>
    <r>
      <rPr>
        <b/>
        <sz val="9"/>
        <color theme="5"/>
        <rFont val="Univers Light"/>
      </rPr>
      <t>Reffered</t>
    </r>
    <r>
      <rPr>
        <sz val="9"/>
        <color theme="1"/>
        <rFont val="Univers Light"/>
        <family val="2"/>
      </rPr>
      <t xml:space="preserve"> for treatment</t>
    </r>
  </si>
  <si>
    <r>
      <t xml:space="preserve">Screened Positive for Cervical Cancer </t>
    </r>
    <r>
      <rPr>
        <b/>
        <sz val="9"/>
        <color theme="5"/>
        <rFont val="Univers Light"/>
      </rPr>
      <t>Reffered</t>
    </r>
    <r>
      <rPr>
        <sz val="9"/>
        <color theme="1"/>
        <rFont val="Univers Light"/>
      </rPr>
      <t xml:space="preserve"> for treatment</t>
    </r>
  </si>
  <si>
    <t>Screened for Cervical Cancer and confirmed Positive</t>
  </si>
  <si>
    <t>Startedon IPT</t>
  </si>
  <si>
    <t>Started on Other Forms of TPT</t>
  </si>
  <si>
    <t>IPT/TPT</t>
  </si>
  <si>
    <t>L</t>
  </si>
  <si>
    <t>Number Booked for PrEP</t>
  </si>
  <si>
    <t>Number Who Missed PrEP Appointment</t>
  </si>
  <si>
    <t xml:space="preserve">No. of  patients who kept Prep Appointment and were given Next follow up appointment </t>
  </si>
  <si>
    <t>Number Booked and Kept PrEP Appointment</t>
  </si>
  <si>
    <t>Number of Unscheduled Prep Follow-up visits</t>
  </si>
  <si>
    <t>Number initiated on PrEP in Jul-Sep 2022 and came for refill or reinitiation in today</t>
  </si>
  <si>
    <t>Number initiated on PrEP in Oct-Dec 2022 and came for refill or reinitiation in today</t>
  </si>
  <si>
    <t>Number initiated on PrEP in Jan-Mar 2023 and came for refill or reinitiation in today</t>
  </si>
  <si>
    <t>No. new On treatment done for CD4</t>
  </si>
  <si>
    <t>CD4</t>
  </si>
  <si>
    <t>Number of Known Positives at 1st ANC + Newly identified Positives at 1st ANC (PMTCT_POS)</t>
  </si>
  <si>
    <t>N</t>
  </si>
  <si>
    <t>Number initiated on PrEP in any other previous quaters and came for refill or reinitiation in today</t>
  </si>
  <si>
    <t>Number initiated on PrEP in Apr-Jun 2023 and came for refill or reinitiation in today</t>
  </si>
  <si>
    <t>No. with High VL done for CD4</t>
  </si>
  <si>
    <t>No. Returning to Care done for CD4</t>
  </si>
  <si>
    <t>No. with WHO Stage 3 and 4 done for CD4</t>
  </si>
  <si>
    <t>ADF V 9.8.0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</si>
</sst>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Univers Light"/>
      <family val="2"/>
    </font>
    <font>
      <sz val="9"/>
      <color theme="1"/>
      <name val="Univers Light"/>
      <family val="2"/>
    </font>
    <font>
      <sz val="9"/>
      <color rgb="FF00B050"/>
      <name val="Univers Light"/>
      <family val="2"/>
    </font>
    <font>
      <sz val="9"/>
      <color theme="0" tint="-0.249977111117893"/>
      <name val="Univers Light"/>
      <family val="2"/>
    </font>
    <font>
      <sz val="9"/>
      <color rgb="FFFF0000"/>
      <name val="Univers Light"/>
      <family val="2"/>
    </font>
    <font>
      <i/>
      <sz val="9"/>
      <color theme="1"/>
      <name val="Univers Light"/>
      <family val="2"/>
    </font>
    <font>
      <b/>
      <sz val="11"/>
      <color rgb="FFFF0000"/>
      <name val="Univers Light"/>
      <family val="2"/>
    </font>
    <font>
      <b/>
      <sz val="9"/>
      <color rgb="FFFF0000"/>
      <name val="Univers Light"/>
      <family val="2"/>
    </font>
    <font>
      <b/>
      <sz val="7"/>
      <color rgb="FF00B050"/>
      <name val="Univers Light"/>
      <family val="2"/>
    </font>
    <font>
      <sz val="8"/>
      <color theme="1"/>
      <name val="Univers Light"/>
      <family val="2"/>
    </font>
    <font>
      <sz val="8"/>
      <name val="Calibri"/>
      <family val="2"/>
      <scheme val="minor"/>
    </font>
    <font>
      <sz val="9"/>
      <color theme="0" tint="-0.499984740745262"/>
      <name val="Univers Light"/>
      <family val="2"/>
    </font>
    <font>
      <sz val="9"/>
      <color theme="0"/>
      <name val="Univers Light"/>
      <family val="2"/>
    </font>
    <font>
      <b/>
      <sz val="8"/>
      <color theme="1"/>
      <name val="Univers Light"/>
    </font>
    <font>
      <b/>
      <sz val="9"/>
      <color theme="1"/>
      <name val="Univers Light"/>
    </font>
    <font>
      <sz val="10"/>
      <name val="Arial"/>
      <family val="2"/>
    </font>
    <font>
      <sz val="10"/>
      <color indexed="0"/>
      <name val="Cambria"/>
      <family val="1"/>
    </font>
    <font>
      <b/>
      <sz val="9"/>
      <color theme="5"/>
      <name val="Univers Light"/>
    </font>
    <font>
      <sz val="9"/>
      <color theme="1"/>
      <name val="Univers Light"/>
    </font>
    <font>
      <sz val="9"/>
      <color theme="4"/>
      <name val="Univers Light"/>
      <family val="2"/>
    </font>
  </fonts>
  <fills count="1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2">
    <xf numFmtId="0" fontId="0" fillId="0" borderId="0"/>
    <xf numFmtId="0" fontId="19" fillId="0" borderId="0"/>
  </cellStyleXfs>
  <cellXfs count="152">
    <xf numFmtId="0" fontId="0" fillId="0" borderId="0" xfId="0"/>
    <xf numFmtId="0" fontId="0" fillId="7" borderId="11" xfId="0" applyFont="1" applyFill="1" applyBorder="1"/>
    <xf numFmtId="0" fontId="0" fillId="0" borderId="11" xfId="0" applyFont="1" applyBorder="1"/>
    <xf numFmtId="0" fontId="1" fillId="6" borderId="0" xfId="0" applyFont="1" applyFill="1" applyBorder="1"/>
    <xf numFmtId="0" fontId="0" fillId="0" borderId="1" xfId="0" applyBorder="1"/>
    <xf numFmtId="0" fontId="0" fillId="0" borderId="2" xfId="0" applyBorder="1"/>
    <xf numFmtId="0" fontId="0" fillId="11" borderId="1" xfId="0" applyFill="1" applyBorder="1"/>
    <xf numFmtId="0" fontId="2" fillId="10" borderId="1" xfId="0" applyFont="1" applyFill="1" applyBorder="1"/>
    <xf numFmtId="0" fontId="2" fillId="8" borderId="1" xfId="0" applyFont="1" applyFill="1" applyBorder="1"/>
    <xf numFmtId="0" fontId="0" fillId="8" borderId="1" xfId="0" applyFill="1" applyBorder="1"/>
    <xf numFmtId="0" fontId="0" fillId="10" borderId="1" xfId="0" applyFill="1" applyBorder="1"/>
    <xf numFmtId="0" fontId="2" fillId="10" borderId="15" xfId="0" applyFont="1" applyFill="1" applyBorder="1"/>
    <xf numFmtId="0" fontId="2" fillId="8" borderId="15" xfId="0" applyFont="1" applyFill="1" applyBorder="1"/>
    <xf numFmtId="0" fontId="0" fillId="8" borderId="15" xfId="0" applyFill="1" applyBorder="1"/>
    <xf numFmtId="0" fontId="0" fillId="10" borderId="15" xfId="0" applyFill="1" applyBorder="1"/>
    <xf numFmtId="0" fontId="0" fillId="10" borderId="2" xfId="0" applyFill="1" applyBorder="1"/>
    <xf numFmtId="0" fontId="0" fillId="10" borderId="14" xfId="0" applyFill="1" applyBorder="1"/>
    <xf numFmtId="0" fontId="3" fillId="0" borderId="0" xfId="0" applyFont="1"/>
    <xf numFmtId="0" fontId="3" fillId="0" borderId="2" xfId="0" applyFont="1" applyBorder="1"/>
    <xf numFmtId="0" fontId="3" fillId="0" borderId="14" xfId="0" applyFont="1" applyBorder="1"/>
    <xf numFmtId="49" fontId="0" fillId="0" borderId="1" xfId="0" applyNumberFormat="1" applyBorder="1"/>
    <xf numFmtId="49" fontId="0" fillId="0" borderId="2" xfId="0" applyNumberFormat="1" applyBorder="1"/>
    <xf numFmtId="0" fontId="0" fillId="0" borderId="0" xfId="0" applyFont="1" applyBorder="1"/>
    <xf numFmtId="0" fontId="4" fillId="0" borderId="0" xfId="0" applyFont="1" applyBorder="1" applyAlignment="1">
      <alignment horizontal="left" vertical="center"/>
    </xf>
    <xf numFmtId="0" fontId="4" fillId="3" borderId="0" xfId="0" applyFont="1" applyFill="1" applyBorder="1" applyAlignment="1">
      <alignment horizontal="left" vertical="center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5" fillId="3" borderId="12" xfId="0" applyFont="1" applyFill="1" applyBorder="1" applyAlignment="1">
      <alignment horizontal="center" vertical="center"/>
    </xf>
    <xf numFmtId="0" fontId="5" fillId="3" borderId="16" xfId="0" applyFont="1" applyFill="1" applyBorder="1" applyAlignment="1">
      <alignment horizontal="center" vertical="center"/>
    </xf>
    <xf numFmtId="0" fontId="5" fillId="3" borderId="22" xfId="0" applyFon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center" vertical="center"/>
    </xf>
    <xf numFmtId="0" fontId="5" fillId="12" borderId="9" xfId="0" applyFont="1" applyFill="1" applyBorder="1" applyAlignment="1" applyProtection="1">
      <alignment horizontal="left" vertical="center"/>
      <protection locked="0"/>
    </xf>
    <xf numFmtId="0" fontId="5" fillId="3" borderId="7" xfId="0" applyFont="1" applyFill="1" applyBorder="1" applyAlignment="1">
      <alignment horizontal="center" vertical="center"/>
    </xf>
    <xf numFmtId="0" fontId="5" fillId="3" borderId="23" xfId="0" applyFont="1" applyFill="1" applyBorder="1" applyAlignment="1">
      <alignment horizontal="center" vertical="center"/>
    </xf>
    <xf numFmtId="0" fontId="5" fillId="3" borderId="18" xfId="0" applyFont="1" applyFill="1" applyBorder="1" applyAlignment="1">
      <alignment horizontal="center" vertical="center"/>
    </xf>
    <xf numFmtId="0" fontId="5" fillId="3" borderId="0" xfId="0" applyFont="1" applyFill="1" applyBorder="1" applyAlignment="1" applyProtection="1">
      <alignment horizontal="center" vertical="center"/>
    </xf>
    <xf numFmtId="0" fontId="5" fillId="0" borderId="25" xfId="0" applyFont="1" applyBorder="1" applyAlignment="1">
      <alignment vertical="center"/>
    </xf>
    <xf numFmtId="0" fontId="5" fillId="0" borderId="24" xfId="0" applyFont="1" applyBorder="1" applyAlignment="1">
      <alignment vertical="center"/>
    </xf>
    <xf numFmtId="0" fontId="5" fillId="0" borderId="0" xfId="0" applyFont="1" applyBorder="1" applyAlignment="1" applyProtection="1">
      <alignment horizontal="center" vertical="center"/>
    </xf>
    <xf numFmtId="0" fontId="5" fillId="12" borderId="10" xfId="0" applyFont="1" applyFill="1" applyBorder="1" applyAlignment="1" applyProtection="1">
      <alignment horizontal="left" vertical="center"/>
      <protection locked="0"/>
    </xf>
    <xf numFmtId="0" fontId="7" fillId="9" borderId="2" xfId="0" applyFont="1" applyFill="1" applyBorder="1" applyAlignment="1" applyProtection="1">
      <alignment horizontal="center" vertical="center"/>
      <protection locked="0"/>
    </xf>
    <xf numFmtId="0" fontId="7" fillId="9" borderId="3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</xf>
    <xf numFmtId="0" fontId="6" fillId="2" borderId="12" xfId="0" applyFont="1" applyFill="1" applyBorder="1" applyAlignment="1">
      <alignment horizontal="left" vertical="center"/>
    </xf>
    <xf numFmtId="0" fontId="5" fillId="3" borderId="12" xfId="0" applyFont="1" applyFill="1" applyBorder="1" applyAlignment="1">
      <alignment horizontal="left" vertical="center"/>
    </xf>
    <xf numFmtId="0" fontId="5" fillId="2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5" fillId="0" borderId="2" xfId="0" applyFont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5" fillId="4" borderId="14" xfId="0" applyFont="1" applyFill="1" applyBorder="1" applyAlignment="1">
      <alignment horizontal="center" vertical="center"/>
    </xf>
    <xf numFmtId="0" fontId="5" fillId="5" borderId="8" xfId="0" applyFont="1" applyFill="1" applyBorder="1" applyAlignment="1">
      <alignment horizontal="left" vertical="center"/>
    </xf>
    <xf numFmtId="0" fontId="5" fillId="2" borderId="35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left" vertical="center"/>
    </xf>
    <xf numFmtId="0" fontId="5" fillId="13" borderId="31" xfId="0" applyFont="1" applyFill="1" applyBorder="1" applyAlignment="1" applyProtection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/>
    </xf>
    <xf numFmtId="0" fontId="5" fillId="0" borderId="0" xfId="0" applyFont="1" applyAlignment="1">
      <alignment horizontal="left"/>
    </xf>
    <xf numFmtId="0" fontId="5" fillId="0" borderId="35" xfId="0" applyFont="1" applyBorder="1" applyAlignment="1">
      <alignment horizontal="center" vertical="center"/>
    </xf>
    <xf numFmtId="0" fontId="5" fillId="13" borderId="1" xfId="0" applyFont="1" applyFill="1" applyBorder="1" applyAlignment="1" applyProtection="1">
      <alignment horizontal="center" vertical="center"/>
    </xf>
    <xf numFmtId="0" fontId="4" fillId="3" borderId="0" xfId="0" applyFont="1" applyFill="1" applyAlignment="1">
      <alignment horizontal="left" vertical="center"/>
    </xf>
    <xf numFmtId="0" fontId="4" fillId="12" borderId="39" xfId="0" applyFont="1" applyFill="1" applyBorder="1" applyAlignment="1" applyProtection="1">
      <alignment horizontal="left" vertical="center"/>
      <protection locked="0"/>
    </xf>
    <xf numFmtId="0" fontId="5" fillId="3" borderId="0" xfId="0" applyFont="1" applyFill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0" fontId="5" fillId="13" borderId="36" xfId="0" applyFont="1" applyFill="1" applyBorder="1" applyAlignment="1">
      <alignment horizontal="left" vertical="center"/>
    </xf>
    <xf numFmtId="0" fontId="4" fillId="3" borderId="9" xfId="0" applyFont="1" applyFill="1" applyBorder="1" applyAlignment="1">
      <alignment horizontal="left" vertical="center"/>
    </xf>
    <xf numFmtId="0" fontId="4" fillId="3" borderId="10" xfId="0" applyFont="1" applyFill="1" applyBorder="1" applyAlignment="1">
      <alignment horizontal="left" vertical="center"/>
    </xf>
    <xf numFmtId="0" fontId="13" fillId="12" borderId="1" xfId="0" applyFont="1" applyFill="1" applyBorder="1" applyAlignment="1" applyProtection="1">
      <alignment horizontal="center" vertical="center"/>
      <protection locked="0"/>
    </xf>
    <xf numFmtId="0" fontId="4" fillId="3" borderId="1" xfId="0" applyFont="1" applyFill="1" applyBorder="1" applyAlignment="1">
      <alignment horizontal="left" vertical="center"/>
    </xf>
    <xf numFmtId="0" fontId="13" fillId="13" borderId="1" xfId="0" applyFont="1" applyFill="1" applyBorder="1" applyAlignment="1" applyProtection="1">
      <alignment horizontal="center" vertical="center"/>
    </xf>
    <xf numFmtId="0" fontId="15" fillId="9" borderId="2" xfId="0" applyFont="1" applyFill="1" applyBorder="1" applyAlignment="1" applyProtection="1">
      <alignment horizontal="center" vertical="center"/>
      <protection locked="0"/>
    </xf>
    <xf numFmtId="0" fontId="15" fillId="9" borderId="30" xfId="0" applyFont="1" applyFill="1" applyBorder="1" applyAlignment="1" applyProtection="1">
      <alignment horizontal="center" vertical="center"/>
      <protection locked="0"/>
    </xf>
    <xf numFmtId="0" fontId="16" fillId="3" borderId="0" xfId="0" applyFont="1" applyFill="1" applyAlignment="1">
      <alignment horizontal="left" vertical="center"/>
    </xf>
    <xf numFmtId="49" fontId="16" fillId="3" borderId="0" xfId="0" applyNumberFormat="1" applyFont="1" applyFill="1" applyAlignment="1">
      <alignment horizontal="center" vertical="center"/>
    </xf>
    <xf numFmtId="49" fontId="16" fillId="3" borderId="0" xfId="0" applyNumberFormat="1" applyFont="1" applyFill="1" applyAlignment="1">
      <alignment horizontal="left" vertical="center"/>
    </xf>
    <xf numFmtId="0" fontId="16" fillId="3" borderId="0" xfId="0" applyFont="1" applyFill="1" applyAlignment="1">
      <alignment horizontal="left"/>
    </xf>
    <xf numFmtId="0" fontId="5" fillId="3" borderId="4" xfId="0" applyFont="1" applyFill="1" applyBorder="1" applyAlignment="1">
      <alignment horizontal="left" vertical="center"/>
    </xf>
    <xf numFmtId="0" fontId="13" fillId="13" borderId="4" xfId="0" applyFont="1" applyFill="1" applyBorder="1" applyAlignment="1" applyProtection="1">
      <alignment horizontal="center" vertical="center"/>
    </xf>
    <xf numFmtId="0" fontId="13" fillId="12" borderId="4" xfId="0" applyFont="1" applyFill="1" applyBorder="1" applyAlignment="1" applyProtection="1">
      <alignment horizontal="center" vertical="center"/>
      <protection locked="0"/>
    </xf>
    <xf numFmtId="0" fontId="5" fillId="3" borderId="2" xfId="0" applyFont="1" applyFill="1" applyBorder="1" applyAlignment="1">
      <alignment horizontal="left" vertical="center"/>
    </xf>
    <xf numFmtId="0" fontId="13" fillId="12" borderId="2" xfId="0" applyFont="1" applyFill="1" applyBorder="1" applyAlignment="1" applyProtection="1">
      <alignment horizontal="center" vertical="center"/>
      <protection locked="0"/>
    </xf>
    <xf numFmtId="0" fontId="5" fillId="13" borderId="2" xfId="0" applyFont="1" applyFill="1" applyBorder="1" applyAlignment="1" applyProtection="1">
      <alignment horizontal="center" vertical="center"/>
    </xf>
    <xf numFmtId="0" fontId="5" fillId="13" borderId="4" xfId="0" applyFont="1" applyFill="1" applyBorder="1" applyAlignment="1" applyProtection="1">
      <alignment horizontal="center" vertical="center"/>
    </xf>
    <xf numFmtId="0" fontId="4" fillId="3" borderId="4" xfId="0" applyFont="1" applyFill="1" applyBorder="1" applyAlignment="1">
      <alignment horizontal="left" vertical="center"/>
    </xf>
    <xf numFmtId="0" fontId="17" fillId="13" borderId="1" xfId="0" applyFont="1" applyFill="1" applyBorder="1" applyAlignment="1" applyProtection="1">
      <alignment horizontal="center" vertical="center"/>
    </xf>
    <xf numFmtId="0" fontId="18" fillId="3" borderId="1" xfId="0" applyFont="1" applyFill="1" applyBorder="1" applyAlignment="1">
      <alignment horizontal="left" vertical="center"/>
    </xf>
    <xf numFmtId="0" fontId="5" fillId="4" borderId="2" xfId="0" applyFont="1" applyFill="1" applyBorder="1" applyAlignment="1">
      <alignment horizontal="center" vertical="center"/>
    </xf>
    <xf numFmtId="0" fontId="20" fillId="0" borderId="43" xfId="1" applyFont="1" applyBorder="1" applyAlignment="1">
      <alignment horizontal="left"/>
    </xf>
    <xf numFmtId="0" fontId="0" fillId="0" borderId="43" xfId="0" applyBorder="1"/>
    <xf numFmtId="0" fontId="20" fillId="0" borderId="0" xfId="1" applyFont="1" applyBorder="1" applyAlignment="1">
      <alignment horizontal="left"/>
    </xf>
    <xf numFmtId="0" fontId="5" fillId="13" borderId="40" xfId="0" applyFont="1" applyFill="1" applyBorder="1" applyAlignment="1" applyProtection="1">
      <alignment horizontal="center" vertical="center"/>
    </xf>
    <xf numFmtId="0" fontId="8" fillId="0" borderId="35" xfId="0" applyFont="1" applyBorder="1" applyAlignment="1">
      <alignment horizontal="center" vertical="center"/>
    </xf>
    <xf numFmtId="0" fontId="22" fillId="3" borderId="1" xfId="0" applyFont="1" applyFill="1" applyBorder="1" applyAlignment="1">
      <alignment horizontal="left" vertical="center"/>
    </xf>
    <xf numFmtId="0" fontId="5" fillId="3" borderId="41" xfId="0" applyFont="1" applyFill="1" applyBorder="1" applyAlignment="1">
      <alignment horizontal="left" vertical="center"/>
    </xf>
    <xf numFmtId="0" fontId="5" fillId="3" borderId="47" xfId="0" applyFont="1" applyFill="1" applyBorder="1" applyAlignment="1">
      <alignment horizontal="left" vertical="center"/>
    </xf>
    <xf numFmtId="0" fontId="13" fillId="12" borderId="32" xfId="0" applyFont="1" applyFill="1" applyBorder="1" applyAlignment="1" applyProtection="1">
      <alignment horizontal="center" vertical="center"/>
      <protection locked="0"/>
    </xf>
    <xf numFmtId="0" fontId="13" fillId="13" borderId="41" xfId="0" applyFont="1" applyFill="1" applyBorder="1" applyAlignment="1" applyProtection="1">
      <alignment horizontal="center" vertical="center"/>
    </xf>
    <xf numFmtId="0" fontId="13" fillId="13" borderId="47" xfId="0" applyFont="1" applyFill="1" applyBorder="1" applyAlignment="1" applyProtection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5" fillId="5" borderId="8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23" fillId="3" borderId="47" xfId="0" applyFont="1" applyFill="1" applyBorder="1" applyAlignment="1">
      <alignment horizontal="left" vertical="center"/>
    </xf>
    <xf numFmtId="0" fontId="23" fillId="3" borderId="32" xfId="0" applyFont="1" applyFill="1" applyBorder="1" applyAlignment="1">
      <alignment horizontal="left" vertical="center"/>
    </xf>
    <xf numFmtId="0" fontId="5" fillId="3" borderId="32" xfId="0" applyFont="1" applyFill="1" applyBorder="1" applyAlignment="1">
      <alignment horizontal="left" vertical="center"/>
    </xf>
    <xf numFmtId="0" fontId="12" fillId="2" borderId="19" xfId="0" applyFont="1" applyFill="1" applyBorder="1" applyAlignment="1">
      <alignment horizontal="center" vertical="center" textRotation="90"/>
    </xf>
    <xf numFmtId="0" fontId="12" fillId="2" borderId="20" xfId="0" applyFont="1" applyFill="1" applyBorder="1" applyAlignment="1">
      <alignment horizontal="center" vertical="center" textRotation="90"/>
    </xf>
    <xf numFmtId="0" fontId="12" fillId="2" borderId="21" xfId="0" applyFont="1" applyFill="1" applyBorder="1" applyAlignment="1">
      <alignment horizontal="center" vertical="center" textRotation="90"/>
    </xf>
    <xf numFmtId="0" fontId="5" fillId="0" borderId="26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6" fillId="0" borderId="27" xfId="0" applyFont="1" applyBorder="1" applyAlignment="1">
      <alignment horizontal="center" vertical="center"/>
    </xf>
    <xf numFmtId="0" fontId="6" fillId="0" borderId="28" xfId="0" applyFont="1" applyBorder="1" applyAlignment="1">
      <alignment horizontal="center" vertical="center"/>
    </xf>
    <xf numFmtId="0" fontId="6" fillId="0" borderId="29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49" fontId="5" fillId="2" borderId="4" xfId="0" applyNumberFormat="1" applyFont="1" applyFill="1" applyBorder="1" applyAlignment="1">
      <alignment horizontal="center" vertical="center"/>
    </xf>
    <xf numFmtId="49" fontId="5" fillId="2" borderId="31" xfId="0" applyNumberFormat="1" applyFont="1" applyFill="1" applyBorder="1" applyAlignment="1">
      <alignment horizontal="center" vertical="center"/>
    </xf>
    <xf numFmtId="0" fontId="10" fillId="13" borderId="15" xfId="0" applyFont="1" applyFill="1" applyBorder="1" applyAlignment="1">
      <alignment horizontal="left" vertical="center"/>
    </xf>
    <xf numFmtId="0" fontId="10" fillId="13" borderId="35" xfId="0" applyFont="1" applyFill="1" applyBorder="1" applyAlignment="1">
      <alignment horizontal="left" vertical="center"/>
    </xf>
    <xf numFmtId="0" fontId="10" fillId="13" borderId="42" xfId="0" applyFont="1" applyFill="1" applyBorder="1" applyAlignment="1">
      <alignment horizontal="left" vertical="center"/>
    </xf>
    <xf numFmtId="0" fontId="10" fillId="13" borderId="8" xfId="0" applyFont="1" applyFill="1" applyBorder="1" applyAlignment="1">
      <alignment horizontal="left" vertical="center"/>
    </xf>
    <xf numFmtId="0" fontId="10" fillId="13" borderId="17" xfId="0" applyFont="1" applyFill="1" applyBorder="1" applyAlignment="1">
      <alignment horizontal="left" vertical="center"/>
    </xf>
    <xf numFmtId="0" fontId="10" fillId="13" borderId="37" xfId="0" applyFont="1" applyFill="1" applyBorder="1" applyAlignment="1">
      <alignment horizontal="left" vertical="center"/>
    </xf>
    <xf numFmtId="49" fontId="5" fillId="2" borderId="33" xfId="0" applyNumberFormat="1" applyFont="1" applyFill="1" applyBorder="1" applyAlignment="1">
      <alignment horizontal="center" vertical="center"/>
    </xf>
    <xf numFmtId="49" fontId="5" fillId="2" borderId="3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34" xfId="0" applyFont="1" applyFill="1" applyBorder="1" applyAlignment="1">
      <alignment horizontal="center" vertical="center"/>
    </xf>
    <xf numFmtId="0" fontId="4" fillId="9" borderId="8" xfId="0" applyFont="1" applyFill="1" applyBorder="1" applyAlignment="1" applyProtection="1">
      <alignment horizontal="center" vertical="center"/>
      <protection locked="0"/>
    </xf>
    <xf numFmtId="0" fontId="4" fillId="9" borderId="17" xfId="0" applyFont="1" applyFill="1" applyBorder="1" applyAlignment="1" applyProtection="1">
      <alignment horizontal="center" vertical="center"/>
      <protection locked="0"/>
    </xf>
    <xf numFmtId="0" fontId="4" fillId="9" borderId="37" xfId="0" applyFont="1" applyFill="1" applyBorder="1" applyAlignment="1" applyProtection="1">
      <alignment horizontal="center" vertical="center"/>
      <protection locked="0"/>
    </xf>
    <xf numFmtId="0" fontId="5" fillId="4" borderId="2" xfId="0" applyFont="1" applyFill="1" applyBorder="1" applyAlignment="1">
      <alignment horizontal="center" vertical="center"/>
    </xf>
    <xf numFmtId="0" fontId="5" fillId="4" borderId="41" xfId="0" applyFont="1" applyFill="1" applyBorder="1" applyAlignment="1">
      <alignment horizontal="center" vertical="center"/>
    </xf>
    <xf numFmtId="0" fontId="5" fillId="13" borderId="40" xfId="0" applyFont="1" applyFill="1" applyBorder="1" applyAlignment="1">
      <alignment horizontal="center" vertical="center"/>
    </xf>
    <xf numFmtId="0" fontId="5" fillId="13" borderId="0" xfId="0" applyFont="1" applyFill="1" applyBorder="1" applyAlignment="1">
      <alignment horizontal="center" vertical="center"/>
    </xf>
    <xf numFmtId="0" fontId="5" fillId="13" borderId="34" xfId="0" applyFont="1" applyFill="1" applyBorder="1" applyAlignment="1">
      <alignment horizontal="center" vertical="center"/>
    </xf>
    <xf numFmtId="0" fontId="5" fillId="4" borderId="38" xfId="0" applyFont="1" applyFill="1" applyBorder="1" applyAlignment="1">
      <alignment horizontal="center" vertical="center"/>
    </xf>
    <xf numFmtId="0" fontId="10" fillId="13" borderId="44" xfId="0" applyFont="1" applyFill="1" applyBorder="1" applyAlignment="1">
      <alignment horizontal="left" vertical="center"/>
    </xf>
    <xf numFmtId="0" fontId="10" fillId="13" borderId="45" xfId="0" applyFont="1" applyFill="1" applyBorder="1" applyAlignment="1">
      <alignment horizontal="left" vertical="center"/>
    </xf>
    <xf numFmtId="0" fontId="10" fillId="13" borderId="46" xfId="0" applyFont="1" applyFill="1" applyBorder="1" applyAlignment="1">
      <alignment horizontal="left" vertical="center"/>
    </xf>
    <xf numFmtId="0" fontId="10" fillId="13" borderId="12" xfId="0" applyFont="1" applyFill="1" applyBorder="1" applyAlignment="1">
      <alignment horizontal="left" vertical="center"/>
    </xf>
    <xf numFmtId="0" fontId="10" fillId="13" borderId="16" xfId="0" applyFont="1" applyFill="1" applyBorder="1" applyAlignment="1">
      <alignment horizontal="left" vertical="center"/>
    </xf>
    <xf numFmtId="0" fontId="23" fillId="3" borderId="4" xfId="0" applyFont="1" applyFill="1" applyBorder="1" applyAlignment="1">
      <alignment horizontal="left" vertical="center"/>
    </xf>
    <xf numFmtId="0" fontId="10" fillId="13" borderId="7" xfId="0" applyFont="1" applyFill="1" applyBorder="1" applyAlignment="1">
      <alignment horizontal="left" vertical="center"/>
    </xf>
    <xf numFmtId="0" fontId="23" fillId="3" borderId="1" xfId="0" applyFont="1" applyFill="1" applyBorder="1" applyAlignment="1">
      <alignment horizontal="left" vertical="center"/>
    </xf>
  </cellXfs>
  <cellStyles count="2">
    <cellStyle name="Normal" xfId="0" builtinId="0"/>
    <cellStyle name="Normal 2" xfId="1"/>
  </cellStyles>
  <dxfs count="59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0" formatCode="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right style="thin">
          <color indexed="64"/>
        </right>
        <bottom style="thin">
          <color indexed="64"/>
        </bottom>
      </border>
    </dxf>
    <dxf>
      <fill>
        <patternFill patternType="solid">
          <fgColor indexed="64"/>
          <bgColor theme="7" tint="0.79998168889431442"/>
        </patternFill>
      </fill>
    </dxf>
    <dxf>
      <font>
        <b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</dxfs>
  <tableStyles count="1" defaultTableStyle="TableStyleMedium2" defaultPivotStyle="PivotStyleLight16">
    <tableStyle name="MySqlDefault" pivot="0" table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3" Type="http://schemas.openxmlformats.org/officeDocument/2006/relationships/image" Target="../media/image3.jpeg"/><Relationship Id="rId7" Type="http://schemas.openxmlformats.org/officeDocument/2006/relationships/image" Target="../media/image7.emf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6" Type="http://schemas.openxmlformats.org/officeDocument/2006/relationships/image" Target="../media/image6.emf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97193</xdr:colOff>
      <xdr:row>1</xdr:row>
      <xdr:rowOff>24600</xdr:rowOff>
    </xdr:from>
    <xdr:to>
      <xdr:col>3</xdr:col>
      <xdr:colOff>174948</xdr:colOff>
      <xdr:row>2</xdr:row>
      <xdr:rowOff>136072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C591C3C-3BCB-4D5A-9F40-ADC0DE0A12D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08086" y="175251"/>
          <a:ext cx="354757" cy="262122"/>
        </a:xfrm>
        <a:prstGeom prst="rect">
          <a:avLst/>
        </a:prstGeom>
      </xdr:spPr>
    </xdr:pic>
    <xdr:clientData/>
  </xdr:twoCellAnchor>
  <xdr:twoCellAnchor editAs="oneCell">
    <xdr:from>
      <xdr:col>6</xdr:col>
      <xdr:colOff>104915</xdr:colOff>
      <xdr:row>1</xdr:row>
      <xdr:rowOff>10651</xdr:rowOff>
    </xdr:from>
    <xdr:to>
      <xdr:col>7</xdr:col>
      <xdr:colOff>209178</xdr:colOff>
      <xdr:row>2</xdr:row>
      <xdr:rowOff>151284</xdr:rowOff>
    </xdr:to>
    <xdr:pic>
      <xdr:nvPicPr>
        <xdr:cNvPr id="6" name="Shape 4">
          <a:extLst>
            <a:ext uri="{FF2B5EF4-FFF2-40B4-BE49-F238E27FC236}">
              <a16:creationId xmlns:a16="http://schemas.microsoft.com/office/drawing/2014/main" id="{FE80FF37-4731-430E-BA20-2D9CBE6EF181}"/>
            </a:ext>
          </a:extLst>
        </xdr:cNvPr>
        <xdr:cNvPicPr/>
      </xdr:nvPicPr>
      <xdr:blipFill rotWithShape="1">
        <a:blip xmlns:r="http://schemas.openxmlformats.org/officeDocument/2006/relationships" r:embed="rId2">
          <a:alphaModFix/>
        </a:blip>
        <a:srcRect/>
        <a:stretch/>
      </xdr:blipFill>
      <xdr:spPr>
        <a:xfrm>
          <a:off x="7186545" y="176303"/>
          <a:ext cx="363095" cy="30628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10</xdr:col>
      <xdr:colOff>40974</xdr:colOff>
      <xdr:row>1</xdr:row>
      <xdr:rowOff>34652</xdr:rowOff>
    </xdr:from>
    <xdr:to>
      <xdr:col>12</xdr:col>
      <xdr:colOff>41412</xdr:colOff>
      <xdr:row>2</xdr:row>
      <xdr:rowOff>151285</xdr:rowOff>
    </xdr:to>
    <xdr:pic>
      <xdr:nvPicPr>
        <xdr:cNvPr id="7" name="Shape 5">
          <a:extLst>
            <a:ext uri="{FF2B5EF4-FFF2-40B4-BE49-F238E27FC236}">
              <a16:creationId xmlns:a16="http://schemas.microsoft.com/office/drawing/2014/main" id="{26B071F8-9EA2-4570-ABD1-CC2D83C39BAF}"/>
            </a:ext>
          </a:extLst>
        </xdr:cNvPr>
        <xdr:cNvPicPr/>
      </xdr:nvPicPr>
      <xdr:blipFill rotWithShape="1">
        <a:blip xmlns:r="http://schemas.openxmlformats.org/officeDocument/2006/relationships" r:embed="rId3">
          <a:alphaModFix/>
        </a:blip>
        <a:srcRect t="13575" b="20814"/>
        <a:stretch/>
      </xdr:blipFill>
      <xdr:spPr>
        <a:xfrm>
          <a:off x="8157931" y="200304"/>
          <a:ext cx="518101" cy="28228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15</xdr:col>
      <xdr:colOff>155300</xdr:colOff>
      <xdr:row>1</xdr:row>
      <xdr:rowOff>81981</xdr:rowOff>
    </xdr:from>
    <xdr:to>
      <xdr:col>18</xdr:col>
      <xdr:colOff>90742</xdr:colOff>
      <xdr:row>2</xdr:row>
      <xdr:rowOff>62121</xdr:rowOff>
    </xdr:to>
    <xdr:pic>
      <xdr:nvPicPr>
        <xdr:cNvPr id="8" name="Shape 7">
          <a:extLst>
            <a:ext uri="{FF2B5EF4-FFF2-40B4-BE49-F238E27FC236}">
              <a16:creationId xmlns:a16="http://schemas.microsoft.com/office/drawing/2014/main" id="{0EFD81E9-0E08-49F4-9498-88819FBAC9B5}"/>
            </a:ext>
          </a:extLst>
        </xdr:cNvPr>
        <xdr:cNvPicPr/>
      </xdr:nvPicPr>
      <xdr:blipFill rotWithShape="1">
        <a:blip xmlns:r="http://schemas.openxmlformats.org/officeDocument/2006/relationships" r:embed="rId4">
          <a:alphaModFix/>
        </a:blip>
        <a:srcRect/>
        <a:stretch/>
      </xdr:blipFill>
      <xdr:spPr>
        <a:xfrm>
          <a:off x="9566414" y="247633"/>
          <a:ext cx="711937" cy="145792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22</xdr:col>
      <xdr:colOff>143303</xdr:colOff>
      <xdr:row>1</xdr:row>
      <xdr:rowOff>27113</xdr:rowOff>
    </xdr:from>
    <xdr:to>
      <xdr:col>24</xdr:col>
      <xdr:colOff>263348</xdr:colOff>
      <xdr:row>2</xdr:row>
      <xdr:rowOff>143125</xdr:rowOff>
    </xdr:to>
    <xdr:pic>
      <xdr:nvPicPr>
        <xdr:cNvPr id="9" name="Shape 8">
          <a:extLst>
            <a:ext uri="{FF2B5EF4-FFF2-40B4-BE49-F238E27FC236}">
              <a16:creationId xmlns:a16="http://schemas.microsoft.com/office/drawing/2014/main" id="{7532368D-E47A-4675-B0B1-9A439F8F0594}"/>
            </a:ext>
          </a:extLst>
        </xdr:cNvPr>
        <xdr:cNvPicPr/>
      </xdr:nvPicPr>
      <xdr:blipFill rotWithShape="1">
        <a:blip xmlns:r="http://schemas.openxmlformats.org/officeDocument/2006/relationships" r:embed="rId5">
          <a:alphaModFix/>
        </a:blip>
        <a:srcRect b="17423"/>
        <a:stretch/>
      </xdr:blipFill>
      <xdr:spPr>
        <a:xfrm>
          <a:off x="11366238" y="192765"/>
          <a:ext cx="720534" cy="28166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0</xdr:colOff>
      <xdr:row>16</xdr:row>
      <xdr:rowOff>142875</xdr:rowOff>
    </xdr:from>
    <xdr:to>
      <xdr:col>719</xdr:col>
      <xdr:colOff>185531</xdr:colOff>
      <xdr:row>17</xdr:row>
      <xdr:rowOff>104775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95575"/>
          <a:ext cx="31169610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95250</xdr:rowOff>
    </xdr:from>
    <xdr:to>
      <xdr:col>719</xdr:col>
      <xdr:colOff>185531</xdr:colOff>
      <xdr:row>18</xdr:row>
      <xdr:rowOff>104775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47975"/>
          <a:ext cx="31169610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95250</xdr:rowOff>
    </xdr:from>
    <xdr:to>
      <xdr:col>719</xdr:col>
      <xdr:colOff>185531</xdr:colOff>
      <xdr:row>19</xdr:row>
      <xdr:rowOff>104775</xdr:rowOff>
    </xdr:to>
    <xdr:pic>
      <xdr:nvPicPr>
        <xdr:cNvPr id="102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00375"/>
          <a:ext cx="31169610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38032</xdr:colOff>
      <xdr:row>1</xdr:row>
      <xdr:rowOff>18809</xdr:rowOff>
    </xdr:from>
    <xdr:to>
      <xdr:col>4</xdr:col>
      <xdr:colOff>115788</xdr:colOff>
      <xdr:row>2</xdr:row>
      <xdr:rowOff>130281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C591C3C-3BCB-4D5A-9F40-ADC0DE0A12D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43168" y="184461"/>
          <a:ext cx="336587" cy="266771"/>
        </a:xfrm>
        <a:prstGeom prst="rect">
          <a:avLst/>
        </a:prstGeom>
      </xdr:spPr>
    </xdr:pic>
    <xdr:clientData/>
  </xdr:twoCellAnchor>
  <xdr:twoCellAnchor editAs="oneCell">
    <xdr:from>
      <xdr:col>8</xdr:col>
      <xdr:colOff>45753</xdr:colOff>
      <xdr:row>1</xdr:row>
      <xdr:rowOff>15214</xdr:rowOff>
    </xdr:from>
    <xdr:to>
      <xdr:col>9</xdr:col>
      <xdr:colOff>150016</xdr:colOff>
      <xdr:row>2</xdr:row>
      <xdr:rowOff>155847</xdr:rowOff>
    </xdr:to>
    <xdr:pic>
      <xdr:nvPicPr>
        <xdr:cNvPr id="4" name="Shape 4">
          <a:extLst>
            <a:ext uri="{FF2B5EF4-FFF2-40B4-BE49-F238E27FC236}">
              <a16:creationId xmlns:a16="http://schemas.microsoft.com/office/drawing/2014/main" id="{FE80FF37-4731-430E-BA20-2D9CBE6EF181}"/>
            </a:ext>
          </a:extLst>
        </xdr:cNvPr>
        <xdr:cNvPicPr/>
      </xdr:nvPicPr>
      <xdr:blipFill rotWithShape="1">
        <a:blip xmlns:r="http://schemas.openxmlformats.org/officeDocument/2006/relationships" r:embed="rId2">
          <a:alphaModFix/>
        </a:blip>
        <a:srcRect/>
        <a:stretch/>
      </xdr:blipFill>
      <xdr:spPr>
        <a:xfrm>
          <a:off x="7645046" y="180866"/>
          <a:ext cx="363095" cy="295932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12</xdr:col>
      <xdr:colOff>33580</xdr:colOff>
      <xdr:row>1</xdr:row>
      <xdr:rowOff>28861</xdr:rowOff>
    </xdr:from>
    <xdr:to>
      <xdr:col>13</xdr:col>
      <xdr:colOff>139452</xdr:colOff>
      <xdr:row>2</xdr:row>
      <xdr:rowOff>145494</xdr:rowOff>
    </xdr:to>
    <xdr:pic>
      <xdr:nvPicPr>
        <xdr:cNvPr id="5" name="Shape 5">
          <a:extLst>
            <a:ext uri="{FF2B5EF4-FFF2-40B4-BE49-F238E27FC236}">
              <a16:creationId xmlns:a16="http://schemas.microsoft.com/office/drawing/2014/main" id="{26B071F8-9EA2-4570-ABD1-CC2D83C39BAF}"/>
            </a:ext>
          </a:extLst>
        </xdr:cNvPr>
        <xdr:cNvPicPr/>
      </xdr:nvPicPr>
      <xdr:blipFill rotWithShape="1">
        <a:blip xmlns:r="http://schemas.openxmlformats.org/officeDocument/2006/relationships" r:embed="rId3">
          <a:alphaModFix/>
        </a:blip>
        <a:srcRect t="13575" b="20814"/>
        <a:stretch/>
      </xdr:blipFill>
      <xdr:spPr>
        <a:xfrm>
          <a:off x="8668200" y="194513"/>
          <a:ext cx="364703" cy="271932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16</xdr:col>
      <xdr:colOff>196922</xdr:colOff>
      <xdr:row>1</xdr:row>
      <xdr:rowOff>86543</xdr:rowOff>
    </xdr:from>
    <xdr:to>
      <xdr:col>19</xdr:col>
      <xdr:colOff>31581</xdr:colOff>
      <xdr:row>2</xdr:row>
      <xdr:rowOff>88220</xdr:rowOff>
    </xdr:to>
    <xdr:pic>
      <xdr:nvPicPr>
        <xdr:cNvPr id="6" name="Shape 7">
          <a:extLst>
            <a:ext uri="{FF2B5EF4-FFF2-40B4-BE49-F238E27FC236}">
              <a16:creationId xmlns:a16="http://schemas.microsoft.com/office/drawing/2014/main" id="{0EFD81E9-0E08-49F4-9498-88819FBAC9B5}"/>
            </a:ext>
          </a:extLst>
        </xdr:cNvPr>
        <xdr:cNvPicPr/>
      </xdr:nvPicPr>
      <xdr:blipFill rotWithShape="1">
        <a:blip xmlns:r="http://schemas.openxmlformats.org/officeDocument/2006/relationships" r:embed="rId4">
          <a:alphaModFix/>
        </a:blip>
        <a:srcRect/>
        <a:stretch/>
      </xdr:blipFill>
      <xdr:spPr>
        <a:xfrm>
          <a:off x="9866868" y="252195"/>
          <a:ext cx="611153" cy="156976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23</xdr:col>
      <xdr:colOff>1317</xdr:colOff>
      <xdr:row>1</xdr:row>
      <xdr:rowOff>31675</xdr:rowOff>
    </xdr:from>
    <xdr:to>
      <xdr:col>25</xdr:col>
      <xdr:colOff>34115</xdr:colOff>
      <xdr:row>2</xdr:row>
      <xdr:rowOff>147687</xdr:rowOff>
    </xdr:to>
    <xdr:pic>
      <xdr:nvPicPr>
        <xdr:cNvPr id="7" name="Shape 8">
          <a:extLst>
            <a:ext uri="{FF2B5EF4-FFF2-40B4-BE49-F238E27FC236}">
              <a16:creationId xmlns:a16="http://schemas.microsoft.com/office/drawing/2014/main" id="{7532368D-E47A-4675-B0B1-9A439F8F0594}"/>
            </a:ext>
          </a:extLst>
        </xdr:cNvPr>
        <xdr:cNvPicPr/>
      </xdr:nvPicPr>
      <xdr:blipFill rotWithShape="1">
        <a:blip xmlns:r="http://schemas.openxmlformats.org/officeDocument/2006/relationships" r:embed="rId5">
          <a:alphaModFix/>
        </a:blip>
        <a:srcRect b="17423"/>
        <a:stretch/>
      </xdr:blipFill>
      <xdr:spPr>
        <a:xfrm>
          <a:off x="11483083" y="197327"/>
          <a:ext cx="705760" cy="271311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27</xdr:col>
      <xdr:colOff>0</xdr:colOff>
      <xdr:row>30</xdr:row>
      <xdr:rowOff>0</xdr:rowOff>
    </xdr:from>
    <xdr:ext cx="1270461" cy="409393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8EC9C25-3C12-41B2-BD4B-DEFD831C6880}"/>
            </a:ext>
          </a:extLst>
        </xdr:cNvPr>
        <xdr:cNvSpPr txBox="1"/>
      </xdr:nvSpPr>
      <xdr:spPr>
        <a:xfrm>
          <a:off x="12553950" y="4791075"/>
          <a:ext cx="1270461" cy="4093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 sz="1800" b="1"/>
        </a:p>
      </xdr:txBody>
    </xdr:sp>
    <xdr:clientData/>
  </xdr:oneCellAnchor>
  <xdr:twoCellAnchor editAs="oneCell">
    <xdr:from>
      <xdr:col>2</xdr:col>
      <xdr:colOff>97193</xdr:colOff>
      <xdr:row>1</xdr:row>
      <xdr:rowOff>24600</xdr:rowOff>
    </xdr:from>
    <xdr:to>
      <xdr:col>3</xdr:col>
      <xdr:colOff>174948</xdr:colOff>
      <xdr:row>2</xdr:row>
      <xdr:rowOff>136072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C591C3C-3BCB-4D5A-9F40-ADC0DE0A12D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69343" y="186525"/>
          <a:ext cx="334930" cy="273397"/>
        </a:xfrm>
        <a:prstGeom prst="rect">
          <a:avLst/>
        </a:prstGeom>
      </xdr:spPr>
    </xdr:pic>
    <xdr:clientData/>
  </xdr:twoCellAnchor>
  <xdr:twoCellAnchor editAs="oneCell">
    <xdr:from>
      <xdr:col>6</xdr:col>
      <xdr:colOff>125620</xdr:colOff>
      <xdr:row>1</xdr:row>
      <xdr:rowOff>10651</xdr:rowOff>
    </xdr:from>
    <xdr:to>
      <xdr:col>7</xdr:col>
      <xdr:colOff>229883</xdr:colOff>
      <xdr:row>2</xdr:row>
      <xdr:rowOff>151284</xdr:rowOff>
    </xdr:to>
    <xdr:pic>
      <xdr:nvPicPr>
        <xdr:cNvPr id="4" name="Shape 4">
          <a:extLst>
            <a:ext uri="{FF2B5EF4-FFF2-40B4-BE49-F238E27FC236}">
              <a16:creationId xmlns:a16="http://schemas.microsoft.com/office/drawing/2014/main" id="{FE80FF37-4731-430E-BA20-2D9CBE6EF181}"/>
            </a:ext>
          </a:extLst>
        </xdr:cNvPr>
        <xdr:cNvPicPr/>
      </xdr:nvPicPr>
      <xdr:blipFill rotWithShape="1">
        <a:blip xmlns:r="http://schemas.openxmlformats.org/officeDocument/2006/relationships" r:embed="rId2">
          <a:alphaModFix/>
        </a:blip>
        <a:srcRect/>
        <a:stretch/>
      </xdr:blipFill>
      <xdr:spPr>
        <a:xfrm>
          <a:off x="7207250" y="176303"/>
          <a:ext cx="363095" cy="30628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11</xdr:col>
      <xdr:colOff>92741</xdr:colOff>
      <xdr:row>1</xdr:row>
      <xdr:rowOff>24299</xdr:rowOff>
    </xdr:from>
    <xdr:to>
      <xdr:col>12</xdr:col>
      <xdr:colOff>216782</xdr:colOff>
      <xdr:row>2</xdr:row>
      <xdr:rowOff>140932</xdr:rowOff>
    </xdr:to>
    <xdr:pic>
      <xdr:nvPicPr>
        <xdr:cNvPr id="5" name="Shape 5">
          <a:extLst>
            <a:ext uri="{FF2B5EF4-FFF2-40B4-BE49-F238E27FC236}">
              <a16:creationId xmlns:a16="http://schemas.microsoft.com/office/drawing/2014/main" id="{26B071F8-9EA2-4570-ABD1-CC2D83C39BAF}"/>
            </a:ext>
          </a:extLst>
        </xdr:cNvPr>
        <xdr:cNvPicPr/>
      </xdr:nvPicPr>
      <xdr:blipFill rotWithShape="1">
        <a:blip xmlns:r="http://schemas.openxmlformats.org/officeDocument/2006/relationships" r:embed="rId3">
          <a:alphaModFix/>
        </a:blip>
        <a:srcRect t="13575" b="20814"/>
        <a:stretch/>
      </xdr:blipFill>
      <xdr:spPr>
        <a:xfrm>
          <a:off x="8468529" y="189951"/>
          <a:ext cx="382873" cy="28228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16</xdr:col>
      <xdr:colOff>256083</xdr:colOff>
      <xdr:row>1</xdr:row>
      <xdr:rowOff>81981</xdr:rowOff>
    </xdr:from>
    <xdr:to>
      <xdr:col>19</xdr:col>
      <xdr:colOff>90742</xdr:colOff>
      <xdr:row>2</xdr:row>
      <xdr:rowOff>83658</xdr:rowOff>
    </xdr:to>
    <xdr:pic>
      <xdr:nvPicPr>
        <xdr:cNvPr id="6" name="Shape 7">
          <a:extLst>
            <a:ext uri="{FF2B5EF4-FFF2-40B4-BE49-F238E27FC236}">
              <a16:creationId xmlns:a16="http://schemas.microsoft.com/office/drawing/2014/main" id="{0EFD81E9-0E08-49F4-9498-88819FBAC9B5}"/>
            </a:ext>
          </a:extLst>
        </xdr:cNvPr>
        <xdr:cNvPicPr/>
      </xdr:nvPicPr>
      <xdr:blipFill rotWithShape="1">
        <a:blip xmlns:r="http://schemas.openxmlformats.org/officeDocument/2006/relationships" r:embed="rId4">
          <a:alphaModFix/>
        </a:blip>
        <a:srcRect/>
        <a:stretch/>
      </xdr:blipFill>
      <xdr:spPr>
        <a:xfrm>
          <a:off x="9926029" y="247633"/>
          <a:ext cx="611153" cy="167329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22</xdr:col>
      <xdr:colOff>232257</xdr:colOff>
      <xdr:row>1</xdr:row>
      <xdr:rowOff>22254</xdr:rowOff>
    </xdr:from>
    <xdr:to>
      <xdr:col>25</xdr:col>
      <xdr:colOff>24395</xdr:colOff>
      <xdr:row>2</xdr:row>
      <xdr:rowOff>138266</xdr:rowOff>
    </xdr:to>
    <xdr:pic>
      <xdr:nvPicPr>
        <xdr:cNvPr id="13" name="Shape 8">
          <a:extLst>
            <a:ext uri="{FF2B5EF4-FFF2-40B4-BE49-F238E27FC236}">
              <a16:creationId xmlns:a16="http://schemas.microsoft.com/office/drawing/2014/main" id="{7532368D-E47A-4675-B0B1-9A439F8F0594}"/>
            </a:ext>
          </a:extLst>
        </xdr:cNvPr>
        <xdr:cNvPicPr/>
      </xdr:nvPicPr>
      <xdr:blipFill rotWithShape="1">
        <a:blip xmlns:r="http://schemas.openxmlformats.org/officeDocument/2006/relationships" r:embed="rId5">
          <a:alphaModFix/>
        </a:blip>
        <a:srcRect b="17423"/>
        <a:stretch/>
      </xdr:blipFill>
      <xdr:spPr>
        <a:xfrm>
          <a:off x="11455192" y="187906"/>
          <a:ext cx="723931" cy="281664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27</xdr:col>
      <xdr:colOff>0</xdr:colOff>
      <xdr:row>39</xdr:row>
      <xdr:rowOff>0</xdr:rowOff>
    </xdr:from>
    <xdr:ext cx="1270461" cy="409393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48EC9C25-3C12-41B2-BD4B-DEFD831C6880}"/>
            </a:ext>
          </a:extLst>
        </xdr:cNvPr>
        <xdr:cNvSpPr txBox="1"/>
      </xdr:nvSpPr>
      <xdr:spPr>
        <a:xfrm>
          <a:off x="13387917" y="1248833"/>
          <a:ext cx="1270461" cy="4093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 sz="1800" b="1"/>
        </a:p>
      </xdr:txBody>
    </xdr:sp>
    <xdr:clientData/>
  </xdr:oneCellAnchor>
</xdr:wsDr>
</file>

<file path=xl/tables/table1.xml><?xml version="1.0" encoding="utf-8"?>
<table xmlns="http://schemas.openxmlformats.org/spreadsheetml/2006/main" id="5" name="t_data" displayName="t_data" ref="A1:J139" totalsRowShown="0" headerRowDxfId="21" dataDxfId="20" tableBorderDxfId="19">
  <autoFilter ref="A1:J139"/>
  <tableColumns count="10">
    <tableColumn id="1" name="COUNTY" dataDxfId="18">
      <calculatedColumnFormula>sitecounty</calculatedColumnFormula>
    </tableColumn>
    <tableColumn id="2" name="FACILITY" dataDxfId="17">
      <calculatedColumnFormula>site</calculatedColumnFormula>
    </tableColumn>
    <tableColumn id="3" name="MFLCODE" dataDxfId="16">
      <calculatedColumnFormula>mflcode</calculatedColumnFormula>
    </tableColumn>
    <tableColumn id="4" name="DATE" dataDxfId="15">
      <calculatedColumnFormula>yyyy&amp;"-"&amp;mm&amp;"-"&amp;dd</calculatedColumnFormula>
    </tableColumn>
    <tableColumn id="5" name="SDP" dataDxfId="14">
      <calculatedColumnFormula>sdp</calculatedColumnFormula>
    </tableColumn>
    <tableColumn id="6" name="TREATMENT" dataDxfId="13"/>
    <tableColumn id="7" name="INDICATOR" dataDxfId="12"/>
    <tableColumn id="8" name="GENDER" dataDxfId="11"/>
    <tableColumn id="9" name="AGE_GROUP" dataDxfId="10"/>
    <tableColumn id="10" name="TOTAL" dataDxfId="9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3" name="t_SurgeFacilities" displayName="t_SurgeFacilities" ref="A1:D328" totalsRowShown="0" headerRowDxfId="6" dataDxfId="5" tableBorderDxfId="4">
  <autoFilter ref="A1:D328"/>
  <tableColumns count="4">
    <tableColumn id="1" name="County " dataDxfId="3"/>
    <tableColumn id="2" name="Facility_ID" dataDxfId="2"/>
    <tableColumn id="3" name="Facility" dataDxfId="1"/>
    <tableColumn id="4" name="MflCod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B95"/>
  <sheetViews>
    <sheetView showGridLines="0" tabSelected="1" zoomScale="92" zoomScaleNormal="92" zoomScaleSheetLayoutView="71" zoomScalePageLayoutView="80" workbookViewId="0">
      <pane xSplit="2" ySplit="9" topLeftCell="C61" activePane="bottomRight" state="frozen"/>
      <selection activeCell="H26" sqref="H26"/>
      <selection pane="topRight" activeCell="H26" sqref="H26"/>
      <selection pane="bottomLeft" activeCell="H26" sqref="H26"/>
      <selection pane="bottomRight" activeCell="C88" sqref="C88"/>
    </sheetView>
  </sheetViews>
  <sheetFormatPr defaultColWidth="6.5703125" defaultRowHeight="12"/>
  <cols>
    <col min="1" max="1" width="3.140625" style="103" bestFit="1" customWidth="1"/>
    <col min="2" max="2" width="87.5703125" style="64" customWidth="1"/>
    <col min="3" max="23" width="3.85546875" style="26" customWidth="1"/>
    <col min="24" max="24" width="5.140625" style="26" customWidth="1"/>
    <col min="25" max="25" width="5" style="26" customWidth="1"/>
    <col min="26" max="26" width="6.28515625" style="26" customWidth="1"/>
    <col min="27" max="27" width="4.85546875" style="26" bestFit="1" customWidth="1"/>
    <col min="28" max="28" width="9.140625" style="26" hidden="1" customWidth="1"/>
    <col min="29" max="29" width="57.7109375" style="27" customWidth="1"/>
    <col min="30" max="30" width="4.42578125" style="27" bestFit="1" customWidth="1"/>
    <col min="31" max="61" width="3" style="27" bestFit="1" customWidth="1"/>
    <col min="62" max="16384" width="6.5703125" style="27"/>
  </cols>
  <sheetData>
    <row r="1" spans="1:80" ht="12.75" thickBot="1">
      <c r="A1" s="25"/>
      <c r="B1" s="24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D1" s="74" t="s">
        <v>4</v>
      </c>
      <c r="AE1" s="75" t="s">
        <v>769</v>
      </c>
      <c r="AF1" s="75" t="s">
        <v>770</v>
      </c>
      <c r="AG1" s="75" t="s">
        <v>771</v>
      </c>
      <c r="AH1" s="75" t="s">
        <v>772</v>
      </c>
      <c r="AI1" s="75" t="s">
        <v>773</v>
      </c>
      <c r="AJ1" s="75" t="s">
        <v>774</v>
      </c>
      <c r="AK1" s="75" t="s">
        <v>775</v>
      </c>
      <c r="AL1" s="75" t="s">
        <v>776</v>
      </c>
      <c r="AM1" s="75" t="s">
        <v>777</v>
      </c>
      <c r="AN1" s="75" t="s">
        <v>778</v>
      </c>
      <c r="AO1" s="75" t="s">
        <v>779</v>
      </c>
      <c r="AP1" s="75" t="s">
        <v>780</v>
      </c>
      <c r="AQ1" s="75" t="s">
        <v>781</v>
      </c>
      <c r="AR1" s="75" t="s">
        <v>782</v>
      </c>
      <c r="AS1" s="75" t="s">
        <v>783</v>
      </c>
      <c r="AT1" s="75" t="s">
        <v>784</v>
      </c>
      <c r="AU1" s="75" t="s">
        <v>785</v>
      </c>
      <c r="AV1" s="75" t="s">
        <v>786</v>
      </c>
      <c r="AW1" s="75" t="s">
        <v>787</v>
      </c>
      <c r="AX1" s="75" t="s">
        <v>788</v>
      </c>
      <c r="AY1" s="75" t="s">
        <v>789</v>
      </c>
      <c r="AZ1" s="75" t="s">
        <v>790</v>
      </c>
      <c r="BA1" s="75" t="s">
        <v>791</v>
      </c>
      <c r="BB1" s="75" t="s">
        <v>792</v>
      </c>
      <c r="BC1" s="75" t="s">
        <v>793</v>
      </c>
      <c r="BD1" s="75" t="s">
        <v>794</v>
      </c>
      <c r="BE1" s="75" t="s">
        <v>795</v>
      </c>
      <c r="BF1" s="75" t="s">
        <v>796</v>
      </c>
      <c r="BG1" s="75" t="s">
        <v>797</v>
      </c>
      <c r="BH1" s="75" t="s">
        <v>798</v>
      </c>
      <c r="BI1" s="75" t="s">
        <v>799</v>
      </c>
    </row>
    <row r="2" spans="1:80" ht="12.75" thickBot="1">
      <c r="A2" s="107" t="s">
        <v>898</v>
      </c>
      <c r="B2" s="67" t="s">
        <v>189</v>
      </c>
      <c r="C2" s="28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30"/>
      <c r="AA2" s="31"/>
      <c r="AD2" s="74" t="s">
        <v>5</v>
      </c>
      <c r="AE2" s="76" t="s">
        <v>769</v>
      </c>
      <c r="AF2" s="76" t="s">
        <v>770</v>
      </c>
      <c r="AG2" s="76" t="s">
        <v>771</v>
      </c>
      <c r="AH2" s="76" t="s">
        <v>772</v>
      </c>
      <c r="AI2" s="76" t="s">
        <v>773</v>
      </c>
      <c r="AJ2" s="76" t="s">
        <v>774</v>
      </c>
      <c r="AK2" s="76" t="s">
        <v>775</v>
      </c>
      <c r="AL2" s="76" t="s">
        <v>776</v>
      </c>
      <c r="AM2" s="76" t="s">
        <v>777</v>
      </c>
      <c r="AN2" s="76" t="s">
        <v>778</v>
      </c>
      <c r="AO2" s="76" t="s">
        <v>779</v>
      </c>
      <c r="AP2" s="76" t="s">
        <v>780</v>
      </c>
      <c r="AQ2" s="74"/>
      <c r="AR2" s="74"/>
      <c r="AS2" s="74"/>
      <c r="AT2" s="74"/>
      <c r="AU2" s="74"/>
      <c r="AV2" s="74"/>
      <c r="AW2" s="74"/>
      <c r="AX2" s="74"/>
      <c r="AY2" s="74"/>
      <c r="AZ2" s="74"/>
      <c r="BA2" s="74"/>
      <c r="BB2" s="74"/>
      <c r="BC2" s="74"/>
      <c r="BD2" s="74"/>
      <c r="BE2" s="74"/>
      <c r="BF2" s="74"/>
      <c r="BG2" s="74"/>
      <c r="BH2" s="74"/>
      <c r="BI2" s="74"/>
    </row>
    <row r="3" spans="1:80" ht="12.75" thickBot="1">
      <c r="A3" s="108"/>
      <c r="B3" s="32"/>
      <c r="C3" s="33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5"/>
      <c r="AA3" s="36"/>
    </row>
    <row r="4" spans="1:80">
      <c r="A4" s="108"/>
      <c r="B4" s="68" t="s">
        <v>190</v>
      </c>
      <c r="C4" s="110" t="s">
        <v>31</v>
      </c>
      <c r="D4" s="111"/>
      <c r="E4" s="111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8"/>
      <c r="X4" s="112" t="s">
        <v>30</v>
      </c>
      <c r="Y4" s="112"/>
      <c r="Z4" s="113"/>
      <c r="AA4" s="39"/>
    </row>
    <row r="5" spans="1:80" ht="12.75" thickBot="1">
      <c r="A5" s="109"/>
      <c r="B5" s="40"/>
      <c r="C5" s="114" t="str">
        <f>IF(ISERROR((RIGHT(B5,LEN(B5)- FIND("_",B5)))),"",(RIGHT(B5,LEN(B5)- FIND("_",B5))))</f>
        <v/>
      </c>
      <c r="D5" s="115"/>
      <c r="E5" s="116"/>
      <c r="F5" s="117" t="s">
        <v>806</v>
      </c>
      <c r="G5" s="118"/>
      <c r="H5" s="118"/>
      <c r="I5" s="118"/>
      <c r="J5" s="118"/>
      <c r="K5" s="118"/>
      <c r="L5" s="118"/>
      <c r="M5" s="118"/>
      <c r="N5" s="118"/>
      <c r="O5" s="118"/>
      <c r="P5" s="118"/>
      <c r="Q5" s="118"/>
      <c r="R5" s="118"/>
      <c r="S5" s="118"/>
      <c r="T5" s="118"/>
      <c r="U5" s="118"/>
      <c r="V5" s="118"/>
      <c r="W5" s="119"/>
      <c r="X5" s="41" t="s">
        <v>4</v>
      </c>
      <c r="Y5" s="41" t="s">
        <v>5</v>
      </c>
      <c r="Z5" s="42">
        <v>2023</v>
      </c>
      <c r="AA5" s="43"/>
    </row>
    <row r="6" spans="1:80" ht="12.75" thickBot="1">
      <c r="A6" s="100"/>
      <c r="B6" s="45" t="s">
        <v>161</v>
      </c>
      <c r="C6" s="120" t="s">
        <v>188</v>
      </c>
      <c r="D6" s="120"/>
      <c r="E6" s="120"/>
      <c r="F6" s="120"/>
      <c r="G6" s="120"/>
      <c r="H6" s="120"/>
      <c r="I6" s="120"/>
      <c r="J6" s="120"/>
      <c r="K6" s="120"/>
      <c r="L6" s="120"/>
      <c r="M6" s="120"/>
      <c r="N6" s="120"/>
      <c r="O6" s="120"/>
      <c r="P6" s="120"/>
      <c r="Q6" s="120"/>
      <c r="R6" s="120"/>
      <c r="S6" s="120"/>
      <c r="T6" s="120"/>
      <c r="U6" s="120"/>
      <c r="V6" s="120"/>
      <c r="W6" s="120"/>
      <c r="X6" s="120"/>
      <c r="Y6" s="120"/>
      <c r="Z6" s="120"/>
      <c r="AA6" s="120"/>
    </row>
    <row r="7" spans="1:80" s="48" customFormat="1">
      <c r="A7" s="131" t="s">
        <v>9</v>
      </c>
      <c r="B7" s="132"/>
      <c r="C7" s="121" t="s">
        <v>193</v>
      </c>
      <c r="D7" s="121"/>
      <c r="E7" s="122" t="s">
        <v>194</v>
      </c>
      <c r="F7" s="130"/>
      <c r="G7" s="122" t="s">
        <v>195</v>
      </c>
      <c r="H7" s="130"/>
      <c r="I7" s="122" t="s">
        <v>196</v>
      </c>
      <c r="J7" s="130"/>
      <c r="K7" s="122" t="s">
        <v>197</v>
      </c>
      <c r="L7" s="130"/>
      <c r="M7" s="122" t="s">
        <v>198</v>
      </c>
      <c r="N7" s="129"/>
      <c r="O7" s="122" t="s">
        <v>199</v>
      </c>
      <c r="P7" s="130"/>
      <c r="Q7" s="122" t="s">
        <v>200</v>
      </c>
      <c r="R7" s="129"/>
      <c r="S7" s="121" t="s">
        <v>201</v>
      </c>
      <c r="T7" s="121"/>
      <c r="U7" s="122" t="s">
        <v>202</v>
      </c>
      <c r="V7" s="130"/>
      <c r="W7" s="121" t="s">
        <v>203</v>
      </c>
      <c r="X7" s="121"/>
      <c r="Y7" s="121" t="s">
        <v>204</v>
      </c>
      <c r="Z7" s="122"/>
      <c r="AA7" s="138" t="s">
        <v>216</v>
      </c>
      <c r="AB7" s="46"/>
      <c r="AC7" s="2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  <c r="BK7" s="47"/>
      <c r="BL7" s="47"/>
      <c r="BM7" s="47"/>
      <c r="BN7" s="47"/>
      <c r="BO7" s="47"/>
      <c r="BP7" s="47"/>
      <c r="BQ7" s="47"/>
      <c r="BR7" s="47"/>
      <c r="BS7" s="47"/>
      <c r="BT7" s="47"/>
      <c r="BU7" s="47"/>
      <c r="BV7" s="47"/>
      <c r="BW7" s="47"/>
      <c r="BX7" s="47"/>
      <c r="BY7" s="47"/>
      <c r="BZ7" s="47"/>
      <c r="CA7" s="47"/>
      <c r="CB7" s="47"/>
    </row>
    <row r="8" spans="1:80" s="48" customFormat="1" ht="12.75" thickBot="1">
      <c r="A8" s="133"/>
      <c r="B8" s="134"/>
      <c r="C8" s="49" t="s">
        <v>0</v>
      </c>
      <c r="D8" s="50" t="s">
        <v>1</v>
      </c>
      <c r="E8" s="49" t="s">
        <v>0</v>
      </c>
      <c r="F8" s="50" t="s">
        <v>1</v>
      </c>
      <c r="G8" s="49" t="s">
        <v>0</v>
      </c>
      <c r="H8" s="50" t="s">
        <v>1</v>
      </c>
      <c r="I8" s="49" t="s">
        <v>0</v>
      </c>
      <c r="J8" s="50" t="s">
        <v>1</v>
      </c>
      <c r="K8" s="49" t="s">
        <v>0</v>
      </c>
      <c r="L8" s="50" t="s">
        <v>1</v>
      </c>
      <c r="M8" s="49" t="s">
        <v>0</v>
      </c>
      <c r="N8" s="50" t="s">
        <v>1</v>
      </c>
      <c r="O8" s="49" t="s">
        <v>0</v>
      </c>
      <c r="P8" s="50" t="s">
        <v>1</v>
      </c>
      <c r="Q8" s="49" t="s">
        <v>0</v>
      </c>
      <c r="R8" s="50" t="s">
        <v>1</v>
      </c>
      <c r="S8" s="49" t="s">
        <v>0</v>
      </c>
      <c r="T8" s="50" t="s">
        <v>1</v>
      </c>
      <c r="U8" s="49" t="s">
        <v>0</v>
      </c>
      <c r="V8" s="50" t="s">
        <v>1</v>
      </c>
      <c r="W8" s="49" t="s">
        <v>0</v>
      </c>
      <c r="X8" s="50" t="s">
        <v>1</v>
      </c>
      <c r="Y8" s="49" t="s">
        <v>0</v>
      </c>
      <c r="Z8" s="51" t="s">
        <v>1</v>
      </c>
      <c r="AA8" s="139"/>
      <c r="AB8" s="46"/>
      <c r="AC8" s="2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  <c r="BK8" s="47"/>
      <c r="BL8" s="47"/>
      <c r="BM8" s="47"/>
      <c r="BN8" s="47"/>
      <c r="BO8" s="47"/>
      <c r="BP8" s="47"/>
      <c r="BQ8" s="47"/>
      <c r="BR8" s="47"/>
      <c r="BS8" s="47"/>
      <c r="BT8" s="47"/>
      <c r="BU8" s="47"/>
      <c r="BV8" s="47"/>
      <c r="BW8" s="47"/>
      <c r="BX8" s="47"/>
      <c r="BY8" s="47"/>
      <c r="BZ8" s="47"/>
      <c r="CA8" s="47"/>
      <c r="CB8" s="47"/>
    </row>
    <row r="9" spans="1:80" s="48" customFormat="1" ht="15.75" thickBot="1">
      <c r="A9" s="101" t="s">
        <v>19</v>
      </c>
      <c r="B9" s="123" t="s">
        <v>20</v>
      </c>
      <c r="C9" s="124"/>
      <c r="D9" s="124"/>
      <c r="E9" s="124"/>
      <c r="F9" s="124"/>
      <c r="G9" s="124"/>
      <c r="H9" s="124"/>
      <c r="I9" s="124"/>
      <c r="J9" s="124"/>
      <c r="K9" s="124"/>
      <c r="L9" s="124"/>
      <c r="M9" s="124"/>
      <c r="N9" s="124"/>
      <c r="O9" s="124"/>
      <c r="P9" s="124"/>
      <c r="Q9" s="124"/>
      <c r="R9" s="124"/>
      <c r="S9" s="124"/>
      <c r="T9" s="124"/>
      <c r="U9" s="124"/>
      <c r="V9" s="124"/>
      <c r="W9" s="124"/>
      <c r="X9" s="124"/>
      <c r="Y9" s="124"/>
      <c r="Z9" s="124"/>
      <c r="AA9" s="125"/>
      <c r="AB9" s="53" t="s">
        <v>207</v>
      </c>
      <c r="AC9" s="2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  <c r="BK9" s="47"/>
      <c r="BL9" s="47"/>
      <c r="BM9" s="47"/>
      <c r="BN9" s="47"/>
      <c r="BO9" s="47"/>
      <c r="BP9" s="47"/>
      <c r="BQ9" s="47"/>
      <c r="BR9" s="47"/>
      <c r="BS9" s="47"/>
      <c r="BT9" s="47"/>
      <c r="BU9" s="47"/>
      <c r="BV9" s="47"/>
      <c r="BW9" s="47"/>
      <c r="BX9" s="47"/>
      <c r="BY9" s="47"/>
      <c r="BZ9" s="47"/>
      <c r="CA9" s="47"/>
      <c r="CB9" s="47"/>
    </row>
    <row r="10" spans="1:80">
      <c r="A10" s="102">
        <v>1</v>
      </c>
      <c r="B10" s="78" t="s">
        <v>6</v>
      </c>
      <c r="C10" s="80"/>
      <c r="D10" s="80"/>
      <c r="E10" s="80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80"/>
      <c r="R10" s="80"/>
      <c r="S10" s="80"/>
      <c r="T10" s="80"/>
      <c r="U10" s="80"/>
      <c r="V10" s="80"/>
      <c r="W10" s="80"/>
      <c r="X10" s="80"/>
      <c r="Y10" s="80"/>
      <c r="Z10" s="80"/>
      <c r="AA10" s="55" t="str">
        <f>IF(SUMPRODUCT(--(C10:Z10&lt;&gt;""))=0,"",SUM(C10:Z10))</f>
        <v/>
      </c>
      <c r="AB10" s="56">
        <v>1</v>
      </c>
    </row>
    <row r="11" spans="1:80">
      <c r="A11" s="102">
        <f>IF(ISERROR((A10+1)),"",(A10+1))</f>
        <v>2</v>
      </c>
      <c r="B11" s="65" t="s">
        <v>3</v>
      </c>
      <c r="C11" s="69"/>
      <c r="D11" s="69"/>
      <c r="E11" s="69"/>
      <c r="F11" s="69"/>
      <c r="G11" s="69"/>
      <c r="H11" s="69"/>
      <c r="I11" s="69"/>
      <c r="J11" s="69"/>
      <c r="K11" s="69"/>
      <c r="L11" s="69"/>
      <c r="M11" s="69"/>
      <c r="N11" s="69"/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  <c r="AA11" s="55" t="str">
        <f t="shared" ref="AA11:AA35" si="0">IF(SUMPRODUCT(--(C11:Z11&lt;&gt;""))=0,"",SUM(C11:Z11))</f>
        <v/>
      </c>
      <c r="AB11" s="56">
        <v>2</v>
      </c>
    </row>
    <row r="12" spans="1:80">
      <c r="A12" s="102">
        <f t="shared" ref="A12:A16" si="1">IF(ISERROR((A11+1)),"",(A11+1))</f>
        <v>3</v>
      </c>
      <c r="B12" s="65" t="s">
        <v>768</v>
      </c>
      <c r="C12" s="69"/>
      <c r="D12" s="69"/>
      <c r="E12" s="69"/>
      <c r="F12" s="69"/>
      <c r="G12" s="69"/>
      <c r="H12" s="69"/>
      <c r="I12" s="69"/>
      <c r="J12" s="69"/>
      <c r="K12" s="69"/>
      <c r="L12" s="69"/>
      <c r="M12" s="69"/>
      <c r="N12" s="69"/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69"/>
      <c r="Z12" s="69"/>
      <c r="AA12" s="55" t="str">
        <f t="shared" si="0"/>
        <v/>
      </c>
      <c r="AB12" s="56">
        <v>46</v>
      </c>
    </row>
    <row r="13" spans="1:80">
      <c r="A13" s="102">
        <f t="shared" si="1"/>
        <v>4</v>
      </c>
      <c r="B13" s="65" t="s">
        <v>210</v>
      </c>
      <c r="C13" s="69"/>
      <c r="D13" s="69"/>
      <c r="E13" s="69"/>
      <c r="F13" s="69"/>
      <c r="G13" s="69"/>
      <c r="H13" s="69"/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  <c r="AA13" s="55" t="str">
        <f t="shared" si="0"/>
        <v/>
      </c>
      <c r="AB13" s="56">
        <v>3</v>
      </c>
    </row>
    <row r="14" spans="1:80">
      <c r="A14" s="102">
        <f t="shared" si="1"/>
        <v>5</v>
      </c>
      <c r="B14" s="65" t="s">
        <v>22</v>
      </c>
      <c r="C14" s="69"/>
      <c r="D14" s="69"/>
      <c r="E14" s="69"/>
      <c r="F14" s="69"/>
      <c r="G14" s="69"/>
      <c r="H14" s="69"/>
      <c r="I14" s="69"/>
      <c r="J14" s="69"/>
      <c r="K14" s="69"/>
      <c r="L14" s="69"/>
      <c r="M14" s="69"/>
      <c r="N14" s="69"/>
      <c r="O14" s="69"/>
      <c r="P14" s="69"/>
      <c r="Q14" s="69"/>
      <c r="R14" s="69"/>
      <c r="S14" s="69"/>
      <c r="T14" s="69"/>
      <c r="U14" s="69"/>
      <c r="V14" s="69"/>
      <c r="W14" s="69"/>
      <c r="X14" s="69"/>
      <c r="Y14" s="69"/>
      <c r="Z14" s="69"/>
      <c r="AA14" s="55" t="str">
        <f>IF(SUMPRODUCT(--(C14:Z14&lt;&gt;""))=0,"",SUM(C14:Z14))</f>
        <v/>
      </c>
      <c r="AB14" s="56">
        <v>6</v>
      </c>
    </row>
    <row r="15" spans="1:80">
      <c r="A15" s="102">
        <f t="shared" si="1"/>
        <v>6</v>
      </c>
      <c r="B15" s="65" t="s">
        <v>215</v>
      </c>
      <c r="C15" s="69"/>
      <c r="D15" s="69"/>
      <c r="E15" s="69"/>
      <c r="F15" s="69"/>
      <c r="G15" s="69"/>
      <c r="H15" s="69"/>
      <c r="I15" s="69"/>
      <c r="J15" s="69"/>
      <c r="K15" s="69"/>
      <c r="L15" s="69"/>
      <c r="M15" s="69"/>
      <c r="N15" s="69"/>
      <c r="O15" s="69"/>
      <c r="P15" s="69"/>
      <c r="Q15" s="69"/>
      <c r="R15" s="69"/>
      <c r="S15" s="69"/>
      <c r="T15" s="69"/>
      <c r="U15" s="69"/>
      <c r="V15" s="69"/>
      <c r="W15" s="69"/>
      <c r="X15" s="69"/>
      <c r="Y15" s="69"/>
      <c r="Z15" s="69"/>
      <c r="AA15" s="55" t="str">
        <f t="shared" si="0"/>
        <v/>
      </c>
      <c r="AB15" s="56">
        <v>7</v>
      </c>
    </row>
    <row r="16" spans="1:80" ht="12.75" thickBot="1">
      <c r="A16" s="102">
        <f t="shared" si="1"/>
        <v>7</v>
      </c>
      <c r="B16" s="65" t="s">
        <v>21</v>
      </c>
      <c r="C16" s="69"/>
      <c r="D16" s="69"/>
      <c r="E16" s="69"/>
      <c r="F16" s="69"/>
      <c r="G16" s="69"/>
      <c r="H16" s="69"/>
      <c r="I16" s="69"/>
      <c r="J16" s="69"/>
      <c r="K16" s="69"/>
      <c r="L16" s="69"/>
      <c r="M16" s="69"/>
      <c r="N16" s="69"/>
      <c r="O16" s="69"/>
      <c r="P16" s="69"/>
      <c r="Q16" s="69"/>
      <c r="R16" s="69"/>
      <c r="S16" s="69"/>
      <c r="T16" s="69"/>
      <c r="U16" s="69"/>
      <c r="V16" s="69"/>
      <c r="W16" s="69"/>
      <c r="X16" s="69"/>
      <c r="Y16" s="69"/>
      <c r="Z16" s="69"/>
      <c r="AA16" s="55" t="str">
        <f t="shared" si="0"/>
        <v/>
      </c>
      <c r="AB16" s="56">
        <v>24</v>
      </c>
    </row>
    <row r="17" spans="1:29" s="59" customFormat="1" ht="15.75" thickBot="1">
      <c r="A17" s="102" t="s">
        <v>18</v>
      </c>
      <c r="B17" s="126" t="s">
        <v>176</v>
      </c>
      <c r="C17" s="127"/>
      <c r="D17" s="127"/>
      <c r="E17" s="127"/>
      <c r="F17" s="127"/>
      <c r="G17" s="127"/>
      <c r="H17" s="127"/>
      <c r="I17" s="127"/>
      <c r="J17" s="127"/>
      <c r="K17" s="127"/>
      <c r="L17" s="127"/>
      <c r="M17" s="127"/>
      <c r="N17" s="127"/>
      <c r="O17" s="127"/>
      <c r="P17" s="127"/>
      <c r="Q17" s="127"/>
      <c r="R17" s="127"/>
      <c r="S17" s="127"/>
      <c r="T17" s="127"/>
      <c r="U17" s="127"/>
      <c r="V17" s="127"/>
      <c r="W17" s="127"/>
      <c r="X17" s="127"/>
      <c r="Y17" s="127"/>
      <c r="Z17" s="127"/>
      <c r="AA17" s="128"/>
      <c r="AB17" s="58" t="s">
        <v>18</v>
      </c>
      <c r="AC17" s="27"/>
    </row>
    <row r="18" spans="1:29" s="59" customFormat="1">
      <c r="A18" s="102">
        <v>8</v>
      </c>
      <c r="B18" s="78" t="s">
        <v>192</v>
      </c>
      <c r="C18" s="80"/>
      <c r="D18" s="80"/>
      <c r="E18" s="80"/>
      <c r="F18" s="80"/>
      <c r="G18" s="80"/>
      <c r="H18" s="80"/>
      <c r="I18" s="80"/>
      <c r="J18" s="80"/>
      <c r="K18" s="80"/>
      <c r="L18" s="80"/>
      <c r="M18" s="80"/>
      <c r="N18" s="80"/>
      <c r="O18" s="80"/>
      <c r="P18" s="80"/>
      <c r="Q18" s="80"/>
      <c r="R18" s="80"/>
      <c r="S18" s="80"/>
      <c r="T18" s="80"/>
      <c r="U18" s="80"/>
      <c r="V18" s="80"/>
      <c r="W18" s="80"/>
      <c r="X18" s="80"/>
      <c r="Y18" s="80"/>
      <c r="Z18" s="80"/>
      <c r="AA18" s="55" t="str">
        <f t="shared" si="0"/>
        <v/>
      </c>
      <c r="AB18" s="58">
        <v>25</v>
      </c>
      <c r="AC18" s="27"/>
    </row>
    <row r="19" spans="1:29">
      <c r="A19" s="102">
        <f t="shared" ref="A19:A20" si="2">IF(ISERROR((A18+1)),"",(A18+1))</f>
        <v>9</v>
      </c>
      <c r="B19" s="65" t="s">
        <v>763</v>
      </c>
      <c r="C19" s="69"/>
      <c r="D19" s="69"/>
      <c r="E19" s="69"/>
      <c r="F19" s="69"/>
      <c r="G19" s="69"/>
      <c r="H19" s="69"/>
      <c r="I19" s="69"/>
      <c r="J19" s="69"/>
      <c r="K19" s="69"/>
      <c r="L19" s="69"/>
      <c r="M19" s="69"/>
      <c r="N19" s="69"/>
      <c r="O19" s="69"/>
      <c r="P19" s="69"/>
      <c r="Q19" s="69"/>
      <c r="R19" s="69"/>
      <c r="S19" s="69"/>
      <c r="T19" s="69"/>
      <c r="U19" s="69"/>
      <c r="V19" s="69"/>
      <c r="W19" s="69"/>
      <c r="X19" s="69"/>
      <c r="Y19" s="69"/>
      <c r="Z19" s="69"/>
      <c r="AA19" s="55" t="str">
        <f t="shared" si="0"/>
        <v/>
      </c>
      <c r="AB19" s="56">
        <v>8</v>
      </c>
    </row>
    <row r="20" spans="1:29" ht="12.75" thickBot="1">
      <c r="A20" s="102">
        <f t="shared" si="2"/>
        <v>10</v>
      </c>
      <c r="B20" s="65" t="s">
        <v>211</v>
      </c>
      <c r="C20" s="69"/>
      <c r="D20" s="69"/>
      <c r="E20" s="69"/>
      <c r="F20" s="69"/>
      <c r="G20" s="69"/>
      <c r="H20" s="69"/>
      <c r="I20" s="69"/>
      <c r="J20" s="69"/>
      <c r="K20" s="69"/>
      <c r="L20" s="69"/>
      <c r="M20" s="69"/>
      <c r="N20" s="69"/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69"/>
      <c r="AA20" s="55" t="str">
        <f t="shared" si="0"/>
        <v/>
      </c>
      <c r="AB20" s="56">
        <v>9</v>
      </c>
    </row>
    <row r="21" spans="1:29" ht="15.75" thickBot="1">
      <c r="A21" s="102" t="s">
        <v>17</v>
      </c>
      <c r="B21" s="126" t="s">
        <v>14</v>
      </c>
      <c r="C21" s="127"/>
      <c r="D21" s="127"/>
      <c r="E21" s="127"/>
      <c r="F21" s="127"/>
      <c r="G21" s="127"/>
      <c r="H21" s="127"/>
      <c r="I21" s="127"/>
      <c r="J21" s="127"/>
      <c r="K21" s="127"/>
      <c r="L21" s="127"/>
      <c r="M21" s="127"/>
      <c r="N21" s="127"/>
      <c r="O21" s="127"/>
      <c r="P21" s="127"/>
      <c r="Q21" s="127"/>
      <c r="R21" s="127"/>
      <c r="S21" s="127"/>
      <c r="T21" s="127"/>
      <c r="U21" s="127"/>
      <c r="V21" s="127"/>
      <c r="W21" s="127"/>
      <c r="X21" s="127"/>
      <c r="Y21" s="127"/>
      <c r="Z21" s="127"/>
      <c r="AA21" s="128"/>
      <c r="AB21" s="60" t="s">
        <v>17</v>
      </c>
    </row>
    <row r="22" spans="1:29">
      <c r="A22" s="102">
        <v>11</v>
      </c>
      <c r="B22" s="85" t="s">
        <v>7</v>
      </c>
      <c r="C22" s="80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  <c r="R22" s="80"/>
      <c r="S22" s="80"/>
      <c r="T22" s="80"/>
      <c r="U22" s="80"/>
      <c r="V22" s="80"/>
      <c r="W22" s="80"/>
      <c r="X22" s="80"/>
      <c r="Y22" s="80"/>
      <c r="Z22" s="80"/>
      <c r="AA22" s="84" t="str">
        <f t="shared" si="0"/>
        <v/>
      </c>
      <c r="AB22" s="56">
        <v>14</v>
      </c>
    </row>
    <row r="23" spans="1:29">
      <c r="A23" s="102">
        <f>IF(ISERROR((A22+1)),"",(A22+1))</f>
        <v>12</v>
      </c>
      <c r="B23" s="65" t="s">
        <v>208</v>
      </c>
      <c r="C23" s="69"/>
      <c r="D23" s="69"/>
      <c r="E23" s="69"/>
      <c r="F23" s="69"/>
      <c r="G23" s="69"/>
      <c r="H23" s="69"/>
      <c r="I23" s="69"/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  <c r="AA23" s="55" t="str">
        <f t="shared" si="0"/>
        <v/>
      </c>
      <c r="AB23" s="56">
        <v>15</v>
      </c>
    </row>
    <row r="24" spans="1:29">
      <c r="A24" s="102">
        <f t="shared" ref="A24:A32" si="3">IF(ISERROR((A23+1)),"",(A23+1))</f>
        <v>13</v>
      </c>
      <c r="B24" s="65" t="s">
        <v>2</v>
      </c>
      <c r="C24" s="69"/>
      <c r="D24" s="69"/>
      <c r="E24" s="69"/>
      <c r="F24" s="69"/>
      <c r="G24" s="69"/>
      <c r="H24" s="69"/>
      <c r="I24" s="69"/>
      <c r="J24" s="69"/>
      <c r="K24" s="69"/>
      <c r="L24" s="69"/>
      <c r="M24" s="69"/>
      <c r="N24" s="69"/>
      <c r="O24" s="69"/>
      <c r="P24" s="69"/>
      <c r="Q24" s="69"/>
      <c r="R24" s="69"/>
      <c r="S24" s="69"/>
      <c r="T24" s="69"/>
      <c r="U24" s="69"/>
      <c r="V24" s="69"/>
      <c r="W24" s="69"/>
      <c r="X24" s="69"/>
      <c r="Y24" s="69"/>
      <c r="Z24" s="69"/>
      <c r="AA24" s="55" t="str">
        <f t="shared" si="0"/>
        <v/>
      </c>
      <c r="AB24" s="56">
        <v>16</v>
      </c>
    </row>
    <row r="25" spans="1:29">
      <c r="A25" s="102">
        <f t="shared" si="3"/>
        <v>14</v>
      </c>
      <c r="B25" s="65" t="s">
        <v>209</v>
      </c>
      <c r="C25" s="69"/>
      <c r="D25" s="69"/>
      <c r="E25" s="69"/>
      <c r="F25" s="69"/>
      <c r="G25" s="69"/>
      <c r="H25" s="69"/>
      <c r="I25" s="69"/>
      <c r="J25" s="69"/>
      <c r="K25" s="69"/>
      <c r="L25" s="69"/>
      <c r="M25" s="69"/>
      <c r="N25" s="69"/>
      <c r="O25" s="69"/>
      <c r="P25" s="69"/>
      <c r="Q25" s="69"/>
      <c r="R25" s="69"/>
      <c r="S25" s="69"/>
      <c r="T25" s="69"/>
      <c r="U25" s="69"/>
      <c r="V25" s="69"/>
      <c r="W25" s="69"/>
      <c r="X25" s="69"/>
      <c r="Y25" s="69"/>
      <c r="Z25" s="69"/>
      <c r="AA25" s="55" t="str">
        <f t="shared" si="0"/>
        <v/>
      </c>
      <c r="AB25" s="57">
        <v>37</v>
      </c>
    </row>
    <row r="26" spans="1:29">
      <c r="A26" s="102">
        <f t="shared" si="3"/>
        <v>15</v>
      </c>
      <c r="B26" s="65" t="s">
        <v>205</v>
      </c>
      <c r="C26" s="69"/>
      <c r="D26" s="69"/>
      <c r="E26" s="69"/>
      <c r="F26" s="69"/>
      <c r="G26" s="69"/>
      <c r="H26" s="69"/>
      <c r="I26" s="69"/>
      <c r="J26" s="69"/>
      <c r="K26" s="69"/>
      <c r="L26" s="69"/>
      <c r="M26" s="69"/>
      <c r="N26" s="69"/>
      <c r="O26" s="69"/>
      <c r="P26" s="69"/>
      <c r="Q26" s="69"/>
      <c r="R26" s="69"/>
      <c r="S26" s="69"/>
      <c r="T26" s="69"/>
      <c r="U26" s="69"/>
      <c r="V26" s="69"/>
      <c r="W26" s="69"/>
      <c r="X26" s="69"/>
      <c r="Y26" s="69"/>
      <c r="Z26" s="69"/>
      <c r="AA26" s="55" t="str">
        <f t="shared" si="0"/>
        <v/>
      </c>
      <c r="AB26" s="56">
        <v>26</v>
      </c>
    </row>
    <row r="27" spans="1:29">
      <c r="A27" s="102">
        <f t="shared" si="3"/>
        <v>16</v>
      </c>
      <c r="B27" s="65" t="s">
        <v>206</v>
      </c>
      <c r="C27" s="69"/>
      <c r="D27" s="69"/>
      <c r="E27" s="69"/>
      <c r="F27" s="69"/>
      <c r="G27" s="69"/>
      <c r="H27" s="69"/>
      <c r="I27" s="69"/>
      <c r="J27" s="69"/>
      <c r="K27" s="69"/>
      <c r="L27" s="69"/>
      <c r="M27" s="69"/>
      <c r="N27" s="69"/>
      <c r="O27" s="69"/>
      <c r="P27" s="69"/>
      <c r="Q27" s="69"/>
      <c r="R27" s="69"/>
      <c r="S27" s="69"/>
      <c r="T27" s="69"/>
      <c r="U27" s="69"/>
      <c r="V27" s="69"/>
      <c r="W27" s="69"/>
      <c r="X27" s="69"/>
      <c r="Y27" s="69"/>
      <c r="Z27" s="69"/>
      <c r="AA27" s="55" t="str">
        <f t="shared" si="0"/>
        <v/>
      </c>
      <c r="AB27" s="56">
        <v>27</v>
      </c>
    </row>
    <row r="28" spans="1:29">
      <c r="A28" s="102">
        <f t="shared" si="3"/>
        <v>17</v>
      </c>
      <c r="B28" s="65" t="s">
        <v>213</v>
      </c>
      <c r="C28" s="69"/>
      <c r="D28" s="69"/>
      <c r="E28" s="69"/>
      <c r="F28" s="69"/>
      <c r="G28" s="69"/>
      <c r="H28" s="69"/>
      <c r="I28" s="69"/>
      <c r="J28" s="69"/>
      <c r="K28" s="69"/>
      <c r="L28" s="69"/>
      <c r="M28" s="69"/>
      <c r="N28" s="69"/>
      <c r="O28" s="69"/>
      <c r="P28" s="69"/>
      <c r="Q28" s="69"/>
      <c r="R28" s="69"/>
      <c r="S28" s="69"/>
      <c r="T28" s="69"/>
      <c r="U28" s="69"/>
      <c r="V28" s="69"/>
      <c r="W28" s="69"/>
      <c r="X28" s="69"/>
      <c r="Y28" s="69"/>
      <c r="Z28" s="69"/>
      <c r="AA28" s="55" t="str">
        <f t="shared" si="0"/>
        <v/>
      </c>
      <c r="AB28" s="57">
        <v>38</v>
      </c>
    </row>
    <row r="29" spans="1:29">
      <c r="A29" s="102">
        <f t="shared" si="3"/>
        <v>18</v>
      </c>
      <c r="B29" s="65" t="s">
        <v>214</v>
      </c>
      <c r="C29" s="69"/>
      <c r="D29" s="69"/>
      <c r="E29" s="69"/>
      <c r="F29" s="69"/>
      <c r="G29" s="69"/>
      <c r="H29" s="69"/>
      <c r="I29" s="69"/>
      <c r="J29" s="69"/>
      <c r="K29" s="69"/>
      <c r="L29" s="69"/>
      <c r="M29" s="69"/>
      <c r="N29" s="69"/>
      <c r="O29" s="69"/>
      <c r="P29" s="69"/>
      <c r="Q29" s="69"/>
      <c r="R29" s="69"/>
      <c r="S29" s="69"/>
      <c r="T29" s="69"/>
      <c r="U29" s="69"/>
      <c r="V29" s="69"/>
      <c r="W29" s="69"/>
      <c r="X29" s="69"/>
      <c r="Y29" s="69"/>
      <c r="Z29" s="69"/>
      <c r="AA29" s="55" t="str">
        <f t="shared" si="0"/>
        <v/>
      </c>
      <c r="AB29" s="57">
        <v>39</v>
      </c>
    </row>
    <row r="30" spans="1:29">
      <c r="A30" s="102">
        <f t="shared" si="3"/>
        <v>19</v>
      </c>
      <c r="B30" s="65" t="s">
        <v>212</v>
      </c>
      <c r="C30" s="61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55" t="str">
        <f t="shared" si="0"/>
        <v/>
      </c>
      <c r="AB30" s="56">
        <v>17</v>
      </c>
    </row>
    <row r="31" spans="1:29">
      <c r="A31" s="102">
        <f t="shared" si="3"/>
        <v>20</v>
      </c>
      <c r="B31" s="65" t="s">
        <v>764</v>
      </c>
      <c r="C31" s="69"/>
      <c r="D31" s="69"/>
      <c r="E31" s="69"/>
      <c r="F31" s="69"/>
      <c r="G31" s="69"/>
      <c r="H31" s="69"/>
      <c r="I31" s="69"/>
      <c r="J31" s="69"/>
      <c r="K31" s="69"/>
      <c r="L31" s="69"/>
      <c r="M31" s="69"/>
      <c r="N31" s="69"/>
      <c r="O31" s="69"/>
      <c r="P31" s="69"/>
      <c r="Q31" s="69"/>
      <c r="R31" s="69"/>
      <c r="S31" s="69"/>
      <c r="T31" s="69"/>
      <c r="U31" s="69"/>
      <c r="V31" s="69"/>
      <c r="W31" s="69"/>
      <c r="X31" s="69"/>
      <c r="Y31" s="69"/>
      <c r="Z31" s="69"/>
      <c r="AA31" s="55" t="str">
        <f t="shared" si="0"/>
        <v/>
      </c>
      <c r="AB31" s="56">
        <v>18</v>
      </c>
    </row>
    <row r="32" spans="1:29" ht="12.75" thickBot="1">
      <c r="A32" s="102">
        <f t="shared" si="3"/>
        <v>21</v>
      </c>
      <c r="B32" s="65" t="s">
        <v>28</v>
      </c>
      <c r="C32" s="69"/>
      <c r="D32" s="69"/>
      <c r="E32" s="69"/>
      <c r="F32" s="69"/>
      <c r="G32" s="69"/>
      <c r="H32" s="69"/>
      <c r="I32" s="69"/>
      <c r="J32" s="69"/>
      <c r="K32" s="69"/>
      <c r="L32" s="69"/>
      <c r="M32" s="69"/>
      <c r="N32" s="69"/>
      <c r="O32" s="69"/>
      <c r="P32" s="69"/>
      <c r="Q32" s="69"/>
      <c r="R32" s="69"/>
      <c r="S32" s="69"/>
      <c r="T32" s="69"/>
      <c r="U32" s="69"/>
      <c r="V32" s="69"/>
      <c r="W32" s="69"/>
      <c r="X32" s="69"/>
      <c r="Y32" s="69"/>
      <c r="Z32" s="69"/>
      <c r="AA32" s="55" t="str">
        <f t="shared" si="0"/>
        <v/>
      </c>
      <c r="AB32" s="56">
        <v>19</v>
      </c>
    </row>
    <row r="33" spans="1:28" ht="15.75" thickBot="1">
      <c r="A33" s="102" t="s">
        <v>15</v>
      </c>
      <c r="B33" s="126" t="s">
        <v>16</v>
      </c>
      <c r="C33" s="127"/>
      <c r="D33" s="127"/>
      <c r="E33" s="127"/>
      <c r="F33" s="127"/>
      <c r="G33" s="127"/>
      <c r="H33" s="127"/>
      <c r="I33" s="127"/>
      <c r="J33" s="127"/>
      <c r="K33" s="127"/>
      <c r="L33" s="127"/>
      <c r="M33" s="127"/>
      <c r="N33" s="127"/>
      <c r="O33" s="127"/>
      <c r="P33" s="127"/>
      <c r="Q33" s="127"/>
      <c r="R33" s="127"/>
      <c r="S33" s="127"/>
      <c r="T33" s="127"/>
      <c r="U33" s="127"/>
      <c r="V33" s="127"/>
      <c r="W33" s="127"/>
      <c r="X33" s="127"/>
      <c r="Y33" s="127"/>
      <c r="Z33" s="127"/>
      <c r="AA33" s="128"/>
      <c r="AB33" s="60" t="s">
        <v>15</v>
      </c>
    </row>
    <row r="34" spans="1:28">
      <c r="A34" s="102">
        <v>22</v>
      </c>
      <c r="B34" s="78" t="s">
        <v>765</v>
      </c>
      <c r="C34" s="80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80"/>
      <c r="R34" s="80"/>
      <c r="S34" s="80"/>
      <c r="T34" s="80"/>
      <c r="U34" s="80"/>
      <c r="V34" s="80"/>
      <c r="W34" s="80"/>
      <c r="X34" s="80"/>
      <c r="Y34" s="80"/>
      <c r="Z34" s="80"/>
      <c r="AA34" s="84" t="str">
        <f t="shared" si="0"/>
        <v/>
      </c>
      <c r="AB34" s="56">
        <v>20</v>
      </c>
    </row>
    <row r="35" spans="1:28" ht="12.75" thickBot="1">
      <c r="A35" s="102">
        <f t="shared" ref="A35" si="4">IF(ISERROR((A34+1)),"",(A34+1))</f>
        <v>23</v>
      </c>
      <c r="B35" s="81" t="s">
        <v>804</v>
      </c>
      <c r="C35" s="82"/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82"/>
      <c r="Q35" s="82"/>
      <c r="R35" s="82"/>
      <c r="S35" s="82"/>
      <c r="T35" s="82"/>
      <c r="U35" s="82"/>
      <c r="V35" s="82"/>
      <c r="W35" s="82"/>
      <c r="X35" s="82"/>
      <c r="Y35" s="82"/>
      <c r="Z35" s="82"/>
      <c r="AA35" s="83" t="str">
        <f t="shared" si="0"/>
        <v/>
      </c>
      <c r="AB35" s="56">
        <v>21</v>
      </c>
    </row>
    <row r="36" spans="1:28" ht="15.75" thickBot="1">
      <c r="A36" s="102" t="s">
        <v>758</v>
      </c>
      <c r="B36" s="126" t="s">
        <v>757</v>
      </c>
      <c r="C36" s="127"/>
      <c r="D36" s="127"/>
      <c r="E36" s="127"/>
      <c r="F36" s="127"/>
      <c r="G36" s="127"/>
      <c r="H36" s="127"/>
      <c r="I36" s="127"/>
      <c r="J36" s="127"/>
      <c r="K36" s="127"/>
      <c r="L36" s="127"/>
      <c r="M36" s="127"/>
      <c r="N36" s="127"/>
      <c r="O36" s="127"/>
      <c r="P36" s="127"/>
      <c r="Q36" s="127"/>
      <c r="R36" s="127"/>
      <c r="S36" s="127"/>
      <c r="T36" s="127"/>
      <c r="U36" s="127"/>
      <c r="V36" s="127"/>
      <c r="W36" s="127"/>
      <c r="X36" s="127"/>
      <c r="Y36" s="127"/>
      <c r="Z36" s="127"/>
      <c r="AA36" s="128"/>
      <c r="AB36" s="56" t="s">
        <v>758</v>
      </c>
    </row>
    <row r="37" spans="1:28" ht="13.5" customHeight="1">
      <c r="A37" s="102">
        <v>24</v>
      </c>
      <c r="B37" s="78" t="s">
        <v>869</v>
      </c>
      <c r="C37" s="79"/>
      <c r="D37" s="79"/>
      <c r="E37" s="79"/>
      <c r="F37" s="79"/>
      <c r="G37" s="79"/>
      <c r="H37" s="79"/>
      <c r="I37" s="79"/>
      <c r="J37" s="79"/>
      <c r="K37" s="80"/>
      <c r="L37" s="80"/>
      <c r="M37" s="80"/>
      <c r="N37" s="80"/>
      <c r="O37" s="80"/>
      <c r="P37" s="80"/>
      <c r="Q37" s="80"/>
      <c r="R37" s="80"/>
      <c r="S37" s="80"/>
      <c r="T37" s="80"/>
      <c r="U37" s="80"/>
      <c r="V37" s="80"/>
      <c r="W37" s="80"/>
      <c r="X37" s="80"/>
      <c r="Y37" s="80"/>
      <c r="Z37" s="80"/>
      <c r="AA37" s="55" t="str">
        <f t="shared" ref="AA37" si="5">IF(SUMPRODUCT(--(C37:Z37&lt;&gt;""))=0,"",SUM(C37:Z37))</f>
        <v/>
      </c>
      <c r="AB37" s="57">
        <v>40</v>
      </c>
    </row>
    <row r="38" spans="1:28" ht="13.5" customHeight="1">
      <c r="A38" s="102">
        <f t="shared" ref="A38:A50" si="6">IF(ISERROR((A37+1)),"",(A37+1))</f>
        <v>25</v>
      </c>
      <c r="B38" s="78" t="s">
        <v>870</v>
      </c>
      <c r="C38" s="79"/>
      <c r="D38" s="79"/>
      <c r="E38" s="79"/>
      <c r="F38" s="79"/>
      <c r="G38" s="79"/>
      <c r="H38" s="79"/>
      <c r="I38" s="79"/>
      <c r="J38" s="79"/>
      <c r="K38" s="80"/>
      <c r="L38" s="80"/>
      <c r="M38" s="80"/>
      <c r="N38" s="80"/>
      <c r="O38" s="80"/>
      <c r="P38" s="80"/>
      <c r="Q38" s="80"/>
      <c r="R38" s="80"/>
      <c r="S38" s="80"/>
      <c r="T38" s="80"/>
      <c r="U38" s="80"/>
      <c r="V38" s="80"/>
      <c r="W38" s="80"/>
      <c r="X38" s="80"/>
      <c r="Y38" s="80"/>
      <c r="Z38" s="80"/>
      <c r="AA38" s="55" t="str">
        <f t="shared" ref="AA38:AA41" si="7">IF(SUMPRODUCT(--(C38:Z38&lt;&gt;""))=0,"",SUM(C38:Z38))</f>
        <v/>
      </c>
      <c r="AB38" s="57">
        <v>66</v>
      </c>
    </row>
    <row r="39" spans="1:28" ht="13.5" customHeight="1">
      <c r="A39" s="102">
        <f t="shared" si="6"/>
        <v>26</v>
      </c>
      <c r="B39" s="78" t="s">
        <v>871</v>
      </c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79"/>
      <c r="V39" s="79"/>
      <c r="W39" s="79"/>
      <c r="X39" s="79"/>
      <c r="Y39" s="79"/>
      <c r="Z39" s="79"/>
      <c r="AA39" s="80"/>
      <c r="AB39" s="57">
        <v>67</v>
      </c>
    </row>
    <row r="40" spans="1:28" ht="13.5" customHeight="1">
      <c r="A40" s="102">
        <f t="shared" si="6"/>
        <v>27</v>
      </c>
      <c r="B40" s="95" t="s">
        <v>872</v>
      </c>
      <c r="C40" s="98"/>
      <c r="D40" s="98"/>
      <c r="E40" s="98"/>
      <c r="F40" s="98"/>
      <c r="G40" s="98"/>
      <c r="H40" s="98"/>
      <c r="I40" s="98"/>
      <c r="J40" s="98"/>
      <c r="K40" s="80"/>
      <c r="L40" s="80"/>
      <c r="M40" s="80"/>
      <c r="N40" s="80"/>
      <c r="O40" s="80"/>
      <c r="P40" s="80"/>
      <c r="Q40" s="80"/>
      <c r="R40" s="80"/>
      <c r="S40" s="80"/>
      <c r="T40" s="80"/>
      <c r="U40" s="80"/>
      <c r="V40" s="80"/>
      <c r="W40" s="80"/>
      <c r="X40" s="80"/>
      <c r="Y40" s="80"/>
      <c r="Z40" s="80"/>
      <c r="AA40" s="55" t="str">
        <f t="shared" si="7"/>
        <v/>
      </c>
      <c r="AB40" s="57">
        <v>68</v>
      </c>
    </row>
    <row r="41" spans="1:28" ht="13.5" hidden="1" customHeight="1">
      <c r="A41" s="102">
        <f t="shared" si="6"/>
        <v>28</v>
      </c>
      <c r="B41" s="96" t="s">
        <v>873</v>
      </c>
      <c r="C41" s="99"/>
      <c r="D41" s="99"/>
      <c r="E41" s="99"/>
      <c r="F41" s="99"/>
      <c r="G41" s="99"/>
      <c r="H41" s="99"/>
      <c r="I41" s="99"/>
      <c r="J41" s="99"/>
      <c r="K41" s="97"/>
      <c r="L41" s="80"/>
      <c r="M41" s="80"/>
      <c r="N41" s="80"/>
      <c r="O41" s="80"/>
      <c r="P41" s="80"/>
      <c r="Q41" s="80"/>
      <c r="R41" s="80"/>
      <c r="S41" s="80"/>
      <c r="T41" s="80"/>
      <c r="U41" s="80"/>
      <c r="V41" s="80"/>
      <c r="W41" s="80"/>
      <c r="X41" s="80"/>
      <c r="Y41" s="80"/>
      <c r="Z41" s="80"/>
      <c r="AA41" s="55" t="str">
        <f t="shared" si="7"/>
        <v/>
      </c>
      <c r="AB41" s="57">
        <v>69</v>
      </c>
    </row>
    <row r="42" spans="1:28" ht="13.5" customHeight="1">
      <c r="A42" s="102">
        <f t="shared" si="6"/>
        <v>29</v>
      </c>
      <c r="B42" s="96" t="s">
        <v>881</v>
      </c>
      <c r="C42" s="99"/>
      <c r="D42" s="99"/>
      <c r="E42" s="99"/>
      <c r="F42" s="99"/>
      <c r="G42" s="99"/>
      <c r="H42" s="99"/>
      <c r="I42" s="99"/>
      <c r="J42" s="99"/>
      <c r="K42" s="97"/>
      <c r="L42" s="97"/>
      <c r="M42" s="97"/>
      <c r="N42" s="97"/>
      <c r="O42" s="97"/>
      <c r="P42" s="97"/>
      <c r="Q42" s="97"/>
      <c r="R42" s="97"/>
      <c r="S42" s="97"/>
      <c r="T42" s="97"/>
      <c r="U42" s="97"/>
      <c r="V42" s="97"/>
      <c r="W42" s="97"/>
      <c r="X42" s="97"/>
      <c r="Y42" s="97"/>
      <c r="Z42" s="97"/>
      <c r="AA42" s="55" t="str">
        <f t="shared" ref="AA42:AA46" si="8">IF(SUMPRODUCT(--(C42:Z42&lt;&gt;""))=0,"",SUM(C42:Z42))</f>
        <v/>
      </c>
      <c r="AB42" s="57">
        <v>74</v>
      </c>
    </row>
    <row r="43" spans="1:28" ht="13.5" customHeight="1">
      <c r="A43" s="102">
        <f t="shared" si="6"/>
        <v>30</v>
      </c>
      <c r="B43" s="96" t="s">
        <v>884</v>
      </c>
      <c r="C43" s="99"/>
      <c r="D43" s="99"/>
      <c r="E43" s="99"/>
      <c r="F43" s="99"/>
      <c r="G43" s="99"/>
      <c r="H43" s="99"/>
      <c r="I43" s="99"/>
      <c r="J43" s="99"/>
      <c r="K43" s="97"/>
      <c r="L43" s="97"/>
      <c r="M43" s="97"/>
      <c r="N43" s="97"/>
      <c r="O43" s="97"/>
      <c r="P43" s="97"/>
      <c r="Q43" s="97"/>
      <c r="R43" s="97"/>
      <c r="S43" s="97"/>
      <c r="T43" s="97"/>
      <c r="U43" s="97"/>
      <c r="V43" s="97"/>
      <c r="W43" s="97"/>
      <c r="X43" s="97"/>
      <c r="Y43" s="97"/>
      <c r="Z43" s="97"/>
      <c r="AA43" s="55" t="str">
        <f t="shared" si="8"/>
        <v/>
      </c>
      <c r="AB43" s="57">
        <v>75</v>
      </c>
    </row>
    <row r="44" spans="1:28" ht="13.5" customHeight="1">
      <c r="A44" s="102">
        <f t="shared" si="6"/>
        <v>31</v>
      </c>
      <c r="B44" s="96" t="s">
        <v>882</v>
      </c>
      <c r="C44" s="99"/>
      <c r="D44" s="99"/>
      <c r="E44" s="99"/>
      <c r="F44" s="99"/>
      <c r="G44" s="99"/>
      <c r="H44" s="99"/>
      <c r="I44" s="99"/>
      <c r="J44" s="99"/>
      <c r="K44" s="99">
        <f>K42-K43</f>
        <v>0</v>
      </c>
      <c r="L44" s="99">
        <f t="shared" ref="L44:Z44" si="9">L42-L43</f>
        <v>0</v>
      </c>
      <c r="M44" s="99">
        <f t="shared" si="9"/>
        <v>0</v>
      </c>
      <c r="N44" s="99">
        <f t="shared" si="9"/>
        <v>0</v>
      </c>
      <c r="O44" s="99">
        <f t="shared" si="9"/>
        <v>0</v>
      </c>
      <c r="P44" s="99">
        <f t="shared" si="9"/>
        <v>0</v>
      </c>
      <c r="Q44" s="99">
        <f t="shared" si="9"/>
        <v>0</v>
      </c>
      <c r="R44" s="99">
        <f t="shared" si="9"/>
        <v>0</v>
      </c>
      <c r="S44" s="99">
        <f t="shared" si="9"/>
        <v>0</v>
      </c>
      <c r="T44" s="99">
        <f t="shared" si="9"/>
        <v>0</v>
      </c>
      <c r="U44" s="99">
        <f t="shared" si="9"/>
        <v>0</v>
      </c>
      <c r="V44" s="99">
        <f t="shared" si="9"/>
        <v>0</v>
      </c>
      <c r="W44" s="99">
        <f t="shared" si="9"/>
        <v>0</v>
      </c>
      <c r="X44" s="99">
        <f t="shared" si="9"/>
        <v>0</v>
      </c>
      <c r="Y44" s="99">
        <f t="shared" si="9"/>
        <v>0</v>
      </c>
      <c r="Z44" s="99">
        <f t="shared" si="9"/>
        <v>0</v>
      </c>
      <c r="AA44" s="55">
        <f t="shared" si="8"/>
        <v>0</v>
      </c>
      <c r="AB44" s="57">
        <v>76</v>
      </c>
    </row>
    <row r="45" spans="1:28" ht="13.5" customHeight="1">
      <c r="A45" s="102">
        <f t="shared" si="6"/>
        <v>32</v>
      </c>
      <c r="B45" s="96" t="s">
        <v>885</v>
      </c>
      <c r="C45" s="99"/>
      <c r="D45" s="99"/>
      <c r="E45" s="99"/>
      <c r="F45" s="99"/>
      <c r="G45" s="99"/>
      <c r="H45" s="99"/>
      <c r="I45" s="99"/>
      <c r="J45" s="99"/>
      <c r="K45" s="97"/>
      <c r="L45" s="80"/>
      <c r="M45" s="80"/>
      <c r="N45" s="80"/>
      <c r="O45" s="80"/>
      <c r="P45" s="80"/>
      <c r="Q45" s="80"/>
      <c r="R45" s="80"/>
      <c r="S45" s="80"/>
      <c r="T45" s="80"/>
      <c r="U45" s="80"/>
      <c r="V45" s="80"/>
      <c r="W45" s="80"/>
      <c r="X45" s="80"/>
      <c r="Y45" s="80"/>
      <c r="Z45" s="80"/>
      <c r="AA45" s="55" t="str">
        <f t="shared" ref="AA45" si="10">IF(SUMPRODUCT(--(C45:Z45&lt;&gt;""))=0,"",SUM(C45:Z45))</f>
        <v/>
      </c>
      <c r="AB45" s="57">
        <v>78</v>
      </c>
    </row>
    <row r="46" spans="1:28" ht="13.5" customHeight="1">
      <c r="A46" s="102">
        <f t="shared" si="6"/>
        <v>33</v>
      </c>
      <c r="B46" s="96" t="s">
        <v>883</v>
      </c>
      <c r="C46" s="99"/>
      <c r="D46" s="99"/>
      <c r="E46" s="99"/>
      <c r="F46" s="99"/>
      <c r="G46" s="99"/>
      <c r="H46" s="99"/>
      <c r="I46" s="99"/>
      <c r="J46" s="99"/>
      <c r="K46" s="97"/>
      <c r="L46" s="97"/>
      <c r="M46" s="97"/>
      <c r="N46" s="97"/>
      <c r="O46" s="97"/>
      <c r="P46" s="97"/>
      <c r="Q46" s="97"/>
      <c r="R46" s="97"/>
      <c r="S46" s="97"/>
      <c r="T46" s="97"/>
      <c r="U46" s="97"/>
      <c r="V46" s="97"/>
      <c r="W46" s="97"/>
      <c r="X46" s="97"/>
      <c r="Y46" s="97"/>
      <c r="Z46" s="97"/>
      <c r="AA46" s="55" t="str">
        <f t="shared" si="8"/>
        <v/>
      </c>
      <c r="AB46" s="57">
        <v>77</v>
      </c>
    </row>
    <row r="47" spans="1:28" ht="13.5" customHeight="1">
      <c r="A47" s="102">
        <f t="shared" si="6"/>
        <v>34</v>
      </c>
      <c r="B47" s="104" t="s">
        <v>894</v>
      </c>
      <c r="C47" s="99"/>
      <c r="D47" s="99"/>
      <c r="E47" s="99"/>
      <c r="F47" s="99"/>
      <c r="G47" s="99"/>
      <c r="H47" s="99"/>
      <c r="I47" s="99"/>
      <c r="J47" s="99"/>
      <c r="K47" s="97"/>
      <c r="L47" s="97"/>
      <c r="M47" s="97"/>
      <c r="N47" s="97"/>
      <c r="O47" s="97"/>
      <c r="P47" s="97"/>
      <c r="Q47" s="97"/>
      <c r="R47" s="97"/>
      <c r="S47" s="97"/>
      <c r="T47" s="97"/>
      <c r="U47" s="97"/>
      <c r="V47" s="97"/>
      <c r="W47" s="97"/>
      <c r="X47" s="97"/>
      <c r="Y47" s="97"/>
      <c r="Z47" s="97"/>
      <c r="AA47" s="55" t="str">
        <f t="shared" ref="AA47" si="11">IF(SUMPRODUCT(--(C47:Z47&lt;&gt;""))=0,"",SUM(C47:Z47))</f>
        <v/>
      </c>
      <c r="AB47" s="57">
        <v>84</v>
      </c>
    </row>
    <row r="48" spans="1:28" ht="13.5" customHeight="1">
      <c r="A48" s="102">
        <f t="shared" si="6"/>
        <v>35</v>
      </c>
      <c r="B48" s="96" t="s">
        <v>888</v>
      </c>
      <c r="C48" s="99"/>
      <c r="D48" s="99"/>
      <c r="E48" s="99"/>
      <c r="F48" s="99"/>
      <c r="G48" s="99"/>
      <c r="H48" s="99"/>
      <c r="I48" s="99"/>
      <c r="J48" s="99"/>
      <c r="K48" s="97"/>
      <c r="L48" s="97"/>
      <c r="M48" s="97"/>
      <c r="N48" s="97"/>
      <c r="O48" s="97"/>
      <c r="P48" s="97"/>
      <c r="Q48" s="97"/>
      <c r="R48" s="97"/>
      <c r="S48" s="97"/>
      <c r="T48" s="97"/>
      <c r="U48" s="97"/>
      <c r="V48" s="97"/>
      <c r="W48" s="97"/>
      <c r="X48" s="97"/>
      <c r="Y48" s="97"/>
      <c r="Z48" s="97"/>
      <c r="AA48" s="55" t="str">
        <f t="shared" ref="AA48:AA50" si="12">IF(SUMPRODUCT(--(C48:Z48&lt;&gt;""))=0,"",SUM(C48:Z48))</f>
        <v/>
      </c>
      <c r="AB48" s="57">
        <v>79</v>
      </c>
    </row>
    <row r="49" spans="1:28" ht="13.5" customHeight="1">
      <c r="A49" s="102">
        <f t="shared" si="6"/>
        <v>36</v>
      </c>
      <c r="B49" s="96" t="s">
        <v>887</v>
      </c>
      <c r="C49" s="99"/>
      <c r="D49" s="99"/>
      <c r="E49" s="99"/>
      <c r="F49" s="99"/>
      <c r="G49" s="99"/>
      <c r="H49" s="99"/>
      <c r="I49" s="99"/>
      <c r="J49" s="99"/>
      <c r="K49" s="97"/>
      <c r="L49" s="97"/>
      <c r="M49" s="97"/>
      <c r="N49" s="97"/>
      <c r="O49" s="97"/>
      <c r="P49" s="97"/>
      <c r="Q49" s="97"/>
      <c r="R49" s="97"/>
      <c r="S49" s="97"/>
      <c r="T49" s="97"/>
      <c r="U49" s="97"/>
      <c r="V49" s="97"/>
      <c r="W49" s="97"/>
      <c r="X49" s="97"/>
      <c r="Y49" s="97"/>
      <c r="Z49" s="97"/>
      <c r="AA49" s="55" t="str">
        <f t="shared" si="12"/>
        <v/>
      </c>
      <c r="AB49" s="57">
        <v>80</v>
      </c>
    </row>
    <row r="50" spans="1:28" ht="13.5" customHeight="1">
      <c r="A50" s="102">
        <f t="shared" si="6"/>
        <v>37</v>
      </c>
      <c r="B50" s="96" t="s">
        <v>886</v>
      </c>
      <c r="C50" s="99"/>
      <c r="D50" s="99"/>
      <c r="E50" s="99"/>
      <c r="F50" s="99"/>
      <c r="G50" s="99"/>
      <c r="H50" s="99"/>
      <c r="I50" s="99"/>
      <c r="J50" s="99"/>
      <c r="K50" s="97"/>
      <c r="L50" s="97"/>
      <c r="M50" s="97"/>
      <c r="N50" s="97"/>
      <c r="O50" s="97"/>
      <c r="P50" s="97"/>
      <c r="Q50" s="97"/>
      <c r="R50" s="97"/>
      <c r="S50" s="97"/>
      <c r="T50" s="97"/>
      <c r="U50" s="97"/>
      <c r="V50" s="97"/>
      <c r="W50" s="97"/>
      <c r="X50" s="97"/>
      <c r="Y50" s="97"/>
      <c r="Z50" s="97"/>
      <c r="AA50" s="55" t="str">
        <f t="shared" si="12"/>
        <v/>
      </c>
      <c r="AB50" s="57">
        <v>81</v>
      </c>
    </row>
    <row r="51" spans="1:28" ht="13.5" customHeight="1" thickBot="1">
      <c r="A51" s="102">
        <v>38</v>
      </c>
      <c r="B51" s="104" t="s">
        <v>893</v>
      </c>
      <c r="C51" s="99"/>
      <c r="D51" s="99"/>
      <c r="E51" s="99"/>
      <c r="F51" s="99"/>
      <c r="G51" s="99"/>
      <c r="H51" s="99"/>
      <c r="I51" s="99"/>
      <c r="J51" s="99"/>
      <c r="K51" s="97"/>
      <c r="L51" s="97"/>
      <c r="M51" s="97"/>
      <c r="N51" s="97"/>
      <c r="O51" s="97"/>
      <c r="P51" s="97"/>
      <c r="Q51" s="97"/>
      <c r="R51" s="97"/>
      <c r="S51" s="97"/>
      <c r="T51" s="97"/>
      <c r="U51" s="97"/>
      <c r="V51" s="97"/>
      <c r="W51" s="97"/>
      <c r="X51" s="97"/>
      <c r="Y51" s="97"/>
      <c r="Z51" s="97"/>
      <c r="AA51" s="55" t="str">
        <f t="shared" ref="AA51" si="13">IF(SUMPRODUCT(--(C51:Z51&lt;&gt;""))=0,"",SUM(C51:Z51))</f>
        <v/>
      </c>
      <c r="AB51" s="57">
        <v>83</v>
      </c>
    </row>
    <row r="52" spans="1:28" ht="15.75" thickBot="1">
      <c r="A52" s="102" t="s">
        <v>0</v>
      </c>
      <c r="B52" s="126" t="s">
        <v>761</v>
      </c>
      <c r="C52" s="127"/>
      <c r="D52" s="127"/>
      <c r="E52" s="127"/>
      <c r="F52" s="127"/>
      <c r="G52" s="127"/>
      <c r="H52" s="127"/>
      <c r="I52" s="127"/>
      <c r="J52" s="127"/>
      <c r="K52" s="127"/>
      <c r="L52" s="127"/>
      <c r="M52" s="127"/>
      <c r="N52" s="127"/>
      <c r="O52" s="127"/>
      <c r="P52" s="127"/>
      <c r="Q52" s="127"/>
      <c r="R52" s="127"/>
      <c r="S52" s="127"/>
      <c r="T52" s="127"/>
      <c r="U52" s="127"/>
      <c r="V52" s="127"/>
      <c r="W52" s="127"/>
      <c r="X52" s="127"/>
      <c r="Y52" s="127"/>
      <c r="Z52" s="127"/>
      <c r="AA52" s="128"/>
      <c r="AB52" s="60" t="s">
        <v>0</v>
      </c>
    </row>
    <row r="53" spans="1:28">
      <c r="A53" s="102">
        <v>39</v>
      </c>
      <c r="B53" s="78" t="s">
        <v>759</v>
      </c>
      <c r="C53" s="80"/>
      <c r="D53" s="80"/>
      <c r="E53" s="80"/>
      <c r="F53" s="80"/>
      <c r="G53" s="80"/>
      <c r="H53" s="80"/>
      <c r="I53" s="80"/>
      <c r="J53" s="80"/>
      <c r="K53" s="80"/>
      <c r="L53" s="80"/>
      <c r="M53" s="80"/>
      <c r="N53" s="80"/>
      <c r="O53" s="80"/>
      <c r="P53" s="80"/>
      <c r="Q53" s="80"/>
      <c r="R53" s="80"/>
      <c r="S53" s="80"/>
      <c r="T53" s="80"/>
      <c r="U53" s="80"/>
      <c r="V53" s="80"/>
      <c r="W53" s="80"/>
      <c r="X53" s="80"/>
      <c r="Y53" s="80"/>
      <c r="Z53" s="80"/>
      <c r="AA53" s="55" t="str">
        <f t="shared" ref="AA53:AA56" si="14">IF(SUMPRODUCT(--(C53:Z53&lt;&gt;""))=0,"",SUM(C53:Z53))</f>
        <v/>
      </c>
      <c r="AB53" s="57">
        <v>41</v>
      </c>
    </row>
    <row r="54" spans="1:28">
      <c r="A54" s="102">
        <f t="shared" ref="A54:A57" si="15">IF(ISERROR((A53+1)),"",(A53+1))</f>
        <v>40</v>
      </c>
      <c r="B54" s="65" t="s">
        <v>762</v>
      </c>
      <c r="C54" s="69"/>
      <c r="D54" s="69"/>
      <c r="E54" s="69"/>
      <c r="F54" s="69"/>
      <c r="G54" s="69"/>
      <c r="H54" s="69"/>
      <c r="I54" s="69"/>
      <c r="J54" s="69"/>
      <c r="K54" s="69"/>
      <c r="L54" s="69"/>
      <c r="M54" s="69"/>
      <c r="N54" s="69"/>
      <c r="O54" s="69"/>
      <c r="P54" s="69"/>
      <c r="Q54" s="69"/>
      <c r="R54" s="69"/>
      <c r="S54" s="69"/>
      <c r="T54" s="69"/>
      <c r="U54" s="69"/>
      <c r="V54" s="69"/>
      <c r="W54" s="69"/>
      <c r="X54" s="69"/>
      <c r="Y54" s="69"/>
      <c r="Z54" s="69"/>
      <c r="AA54" s="55" t="str">
        <f t="shared" si="14"/>
        <v/>
      </c>
      <c r="AB54" s="57">
        <v>42</v>
      </c>
    </row>
    <row r="55" spans="1:28">
      <c r="A55" s="102">
        <f t="shared" si="15"/>
        <v>41</v>
      </c>
      <c r="B55" s="65" t="s">
        <v>760</v>
      </c>
      <c r="C55" s="69"/>
      <c r="D55" s="69"/>
      <c r="E55" s="69"/>
      <c r="F55" s="69"/>
      <c r="G55" s="69"/>
      <c r="H55" s="69"/>
      <c r="I55" s="69"/>
      <c r="J55" s="69"/>
      <c r="K55" s="69"/>
      <c r="L55" s="69"/>
      <c r="M55" s="69"/>
      <c r="N55" s="69"/>
      <c r="O55" s="69"/>
      <c r="P55" s="69"/>
      <c r="Q55" s="69"/>
      <c r="R55" s="69"/>
      <c r="S55" s="69"/>
      <c r="T55" s="69"/>
      <c r="U55" s="69"/>
      <c r="V55" s="69"/>
      <c r="W55" s="69"/>
      <c r="X55" s="69"/>
      <c r="Y55" s="69"/>
      <c r="Z55" s="69"/>
      <c r="AA55" s="55" t="str">
        <f t="shared" si="14"/>
        <v/>
      </c>
      <c r="AB55" s="57">
        <v>43</v>
      </c>
    </row>
    <row r="56" spans="1:28">
      <c r="A56" s="102">
        <f t="shared" si="15"/>
        <v>42</v>
      </c>
      <c r="B56" s="65" t="s">
        <v>767</v>
      </c>
      <c r="C56" s="69"/>
      <c r="D56" s="69"/>
      <c r="E56" s="69"/>
      <c r="F56" s="69"/>
      <c r="G56" s="69"/>
      <c r="H56" s="69"/>
      <c r="I56" s="69"/>
      <c r="J56" s="69"/>
      <c r="K56" s="69"/>
      <c r="L56" s="69"/>
      <c r="M56" s="69"/>
      <c r="N56" s="69"/>
      <c r="O56" s="69"/>
      <c r="P56" s="69"/>
      <c r="Q56" s="69"/>
      <c r="R56" s="69"/>
      <c r="S56" s="69"/>
      <c r="T56" s="69"/>
      <c r="U56" s="69"/>
      <c r="V56" s="69"/>
      <c r="W56" s="69"/>
      <c r="X56" s="69"/>
      <c r="Y56" s="69"/>
      <c r="Z56" s="69"/>
      <c r="AA56" s="55" t="str">
        <f t="shared" si="14"/>
        <v/>
      </c>
      <c r="AB56" s="57">
        <v>44</v>
      </c>
    </row>
    <row r="57" spans="1:28" ht="12.75" thickBot="1">
      <c r="A57" s="102">
        <f t="shared" si="15"/>
        <v>43</v>
      </c>
      <c r="B57" s="65" t="s">
        <v>766</v>
      </c>
      <c r="C57" s="69"/>
      <c r="D57" s="69"/>
      <c r="E57" s="69"/>
      <c r="F57" s="69"/>
      <c r="G57" s="69"/>
      <c r="H57" s="69"/>
      <c r="I57" s="69"/>
      <c r="J57" s="69"/>
      <c r="K57" s="69"/>
      <c r="L57" s="69"/>
      <c r="M57" s="69"/>
      <c r="N57" s="69"/>
      <c r="O57" s="69"/>
      <c r="P57" s="69"/>
      <c r="Q57" s="69"/>
      <c r="R57" s="69"/>
      <c r="S57" s="69"/>
      <c r="T57" s="69"/>
      <c r="U57" s="69"/>
      <c r="V57" s="69"/>
      <c r="W57" s="69"/>
      <c r="X57" s="69"/>
      <c r="Y57" s="69"/>
      <c r="Z57" s="69"/>
      <c r="AA57" s="55" t="str">
        <f t="shared" ref="AA57" si="16">IF(SUMPRODUCT(--(C57:Z57&lt;&gt;""))=0,"",SUM(C57:Z57))</f>
        <v/>
      </c>
      <c r="AB57" s="57">
        <v>45</v>
      </c>
    </row>
    <row r="58" spans="1:28" ht="15.75" thickBot="1">
      <c r="A58" s="102" t="s">
        <v>801</v>
      </c>
      <c r="B58" s="126" t="s">
        <v>800</v>
      </c>
      <c r="C58" s="127"/>
      <c r="D58" s="127"/>
      <c r="E58" s="127"/>
      <c r="F58" s="127"/>
      <c r="G58" s="127"/>
      <c r="H58" s="127"/>
      <c r="I58" s="127"/>
      <c r="J58" s="127"/>
      <c r="K58" s="127"/>
      <c r="L58" s="127"/>
      <c r="M58" s="127"/>
      <c r="N58" s="127"/>
      <c r="O58" s="127"/>
      <c r="P58" s="127"/>
      <c r="Q58" s="127"/>
      <c r="R58" s="127"/>
      <c r="S58" s="127"/>
      <c r="T58" s="127"/>
      <c r="U58" s="127"/>
      <c r="V58" s="127"/>
      <c r="W58" s="127"/>
      <c r="X58" s="127"/>
      <c r="Y58" s="127"/>
      <c r="Z58" s="127"/>
      <c r="AA58" s="128"/>
      <c r="AB58" s="56" t="s">
        <v>801</v>
      </c>
    </row>
    <row r="59" spans="1:28">
      <c r="A59" s="102">
        <v>44</v>
      </c>
      <c r="B59" s="78" t="s">
        <v>802</v>
      </c>
      <c r="C59" s="79"/>
      <c r="D59" s="79"/>
      <c r="E59" s="79"/>
      <c r="F59" s="79"/>
      <c r="G59" s="79"/>
      <c r="H59" s="79"/>
      <c r="I59" s="79"/>
      <c r="J59" s="79"/>
      <c r="K59" s="80"/>
      <c r="L59" s="79"/>
      <c r="M59" s="80"/>
      <c r="N59" s="79"/>
      <c r="O59" s="80"/>
      <c r="P59" s="79"/>
      <c r="Q59" s="80"/>
      <c r="R59" s="79"/>
      <c r="S59" s="80"/>
      <c r="T59" s="79"/>
      <c r="U59" s="80"/>
      <c r="V59" s="79"/>
      <c r="W59" s="80"/>
      <c r="X59" s="79"/>
      <c r="Y59" s="80"/>
      <c r="Z59" s="79"/>
      <c r="AA59" s="55" t="str">
        <f t="shared" ref="AA59:AA63" si="17">IF(SUMPRODUCT(--(C59:Z59&lt;&gt;""))=0,"",SUM(C59:Z59))</f>
        <v/>
      </c>
      <c r="AB59" s="57">
        <v>47</v>
      </c>
    </row>
    <row r="60" spans="1:28">
      <c r="A60" s="102">
        <f t="shared" ref="A60:A63" si="18">IF(ISERROR((A59+1)),"",(A59+1))</f>
        <v>45</v>
      </c>
      <c r="B60" s="65" t="s">
        <v>803</v>
      </c>
      <c r="C60" s="71"/>
      <c r="D60" s="71"/>
      <c r="E60" s="71"/>
      <c r="F60" s="71"/>
      <c r="G60" s="71"/>
      <c r="H60" s="71"/>
      <c r="I60" s="71"/>
      <c r="J60" s="71"/>
      <c r="K60" s="69"/>
      <c r="L60" s="71"/>
      <c r="M60" s="69"/>
      <c r="N60" s="71"/>
      <c r="O60" s="69"/>
      <c r="P60" s="71"/>
      <c r="Q60" s="69"/>
      <c r="R60" s="71"/>
      <c r="S60" s="69"/>
      <c r="T60" s="71"/>
      <c r="U60" s="69"/>
      <c r="V60" s="71"/>
      <c r="W60" s="69"/>
      <c r="X60" s="71"/>
      <c r="Y60" s="69"/>
      <c r="Z60" s="71"/>
      <c r="AA60" s="55" t="str">
        <f t="shared" si="17"/>
        <v/>
      </c>
      <c r="AB60" s="57">
        <v>48</v>
      </c>
    </row>
    <row r="61" spans="1:28">
      <c r="A61" s="102">
        <f t="shared" si="18"/>
        <v>46</v>
      </c>
      <c r="B61" s="65" t="s">
        <v>874</v>
      </c>
      <c r="C61" s="71"/>
      <c r="D61" s="71"/>
      <c r="E61" s="71"/>
      <c r="F61" s="71"/>
      <c r="G61" s="71"/>
      <c r="H61" s="71"/>
      <c r="I61" s="71"/>
      <c r="J61" s="71"/>
      <c r="K61" s="69"/>
      <c r="L61" s="71"/>
      <c r="M61" s="69"/>
      <c r="N61" s="71"/>
      <c r="O61" s="69"/>
      <c r="P61" s="71"/>
      <c r="Q61" s="69"/>
      <c r="R61" s="71"/>
      <c r="S61" s="69"/>
      <c r="T61" s="71"/>
      <c r="U61" s="69"/>
      <c r="V61" s="71"/>
      <c r="W61" s="69"/>
      <c r="X61" s="71"/>
      <c r="Y61" s="69"/>
      <c r="Z61" s="71"/>
      <c r="AA61" s="55" t="str">
        <f t="shared" si="17"/>
        <v/>
      </c>
      <c r="AB61" s="57">
        <v>70</v>
      </c>
    </row>
    <row r="62" spans="1:28">
      <c r="A62" s="102">
        <f t="shared" si="18"/>
        <v>47</v>
      </c>
      <c r="B62" s="65" t="s">
        <v>876</v>
      </c>
      <c r="C62" s="71"/>
      <c r="D62" s="71"/>
      <c r="E62" s="71"/>
      <c r="F62" s="71"/>
      <c r="G62" s="71"/>
      <c r="H62" s="71"/>
      <c r="I62" s="71"/>
      <c r="J62" s="71"/>
      <c r="K62" s="69"/>
      <c r="L62" s="71"/>
      <c r="M62" s="69"/>
      <c r="N62" s="71"/>
      <c r="O62" s="69"/>
      <c r="P62" s="71"/>
      <c r="Q62" s="69"/>
      <c r="R62" s="71"/>
      <c r="S62" s="69"/>
      <c r="T62" s="71"/>
      <c r="U62" s="69"/>
      <c r="V62" s="71"/>
      <c r="W62" s="69"/>
      <c r="X62" s="71"/>
      <c r="Y62" s="69"/>
      <c r="Z62" s="71"/>
      <c r="AA62" s="55" t="str">
        <f t="shared" si="17"/>
        <v/>
      </c>
      <c r="AB62" s="57">
        <v>71</v>
      </c>
    </row>
    <row r="63" spans="1:28" ht="12.75" thickBot="1">
      <c r="A63" s="102">
        <f t="shared" si="18"/>
        <v>48</v>
      </c>
      <c r="B63" s="65" t="s">
        <v>807</v>
      </c>
      <c r="C63" s="71"/>
      <c r="D63" s="71"/>
      <c r="E63" s="71"/>
      <c r="F63" s="71"/>
      <c r="G63" s="71"/>
      <c r="H63" s="71"/>
      <c r="I63" s="71"/>
      <c r="J63" s="71"/>
      <c r="K63" s="69"/>
      <c r="L63" s="71"/>
      <c r="M63" s="69"/>
      <c r="N63" s="71"/>
      <c r="O63" s="69"/>
      <c r="P63" s="71"/>
      <c r="Q63" s="69"/>
      <c r="R63" s="71"/>
      <c r="S63" s="69"/>
      <c r="T63" s="71"/>
      <c r="U63" s="69"/>
      <c r="V63" s="71"/>
      <c r="W63" s="69"/>
      <c r="X63" s="71"/>
      <c r="Y63" s="69"/>
      <c r="Z63" s="71"/>
      <c r="AA63" s="55" t="str">
        <f t="shared" si="17"/>
        <v/>
      </c>
      <c r="AB63" s="57">
        <v>49</v>
      </c>
    </row>
    <row r="64" spans="1:28" ht="15.75" thickBot="1">
      <c r="A64" s="102" t="s">
        <v>813</v>
      </c>
      <c r="B64" s="126" t="s">
        <v>809</v>
      </c>
      <c r="C64" s="127"/>
      <c r="D64" s="127"/>
      <c r="E64" s="127"/>
      <c r="F64" s="127"/>
      <c r="G64" s="127"/>
      <c r="H64" s="127"/>
      <c r="I64" s="127"/>
      <c r="J64" s="127"/>
      <c r="K64" s="127"/>
      <c r="L64" s="127"/>
      <c r="M64" s="127"/>
      <c r="N64" s="127"/>
      <c r="O64" s="127"/>
      <c r="P64" s="127"/>
      <c r="Q64" s="127"/>
      <c r="R64" s="127"/>
      <c r="S64" s="127"/>
      <c r="T64" s="127"/>
      <c r="U64" s="127"/>
      <c r="V64" s="127"/>
      <c r="W64" s="127"/>
      <c r="X64" s="127"/>
      <c r="Y64" s="127"/>
      <c r="Z64" s="127"/>
      <c r="AA64" s="128"/>
      <c r="AB64" s="56" t="s">
        <v>813</v>
      </c>
    </row>
    <row r="65" spans="1:28">
      <c r="A65" s="102">
        <v>49</v>
      </c>
      <c r="B65" s="78" t="s">
        <v>810</v>
      </c>
      <c r="C65" s="79"/>
      <c r="D65" s="79"/>
      <c r="E65" s="79"/>
      <c r="F65" s="79"/>
      <c r="G65" s="79"/>
      <c r="H65" s="79"/>
      <c r="I65" s="80"/>
      <c r="J65" s="79"/>
      <c r="K65" s="80"/>
      <c r="L65" s="79"/>
      <c r="M65" s="80"/>
      <c r="N65" s="79"/>
      <c r="O65" s="80"/>
      <c r="P65" s="79"/>
      <c r="Q65" s="80"/>
      <c r="R65" s="79"/>
      <c r="S65" s="80"/>
      <c r="T65" s="79"/>
      <c r="U65" s="80"/>
      <c r="V65" s="79"/>
      <c r="W65" s="80"/>
      <c r="X65" s="79"/>
      <c r="Y65" s="80"/>
      <c r="Z65" s="79"/>
      <c r="AA65" s="55" t="str">
        <f t="shared" ref="AA65:AA67" si="19">IF(SUMPRODUCT(--(C65:Z65&lt;&gt;""))=0,"",SUM(C65:Z65))</f>
        <v/>
      </c>
      <c r="AB65" s="57">
        <v>50</v>
      </c>
    </row>
    <row r="66" spans="1:28" ht="11.25" customHeight="1">
      <c r="A66" s="102">
        <f t="shared" ref="A66:A67" si="20">IF(ISERROR((A65+1)),"",(A65+1))</f>
        <v>50</v>
      </c>
      <c r="B66" s="65" t="s">
        <v>811</v>
      </c>
      <c r="C66" s="71"/>
      <c r="D66" s="71"/>
      <c r="E66" s="71"/>
      <c r="F66" s="71"/>
      <c r="G66" s="71"/>
      <c r="H66" s="71"/>
      <c r="I66" s="69"/>
      <c r="J66" s="71"/>
      <c r="K66" s="69"/>
      <c r="L66" s="71"/>
      <c r="M66" s="69"/>
      <c r="N66" s="71"/>
      <c r="O66" s="69"/>
      <c r="P66" s="71"/>
      <c r="Q66" s="69"/>
      <c r="R66" s="71"/>
      <c r="S66" s="69"/>
      <c r="T66" s="71"/>
      <c r="U66" s="69"/>
      <c r="V66" s="71"/>
      <c r="W66" s="69"/>
      <c r="X66" s="71"/>
      <c r="Y66" s="69"/>
      <c r="Z66" s="71"/>
      <c r="AA66" s="55" t="str">
        <f t="shared" si="19"/>
        <v/>
      </c>
      <c r="AB66" s="57">
        <v>51</v>
      </c>
    </row>
    <row r="67" spans="1:28" ht="12.75" thickBot="1">
      <c r="A67" s="102">
        <f t="shared" si="20"/>
        <v>51</v>
      </c>
      <c r="B67" s="65" t="s">
        <v>812</v>
      </c>
      <c r="C67" s="71"/>
      <c r="D67" s="71"/>
      <c r="E67" s="71"/>
      <c r="F67" s="71"/>
      <c r="G67" s="71"/>
      <c r="H67" s="71"/>
      <c r="I67" s="69"/>
      <c r="J67" s="71"/>
      <c r="K67" s="69"/>
      <c r="L67" s="71"/>
      <c r="M67" s="69"/>
      <c r="N67" s="71"/>
      <c r="O67" s="69"/>
      <c r="P67" s="71"/>
      <c r="Q67" s="69"/>
      <c r="R67" s="71"/>
      <c r="S67" s="69"/>
      <c r="T67" s="71"/>
      <c r="U67" s="69"/>
      <c r="V67" s="71"/>
      <c r="W67" s="69"/>
      <c r="X67" s="71"/>
      <c r="Y67" s="69"/>
      <c r="Z67" s="71"/>
      <c r="AA67" s="55" t="str">
        <f t="shared" si="19"/>
        <v/>
      </c>
      <c r="AB67" s="57">
        <v>52</v>
      </c>
    </row>
    <row r="68" spans="1:28" ht="15.75" thickBot="1">
      <c r="A68" s="102" t="s">
        <v>818</v>
      </c>
      <c r="B68" s="126" t="s">
        <v>820</v>
      </c>
      <c r="C68" s="127"/>
      <c r="D68" s="127"/>
      <c r="E68" s="127"/>
      <c r="F68" s="127"/>
      <c r="G68" s="127"/>
      <c r="H68" s="127"/>
      <c r="I68" s="127"/>
      <c r="J68" s="127"/>
      <c r="K68" s="127"/>
      <c r="L68" s="127"/>
      <c r="M68" s="127"/>
      <c r="N68" s="127"/>
      <c r="O68" s="127"/>
      <c r="P68" s="127"/>
      <c r="Q68" s="127"/>
      <c r="R68" s="127"/>
      <c r="S68" s="127"/>
      <c r="T68" s="127"/>
      <c r="U68" s="127"/>
      <c r="V68" s="127"/>
      <c r="W68" s="127"/>
      <c r="X68" s="127"/>
      <c r="Y68" s="127"/>
      <c r="Z68" s="127"/>
      <c r="AA68" s="128"/>
      <c r="AB68" s="56" t="s">
        <v>819</v>
      </c>
    </row>
    <row r="69" spans="1:28">
      <c r="A69" s="102">
        <v>52</v>
      </c>
      <c r="B69" s="78" t="s">
        <v>838</v>
      </c>
      <c r="C69" s="80"/>
      <c r="D69" s="80"/>
      <c r="E69" s="80"/>
      <c r="F69" s="80"/>
      <c r="G69" s="80"/>
      <c r="H69" s="80"/>
      <c r="I69" s="80"/>
      <c r="J69" s="80"/>
      <c r="K69" s="80"/>
      <c r="L69" s="80"/>
      <c r="M69" s="80"/>
      <c r="N69" s="80"/>
      <c r="O69" s="80"/>
      <c r="P69" s="80"/>
      <c r="Q69" s="80"/>
      <c r="R69" s="80"/>
      <c r="S69" s="80"/>
      <c r="T69" s="80"/>
      <c r="U69" s="80"/>
      <c r="V69" s="80"/>
      <c r="W69" s="80"/>
      <c r="X69" s="80"/>
      <c r="Y69" s="80"/>
      <c r="Z69" s="80"/>
      <c r="AA69" s="55" t="str">
        <f t="shared" ref="AA69:AA70" si="21">IF(SUMPRODUCT(--(C69:Z69&lt;&gt;""))=0,"",SUM(C69:Z69))</f>
        <v/>
      </c>
      <c r="AB69" s="57">
        <v>57</v>
      </c>
    </row>
    <row r="70" spans="1:28" ht="12.75" thickBot="1">
      <c r="A70" s="102">
        <f t="shared" ref="A70" si="22">IF(ISERROR((A69+1)),"",(A69+1))</f>
        <v>53</v>
      </c>
      <c r="B70" s="65" t="s">
        <v>839</v>
      </c>
      <c r="C70" s="80"/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  <c r="Q70" s="80"/>
      <c r="R70" s="80"/>
      <c r="S70" s="80"/>
      <c r="T70" s="80"/>
      <c r="U70" s="80"/>
      <c r="V70" s="80"/>
      <c r="W70" s="80"/>
      <c r="X70" s="80"/>
      <c r="Y70" s="80"/>
      <c r="Z70" s="80"/>
      <c r="AA70" s="55" t="str">
        <f t="shared" si="21"/>
        <v/>
      </c>
      <c r="AB70" s="57">
        <v>56</v>
      </c>
    </row>
    <row r="71" spans="1:28" ht="15.75" thickBot="1">
      <c r="A71" s="102" t="s">
        <v>819</v>
      </c>
      <c r="B71" s="126" t="s">
        <v>817</v>
      </c>
      <c r="C71" s="127"/>
      <c r="D71" s="127"/>
      <c r="E71" s="127"/>
      <c r="F71" s="127"/>
      <c r="G71" s="127"/>
      <c r="H71" s="127"/>
      <c r="I71" s="127"/>
      <c r="J71" s="127"/>
      <c r="K71" s="127"/>
      <c r="L71" s="127"/>
      <c r="M71" s="127"/>
      <c r="N71" s="127"/>
      <c r="O71" s="127"/>
      <c r="P71" s="127"/>
      <c r="Q71" s="127"/>
      <c r="R71" s="127"/>
      <c r="S71" s="127"/>
      <c r="T71" s="127"/>
      <c r="U71" s="127"/>
      <c r="V71" s="127"/>
      <c r="W71" s="127"/>
      <c r="X71" s="127"/>
      <c r="Y71" s="127"/>
      <c r="Z71" s="127"/>
      <c r="AA71" s="128"/>
      <c r="AB71" s="56" t="s">
        <v>818</v>
      </c>
    </row>
    <row r="72" spans="1:28">
      <c r="A72" s="102">
        <v>54</v>
      </c>
      <c r="B72" s="78" t="s">
        <v>814</v>
      </c>
      <c r="C72" s="80"/>
      <c r="D72" s="80"/>
      <c r="E72" s="80"/>
      <c r="F72" s="80"/>
      <c r="G72" s="80"/>
      <c r="H72" s="80"/>
      <c r="I72" s="80"/>
      <c r="J72" s="80"/>
      <c r="K72" s="80"/>
      <c r="L72" s="80"/>
      <c r="M72" s="80"/>
      <c r="N72" s="80"/>
      <c r="O72" s="80"/>
      <c r="P72" s="80"/>
      <c r="Q72" s="80"/>
      <c r="R72" s="80"/>
      <c r="S72" s="80"/>
      <c r="T72" s="80"/>
      <c r="U72" s="80"/>
      <c r="V72" s="80"/>
      <c r="W72" s="80"/>
      <c r="X72" s="80"/>
      <c r="Y72" s="80"/>
      <c r="Z72" s="80"/>
      <c r="AA72" s="55" t="str">
        <f t="shared" ref="AA72:AA74" si="23">IF(SUMPRODUCT(--(C72:Z72&lt;&gt;""))=0,"",SUM(C72:Z72))</f>
        <v/>
      </c>
      <c r="AB72" s="57">
        <v>53</v>
      </c>
    </row>
    <row r="73" spans="1:28">
      <c r="A73" s="102">
        <f t="shared" ref="A73:A74" si="24">IF(ISERROR((A72+1)),"",(A72+1))</f>
        <v>55</v>
      </c>
      <c r="B73" s="65" t="s">
        <v>815</v>
      </c>
      <c r="C73" s="69"/>
      <c r="D73" s="69"/>
      <c r="E73" s="69"/>
      <c r="F73" s="69"/>
      <c r="G73" s="69"/>
      <c r="H73" s="69"/>
      <c r="I73" s="69"/>
      <c r="J73" s="69"/>
      <c r="K73" s="69"/>
      <c r="L73" s="69"/>
      <c r="M73" s="69"/>
      <c r="N73" s="69"/>
      <c r="O73" s="69"/>
      <c r="P73" s="69"/>
      <c r="Q73" s="69"/>
      <c r="R73" s="69"/>
      <c r="S73" s="69"/>
      <c r="T73" s="69"/>
      <c r="U73" s="69"/>
      <c r="V73" s="69"/>
      <c r="W73" s="69"/>
      <c r="X73" s="69"/>
      <c r="Y73" s="69"/>
      <c r="Z73" s="69"/>
      <c r="AA73" s="55" t="str">
        <f t="shared" si="23"/>
        <v/>
      </c>
      <c r="AB73" s="57">
        <v>54</v>
      </c>
    </row>
    <row r="74" spans="1:28" ht="12.75" thickBot="1">
      <c r="A74" s="102">
        <f t="shared" si="24"/>
        <v>56</v>
      </c>
      <c r="B74" s="87" t="s">
        <v>816</v>
      </c>
      <c r="C74" s="86" t="str">
        <f>IF(C72+C73&lt;&gt;0,C72+C73,"")</f>
        <v/>
      </c>
      <c r="D74" s="86" t="str">
        <f t="shared" ref="D74:Z74" si="25">IF(D72+D73&lt;&gt;0,D72+D73,"")</f>
        <v/>
      </c>
      <c r="E74" s="86" t="str">
        <f t="shared" si="25"/>
        <v/>
      </c>
      <c r="F74" s="86" t="str">
        <f t="shared" si="25"/>
        <v/>
      </c>
      <c r="G74" s="86" t="str">
        <f t="shared" si="25"/>
        <v/>
      </c>
      <c r="H74" s="86" t="str">
        <f t="shared" si="25"/>
        <v/>
      </c>
      <c r="I74" s="86" t="str">
        <f t="shared" si="25"/>
        <v/>
      </c>
      <c r="J74" s="86" t="str">
        <f t="shared" si="25"/>
        <v/>
      </c>
      <c r="K74" s="86" t="str">
        <f t="shared" si="25"/>
        <v/>
      </c>
      <c r="L74" s="86" t="str">
        <f t="shared" si="25"/>
        <v/>
      </c>
      <c r="M74" s="86" t="str">
        <f t="shared" si="25"/>
        <v/>
      </c>
      <c r="N74" s="86" t="str">
        <f t="shared" si="25"/>
        <v/>
      </c>
      <c r="O74" s="86" t="str">
        <f t="shared" si="25"/>
        <v/>
      </c>
      <c r="P74" s="86" t="str">
        <f t="shared" si="25"/>
        <v/>
      </c>
      <c r="Q74" s="86" t="str">
        <f t="shared" si="25"/>
        <v/>
      </c>
      <c r="R74" s="86" t="str">
        <f t="shared" si="25"/>
        <v/>
      </c>
      <c r="S74" s="86" t="str">
        <f t="shared" si="25"/>
        <v/>
      </c>
      <c r="T74" s="86" t="str">
        <f t="shared" si="25"/>
        <v/>
      </c>
      <c r="U74" s="86" t="str">
        <f t="shared" si="25"/>
        <v/>
      </c>
      <c r="V74" s="86" t="str">
        <f t="shared" si="25"/>
        <v/>
      </c>
      <c r="W74" s="86" t="str">
        <f t="shared" si="25"/>
        <v/>
      </c>
      <c r="X74" s="86" t="str">
        <f t="shared" si="25"/>
        <v/>
      </c>
      <c r="Y74" s="86" t="str">
        <f t="shared" si="25"/>
        <v/>
      </c>
      <c r="Z74" s="86" t="str">
        <f t="shared" si="25"/>
        <v/>
      </c>
      <c r="AA74" s="55" t="str">
        <f t="shared" si="23"/>
        <v/>
      </c>
      <c r="AB74" s="57">
        <v>55</v>
      </c>
    </row>
    <row r="75" spans="1:28" ht="15.75" hidden="1" thickBot="1">
      <c r="A75" s="102"/>
      <c r="B75" s="126" t="s">
        <v>844</v>
      </c>
      <c r="C75" s="127"/>
      <c r="D75" s="127"/>
      <c r="E75" s="127"/>
      <c r="F75" s="127"/>
      <c r="G75" s="127"/>
      <c r="H75" s="127"/>
      <c r="I75" s="127"/>
      <c r="J75" s="127"/>
      <c r="K75" s="127"/>
      <c r="L75" s="127"/>
      <c r="M75" s="127"/>
      <c r="N75" s="127"/>
      <c r="O75" s="127"/>
      <c r="P75" s="127"/>
      <c r="Q75" s="127"/>
      <c r="R75" s="127"/>
      <c r="S75" s="127"/>
      <c r="T75" s="127"/>
      <c r="U75" s="127"/>
      <c r="V75" s="127"/>
      <c r="W75" s="127"/>
      <c r="X75" s="127"/>
      <c r="Y75" s="127"/>
      <c r="Z75" s="127"/>
      <c r="AA75" s="128"/>
      <c r="AB75" s="56" t="s">
        <v>853</v>
      </c>
    </row>
    <row r="76" spans="1:28" hidden="1">
      <c r="A76" s="102">
        <v>55</v>
      </c>
      <c r="B76" s="78" t="s">
        <v>845</v>
      </c>
      <c r="C76" s="80"/>
      <c r="D76" s="80"/>
      <c r="E76" s="80"/>
      <c r="F76" s="80"/>
      <c r="G76" s="80"/>
      <c r="H76" s="80"/>
      <c r="I76" s="80"/>
      <c r="J76" s="80"/>
      <c r="K76" s="80"/>
      <c r="L76" s="80"/>
      <c r="M76" s="80"/>
      <c r="N76" s="80"/>
      <c r="O76" s="80"/>
      <c r="P76" s="80"/>
      <c r="Q76" s="80"/>
      <c r="R76" s="80"/>
      <c r="S76" s="80"/>
      <c r="T76" s="80"/>
      <c r="U76" s="80"/>
      <c r="V76" s="80"/>
      <c r="W76" s="80"/>
      <c r="X76" s="80"/>
      <c r="Y76" s="80"/>
      <c r="Z76" s="80"/>
      <c r="AA76" s="55" t="str">
        <f t="shared" ref="AA76:AA78" si="26">IF(SUMPRODUCT(--(C76:Z76&lt;&gt;""))=0,"",SUM(C76:Z76))</f>
        <v/>
      </c>
      <c r="AB76" s="57">
        <v>58</v>
      </c>
    </row>
    <row r="77" spans="1:28" hidden="1">
      <c r="A77" s="102">
        <f t="shared" ref="A77:A83" si="27">IF(ISERROR((A76+1)),"",(A76+1))</f>
        <v>56</v>
      </c>
      <c r="B77" s="65" t="s">
        <v>851</v>
      </c>
      <c r="C77" s="69"/>
      <c r="D77" s="69"/>
      <c r="E77" s="69"/>
      <c r="F77" s="69"/>
      <c r="G77" s="69"/>
      <c r="H77" s="69"/>
      <c r="I77" s="69"/>
      <c r="J77" s="69"/>
      <c r="K77" s="69"/>
      <c r="L77" s="69"/>
      <c r="M77" s="69"/>
      <c r="N77" s="69"/>
      <c r="O77" s="69"/>
      <c r="P77" s="69"/>
      <c r="Q77" s="69"/>
      <c r="R77" s="69"/>
      <c r="S77" s="69"/>
      <c r="T77" s="69"/>
      <c r="U77" s="69"/>
      <c r="V77" s="69"/>
      <c r="W77" s="69"/>
      <c r="X77" s="69"/>
      <c r="Y77" s="69"/>
      <c r="Z77" s="69"/>
      <c r="AA77" s="55" t="str">
        <f t="shared" si="26"/>
        <v/>
      </c>
      <c r="AB77" s="57">
        <v>59</v>
      </c>
    </row>
    <row r="78" spans="1:28" hidden="1">
      <c r="A78" s="102">
        <f t="shared" si="27"/>
        <v>57</v>
      </c>
      <c r="B78" s="65" t="s">
        <v>850</v>
      </c>
      <c r="C78" s="69"/>
      <c r="D78" s="69"/>
      <c r="E78" s="69"/>
      <c r="F78" s="69"/>
      <c r="G78" s="69"/>
      <c r="H78" s="69"/>
      <c r="I78" s="69"/>
      <c r="J78" s="69"/>
      <c r="K78" s="69"/>
      <c r="L78" s="69"/>
      <c r="M78" s="69"/>
      <c r="N78" s="69"/>
      <c r="O78" s="69"/>
      <c r="P78" s="69"/>
      <c r="Q78" s="69"/>
      <c r="R78" s="69"/>
      <c r="S78" s="69"/>
      <c r="T78" s="69"/>
      <c r="U78" s="69"/>
      <c r="V78" s="69"/>
      <c r="W78" s="69"/>
      <c r="X78" s="69"/>
      <c r="Y78" s="69"/>
      <c r="Z78" s="69"/>
      <c r="AA78" s="55" t="str">
        <f t="shared" si="26"/>
        <v/>
      </c>
      <c r="AB78" s="57">
        <v>60</v>
      </c>
    </row>
    <row r="79" spans="1:28" hidden="1">
      <c r="A79" s="102">
        <f t="shared" si="27"/>
        <v>58</v>
      </c>
      <c r="B79" s="78" t="s">
        <v>846</v>
      </c>
      <c r="C79" s="80"/>
      <c r="D79" s="80"/>
      <c r="E79" s="80"/>
      <c r="F79" s="80"/>
      <c r="G79" s="80"/>
      <c r="H79" s="80"/>
      <c r="I79" s="80"/>
      <c r="J79" s="80"/>
      <c r="K79" s="80"/>
      <c r="L79" s="80"/>
      <c r="M79" s="80"/>
      <c r="N79" s="80"/>
      <c r="O79" s="80"/>
      <c r="P79" s="80"/>
      <c r="Q79" s="80"/>
      <c r="R79" s="80"/>
      <c r="S79" s="80"/>
      <c r="T79" s="80"/>
      <c r="U79" s="80"/>
      <c r="V79" s="80"/>
      <c r="W79" s="80"/>
      <c r="X79" s="80"/>
      <c r="Y79" s="80"/>
      <c r="Z79" s="80"/>
      <c r="AA79" s="55" t="str">
        <f t="shared" ref="AA79:AA83" si="28">IF(SUMPRODUCT(--(C79:Z79&lt;&gt;""))=0,"",SUM(C79:Z79))</f>
        <v/>
      </c>
      <c r="AB79" s="57">
        <v>61</v>
      </c>
    </row>
    <row r="80" spans="1:28" hidden="1">
      <c r="A80" s="102">
        <f t="shared" si="27"/>
        <v>59</v>
      </c>
      <c r="B80" s="78" t="s">
        <v>847</v>
      </c>
      <c r="C80" s="80"/>
      <c r="D80" s="80"/>
      <c r="E80" s="80"/>
      <c r="F80" s="80"/>
      <c r="G80" s="80"/>
      <c r="H80" s="80"/>
      <c r="I80" s="80"/>
      <c r="J80" s="80"/>
      <c r="K80" s="80"/>
      <c r="L80" s="80"/>
      <c r="M80" s="80"/>
      <c r="N80" s="80"/>
      <c r="O80" s="80"/>
      <c r="P80" s="80"/>
      <c r="Q80" s="80"/>
      <c r="R80" s="80"/>
      <c r="S80" s="80"/>
      <c r="T80" s="80"/>
      <c r="U80" s="80"/>
      <c r="V80" s="80"/>
      <c r="W80" s="80"/>
      <c r="X80" s="80"/>
      <c r="Y80" s="80"/>
      <c r="Z80" s="80"/>
      <c r="AA80" s="55" t="str">
        <f t="shared" si="28"/>
        <v/>
      </c>
      <c r="AB80" s="57">
        <v>62</v>
      </c>
    </row>
    <row r="81" spans="1:80" hidden="1">
      <c r="A81" s="102">
        <f t="shared" si="27"/>
        <v>60</v>
      </c>
      <c r="B81" s="78" t="s">
        <v>848</v>
      </c>
      <c r="C81" s="80"/>
      <c r="D81" s="80"/>
      <c r="E81" s="80"/>
      <c r="F81" s="80"/>
      <c r="G81" s="80"/>
      <c r="H81" s="80"/>
      <c r="I81" s="80"/>
      <c r="J81" s="80"/>
      <c r="K81" s="80"/>
      <c r="L81" s="80"/>
      <c r="M81" s="80"/>
      <c r="N81" s="80"/>
      <c r="O81" s="80"/>
      <c r="P81" s="80"/>
      <c r="Q81" s="80"/>
      <c r="R81" s="80"/>
      <c r="S81" s="80"/>
      <c r="T81" s="80"/>
      <c r="U81" s="80"/>
      <c r="V81" s="80"/>
      <c r="W81" s="80"/>
      <c r="X81" s="80"/>
      <c r="Y81" s="80"/>
      <c r="Z81" s="80"/>
      <c r="AA81" s="55" t="str">
        <f t="shared" si="28"/>
        <v/>
      </c>
      <c r="AB81" s="57">
        <v>63</v>
      </c>
    </row>
    <row r="82" spans="1:80" hidden="1">
      <c r="A82" s="102">
        <f t="shared" si="27"/>
        <v>61</v>
      </c>
      <c r="B82" s="65" t="s">
        <v>849</v>
      </c>
      <c r="C82" s="69"/>
      <c r="D82" s="69"/>
      <c r="E82" s="69"/>
      <c r="F82" s="69"/>
      <c r="G82" s="69"/>
      <c r="H82" s="69"/>
      <c r="I82" s="69"/>
      <c r="J82" s="69"/>
      <c r="K82" s="69"/>
      <c r="L82" s="69"/>
      <c r="M82" s="69"/>
      <c r="N82" s="69"/>
      <c r="O82" s="69"/>
      <c r="P82" s="69"/>
      <c r="Q82" s="69"/>
      <c r="R82" s="69"/>
      <c r="S82" s="69"/>
      <c r="T82" s="69"/>
      <c r="U82" s="69"/>
      <c r="V82" s="69"/>
      <c r="W82" s="69"/>
      <c r="X82" s="69"/>
      <c r="Y82" s="69"/>
      <c r="Z82" s="69"/>
      <c r="AA82" s="55" t="str">
        <f t="shared" si="28"/>
        <v/>
      </c>
      <c r="AB82" s="57">
        <v>64</v>
      </c>
    </row>
    <row r="83" spans="1:80" ht="12.75" hidden="1" thickBot="1">
      <c r="A83" s="102">
        <f t="shared" si="27"/>
        <v>62</v>
      </c>
      <c r="B83" s="65" t="s">
        <v>852</v>
      </c>
      <c r="C83" s="69"/>
      <c r="D83" s="69"/>
      <c r="E83" s="69"/>
      <c r="F83" s="69"/>
      <c r="G83" s="69"/>
      <c r="H83" s="69"/>
      <c r="I83" s="69"/>
      <c r="J83" s="69"/>
      <c r="K83" s="69"/>
      <c r="L83" s="69"/>
      <c r="M83" s="69"/>
      <c r="N83" s="69"/>
      <c r="O83" s="69"/>
      <c r="P83" s="69"/>
      <c r="Q83" s="69"/>
      <c r="R83" s="69"/>
      <c r="S83" s="69"/>
      <c r="T83" s="69"/>
      <c r="U83" s="69"/>
      <c r="V83" s="69"/>
      <c r="W83" s="69"/>
      <c r="X83" s="69"/>
      <c r="Y83" s="69"/>
      <c r="Z83" s="69"/>
      <c r="AA83" s="55" t="str">
        <f t="shared" si="28"/>
        <v/>
      </c>
      <c r="AB83" s="57">
        <v>65</v>
      </c>
    </row>
    <row r="84" spans="1:80" ht="15.75" thickBot="1">
      <c r="A84" s="102" t="s">
        <v>880</v>
      </c>
      <c r="B84" s="126" t="s">
        <v>879</v>
      </c>
      <c r="C84" s="127"/>
      <c r="D84" s="127"/>
      <c r="E84" s="127"/>
      <c r="F84" s="127"/>
      <c r="G84" s="127"/>
      <c r="H84" s="127"/>
      <c r="I84" s="127"/>
      <c r="J84" s="127"/>
      <c r="K84" s="127"/>
      <c r="L84" s="127"/>
      <c r="M84" s="127"/>
      <c r="N84" s="127"/>
      <c r="O84" s="127"/>
      <c r="P84" s="127"/>
      <c r="Q84" s="127"/>
      <c r="R84" s="127"/>
      <c r="S84" s="127"/>
      <c r="T84" s="127"/>
      <c r="U84" s="127"/>
      <c r="V84" s="127"/>
      <c r="W84" s="127"/>
      <c r="X84" s="127"/>
      <c r="Y84" s="127"/>
      <c r="Z84" s="127"/>
      <c r="AA84" s="128"/>
      <c r="AB84" s="56" t="s">
        <v>853</v>
      </c>
    </row>
    <row r="85" spans="1:80">
      <c r="A85" s="102">
        <v>65</v>
      </c>
      <c r="B85" s="78" t="s">
        <v>877</v>
      </c>
      <c r="C85" s="80"/>
      <c r="D85" s="80"/>
      <c r="E85" s="80"/>
      <c r="F85" s="80"/>
      <c r="G85" s="80"/>
      <c r="H85" s="80"/>
      <c r="I85" s="80"/>
      <c r="J85" s="80"/>
      <c r="K85" s="80"/>
      <c r="L85" s="80"/>
      <c r="M85" s="80"/>
      <c r="N85" s="80"/>
      <c r="O85" s="80"/>
      <c r="P85" s="80"/>
      <c r="Q85" s="80"/>
      <c r="R85" s="80"/>
      <c r="S85" s="80"/>
      <c r="T85" s="80"/>
      <c r="U85" s="80"/>
      <c r="V85" s="80"/>
      <c r="W85" s="80"/>
      <c r="X85" s="80"/>
      <c r="Y85" s="80"/>
      <c r="Z85" s="80"/>
      <c r="AA85" s="55" t="str">
        <f t="shared" ref="AA85:AA86" si="29">IF(SUMPRODUCT(--(C85:Z85&lt;&gt;""))=0,"",SUM(C85:Z85))</f>
        <v/>
      </c>
      <c r="AB85" s="57">
        <v>72</v>
      </c>
    </row>
    <row r="86" spans="1:80" ht="12.75" thickBot="1">
      <c r="A86" s="102">
        <f t="shared" ref="A86" si="30">IF(ISERROR((A85+1)),"",(A85+1))</f>
        <v>66</v>
      </c>
      <c r="B86" s="65" t="s">
        <v>878</v>
      </c>
      <c r="C86" s="69"/>
      <c r="D86" s="69"/>
      <c r="E86" s="69"/>
      <c r="F86" s="69"/>
      <c r="G86" s="69"/>
      <c r="H86" s="69"/>
      <c r="I86" s="69"/>
      <c r="J86" s="69"/>
      <c r="K86" s="69"/>
      <c r="L86" s="69"/>
      <c r="M86" s="69"/>
      <c r="N86" s="69"/>
      <c r="O86" s="69"/>
      <c r="P86" s="69"/>
      <c r="Q86" s="69"/>
      <c r="R86" s="69"/>
      <c r="S86" s="69"/>
      <c r="T86" s="69"/>
      <c r="U86" s="69"/>
      <c r="V86" s="69"/>
      <c r="W86" s="69"/>
      <c r="X86" s="69"/>
      <c r="Y86" s="69"/>
      <c r="Z86" s="69"/>
      <c r="AA86" s="55" t="str">
        <f t="shared" si="29"/>
        <v/>
      </c>
      <c r="AB86" s="57">
        <v>73</v>
      </c>
    </row>
    <row r="87" spans="1:80" ht="15.75" thickBot="1">
      <c r="A87" s="102" t="s">
        <v>1</v>
      </c>
      <c r="B87" s="126" t="s">
        <v>890</v>
      </c>
      <c r="C87" s="127"/>
      <c r="D87" s="127"/>
      <c r="E87" s="127"/>
      <c r="F87" s="127"/>
      <c r="G87" s="127"/>
      <c r="H87" s="127"/>
      <c r="I87" s="127"/>
      <c r="J87" s="127"/>
      <c r="K87" s="127"/>
      <c r="L87" s="127"/>
      <c r="M87" s="127"/>
      <c r="N87" s="127"/>
      <c r="O87" s="127"/>
      <c r="P87" s="127"/>
      <c r="Q87" s="127"/>
      <c r="R87" s="127"/>
      <c r="S87" s="127"/>
      <c r="T87" s="127"/>
      <c r="U87" s="127"/>
      <c r="V87" s="127"/>
      <c r="W87" s="127"/>
      <c r="X87" s="127"/>
      <c r="Y87" s="127"/>
      <c r="Z87" s="127"/>
      <c r="AA87" s="128"/>
      <c r="AB87" s="56" t="s">
        <v>1</v>
      </c>
    </row>
    <row r="88" spans="1:80">
      <c r="A88" s="102">
        <v>67</v>
      </c>
      <c r="B88" s="78" t="s">
        <v>889</v>
      </c>
      <c r="C88" s="80"/>
      <c r="D88" s="80"/>
      <c r="E88" s="80"/>
      <c r="F88" s="80"/>
      <c r="G88" s="80"/>
      <c r="H88" s="80"/>
      <c r="I88" s="80"/>
      <c r="J88" s="80"/>
      <c r="K88" s="80"/>
      <c r="L88" s="80"/>
      <c r="M88" s="80"/>
      <c r="N88" s="80"/>
      <c r="O88" s="80"/>
      <c r="P88" s="80"/>
      <c r="Q88" s="80"/>
      <c r="R88" s="80"/>
      <c r="S88" s="80"/>
      <c r="T88" s="80"/>
      <c r="U88" s="80"/>
      <c r="V88" s="80"/>
      <c r="W88" s="80"/>
      <c r="X88" s="80"/>
      <c r="Y88" s="80"/>
      <c r="Z88" s="80"/>
      <c r="AA88" s="55" t="str">
        <f t="shared" ref="AA88" si="31">IF(SUMPRODUCT(--(C88:Z88&lt;&gt;""))=0,"",SUM(C88:Z88))</f>
        <v/>
      </c>
      <c r="AB88" s="57">
        <v>82</v>
      </c>
    </row>
    <row r="89" spans="1:80">
      <c r="A89" s="102">
        <f t="shared" ref="A89:A91" si="32">IF(ISERROR((A88+1)),"",(A88+1))</f>
        <v>68</v>
      </c>
      <c r="B89" s="149" t="s">
        <v>895</v>
      </c>
      <c r="C89" s="80"/>
      <c r="D89" s="80"/>
      <c r="E89" s="80"/>
      <c r="F89" s="80"/>
      <c r="G89" s="80"/>
      <c r="H89" s="80"/>
      <c r="I89" s="80"/>
      <c r="J89" s="80"/>
      <c r="K89" s="80"/>
      <c r="L89" s="80"/>
      <c r="M89" s="80"/>
      <c r="N89" s="80"/>
      <c r="O89" s="80"/>
      <c r="P89" s="80"/>
      <c r="Q89" s="80"/>
      <c r="R89" s="80"/>
      <c r="S89" s="80"/>
      <c r="T89" s="80"/>
      <c r="U89" s="80"/>
      <c r="V89" s="80"/>
      <c r="W89" s="80"/>
      <c r="X89" s="80"/>
      <c r="Y89" s="80"/>
      <c r="Z89" s="80"/>
      <c r="AA89" s="55" t="str">
        <f t="shared" ref="AA89" si="33">IF(SUMPRODUCT(--(C89:Z89&lt;&gt;""))=0,"",SUM(C89:Z89))</f>
        <v/>
      </c>
      <c r="AB89" s="57">
        <v>86</v>
      </c>
    </row>
    <row r="90" spans="1:80">
      <c r="A90" s="102">
        <f t="shared" si="32"/>
        <v>69</v>
      </c>
      <c r="B90" s="149" t="s">
        <v>896</v>
      </c>
      <c r="C90" s="80"/>
      <c r="D90" s="80"/>
      <c r="E90" s="80"/>
      <c r="F90" s="80"/>
      <c r="G90" s="80"/>
      <c r="H90" s="80"/>
      <c r="I90" s="80"/>
      <c r="J90" s="80"/>
      <c r="K90" s="80"/>
      <c r="L90" s="80"/>
      <c r="M90" s="80"/>
      <c r="N90" s="80"/>
      <c r="O90" s="80"/>
      <c r="P90" s="80"/>
      <c r="Q90" s="80"/>
      <c r="R90" s="80"/>
      <c r="S90" s="80"/>
      <c r="T90" s="80"/>
      <c r="U90" s="80"/>
      <c r="V90" s="80"/>
      <c r="W90" s="80"/>
      <c r="X90" s="80"/>
      <c r="Y90" s="80"/>
      <c r="Z90" s="80"/>
      <c r="AA90" s="55" t="str">
        <f t="shared" ref="AA90" si="34">IF(SUMPRODUCT(--(C90:Z90&lt;&gt;""))=0,"",SUM(C90:Z90))</f>
        <v/>
      </c>
      <c r="AB90" s="57">
        <v>87</v>
      </c>
    </row>
    <row r="91" spans="1:80" ht="12.75" thickBot="1">
      <c r="A91" s="102">
        <f t="shared" si="32"/>
        <v>70</v>
      </c>
      <c r="B91" s="149" t="s">
        <v>897</v>
      </c>
      <c r="C91" s="80"/>
      <c r="D91" s="80"/>
      <c r="E91" s="80"/>
      <c r="F91" s="80"/>
      <c r="G91" s="80"/>
      <c r="H91" s="80"/>
      <c r="I91" s="80"/>
      <c r="J91" s="80"/>
      <c r="K91" s="80"/>
      <c r="L91" s="80"/>
      <c r="M91" s="80"/>
      <c r="N91" s="80"/>
      <c r="O91" s="80"/>
      <c r="P91" s="80"/>
      <c r="Q91" s="80"/>
      <c r="R91" s="80"/>
      <c r="S91" s="80"/>
      <c r="T91" s="80"/>
      <c r="U91" s="80"/>
      <c r="V91" s="80"/>
      <c r="W91" s="80"/>
      <c r="X91" s="80"/>
      <c r="Y91" s="80"/>
      <c r="Z91" s="80"/>
      <c r="AA91" s="55" t="str">
        <f t="shared" ref="AA91" si="35">IF(SUMPRODUCT(--(C91:Z91&lt;&gt;""))=0,"",SUM(C91:Z91))</f>
        <v/>
      </c>
      <c r="AB91" s="57">
        <v>88</v>
      </c>
    </row>
    <row r="92" spans="1:80" ht="15.75" thickBot="1">
      <c r="A92" s="102"/>
      <c r="B92" s="126" t="s">
        <v>188</v>
      </c>
      <c r="C92" s="127"/>
      <c r="D92" s="127"/>
      <c r="E92" s="127"/>
      <c r="F92" s="127"/>
      <c r="G92" s="127"/>
      <c r="H92" s="127"/>
      <c r="I92" s="127"/>
      <c r="J92" s="127"/>
      <c r="K92" s="127"/>
      <c r="L92" s="127"/>
      <c r="M92" s="127"/>
      <c r="N92" s="127"/>
      <c r="O92" s="127"/>
      <c r="P92" s="127"/>
      <c r="Q92" s="127"/>
      <c r="R92" s="127"/>
      <c r="S92" s="127"/>
      <c r="T92" s="127"/>
      <c r="U92" s="127"/>
      <c r="V92" s="127"/>
      <c r="W92" s="127"/>
      <c r="X92" s="127"/>
      <c r="Y92" s="127"/>
      <c r="Z92" s="127"/>
      <c r="AA92" s="128"/>
      <c r="AB92" s="57" t="s">
        <v>892</v>
      </c>
    </row>
    <row r="93" spans="1:80">
      <c r="A93" s="102">
        <v>71</v>
      </c>
      <c r="B93" s="105" t="s">
        <v>891</v>
      </c>
      <c r="C93" s="79"/>
      <c r="D93" s="79"/>
      <c r="E93" s="79"/>
      <c r="F93" s="79"/>
      <c r="G93" s="79"/>
      <c r="H93" s="79"/>
      <c r="I93" s="80"/>
      <c r="J93" s="79"/>
      <c r="K93" s="80"/>
      <c r="L93" s="79"/>
      <c r="M93" s="80"/>
      <c r="N93" s="79"/>
      <c r="O93" s="80"/>
      <c r="P93" s="79"/>
      <c r="Q93" s="80"/>
      <c r="R93" s="79"/>
      <c r="S93" s="80"/>
      <c r="T93" s="79"/>
      <c r="U93" s="80"/>
      <c r="V93" s="79"/>
      <c r="W93" s="80"/>
      <c r="X93" s="79"/>
      <c r="Y93" s="80"/>
      <c r="Z93" s="79"/>
      <c r="AA93" s="55" t="str">
        <f t="shared" ref="AA93" si="36">IF(SUMPRODUCT(--(C93:Z93&lt;&gt;""))=0,"",SUM(C93:Z93))</f>
        <v/>
      </c>
      <c r="AB93" s="57">
        <v>85</v>
      </c>
    </row>
    <row r="94" spans="1:80" ht="12.75" thickBot="1">
      <c r="A94" s="102"/>
      <c r="B94" s="66" t="s">
        <v>159</v>
      </c>
      <c r="C94" s="140" t="s">
        <v>160</v>
      </c>
      <c r="D94" s="141"/>
      <c r="E94" s="141"/>
      <c r="F94" s="141"/>
      <c r="G94" s="141"/>
      <c r="H94" s="141"/>
      <c r="I94" s="141"/>
      <c r="J94" s="141"/>
      <c r="K94" s="141"/>
      <c r="L94" s="141"/>
      <c r="M94" s="141"/>
      <c r="N94" s="141"/>
      <c r="O94" s="141"/>
      <c r="P94" s="141"/>
      <c r="Q94" s="141"/>
      <c r="R94" s="141"/>
      <c r="S94" s="141"/>
      <c r="T94" s="141"/>
      <c r="U94" s="141"/>
      <c r="V94" s="141"/>
      <c r="W94" s="141"/>
      <c r="X94" s="141"/>
      <c r="Y94" s="141"/>
      <c r="Z94" s="141"/>
      <c r="AA94" s="142"/>
      <c r="AB94" s="56"/>
    </row>
    <row r="95" spans="1:80" ht="12.75" thickBot="1">
      <c r="B95" s="63"/>
      <c r="C95" s="135"/>
      <c r="D95" s="136"/>
      <c r="E95" s="136"/>
      <c r="F95" s="136"/>
      <c r="G95" s="136"/>
      <c r="H95" s="136"/>
      <c r="I95" s="136"/>
      <c r="J95" s="136"/>
      <c r="K95" s="136"/>
      <c r="L95" s="136"/>
      <c r="M95" s="136"/>
      <c r="N95" s="136"/>
      <c r="O95" s="136"/>
      <c r="P95" s="136"/>
      <c r="Q95" s="136"/>
      <c r="R95" s="136"/>
      <c r="S95" s="136"/>
      <c r="T95" s="136"/>
      <c r="U95" s="136"/>
      <c r="V95" s="136"/>
      <c r="W95" s="136"/>
      <c r="X95" s="136"/>
      <c r="Y95" s="136"/>
      <c r="Z95" s="136"/>
      <c r="AA95" s="137"/>
      <c r="AB95" s="60"/>
      <c r="CB95" s="69"/>
    </row>
  </sheetData>
  <sheetProtection selectLockedCells="1"/>
  <mergeCells count="36">
    <mergeCell ref="B75:AA75"/>
    <mergeCell ref="B71:AA71"/>
    <mergeCell ref="B64:AA64"/>
    <mergeCell ref="C95:AA95"/>
    <mergeCell ref="AA7:AA8"/>
    <mergeCell ref="B33:AA33"/>
    <mergeCell ref="C94:AA94"/>
    <mergeCell ref="B68:AA68"/>
    <mergeCell ref="B58:AA58"/>
    <mergeCell ref="B36:AA36"/>
    <mergeCell ref="B52:AA52"/>
    <mergeCell ref="K7:L7"/>
    <mergeCell ref="B84:AA84"/>
    <mergeCell ref="B87:AA87"/>
    <mergeCell ref="B92:AA92"/>
    <mergeCell ref="C6:AA6"/>
    <mergeCell ref="Y7:Z7"/>
    <mergeCell ref="B9:AA9"/>
    <mergeCell ref="B17:AA17"/>
    <mergeCell ref="B21:AA21"/>
    <mergeCell ref="M7:N7"/>
    <mergeCell ref="O7:P7"/>
    <mergeCell ref="Q7:R7"/>
    <mergeCell ref="S7:T7"/>
    <mergeCell ref="U7:V7"/>
    <mergeCell ref="A7:B8"/>
    <mergeCell ref="C7:D7"/>
    <mergeCell ref="E7:F7"/>
    <mergeCell ref="G7:H7"/>
    <mergeCell ref="I7:J7"/>
    <mergeCell ref="W7:X7"/>
    <mergeCell ref="A2:A5"/>
    <mergeCell ref="C4:E4"/>
    <mergeCell ref="X4:Z4"/>
    <mergeCell ref="C5:E5"/>
    <mergeCell ref="F5:W5"/>
  </mergeCells>
  <phoneticPr fontId="14" type="noConversion"/>
  <conditionalFormatting sqref="C18:Z18">
    <cfRule type="notContainsBlanks" dxfId="591" priority="245">
      <formula>LEN(TRIM(C18))&gt;0</formula>
    </cfRule>
  </conditionalFormatting>
  <conditionalFormatting sqref="C10:Z16 C59:Z60 C62:Z62">
    <cfRule type="notContainsBlanks" dxfId="590" priority="244">
      <formula>LEN(TRIM(C10))&gt;0</formula>
    </cfRule>
  </conditionalFormatting>
  <conditionalFormatting sqref="AA18:AA20 AA22:AA32 AA34:AA35 AA10:AA16 AA59:AA63">
    <cfRule type="notContainsBlanks" dxfId="589" priority="247">
      <formula>LEN(TRIM(AA10))&gt;0</formula>
    </cfRule>
  </conditionalFormatting>
  <conditionalFormatting sqref="B95:AA95">
    <cfRule type="notContainsBlanks" dxfId="588" priority="243">
      <formula>LEN(TRIM(B95))&gt;0</formula>
    </cfRule>
  </conditionalFormatting>
  <conditionalFormatting sqref="B5 B3">
    <cfRule type="notContainsBlanks" dxfId="587" priority="242">
      <formula>LEN(TRIM(B3))&gt;0</formula>
    </cfRule>
  </conditionalFormatting>
  <conditionalFormatting sqref="C6">
    <cfRule type="notContainsBlanks" dxfId="586" priority="241">
      <formula>LEN(TRIM(C6))&gt;0</formula>
    </cfRule>
  </conditionalFormatting>
  <conditionalFormatting sqref="C18:Z20 C31:Z32 C34:Z35 C22:Z29">
    <cfRule type="notContainsBlanks" dxfId="585" priority="239">
      <formula>LEN(TRIM(C18))&gt;0</formula>
    </cfRule>
  </conditionalFormatting>
  <conditionalFormatting sqref="AA37">
    <cfRule type="expression" dxfId="584" priority="43">
      <formula>AA39&gt;AA37</formula>
    </cfRule>
    <cfRule type="notContainsBlanks" dxfId="583" priority="238">
      <formula>LEN(TRIM(AA37))&gt;0</formula>
    </cfRule>
  </conditionalFormatting>
  <conditionalFormatting sqref="C37:Z37">
    <cfRule type="notContainsBlanks" dxfId="582" priority="237">
      <formula>LEN(TRIM(C37))&gt;0</formula>
    </cfRule>
  </conditionalFormatting>
  <conditionalFormatting sqref="AA53:AA57">
    <cfRule type="notContainsBlanks" dxfId="581" priority="235">
      <formula>LEN(TRIM(AA53))&gt;0</formula>
    </cfRule>
  </conditionalFormatting>
  <conditionalFormatting sqref="C53:Z57">
    <cfRule type="notContainsBlanks" dxfId="580" priority="234">
      <formula>LEN(TRIM(C53))&gt;0</formula>
    </cfRule>
  </conditionalFormatting>
  <conditionalFormatting sqref="C54:Z54 K60 O60:O61 Q60:Q61 S60:S61 U60:U61 W60:W61 Y60:Y61 M60:M61">
    <cfRule type="expression" dxfId="579" priority="219">
      <formula>C54&gt;C53</formula>
    </cfRule>
  </conditionalFormatting>
  <conditionalFormatting sqref="C56:Z56">
    <cfRule type="expression" dxfId="578" priority="216">
      <formula>C56&gt;C55</formula>
    </cfRule>
  </conditionalFormatting>
  <conditionalFormatting sqref="Y61 W61 U61 S61 Q61 O61 M61 K61">
    <cfRule type="notContainsBlanks" dxfId="577" priority="214">
      <formula>LEN(TRIM(K61))&gt;0</formula>
    </cfRule>
  </conditionalFormatting>
  <conditionalFormatting sqref="C61:I61 C63:I63">
    <cfRule type="notContainsBlanks" dxfId="576" priority="212">
      <formula>LEN(TRIM(C61))&gt;0</formula>
    </cfRule>
  </conditionalFormatting>
  <conditionalFormatting sqref="J61 J63">
    <cfRule type="notContainsBlanks" dxfId="575" priority="211">
      <formula>LEN(TRIM(J61))&gt;0</formula>
    </cfRule>
  </conditionalFormatting>
  <conditionalFormatting sqref="L61 L63">
    <cfRule type="notContainsBlanks" dxfId="574" priority="210">
      <formula>LEN(TRIM(L61))&gt;0</formula>
    </cfRule>
  </conditionalFormatting>
  <conditionalFormatting sqref="N61 N63">
    <cfRule type="notContainsBlanks" dxfId="573" priority="209">
      <formula>LEN(TRIM(N61))&gt;0</formula>
    </cfRule>
  </conditionalFormatting>
  <conditionalFormatting sqref="P61 P63">
    <cfRule type="notContainsBlanks" dxfId="572" priority="208">
      <formula>LEN(TRIM(P61))&gt;0</formula>
    </cfRule>
  </conditionalFormatting>
  <conditionalFormatting sqref="R61 R63">
    <cfRule type="notContainsBlanks" dxfId="571" priority="207">
      <formula>LEN(TRIM(R61))&gt;0</formula>
    </cfRule>
  </conditionalFormatting>
  <conditionalFormatting sqref="T61 T63">
    <cfRule type="notContainsBlanks" dxfId="570" priority="206">
      <formula>LEN(TRIM(T61))&gt;0</formula>
    </cfRule>
  </conditionalFormatting>
  <conditionalFormatting sqref="V61 V63">
    <cfRule type="notContainsBlanks" dxfId="569" priority="205">
      <formula>LEN(TRIM(V61))&gt;0</formula>
    </cfRule>
  </conditionalFormatting>
  <conditionalFormatting sqref="X61 X63">
    <cfRule type="notContainsBlanks" dxfId="568" priority="204">
      <formula>LEN(TRIM(X61))&gt;0</formula>
    </cfRule>
  </conditionalFormatting>
  <conditionalFormatting sqref="Z61 Z63">
    <cfRule type="notContainsBlanks" dxfId="567" priority="203">
      <formula>LEN(TRIM(Z61))&gt;0</formula>
    </cfRule>
  </conditionalFormatting>
  <conditionalFormatting sqref="K60 M60:M61 O60:O61 Q60:Q61 S60:S61 U60:U61 W60:W61 Y60:Y61">
    <cfRule type="expression" dxfId="566" priority="202">
      <formula>K60&gt;K59</formula>
    </cfRule>
  </conditionalFormatting>
  <conditionalFormatting sqref="K59">
    <cfRule type="expression" dxfId="565" priority="201">
      <formula>K60&gt;K59</formula>
    </cfRule>
  </conditionalFormatting>
  <conditionalFormatting sqref="M59">
    <cfRule type="expression" dxfId="564" priority="199">
      <formula>M60&gt;M59</formula>
    </cfRule>
  </conditionalFormatting>
  <conditionalFormatting sqref="O59">
    <cfRule type="expression" dxfId="563" priority="197">
      <formula>O60&gt;O59</formula>
    </cfRule>
  </conditionalFormatting>
  <conditionalFormatting sqref="Q59">
    <cfRule type="expression" dxfId="562" priority="195">
      <formula>Q60&gt;Q59</formula>
    </cfRule>
  </conditionalFormatting>
  <conditionalFormatting sqref="S59">
    <cfRule type="expression" dxfId="561" priority="193">
      <formula>S60&gt;S59</formula>
    </cfRule>
  </conditionalFormatting>
  <conditionalFormatting sqref="U59">
    <cfRule type="expression" dxfId="560" priority="191">
      <formula>U60&gt;U59</formula>
    </cfRule>
  </conditionalFormatting>
  <conditionalFormatting sqref="W59">
    <cfRule type="expression" dxfId="559" priority="189">
      <formula>W60&gt;W59</formula>
    </cfRule>
  </conditionalFormatting>
  <conditionalFormatting sqref="Y59">
    <cfRule type="expression" dxfId="558" priority="187">
      <formula>Y60&gt;Y59</formula>
    </cfRule>
  </conditionalFormatting>
  <conditionalFormatting sqref="C35">
    <cfRule type="expression" dxfId="557" priority="186">
      <formula>C35&gt;C34</formula>
    </cfRule>
  </conditionalFormatting>
  <conditionalFormatting sqref="C34">
    <cfRule type="expression" dxfId="556" priority="185">
      <formula>C35&gt;C34</formula>
    </cfRule>
  </conditionalFormatting>
  <conditionalFormatting sqref="D35">
    <cfRule type="expression" dxfId="555" priority="184">
      <formula>D35&gt;D34</formula>
    </cfRule>
  </conditionalFormatting>
  <conditionalFormatting sqref="D34">
    <cfRule type="expression" dxfId="554" priority="183">
      <formula>D35&gt;D34</formula>
    </cfRule>
  </conditionalFormatting>
  <conditionalFormatting sqref="E35">
    <cfRule type="expression" dxfId="553" priority="182">
      <formula>E35&gt;E34</formula>
    </cfRule>
  </conditionalFormatting>
  <conditionalFormatting sqref="E34">
    <cfRule type="expression" dxfId="552" priority="181">
      <formula>E35&gt;E34</formula>
    </cfRule>
  </conditionalFormatting>
  <conditionalFormatting sqref="F35">
    <cfRule type="expression" dxfId="551" priority="180">
      <formula>F35&gt;F34</formula>
    </cfRule>
  </conditionalFormatting>
  <conditionalFormatting sqref="F34">
    <cfRule type="expression" dxfId="550" priority="179">
      <formula>F35&gt;F34</formula>
    </cfRule>
  </conditionalFormatting>
  <conditionalFormatting sqref="G35">
    <cfRule type="expression" dxfId="549" priority="178">
      <formula>G35&gt;G34</formula>
    </cfRule>
  </conditionalFormatting>
  <conditionalFormatting sqref="G34">
    <cfRule type="expression" dxfId="548" priority="177">
      <formula>G35&gt;G34</formula>
    </cfRule>
  </conditionalFormatting>
  <conditionalFormatting sqref="H35">
    <cfRule type="expression" dxfId="547" priority="176">
      <formula>H35&gt;H34</formula>
    </cfRule>
  </conditionalFormatting>
  <conditionalFormatting sqref="H34">
    <cfRule type="expression" dxfId="546" priority="175">
      <formula>H35&gt;H34</formula>
    </cfRule>
  </conditionalFormatting>
  <conditionalFormatting sqref="I35">
    <cfRule type="expression" dxfId="545" priority="174">
      <formula>I35&gt;I34</formula>
    </cfRule>
  </conditionalFormatting>
  <conditionalFormatting sqref="I34">
    <cfRule type="expression" dxfId="544" priority="173">
      <formula>I35&gt;I34</formula>
    </cfRule>
  </conditionalFormatting>
  <conditionalFormatting sqref="J35">
    <cfRule type="expression" dxfId="543" priority="172">
      <formula>J35&gt;J34</formula>
    </cfRule>
  </conditionalFormatting>
  <conditionalFormatting sqref="J34">
    <cfRule type="expression" dxfId="542" priority="171">
      <formula>J35&gt;J34</formula>
    </cfRule>
  </conditionalFormatting>
  <conditionalFormatting sqref="K35">
    <cfRule type="expression" dxfId="541" priority="170">
      <formula>K35&gt;K34</formula>
    </cfRule>
  </conditionalFormatting>
  <conditionalFormatting sqref="K34">
    <cfRule type="expression" dxfId="540" priority="169">
      <formula>K35&gt;K34</formula>
    </cfRule>
  </conditionalFormatting>
  <conditionalFormatting sqref="L35">
    <cfRule type="expression" dxfId="539" priority="168">
      <formula>L35&gt;L34</formula>
    </cfRule>
  </conditionalFormatting>
  <conditionalFormatting sqref="L34">
    <cfRule type="expression" dxfId="538" priority="167">
      <formula>L35&gt;L34</formula>
    </cfRule>
  </conditionalFormatting>
  <conditionalFormatting sqref="M35">
    <cfRule type="expression" dxfId="537" priority="166">
      <formula>M35&gt;M34</formula>
    </cfRule>
  </conditionalFormatting>
  <conditionalFormatting sqref="M34">
    <cfRule type="expression" dxfId="536" priority="165">
      <formula>M35&gt;M34</formula>
    </cfRule>
  </conditionalFormatting>
  <conditionalFormatting sqref="N35">
    <cfRule type="expression" dxfId="535" priority="164">
      <formula>N35&gt;N34</formula>
    </cfRule>
  </conditionalFormatting>
  <conditionalFormatting sqref="N34">
    <cfRule type="expression" dxfId="534" priority="163">
      <formula>N35&gt;N34</formula>
    </cfRule>
  </conditionalFormatting>
  <conditionalFormatting sqref="O35">
    <cfRule type="expression" dxfId="533" priority="162">
      <formula>O35&gt;O34</formula>
    </cfRule>
  </conditionalFormatting>
  <conditionalFormatting sqref="O34">
    <cfRule type="expression" dxfId="532" priority="161">
      <formula>O35&gt;O34</formula>
    </cfRule>
  </conditionalFormatting>
  <conditionalFormatting sqref="P35">
    <cfRule type="expression" dxfId="531" priority="160">
      <formula>P35&gt;P34</formula>
    </cfRule>
  </conditionalFormatting>
  <conditionalFormatting sqref="P34">
    <cfRule type="expression" dxfId="530" priority="159">
      <formula>P35&gt;P34</formula>
    </cfRule>
  </conditionalFormatting>
  <conditionalFormatting sqref="Q35">
    <cfRule type="expression" dxfId="529" priority="158">
      <formula>Q35&gt;Q34</formula>
    </cfRule>
  </conditionalFormatting>
  <conditionalFormatting sqref="Q34">
    <cfRule type="expression" dxfId="528" priority="157">
      <formula>Q35&gt;Q34</formula>
    </cfRule>
  </conditionalFormatting>
  <conditionalFormatting sqref="R35">
    <cfRule type="expression" dxfId="527" priority="156">
      <formula>R35&gt;R34</formula>
    </cfRule>
  </conditionalFormatting>
  <conditionalFormatting sqref="R34">
    <cfRule type="expression" dxfId="526" priority="155">
      <formula>R35&gt;R34</formula>
    </cfRule>
  </conditionalFormatting>
  <conditionalFormatting sqref="S35">
    <cfRule type="expression" dxfId="525" priority="154">
      <formula>S35&gt;S34</formula>
    </cfRule>
  </conditionalFormatting>
  <conditionalFormatting sqref="S34">
    <cfRule type="expression" dxfId="524" priority="153">
      <formula>S35&gt;S34</formula>
    </cfRule>
  </conditionalFormatting>
  <conditionalFormatting sqref="T35">
    <cfRule type="expression" dxfId="523" priority="152">
      <formula>T35&gt;T34</formula>
    </cfRule>
  </conditionalFormatting>
  <conditionalFormatting sqref="T34">
    <cfRule type="expression" dxfId="522" priority="151">
      <formula>T35&gt;T34</formula>
    </cfRule>
  </conditionalFormatting>
  <conditionalFormatting sqref="U35">
    <cfRule type="expression" dxfId="521" priority="150">
      <formula>U35&gt;U34</formula>
    </cfRule>
  </conditionalFormatting>
  <conditionalFormatting sqref="U34">
    <cfRule type="expression" dxfId="520" priority="149">
      <formula>U35&gt;U34</formula>
    </cfRule>
  </conditionalFormatting>
  <conditionalFormatting sqref="V35">
    <cfRule type="expression" dxfId="519" priority="148">
      <formula>V35&gt;V34</formula>
    </cfRule>
  </conditionalFormatting>
  <conditionalFormatting sqref="V34">
    <cfRule type="expression" dxfId="518" priority="147">
      <formula>V35&gt;V34</formula>
    </cfRule>
  </conditionalFormatting>
  <conditionalFormatting sqref="W35">
    <cfRule type="expression" dxfId="517" priority="146">
      <formula>W35&gt;W34</formula>
    </cfRule>
  </conditionalFormatting>
  <conditionalFormatting sqref="W34">
    <cfRule type="expression" dxfId="516" priority="145">
      <formula>W35&gt;W34</formula>
    </cfRule>
  </conditionalFormatting>
  <conditionalFormatting sqref="X35">
    <cfRule type="expression" dxfId="515" priority="144">
      <formula>X35&gt;X34</formula>
    </cfRule>
  </conditionalFormatting>
  <conditionalFormatting sqref="X34">
    <cfRule type="expression" dxfId="514" priority="143">
      <formula>X35&gt;X34</formula>
    </cfRule>
  </conditionalFormatting>
  <conditionalFormatting sqref="Y35">
    <cfRule type="expression" dxfId="513" priority="142">
      <formula>Y35&gt;Y34</formula>
    </cfRule>
  </conditionalFormatting>
  <conditionalFormatting sqref="Y34">
    <cfRule type="expression" dxfId="512" priority="141">
      <formula>Y35&gt;Y34</formula>
    </cfRule>
  </conditionalFormatting>
  <conditionalFormatting sqref="Z35">
    <cfRule type="expression" dxfId="511" priority="140">
      <formula>Z35&gt;Z34</formula>
    </cfRule>
  </conditionalFormatting>
  <conditionalFormatting sqref="Z34">
    <cfRule type="expression" dxfId="510" priority="139">
      <formula>Z35&gt;Z34</formula>
    </cfRule>
  </conditionalFormatting>
  <conditionalFormatting sqref="CB95">
    <cfRule type="notContainsBlanks" dxfId="509" priority="138">
      <formula>LEN(TRIM(CB95))&gt;0</formula>
    </cfRule>
  </conditionalFormatting>
  <conditionalFormatting sqref="K63">
    <cfRule type="notContainsBlanks" dxfId="508" priority="137">
      <formula>LEN(TRIM(K63))&gt;0</formula>
    </cfRule>
  </conditionalFormatting>
  <conditionalFormatting sqref="M63">
    <cfRule type="notContainsBlanks" dxfId="507" priority="136">
      <formula>LEN(TRIM(M63))&gt;0</formula>
    </cfRule>
  </conditionalFormatting>
  <conditionalFormatting sqref="O63">
    <cfRule type="notContainsBlanks" dxfId="506" priority="135">
      <formula>LEN(TRIM(O63))&gt;0</formula>
    </cfRule>
  </conditionalFormatting>
  <conditionalFormatting sqref="Q63">
    <cfRule type="notContainsBlanks" dxfId="505" priority="134">
      <formula>LEN(TRIM(Q63))&gt;0</formula>
    </cfRule>
  </conditionalFormatting>
  <conditionalFormatting sqref="S63">
    <cfRule type="notContainsBlanks" dxfId="504" priority="133">
      <formula>LEN(TRIM(S63))&gt;0</formula>
    </cfRule>
  </conditionalFormatting>
  <conditionalFormatting sqref="U63">
    <cfRule type="notContainsBlanks" dxfId="503" priority="132">
      <formula>LEN(TRIM(U63))&gt;0</formula>
    </cfRule>
  </conditionalFormatting>
  <conditionalFormatting sqref="W63">
    <cfRule type="notContainsBlanks" dxfId="502" priority="131">
      <formula>LEN(TRIM(W63))&gt;0</formula>
    </cfRule>
  </conditionalFormatting>
  <conditionalFormatting sqref="Y63">
    <cfRule type="notContainsBlanks" dxfId="501" priority="130">
      <formula>LEN(TRIM(Y63))&gt;0</formula>
    </cfRule>
  </conditionalFormatting>
  <conditionalFormatting sqref="AA65:AA67">
    <cfRule type="notContainsBlanks" dxfId="500" priority="129">
      <formula>LEN(TRIM(AA65))&gt;0</formula>
    </cfRule>
  </conditionalFormatting>
  <conditionalFormatting sqref="K65:K66 M65:M66 O65:O66 Q65:Q66 S65:S66 U65:U66 W65:W66 Y65:Y66">
    <cfRule type="notContainsBlanks" dxfId="499" priority="128">
      <formula>LEN(TRIM(K65))&gt;0</formula>
    </cfRule>
  </conditionalFormatting>
  <conditionalFormatting sqref="C65:H67">
    <cfRule type="notContainsBlanks" dxfId="498" priority="126">
      <formula>LEN(TRIM(C65))&gt;0</formula>
    </cfRule>
  </conditionalFormatting>
  <conditionalFormatting sqref="L65:L67">
    <cfRule type="notContainsBlanks" dxfId="497" priority="124">
      <formula>LEN(TRIM(L65))&gt;0</formula>
    </cfRule>
  </conditionalFormatting>
  <conditionalFormatting sqref="N65:N67">
    <cfRule type="notContainsBlanks" dxfId="496" priority="123">
      <formula>LEN(TRIM(N65))&gt;0</formula>
    </cfRule>
  </conditionalFormatting>
  <conditionalFormatting sqref="P65:P67">
    <cfRule type="notContainsBlanks" dxfId="495" priority="122">
      <formula>LEN(TRIM(P65))&gt;0</formula>
    </cfRule>
  </conditionalFormatting>
  <conditionalFormatting sqref="R65:R67">
    <cfRule type="notContainsBlanks" dxfId="494" priority="121">
      <formula>LEN(TRIM(R65))&gt;0</formula>
    </cfRule>
  </conditionalFormatting>
  <conditionalFormatting sqref="T65:T67">
    <cfRule type="notContainsBlanks" dxfId="493" priority="120">
      <formula>LEN(TRIM(T65))&gt;0</formula>
    </cfRule>
  </conditionalFormatting>
  <conditionalFormatting sqref="V65:V67">
    <cfRule type="notContainsBlanks" dxfId="492" priority="119">
      <formula>LEN(TRIM(V65))&gt;0</formula>
    </cfRule>
  </conditionalFormatting>
  <conditionalFormatting sqref="X65:X67">
    <cfRule type="notContainsBlanks" dxfId="491" priority="118">
      <formula>LEN(TRIM(X65))&gt;0</formula>
    </cfRule>
  </conditionalFormatting>
  <conditionalFormatting sqref="Z65:Z67">
    <cfRule type="notContainsBlanks" dxfId="490" priority="117">
      <formula>LEN(TRIM(Z65))&gt;0</formula>
    </cfRule>
  </conditionalFormatting>
  <conditionalFormatting sqref="K67">
    <cfRule type="notContainsBlanks" dxfId="489" priority="100">
      <formula>LEN(TRIM(K67))&gt;0</formula>
    </cfRule>
  </conditionalFormatting>
  <conditionalFormatting sqref="M67">
    <cfRule type="notContainsBlanks" dxfId="488" priority="99">
      <formula>LEN(TRIM(M67))&gt;0</formula>
    </cfRule>
  </conditionalFormatting>
  <conditionalFormatting sqref="O67">
    <cfRule type="notContainsBlanks" dxfId="487" priority="98">
      <formula>LEN(TRIM(O67))&gt;0</formula>
    </cfRule>
  </conditionalFormatting>
  <conditionalFormatting sqref="Q67">
    <cfRule type="notContainsBlanks" dxfId="486" priority="97">
      <formula>LEN(TRIM(Q67))&gt;0</formula>
    </cfRule>
  </conditionalFormatting>
  <conditionalFormatting sqref="S67">
    <cfRule type="notContainsBlanks" dxfId="485" priority="96">
      <formula>LEN(TRIM(S67))&gt;0</formula>
    </cfRule>
  </conditionalFormatting>
  <conditionalFormatting sqref="U67">
    <cfRule type="notContainsBlanks" dxfId="484" priority="95">
      <formula>LEN(TRIM(U67))&gt;0</formula>
    </cfRule>
  </conditionalFormatting>
  <conditionalFormatting sqref="W67">
    <cfRule type="notContainsBlanks" dxfId="483" priority="94">
      <formula>LEN(TRIM(W67))&gt;0</formula>
    </cfRule>
  </conditionalFormatting>
  <conditionalFormatting sqref="Y67">
    <cfRule type="notContainsBlanks" dxfId="482" priority="93">
      <formula>LEN(TRIM(Y67))&gt;0</formula>
    </cfRule>
  </conditionalFormatting>
  <conditionalFormatting sqref="AA72:AA74">
    <cfRule type="notContainsBlanks" dxfId="481" priority="92">
      <formula>LEN(TRIM(AA72))&gt;0</formula>
    </cfRule>
  </conditionalFormatting>
  <conditionalFormatting sqref="C72:Z73">
    <cfRule type="notContainsBlanks" dxfId="480" priority="91">
      <formula>LEN(TRIM(C72))&gt;0</formula>
    </cfRule>
  </conditionalFormatting>
  <conditionalFormatting sqref="C73:Z73">
    <cfRule type="expression" dxfId="479" priority="90">
      <formula>C73&gt;C72</formula>
    </cfRule>
  </conditionalFormatting>
  <conditionalFormatting sqref="C74:Z74">
    <cfRule type="notContainsBlanks" dxfId="478" priority="89">
      <formula>LEN(TRIM(C74))&gt;0</formula>
    </cfRule>
  </conditionalFormatting>
  <conditionalFormatting sqref="I65:I66">
    <cfRule type="notContainsBlanks" dxfId="477" priority="86">
      <formula>LEN(TRIM(I65))&gt;0</formula>
    </cfRule>
  </conditionalFormatting>
  <conditionalFormatting sqref="J65:J67">
    <cfRule type="notContainsBlanks" dxfId="476" priority="85">
      <formula>LEN(TRIM(J65))&gt;0</formula>
    </cfRule>
  </conditionalFormatting>
  <conditionalFormatting sqref="I67">
    <cfRule type="notContainsBlanks" dxfId="475" priority="84">
      <formula>LEN(TRIM(I67))&gt;0</formula>
    </cfRule>
  </conditionalFormatting>
  <conditionalFormatting sqref="AA70">
    <cfRule type="notContainsBlanks" dxfId="474" priority="81">
      <formula>LEN(TRIM(AA70))&gt;0</formula>
    </cfRule>
  </conditionalFormatting>
  <conditionalFormatting sqref="C70:Z70">
    <cfRule type="notContainsBlanks" dxfId="473" priority="80">
      <formula>LEN(TRIM(C70))&gt;0</formula>
    </cfRule>
  </conditionalFormatting>
  <conditionalFormatting sqref="AA69">
    <cfRule type="notContainsBlanks" dxfId="472" priority="79">
      <formula>LEN(TRIM(AA69))&gt;0</formula>
    </cfRule>
  </conditionalFormatting>
  <conditionalFormatting sqref="C69:Z69">
    <cfRule type="notContainsBlanks" dxfId="471" priority="78">
      <formula>LEN(TRIM(C69))&gt;0</formula>
    </cfRule>
  </conditionalFormatting>
  <conditionalFormatting sqref="C70:Z70">
    <cfRule type="expression" dxfId="470" priority="77">
      <formula>C70&gt;C69</formula>
    </cfRule>
  </conditionalFormatting>
  <conditionalFormatting sqref="C69:Z69">
    <cfRule type="expression" dxfId="469" priority="76">
      <formula>C70&gt;C69</formula>
    </cfRule>
  </conditionalFormatting>
  <conditionalFormatting sqref="C69:Z69">
    <cfRule type="expression" dxfId="468" priority="75">
      <formula>C69&gt;C25</formula>
    </cfRule>
  </conditionalFormatting>
  <conditionalFormatting sqref="C25:Z25">
    <cfRule type="expression" dxfId="467" priority="74">
      <formula>C69&gt;C25</formula>
    </cfRule>
  </conditionalFormatting>
  <conditionalFormatting sqref="C25:Z25">
    <cfRule type="expression" dxfId="466" priority="73">
      <formula>C25&gt;C69</formula>
    </cfRule>
  </conditionalFormatting>
  <conditionalFormatting sqref="C69:Z69">
    <cfRule type="expression" dxfId="465" priority="72">
      <formula>C25&gt;C69</formula>
    </cfRule>
  </conditionalFormatting>
  <conditionalFormatting sqref="AA79:AA83">
    <cfRule type="notContainsBlanks" dxfId="464" priority="71">
      <formula>LEN(TRIM(AA79))&gt;0</formula>
    </cfRule>
  </conditionalFormatting>
  <conditionalFormatting sqref="C79:Z82">
    <cfRule type="notContainsBlanks" dxfId="463" priority="70">
      <formula>LEN(TRIM(C79))&gt;0</formula>
    </cfRule>
  </conditionalFormatting>
  <conditionalFormatting sqref="C82:Z82">
    <cfRule type="expression" dxfId="462" priority="69">
      <formula>C82&gt;C79</formula>
    </cfRule>
  </conditionalFormatting>
  <conditionalFormatting sqref="AA76:AA78">
    <cfRule type="notContainsBlanks" dxfId="461" priority="67">
      <formula>LEN(TRIM(AA76))&gt;0</formula>
    </cfRule>
  </conditionalFormatting>
  <conditionalFormatting sqref="C76:Z77">
    <cfRule type="notContainsBlanks" dxfId="460" priority="66">
      <formula>LEN(TRIM(C76))&gt;0</formula>
    </cfRule>
  </conditionalFormatting>
  <conditionalFormatting sqref="C77:Z77">
    <cfRule type="expression" dxfId="459" priority="65">
      <formula>C77&gt;C76</formula>
    </cfRule>
  </conditionalFormatting>
  <conditionalFormatting sqref="C83:Z83">
    <cfRule type="notContainsBlanks" dxfId="458" priority="63">
      <formula>LEN(TRIM(C83))&gt;0</formula>
    </cfRule>
  </conditionalFormatting>
  <conditionalFormatting sqref="C83:Z83">
    <cfRule type="expression" dxfId="457" priority="62">
      <formula>C83&gt;C80</formula>
    </cfRule>
  </conditionalFormatting>
  <conditionalFormatting sqref="C78:Z78">
    <cfRule type="notContainsBlanks" dxfId="456" priority="61">
      <formula>LEN(TRIM(C78))&gt;0</formula>
    </cfRule>
  </conditionalFormatting>
  <conditionalFormatting sqref="C78:Z78">
    <cfRule type="expression" dxfId="455" priority="60">
      <formula>C78&gt;C75</formula>
    </cfRule>
  </conditionalFormatting>
  <conditionalFormatting sqref="AA38">
    <cfRule type="notContainsBlanks" dxfId="454" priority="59">
      <formula>LEN(TRIM(AA38))&gt;0</formula>
    </cfRule>
  </conditionalFormatting>
  <conditionalFormatting sqref="C38:Z38">
    <cfRule type="notContainsBlanks" dxfId="453" priority="58">
      <formula>LEN(TRIM(C38))&gt;0</formula>
    </cfRule>
  </conditionalFormatting>
  <conditionalFormatting sqref="C39:Z39">
    <cfRule type="notContainsBlanks" dxfId="452" priority="56">
      <formula>LEN(TRIM(C39))&gt;0</formula>
    </cfRule>
  </conditionalFormatting>
  <conditionalFormatting sqref="AA40:AA41">
    <cfRule type="notContainsBlanks" dxfId="451" priority="55">
      <formula>LEN(TRIM(AA40))&gt;0</formula>
    </cfRule>
  </conditionalFormatting>
  <conditionalFormatting sqref="C40:Z41">
    <cfRule type="notContainsBlanks" dxfId="450" priority="54">
      <formula>LEN(TRIM(C40))&gt;0</formula>
    </cfRule>
  </conditionalFormatting>
  <conditionalFormatting sqref="AA39">
    <cfRule type="expression" dxfId="449" priority="44">
      <formula>AA39&gt;AA37</formula>
    </cfRule>
    <cfRule type="notContainsBlanks" dxfId="448" priority="53">
      <formula>LEN(TRIM(AA39))&gt;0</formula>
    </cfRule>
  </conditionalFormatting>
  <conditionalFormatting sqref="K38:Z38">
    <cfRule type="expression" dxfId="447" priority="52">
      <formula>IF(K38&gt;0,((K38)&gt;K37),"")</formula>
    </cfRule>
  </conditionalFormatting>
  <conditionalFormatting sqref="K37:Z37">
    <cfRule type="expression" dxfId="446" priority="45">
      <formula>K39&gt;K37</formula>
    </cfRule>
    <cfRule type="expression" dxfId="445" priority="46">
      <formula>K40&gt;K37</formula>
    </cfRule>
    <cfRule type="expression" dxfId="444" priority="51">
      <formula>(K38)&gt;K37</formula>
    </cfRule>
  </conditionalFormatting>
  <conditionalFormatting sqref="K39:Z39">
    <cfRule type="expression" dxfId="443" priority="48">
      <formula>IF(K39&gt;0,((K39)&gt;K37),"")</formula>
    </cfRule>
  </conditionalFormatting>
  <conditionalFormatting sqref="K61">
    <cfRule type="expression" dxfId="442" priority="331">
      <formula>K61&gt;K60</formula>
    </cfRule>
  </conditionalFormatting>
  <conditionalFormatting sqref="K61">
    <cfRule type="expression" dxfId="441" priority="347">
      <formula>K61&gt;K60</formula>
    </cfRule>
  </conditionalFormatting>
  <conditionalFormatting sqref="K62 O62 Q62 S62 U62 W62 Y62 M62">
    <cfRule type="expression" dxfId="440" priority="372">
      <formula>K62&gt;K60</formula>
    </cfRule>
  </conditionalFormatting>
  <conditionalFormatting sqref="AA85:AA86">
    <cfRule type="notContainsBlanks" dxfId="439" priority="42">
      <formula>LEN(TRIM(AA85))&gt;0</formula>
    </cfRule>
  </conditionalFormatting>
  <conditionalFormatting sqref="C85:Z86">
    <cfRule type="notContainsBlanks" dxfId="438" priority="41">
      <formula>LEN(TRIM(C85))&gt;0</formula>
    </cfRule>
  </conditionalFormatting>
  <conditionalFormatting sqref="C86:Z86">
    <cfRule type="expression" dxfId="437" priority="40">
      <formula>C86&gt;C85</formula>
    </cfRule>
  </conditionalFormatting>
  <conditionalFormatting sqref="AA42:AA44 AA46">
    <cfRule type="notContainsBlanks" dxfId="436" priority="39">
      <formula>LEN(TRIM(AA42))&gt;0</formula>
    </cfRule>
  </conditionalFormatting>
  <conditionalFormatting sqref="C46:Z46 C42:Z44">
    <cfRule type="notContainsBlanks" dxfId="435" priority="38">
      <formula>LEN(TRIM(C42))&gt;0</formula>
    </cfRule>
  </conditionalFormatting>
  <conditionalFormatting sqref="AA45">
    <cfRule type="notContainsBlanks" dxfId="434" priority="37">
      <formula>LEN(TRIM(AA45))&gt;0</formula>
    </cfRule>
  </conditionalFormatting>
  <conditionalFormatting sqref="C45:Z45">
    <cfRule type="notContainsBlanks" dxfId="433" priority="36">
      <formula>LEN(TRIM(C45))&gt;0</formula>
    </cfRule>
  </conditionalFormatting>
  <conditionalFormatting sqref="K43:Z43">
    <cfRule type="expression" dxfId="432" priority="35">
      <formula>K43&gt;K42</formula>
    </cfRule>
  </conditionalFormatting>
  <conditionalFormatting sqref="K42:Z42">
    <cfRule type="expression" dxfId="431" priority="34">
      <formula>K43&gt;K42</formula>
    </cfRule>
  </conditionalFormatting>
  <conditionalFormatting sqref="K46:Z46">
    <cfRule type="expression" dxfId="430" priority="33">
      <formula>K46&gt;K43</formula>
    </cfRule>
  </conditionalFormatting>
  <conditionalFormatting sqref="K43:Z43">
    <cfRule type="expression" dxfId="429" priority="32">
      <formula>K46&gt;K43</formula>
    </cfRule>
  </conditionalFormatting>
  <conditionalFormatting sqref="AA48:AA51">
    <cfRule type="notContainsBlanks" dxfId="428" priority="31">
      <formula>LEN(TRIM(AA48))&gt;0</formula>
    </cfRule>
  </conditionalFormatting>
  <conditionalFormatting sqref="C48:Z51">
    <cfRule type="notContainsBlanks" dxfId="427" priority="30">
      <formula>LEN(TRIM(C48))&gt;0</formula>
    </cfRule>
  </conditionalFormatting>
  <conditionalFormatting sqref="AA88">
    <cfRule type="notContainsBlanks" dxfId="426" priority="28">
      <formula>LEN(TRIM(AA88))&gt;0</formula>
    </cfRule>
  </conditionalFormatting>
  <conditionalFormatting sqref="C88:Z88">
    <cfRule type="notContainsBlanks" dxfId="425" priority="27">
      <formula>LEN(TRIM(C88))&gt;0</formula>
    </cfRule>
  </conditionalFormatting>
  <conditionalFormatting sqref="C88:Z88">
    <cfRule type="expression" dxfId="424" priority="26">
      <formula>$C$88&gt;$C$22</formula>
    </cfRule>
  </conditionalFormatting>
  <conditionalFormatting sqref="C22:Z22">
    <cfRule type="expression" dxfId="423" priority="25">
      <formula>C88&gt;C22</formula>
    </cfRule>
  </conditionalFormatting>
  <conditionalFormatting sqref="AA93">
    <cfRule type="notContainsBlanks" dxfId="422" priority="24">
      <formula>LEN(TRIM(AA93))&gt;0</formula>
    </cfRule>
  </conditionalFormatting>
  <conditionalFormatting sqref="K93 M93 O93 Q93 S93 U93 W93 Y93">
    <cfRule type="notContainsBlanks" dxfId="421" priority="23">
      <formula>LEN(TRIM(K93))&gt;0</formula>
    </cfRule>
  </conditionalFormatting>
  <conditionalFormatting sqref="C93:H93">
    <cfRule type="notContainsBlanks" dxfId="420" priority="22">
      <formula>LEN(TRIM(C93))&gt;0</formula>
    </cfRule>
  </conditionalFormatting>
  <conditionalFormatting sqref="L93">
    <cfRule type="notContainsBlanks" dxfId="419" priority="21">
      <formula>LEN(TRIM(L93))&gt;0</formula>
    </cfRule>
  </conditionalFormatting>
  <conditionalFormatting sqref="N93">
    <cfRule type="notContainsBlanks" dxfId="418" priority="20">
      <formula>LEN(TRIM(N93))&gt;0</formula>
    </cfRule>
  </conditionalFormatting>
  <conditionalFormatting sqref="P93">
    <cfRule type="notContainsBlanks" dxfId="417" priority="19">
      <formula>LEN(TRIM(P93))&gt;0</formula>
    </cfRule>
  </conditionalFormatting>
  <conditionalFormatting sqref="R93">
    <cfRule type="notContainsBlanks" dxfId="416" priority="18">
      <formula>LEN(TRIM(R93))&gt;0</formula>
    </cfRule>
  </conditionalFormatting>
  <conditionalFormatting sqref="T93">
    <cfRule type="notContainsBlanks" dxfId="415" priority="17">
      <formula>LEN(TRIM(T93))&gt;0</formula>
    </cfRule>
  </conditionalFormatting>
  <conditionalFormatting sqref="V93">
    <cfRule type="notContainsBlanks" dxfId="414" priority="16">
      <formula>LEN(TRIM(V93))&gt;0</formula>
    </cfRule>
  </conditionalFormatting>
  <conditionalFormatting sqref="X93">
    <cfRule type="notContainsBlanks" dxfId="413" priority="15">
      <formula>LEN(TRIM(X93))&gt;0</formula>
    </cfRule>
  </conditionalFormatting>
  <conditionalFormatting sqref="Z93">
    <cfRule type="notContainsBlanks" dxfId="412" priority="14">
      <formula>LEN(TRIM(Z93))&gt;0</formula>
    </cfRule>
  </conditionalFormatting>
  <conditionalFormatting sqref="I93">
    <cfRule type="notContainsBlanks" dxfId="411" priority="13">
      <formula>LEN(TRIM(I93))&gt;0</formula>
    </cfRule>
  </conditionalFormatting>
  <conditionalFormatting sqref="J93">
    <cfRule type="notContainsBlanks" dxfId="410" priority="12">
      <formula>LEN(TRIM(J93))&gt;0</formula>
    </cfRule>
  </conditionalFormatting>
  <conditionalFormatting sqref="AA47">
    <cfRule type="notContainsBlanks" dxfId="409" priority="11">
      <formula>LEN(TRIM(AA47))&gt;0</formula>
    </cfRule>
  </conditionalFormatting>
  <conditionalFormatting sqref="C47:Z47">
    <cfRule type="notContainsBlanks" dxfId="408" priority="10">
      <formula>LEN(TRIM(C47))&gt;0</formula>
    </cfRule>
  </conditionalFormatting>
  <conditionalFormatting sqref="AA89">
    <cfRule type="notContainsBlanks" dxfId="407" priority="9">
      <formula>LEN(TRIM(AA89))&gt;0</formula>
    </cfRule>
  </conditionalFormatting>
  <conditionalFormatting sqref="C89:Z89">
    <cfRule type="notContainsBlanks" dxfId="406" priority="8">
      <formula>LEN(TRIM(C89))&gt;0</formula>
    </cfRule>
  </conditionalFormatting>
  <conditionalFormatting sqref="C89:Z89">
    <cfRule type="expression" dxfId="405" priority="7">
      <formula>$C$88&gt;$C$22</formula>
    </cfRule>
  </conditionalFormatting>
  <conditionalFormatting sqref="AA90">
    <cfRule type="notContainsBlanks" dxfId="404" priority="6">
      <formula>LEN(TRIM(AA90))&gt;0</formula>
    </cfRule>
  </conditionalFormatting>
  <conditionalFormatting sqref="C90:Z90">
    <cfRule type="notContainsBlanks" dxfId="403" priority="5">
      <formula>LEN(TRIM(C90))&gt;0</formula>
    </cfRule>
  </conditionalFormatting>
  <conditionalFormatting sqref="C90:Z90">
    <cfRule type="expression" dxfId="402" priority="4">
      <formula>$C$88&gt;$C$22</formula>
    </cfRule>
  </conditionalFormatting>
  <conditionalFormatting sqref="AA91">
    <cfRule type="notContainsBlanks" dxfId="401" priority="3">
      <formula>LEN(TRIM(AA91))&gt;0</formula>
    </cfRule>
  </conditionalFormatting>
  <conditionalFormatting sqref="C91:Z91">
    <cfRule type="notContainsBlanks" dxfId="400" priority="2">
      <formula>LEN(TRIM(C91))&gt;0</formula>
    </cfRule>
  </conditionalFormatting>
  <conditionalFormatting sqref="C91:Z91">
    <cfRule type="expression" dxfId="399" priority="1">
      <formula>$C$88&gt;$C$22</formula>
    </cfRule>
  </conditionalFormatting>
  <dataValidations count="7">
    <dataValidation type="whole" allowBlank="1" showInputMessage="1" showErrorMessage="1" errorTitle="Non Numeric Character" error="Enter Numbers only" sqref="C22:Z32 C18:Z20 C34:Z35 C76:Z77 C10:Z16 C53:Z57 C59:Z63 C72:Z73 C65:Z67 C69:Z70 C79:Z82 C93:Z93 C85:Z86 C37:Z51 C88:Z91">
      <formula1>0</formula1>
      <formula2>10000</formula2>
    </dataValidation>
    <dataValidation type="list" allowBlank="1" showInputMessage="1" showErrorMessage="1" sqref="B5">
      <formula1>INDIRECT($B$3)</formula1>
    </dataValidation>
    <dataValidation type="list" allowBlank="1" showInputMessage="1" showErrorMessage="1" sqref="B3">
      <formula1>County</formula1>
    </dataValidation>
    <dataValidation type="list" allowBlank="1" showInputMessage="1" showErrorMessage="1" promptTitle="Service Delivery Point (SDP):" prompt="Click arrow to select_x000a_" sqref="C6">
      <formula1>"PMTCT,CCC"</formula1>
    </dataValidation>
    <dataValidation allowBlank="1" showInputMessage="1" showErrorMessage="1" errorTitle="Non Numeric Character" error="Enter Numbers only" sqref="AA18:AA20 AA22:AA32 AA34:AA35 AA76:AA82 AA10:AA16 AA53:AA57 AA93 AA72:AA74 AA69:AA70 AA65:AA67 C74:Z74 C78:Z78 AA59:AA63 C83:AA83 AA85:AA86 AA37:AA51 AA88:AA91"/>
    <dataValidation type="list" allowBlank="1" showInputMessage="1" showErrorMessage="1" sqref="X5">
      <formula1>$AD$1:$BI$1</formula1>
    </dataValidation>
    <dataValidation type="list" allowBlank="1" showInputMessage="1" showErrorMessage="1" sqref="Y5">
      <formula1>$AD$2:$AP$2</formula1>
    </dataValidation>
  </dataValidations>
  <pageMargins left="0.25" right="0.25" top="0.75" bottom="0.57999999999999996" header="0.3" footer="0.24"/>
  <pageSetup scale="76" fitToHeight="0" orientation="landscape" r:id="rId1"/>
  <headerFooter>
    <oddFooter>&amp;R&amp;20Version  Date:  14 May 2019</oddFooter>
  </headerFooter>
  <rowBreaks count="2" manualBreakCount="2">
    <brk id="93" max="26" man="1"/>
    <brk id="94" max="26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B95"/>
  <sheetViews>
    <sheetView showGridLines="0" zoomScale="92" zoomScaleNormal="92" zoomScaleSheetLayoutView="106" zoomScalePageLayoutView="80" workbookViewId="0">
      <pane xSplit="2" ySplit="9" topLeftCell="C52" activePane="bottomRight" state="frozen"/>
      <selection activeCell="A95" sqref="A95"/>
      <selection pane="topRight" activeCell="A95" sqref="A95"/>
      <selection pane="bottomLeft" activeCell="A95" sqref="A95"/>
      <selection pane="bottomRight" activeCell="W50" sqref="W50"/>
    </sheetView>
  </sheetViews>
  <sheetFormatPr defaultColWidth="6.5703125" defaultRowHeight="12"/>
  <cols>
    <col min="1" max="1" width="3.140625" style="62" bestFit="1" customWidth="1"/>
    <col min="2" max="2" width="87.5703125" style="64" customWidth="1"/>
    <col min="3" max="23" width="3.85546875" style="26" customWidth="1"/>
    <col min="24" max="24" width="4.5703125" style="26" customWidth="1"/>
    <col min="25" max="25" width="5.5703125" style="26" customWidth="1"/>
    <col min="26" max="26" width="5.7109375" style="26" customWidth="1"/>
    <col min="27" max="27" width="4.85546875" style="26" bestFit="1" customWidth="1"/>
    <col min="28" max="28" width="9.140625" style="26" hidden="1" customWidth="1"/>
    <col min="29" max="29" width="57.7109375" style="27" customWidth="1"/>
    <col min="30" max="30" width="4.28515625" style="74" bestFit="1" customWidth="1"/>
    <col min="31" max="61" width="3" style="74" bestFit="1" customWidth="1"/>
    <col min="62" max="16384" width="6.5703125" style="27"/>
  </cols>
  <sheetData>
    <row r="1" spans="1:80" ht="12.75" thickBot="1">
      <c r="A1" s="23"/>
      <c r="B1" s="24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D1" s="74" t="s">
        <v>4</v>
      </c>
      <c r="AE1" s="75" t="s">
        <v>769</v>
      </c>
      <c r="AF1" s="75" t="s">
        <v>770</v>
      </c>
      <c r="AG1" s="75" t="s">
        <v>771</v>
      </c>
      <c r="AH1" s="75" t="s">
        <v>772</v>
      </c>
      <c r="AI1" s="75" t="s">
        <v>773</v>
      </c>
      <c r="AJ1" s="75" t="s">
        <v>774</v>
      </c>
      <c r="AK1" s="75" t="s">
        <v>775</v>
      </c>
      <c r="AL1" s="75" t="s">
        <v>776</v>
      </c>
      <c r="AM1" s="75" t="s">
        <v>777</v>
      </c>
      <c r="AN1" s="75" t="s">
        <v>778</v>
      </c>
      <c r="AO1" s="75" t="s">
        <v>779</v>
      </c>
      <c r="AP1" s="75" t="s">
        <v>780</v>
      </c>
      <c r="AQ1" s="75" t="s">
        <v>781</v>
      </c>
      <c r="AR1" s="75" t="s">
        <v>782</v>
      </c>
      <c r="AS1" s="75" t="s">
        <v>783</v>
      </c>
      <c r="AT1" s="75" t="s">
        <v>784</v>
      </c>
      <c r="AU1" s="75" t="s">
        <v>785</v>
      </c>
      <c r="AV1" s="75" t="s">
        <v>786</v>
      </c>
      <c r="AW1" s="75" t="s">
        <v>787</v>
      </c>
      <c r="AX1" s="75" t="s">
        <v>788</v>
      </c>
      <c r="AY1" s="75" t="s">
        <v>789</v>
      </c>
      <c r="AZ1" s="75" t="s">
        <v>790</v>
      </c>
      <c r="BA1" s="75" t="s">
        <v>791</v>
      </c>
      <c r="BB1" s="75" t="s">
        <v>792</v>
      </c>
      <c r="BC1" s="75" t="s">
        <v>793</v>
      </c>
      <c r="BD1" s="75" t="s">
        <v>794</v>
      </c>
      <c r="BE1" s="75" t="s">
        <v>795</v>
      </c>
      <c r="BF1" s="75" t="s">
        <v>796</v>
      </c>
      <c r="BG1" s="75" t="s">
        <v>797</v>
      </c>
      <c r="BH1" s="75" t="s">
        <v>798</v>
      </c>
      <c r="BI1" s="75" t="s">
        <v>799</v>
      </c>
    </row>
    <row r="2" spans="1:80" ht="12" customHeight="1" thickBot="1">
      <c r="A2" s="107" t="s">
        <v>898</v>
      </c>
      <c r="B2" s="67" t="s">
        <v>189</v>
      </c>
      <c r="C2" s="28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30"/>
      <c r="AA2" s="31"/>
      <c r="AD2" s="74" t="s">
        <v>5</v>
      </c>
      <c r="AE2" s="76" t="s">
        <v>769</v>
      </c>
      <c r="AF2" s="76" t="s">
        <v>770</v>
      </c>
      <c r="AG2" s="76" t="s">
        <v>771</v>
      </c>
      <c r="AH2" s="76" t="s">
        <v>772</v>
      </c>
      <c r="AI2" s="76" t="s">
        <v>773</v>
      </c>
      <c r="AJ2" s="76" t="s">
        <v>774</v>
      </c>
      <c r="AK2" s="76" t="s">
        <v>775</v>
      </c>
      <c r="AL2" s="76" t="s">
        <v>776</v>
      </c>
      <c r="AM2" s="76" t="s">
        <v>777</v>
      </c>
      <c r="AN2" s="76" t="s">
        <v>778</v>
      </c>
      <c r="AO2" s="76" t="s">
        <v>779</v>
      </c>
      <c r="AP2" s="76" t="s">
        <v>780</v>
      </c>
    </row>
    <row r="3" spans="1:80" ht="12.75" thickBot="1">
      <c r="A3" s="108"/>
      <c r="B3" s="32"/>
      <c r="C3" s="33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5"/>
      <c r="AA3" s="36"/>
    </row>
    <row r="4" spans="1:80">
      <c r="A4" s="108"/>
      <c r="B4" s="68" t="s">
        <v>190</v>
      </c>
      <c r="C4" s="110" t="s">
        <v>31</v>
      </c>
      <c r="D4" s="111"/>
      <c r="E4" s="111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8"/>
      <c r="X4" s="112" t="s">
        <v>30</v>
      </c>
      <c r="Y4" s="112"/>
      <c r="Z4" s="113"/>
      <c r="AA4" s="39"/>
    </row>
    <row r="5" spans="1:80" ht="12.75" thickBot="1">
      <c r="A5" s="109"/>
      <c r="B5" s="40"/>
      <c r="C5" s="114" t="str">
        <f>IF(ISERROR((RIGHT(B5,LEN(B5)- FIND("_",B5)))),"",(RIGHT(B5,LEN(B5)- FIND("_",B5))))</f>
        <v/>
      </c>
      <c r="D5" s="115"/>
      <c r="E5" s="116"/>
      <c r="F5" s="117" t="s">
        <v>806</v>
      </c>
      <c r="G5" s="118"/>
      <c r="H5" s="118"/>
      <c r="I5" s="118"/>
      <c r="J5" s="118"/>
      <c r="K5" s="118"/>
      <c r="L5" s="118"/>
      <c r="M5" s="118"/>
      <c r="N5" s="118"/>
      <c r="O5" s="118"/>
      <c r="P5" s="118"/>
      <c r="Q5" s="118"/>
      <c r="R5" s="118"/>
      <c r="S5" s="118"/>
      <c r="T5" s="118"/>
      <c r="U5" s="118"/>
      <c r="V5" s="118"/>
      <c r="W5" s="119"/>
      <c r="X5" s="72" t="s">
        <v>4</v>
      </c>
      <c r="Y5" s="72" t="s">
        <v>5</v>
      </c>
      <c r="Z5" s="73">
        <v>2023</v>
      </c>
      <c r="AA5" s="43"/>
    </row>
    <row r="6" spans="1:80" ht="12.75" thickBot="1">
      <c r="A6" s="44"/>
      <c r="B6" s="45" t="s">
        <v>161</v>
      </c>
      <c r="C6" s="120" t="s">
        <v>191</v>
      </c>
      <c r="D6" s="120"/>
      <c r="E6" s="120"/>
      <c r="F6" s="120"/>
      <c r="G6" s="120"/>
      <c r="H6" s="120"/>
      <c r="I6" s="120"/>
      <c r="J6" s="120"/>
      <c r="K6" s="120"/>
      <c r="L6" s="120"/>
      <c r="M6" s="120"/>
      <c r="N6" s="120"/>
      <c r="O6" s="120"/>
      <c r="P6" s="120"/>
      <c r="Q6" s="120"/>
      <c r="R6" s="120"/>
      <c r="S6" s="120"/>
      <c r="T6" s="120"/>
      <c r="U6" s="120"/>
      <c r="V6" s="120"/>
      <c r="W6" s="120"/>
      <c r="X6" s="120"/>
      <c r="Y6" s="120"/>
      <c r="Z6" s="120"/>
      <c r="AA6" s="120"/>
    </row>
    <row r="7" spans="1:80" s="48" customFormat="1">
      <c r="A7" s="131" t="s">
        <v>9</v>
      </c>
      <c r="B7" s="132"/>
      <c r="C7" s="121" t="s">
        <v>193</v>
      </c>
      <c r="D7" s="121"/>
      <c r="E7" s="122" t="s">
        <v>194</v>
      </c>
      <c r="F7" s="130"/>
      <c r="G7" s="122" t="s">
        <v>195</v>
      </c>
      <c r="H7" s="130"/>
      <c r="I7" s="122" t="s">
        <v>196</v>
      </c>
      <c r="J7" s="130"/>
      <c r="K7" s="122" t="s">
        <v>197</v>
      </c>
      <c r="L7" s="130"/>
      <c r="M7" s="122" t="s">
        <v>198</v>
      </c>
      <c r="N7" s="129"/>
      <c r="O7" s="122" t="s">
        <v>199</v>
      </c>
      <c r="P7" s="130"/>
      <c r="Q7" s="122" t="s">
        <v>200</v>
      </c>
      <c r="R7" s="129"/>
      <c r="S7" s="121" t="s">
        <v>201</v>
      </c>
      <c r="T7" s="121"/>
      <c r="U7" s="122" t="s">
        <v>202</v>
      </c>
      <c r="V7" s="130"/>
      <c r="W7" s="121" t="s">
        <v>203</v>
      </c>
      <c r="X7" s="121"/>
      <c r="Y7" s="121" t="s">
        <v>204</v>
      </c>
      <c r="Z7" s="122"/>
      <c r="AA7" s="138" t="s">
        <v>216</v>
      </c>
      <c r="AB7" s="46"/>
      <c r="AC7" s="27"/>
      <c r="AD7" s="74"/>
      <c r="AE7" s="74"/>
      <c r="AF7" s="74"/>
      <c r="AG7" s="74"/>
      <c r="AH7" s="74"/>
      <c r="AI7" s="74"/>
      <c r="AJ7" s="74"/>
      <c r="AK7" s="74"/>
      <c r="AL7" s="74"/>
      <c r="AM7" s="74"/>
      <c r="AN7" s="74"/>
      <c r="AO7" s="74"/>
      <c r="AP7" s="74"/>
      <c r="AQ7" s="74"/>
      <c r="AR7" s="74"/>
      <c r="AS7" s="74"/>
      <c r="AT7" s="74"/>
      <c r="AU7" s="74"/>
      <c r="AV7" s="74"/>
      <c r="AW7" s="74"/>
      <c r="AX7" s="74"/>
      <c r="AY7" s="74"/>
      <c r="AZ7" s="74"/>
      <c r="BA7" s="74"/>
      <c r="BB7" s="74"/>
      <c r="BC7" s="74"/>
      <c r="BD7" s="74"/>
      <c r="BE7" s="74"/>
      <c r="BF7" s="74"/>
      <c r="BG7" s="74"/>
      <c r="BH7" s="74"/>
      <c r="BI7" s="74"/>
      <c r="BJ7" s="47"/>
      <c r="BK7" s="47"/>
      <c r="BL7" s="47"/>
      <c r="BM7" s="47"/>
      <c r="BN7" s="47"/>
      <c r="BO7" s="47"/>
      <c r="BP7" s="47"/>
      <c r="BQ7" s="47"/>
      <c r="BR7" s="47"/>
      <c r="BS7" s="47"/>
      <c r="BT7" s="47"/>
      <c r="BU7" s="47"/>
      <c r="BV7" s="47"/>
      <c r="BW7" s="47"/>
      <c r="BX7" s="47"/>
      <c r="BY7" s="47"/>
      <c r="BZ7" s="47"/>
      <c r="CA7" s="47"/>
      <c r="CB7" s="47"/>
    </row>
    <row r="8" spans="1:80" s="48" customFormat="1" ht="12.75" thickBot="1">
      <c r="A8" s="133"/>
      <c r="B8" s="134"/>
      <c r="C8" s="49" t="s">
        <v>0</v>
      </c>
      <c r="D8" s="50" t="s">
        <v>1</v>
      </c>
      <c r="E8" s="49" t="s">
        <v>0</v>
      </c>
      <c r="F8" s="50" t="s">
        <v>1</v>
      </c>
      <c r="G8" s="49" t="s">
        <v>0</v>
      </c>
      <c r="H8" s="50" t="s">
        <v>1</v>
      </c>
      <c r="I8" s="49" t="s">
        <v>0</v>
      </c>
      <c r="J8" s="50" t="s">
        <v>1</v>
      </c>
      <c r="K8" s="49" t="s">
        <v>0</v>
      </c>
      <c r="L8" s="50" t="s">
        <v>1</v>
      </c>
      <c r="M8" s="49" t="s">
        <v>0</v>
      </c>
      <c r="N8" s="50" t="s">
        <v>1</v>
      </c>
      <c r="O8" s="49" t="s">
        <v>0</v>
      </c>
      <c r="P8" s="50" t="s">
        <v>1</v>
      </c>
      <c r="Q8" s="49" t="s">
        <v>0</v>
      </c>
      <c r="R8" s="50" t="s">
        <v>1</v>
      </c>
      <c r="S8" s="49" t="s">
        <v>0</v>
      </c>
      <c r="T8" s="50" t="s">
        <v>1</v>
      </c>
      <c r="U8" s="49" t="s">
        <v>0</v>
      </c>
      <c r="V8" s="50" t="s">
        <v>1</v>
      </c>
      <c r="W8" s="49" t="s">
        <v>0</v>
      </c>
      <c r="X8" s="50" t="s">
        <v>1</v>
      </c>
      <c r="Y8" s="49" t="s">
        <v>0</v>
      </c>
      <c r="Z8" s="51" t="s">
        <v>1</v>
      </c>
      <c r="AA8" s="143"/>
      <c r="AB8" s="46"/>
      <c r="AC8" s="27"/>
      <c r="AD8" s="74"/>
      <c r="AE8" s="74"/>
      <c r="AF8" s="74"/>
      <c r="AG8" s="74"/>
      <c r="AH8" s="74"/>
      <c r="AI8" s="74"/>
      <c r="AJ8" s="74"/>
      <c r="AK8" s="74"/>
      <c r="AL8" s="74"/>
      <c r="AM8" s="74"/>
      <c r="AN8" s="74"/>
      <c r="AO8" s="74"/>
      <c r="AP8" s="74"/>
      <c r="AQ8" s="74"/>
      <c r="AR8" s="74"/>
      <c r="AS8" s="74"/>
      <c r="AT8" s="74"/>
      <c r="AU8" s="74"/>
      <c r="AV8" s="74"/>
      <c r="AW8" s="74"/>
      <c r="AX8" s="74"/>
      <c r="AY8" s="74"/>
      <c r="AZ8" s="74"/>
      <c r="BA8" s="74"/>
      <c r="BB8" s="74"/>
      <c r="BC8" s="74"/>
      <c r="BD8" s="74"/>
      <c r="BE8" s="74"/>
      <c r="BF8" s="74"/>
      <c r="BG8" s="74"/>
      <c r="BH8" s="74"/>
      <c r="BI8" s="74"/>
      <c r="BJ8" s="47"/>
      <c r="BK8" s="47"/>
      <c r="BL8" s="47"/>
      <c r="BM8" s="47"/>
      <c r="BN8" s="47"/>
      <c r="BO8" s="47"/>
      <c r="BP8" s="47"/>
      <c r="BQ8" s="47"/>
      <c r="BR8" s="47"/>
      <c r="BS8" s="47"/>
      <c r="BT8" s="47"/>
      <c r="BU8" s="47"/>
      <c r="BV8" s="47"/>
      <c r="BW8" s="47"/>
      <c r="BX8" s="47"/>
      <c r="BY8" s="47"/>
      <c r="BZ8" s="47"/>
      <c r="CA8" s="47"/>
      <c r="CB8" s="47"/>
    </row>
    <row r="9" spans="1:80" s="48" customFormat="1" ht="15.75" thickBot="1">
      <c r="A9" s="52" t="s">
        <v>19</v>
      </c>
      <c r="B9" s="147" t="s">
        <v>20</v>
      </c>
      <c r="C9" s="148"/>
      <c r="D9" s="148"/>
      <c r="E9" s="148"/>
      <c r="F9" s="148"/>
      <c r="G9" s="148"/>
      <c r="H9" s="148"/>
      <c r="I9" s="148"/>
      <c r="J9" s="148"/>
      <c r="K9" s="148"/>
      <c r="L9" s="148"/>
      <c r="M9" s="148"/>
      <c r="N9" s="148"/>
      <c r="O9" s="148"/>
      <c r="P9" s="148"/>
      <c r="Q9" s="148"/>
      <c r="R9" s="148"/>
      <c r="S9" s="148"/>
      <c r="T9" s="148"/>
      <c r="U9" s="148"/>
      <c r="V9" s="148"/>
      <c r="W9" s="148"/>
      <c r="X9" s="148"/>
      <c r="Y9" s="148"/>
      <c r="Z9" s="148"/>
      <c r="AA9" s="128"/>
      <c r="AB9" s="53" t="s">
        <v>207</v>
      </c>
      <c r="AC9" s="27"/>
      <c r="AD9" s="74"/>
      <c r="AE9" s="74"/>
      <c r="AF9" s="74"/>
      <c r="AG9" s="74"/>
      <c r="AH9" s="74"/>
      <c r="AI9" s="74"/>
      <c r="AJ9" s="74"/>
      <c r="AK9" s="74"/>
      <c r="AL9" s="74"/>
      <c r="AM9" s="74"/>
      <c r="AN9" s="74"/>
      <c r="AO9" s="74"/>
      <c r="AP9" s="74"/>
      <c r="AQ9" s="74"/>
      <c r="AR9" s="74"/>
      <c r="AS9" s="74"/>
      <c r="AT9" s="74"/>
      <c r="AU9" s="74"/>
      <c r="AV9" s="74"/>
      <c r="AW9" s="74"/>
      <c r="AX9" s="74"/>
      <c r="AY9" s="74"/>
      <c r="AZ9" s="74"/>
      <c r="BA9" s="74"/>
      <c r="BB9" s="74"/>
      <c r="BC9" s="74"/>
      <c r="BD9" s="74"/>
      <c r="BE9" s="74"/>
      <c r="BF9" s="74"/>
      <c r="BG9" s="74"/>
      <c r="BH9" s="74"/>
      <c r="BI9" s="74"/>
      <c r="BJ9" s="47"/>
      <c r="BK9" s="47"/>
      <c r="BL9" s="47"/>
      <c r="BM9" s="47"/>
      <c r="BN9" s="47"/>
      <c r="BO9" s="47"/>
      <c r="BP9" s="47"/>
      <c r="BQ9" s="47"/>
      <c r="BR9" s="47"/>
      <c r="BS9" s="47"/>
      <c r="BT9" s="47"/>
      <c r="BU9" s="47"/>
      <c r="BV9" s="47"/>
      <c r="BW9" s="47"/>
      <c r="BX9" s="47"/>
      <c r="BY9" s="47"/>
      <c r="BZ9" s="47"/>
      <c r="CA9" s="47"/>
      <c r="CB9" s="47"/>
    </row>
    <row r="10" spans="1:80">
      <c r="A10" s="54">
        <v>1</v>
      </c>
      <c r="B10" s="65" t="s">
        <v>6</v>
      </c>
      <c r="C10" s="69"/>
      <c r="D10" s="69"/>
      <c r="E10" s="69"/>
      <c r="F10" s="69"/>
      <c r="G10" s="69"/>
      <c r="H10" s="69"/>
      <c r="I10" s="69"/>
      <c r="J10" s="69"/>
      <c r="K10" s="69"/>
      <c r="L10" s="69"/>
      <c r="M10" s="69"/>
      <c r="N10" s="69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9"/>
      <c r="AA10" s="55" t="str">
        <f>IF(SUMPRODUCT(--(C10:Z10&lt;&gt;""))=0,"",SUM(C10:Z10))</f>
        <v/>
      </c>
      <c r="AB10" s="56">
        <v>1</v>
      </c>
    </row>
    <row r="11" spans="1:80">
      <c r="A11" s="54">
        <f>IF(ISERROR((A10+1)),"",(A10+1))</f>
        <v>2</v>
      </c>
      <c r="B11" s="65" t="s">
        <v>3</v>
      </c>
      <c r="C11" s="69"/>
      <c r="D11" s="69"/>
      <c r="E11" s="69"/>
      <c r="F11" s="69"/>
      <c r="G11" s="69"/>
      <c r="H11" s="69"/>
      <c r="I11" s="69"/>
      <c r="J11" s="69"/>
      <c r="K11" s="69"/>
      <c r="L11" s="69"/>
      <c r="M11" s="69"/>
      <c r="N11" s="69"/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  <c r="AA11" s="55" t="str">
        <f t="shared" ref="AA11:AA32" si="0">IF(SUMPRODUCT(--(C11:Z11&lt;&gt;""))=0,"",SUM(C11:Z11))</f>
        <v/>
      </c>
      <c r="AB11" s="56">
        <v>2</v>
      </c>
    </row>
    <row r="12" spans="1:80">
      <c r="A12" s="54">
        <f t="shared" ref="A12:A16" si="1">IF(ISERROR((A11+1)),"",(A11+1))</f>
        <v>3</v>
      </c>
      <c r="B12" s="65" t="s">
        <v>768</v>
      </c>
      <c r="C12" s="69"/>
      <c r="D12" s="69"/>
      <c r="E12" s="69"/>
      <c r="F12" s="69"/>
      <c r="G12" s="69"/>
      <c r="H12" s="69"/>
      <c r="I12" s="69"/>
      <c r="J12" s="69"/>
      <c r="K12" s="69"/>
      <c r="L12" s="69"/>
      <c r="M12" s="69"/>
      <c r="N12" s="69"/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69"/>
      <c r="Z12" s="69"/>
      <c r="AA12" s="55" t="str">
        <f t="shared" si="0"/>
        <v/>
      </c>
      <c r="AB12" s="56">
        <v>46</v>
      </c>
    </row>
    <row r="13" spans="1:80">
      <c r="A13" s="54">
        <f t="shared" si="1"/>
        <v>4</v>
      </c>
      <c r="B13" s="65" t="s">
        <v>210</v>
      </c>
      <c r="C13" s="69"/>
      <c r="D13" s="69"/>
      <c r="E13" s="69"/>
      <c r="F13" s="69"/>
      <c r="G13" s="69"/>
      <c r="H13" s="69"/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  <c r="AA13" s="55" t="str">
        <f t="shared" si="0"/>
        <v/>
      </c>
      <c r="AB13" s="56">
        <v>3</v>
      </c>
    </row>
    <row r="14" spans="1:80">
      <c r="A14" s="54">
        <f t="shared" si="1"/>
        <v>5</v>
      </c>
      <c r="B14" s="65" t="s">
        <v>22</v>
      </c>
      <c r="C14" s="69"/>
      <c r="D14" s="69"/>
      <c r="E14" s="69"/>
      <c r="F14" s="69"/>
      <c r="G14" s="69"/>
      <c r="H14" s="69"/>
      <c r="I14" s="69"/>
      <c r="J14" s="69"/>
      <c r="K14" s="69"/>
      <c r="L14" s="69"/>
      <c r="M14" s="69"/>
      <c r="N14" s="69"/>
      <c r="O14" s="69"/>
      <c r="P14" s="69"/>
      <c r="Q14" s="69"/>
      <c r="R14" s="69"/>
      <c r="S14" s="69"/>
      <c r="T14" s="69"/>
      <c r="U14" s="69"/>
      <c r="V14" s="69"/>
      <c r="W14" s="69"/>
      <c r="X14" s="69"/>
      <c r="Y14" s="69"/>
      <c r="Z14" s="69"/>
      <c r="AA14" s="55" t="str">
        <f>IF(SUMPRODUCT(--(C14:Z14&lt;&gt;""))=0,"",SUM(C14:Z14))</f>
        <v/>
      </c>
      <c r="AB14" s="56">
        <v>6</v>
      </c>
    </row>
    <row r="15" spans="1:80">
      <c r="A15" s="54">
        <f t="shared" si="1"/>
        <v>6</v>
      </c>
      <c r="B15" s="65" t="s">
        <v>215</v>
      </c>
      <c r="C15" s="69"/>
      <c r="D15" s="69"/>
      <c r="E15" s="69"/>
      <c r="F15" s="69"/>
      <c r="G15" s="69"/>
      <c r="H15" s="69"/>
      <c r="I15" s="69"/>
      <c r="J15" s="69"/>
      <c r="K15" s="69"/>
      <c r="L15" s="69"/>
      <c r="M15" s="69"/>
      <c r="N15" s="69"/>
      <c r="O15" s="69"/>
      <c r="P15" s="69"/>
      <c r="Q15" s="69"/>
      <c r="R15" s="69"/>
      <c r="S15" s="69"/>
      <c r="T15" s="69"/>
      <c r="U15" s="69"/>
      <c r="V15" s="69"/>
      <c r="W15" s="69"/>
      <c r="X15" s="69"/>
      <c r="Y15" s="69"/>
      <c r="Z15" s="69"/>
      <c r="AA15" s="55" t="str">
        <f t="shared" si="0"/>
        <v/>
      </c>
      <c r="AB15" s="56">
        <v>7</v>
      </c>
    </row>
    <row r="16" spans="1:80" ht="12.75" thickBot="1">
      <c r="A16" s="54">
        <f t="shared" si="1"/>
        <v>7</v>
      </c>
      <c r="B16" s="65" t="s">
        <v>21</v>
      </c>
      <c r="C16" s="69"/>
      <c r="D16" s="69"/>
      <c r="E16" s="69"/>
      <c r="F16" s="69"/>
      <c r="G16" s="69"/>
      <c r="H16" s="69"/>
      <c r="I16" s="69"/>
      <c r="J16" s="69"/>
      <c r="K16" s="69"/>
      <c r="L16" s="69"/>
      <c r="M16" s="69"/>
      <c r="N16" s="69"/>
      <c r="O16" s="69"/>
      <c r="P16" s="69"/>
      <c r="Q16" s="69"/>
      <c r="R16" s="69"/>
      <c r="S16" s="69"/>
      <c r="T16" s="69"/>
      <c r="U16" s="69"/>
      <c r="V16" s="69"/>
      <c r="W16" s="69"/>
      <c r="X16" s="69"/>
      <c r="Y16" s="69"/>
      <c r="Z16" s="69"/>
      <c r="AA16" s="55" t="str">
        <f t="shared" si="0"/>
        <v/>
      </c>
      <c r="AB16" s="56">
        <v>24</v>
      </c>
    </row>
    <row r="17" spans="1:61" s="59" customFormat="1" ht="15.75" thickBot="1">
      <c r="A17" s="54" t="s">
        <v>18</v>
      </c>
      <c r="B17" s="147" t="s">
        <v>176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8"/>
      <c r="U17" s="148"/>
      <c r="V17" s="148"/>
      <c r="W17" s="148"/>
      <c r="X17" s="148"/>
      <c r="Y17" s="148"/>
      <c r="Z17" s="148"/>
      <c r="AA17" s="128"/>
      <c r="AB17" s="58" t="s">
        <v>18</v>
      </c>
      <c r="AC17" s="27"/>
      <c r="AD17" s="77"/>
      <c r="AE17" s="77"/>
      <c r="AF17" s="77"/>
      <c r="AG17" s="77"/>
      <c r="AH17" s="77"/>
      <c r="AI17" s="77"/>
      <c r="AJ17" s="77"/>
      <c r="AK17" s="77"/>
      <c r="AL17" s="77"/>
      <c r="AM17" s="77"/>
      <c r="AN17" s="77"/>
      <c r="AO17" s="77"/>
      <c r="AP17" s="77"/>
      <c r="AQ17" s="77"/>
      <c r="AR17" s="77"/>
      <c r="AS17" s="77"/>
      <c r="AT17" s="77"/>
      <c r="AU17" s="77"/>
      <c r="AV17" s="77"/>
      <c r="AW17" s="77"/>
      <c r="AX17" s="77"/>
      <c r="AY17" s="77"/>
      <c r="AZ17" s="77"/>
      <c r="BA17" s="77"/>
      <c r="BB17" s="77"/>
      <c r="BC17" s="77"/>
      <c r="BD17" s="77"/>
      <c r="BE17" s="77"/>
      <c r="BF17" s="77"/>
      <c r="BG17" s="77"/>
      <c r="BH17" s="77"/>
      <c r="BI17" s="77"/>
    </row>
    <row r="18" spans="1:61" s="59" customFormat="1">
      <c r="A18" s="54">
        <v>8</v>
      </c>
      <c r="B18" s="65" t="s">
        <v>192</v>
      </c>
      <c r="C18" s="69"/>
      <c r="D18" s="69"/>
      <c r="E18" s="69"/>
      <c r="F18" s="69"/>
      <c r="G18" s="69"/>
      <c r="H18" s="69"/>
      <c r="I18" s="69"/>
      <c r="J18" s="69"/>
      <c r="K18" s="69"/>
      <c r="L18" s="69"/>
      <c r="M18" s="69"/>
      <c r="N18" s="69"/>
      <c r="O18" s="69"/>
      <c r="P18" s="69"/>
      <c r="Q18" s="69"/>
      <c r="R18" s="69"/>
      <c r="S18" s="69"/>
      <c r="T18" s="69"/>
      <c r="U18" s="69"/>
      <c r="V18" s="69"/>
      <c r="W18" s="69"/>
      <c r="X18" s="69"/>
      <c r="Y18" s="69"/>
      <c r="Z18" s="69"/>
      <c r="AA18" s="55" t="str">
        <f t="shared" si="0"/>
        <v/>
      </c>
      <c r="AB18" s="58">
        <v>25</v>
      </c>
      <c r="AC18" s="27"/>
      <c r="AD18" s="77"/>
      <c r="AE18" s="77"/>
      <c r="AF18" s="77"/>
      <c r="AG18" s="77"/>
      <c r="AH18" s="77"/>
      <c r="AI18" s="77"/>
      <c r="AJ18" s="77"/>
      <c r="AK18" s="77"/>
      <c r="AL18" s="77"/>
      <c r="AM18" s="77"/>
      <c r="AN18" s="77"/>
      <c r="AO18" s="77"/>
      <c r="AP18" s="77"/>
      <c r="AQ18" s="77"/>
      <c r="AR18" s="77"/>
      <c r="AS18" s="77"/>
      <c r="AT18" s="77"/>
      <c r="AU18" s="77"/>
      <c r="AV18" s="77"/>
      <c r="AW18" s="77"/>
      <c r="AX18" s="77"/>
      <c r="AY18" s="77"/>
      <c r="AZ18" s="77"/>
      <c r="BA18" s="77"/>
      <c r="BB18" s="77"/>
      <c r="BC18" s="77"/>
      <c r="BD18" s="77"/>
      <c r="BE18" s="77"/>
      <c r="BF18" s="77"/>
      <c r="BG18" s="77"/>
      <c r="BH18" s="77"/>
      <c r="BI18" s="77"/>
    </row>
    <row r="19" spans="1:61">
      <c r="A19" s="54">
        <f t="shared" ref="A19:A20" si="2">IF(ISERROR((A18+1)),"",(A18+1))</f>
        <v>9</v>
      </c>
      <c r="B19" s="65" t="s">
        <v>763</v>
      </c>
      <c r="C19" s="69"/>
      <c r="D19" s="69"/>
      <c r="E19" s="69"/>
      <c r="F19" s="69"/>
      <c r="G19" s="69"/>
      <c r="H19" s="69"/>
      <c r="I19" s="69"/>
      <c r="J19" s="69"/>
      <c r="K19" s="69"/>
      <c r="L19" s="69"/>
      <c r="M19" s="69"/>
      <c r="N19" s="69"/>
      <c r="O19" s="69"/>
      <c r="P19" s="69"/>
      <c r="Q19" s="69"/>
      <c r="R19" s="69"/>
      <c r="S19" s="69"/>
      <c r="T19" s="69"/>
      <c r="U19" s="69"/>
      <c r="V19" s="69"/>
      <c r="W19" s="69"/>
      <c r="X19" s="69"/>
      <c r="Y19" s="69"/>
      <c r="Z19" s="69"/>
      <c r="AA19" s="55" t="str">
        <f t="shared" si="0"/>
        <v/>
      </c>
      <c r="AB19" s="56">
        <v>8</v>
      </c>
    </row>
    <row r="20" spans="1:61" ht="12.75" thickBot="1">
      <c r="A20" s="54">
        <f t="shared" si="2"/>
        <v>10</v>
      </c>
      <c r="B20" s="65" t="s">
        <v>211</v>
      </c>
      <c r="C20" s="69"/>
      <c r="D20" s="69"/>
      <c r="E20" s="69"/>
      <c r="F20" s="69"/>
      <c r="G20" s="69"/>
      <c r="H20" s="69"/>
      <c r="I20" s="69"/>
      <c r="J20" s="69"/>
      <c r="K20" s="69"/>
      <c r="L20" s="69"/>
      <c r="M20" s="69"/>
      <c r="N20" s="69"/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69"/>
      <c r="AA20" s="55" t="str">
        <f t="shared" si="0"/>
        <v/>
      </c>
      <c r="AB20" s="56">
        <v>9</v>
      </c>
    </row>
    <row r="21" spans="1:61" ht="15.75" thickBot="1">
      <c r="A21" s="54" t="s">
        <v>17</v>
      </c>
      <c r="B21" s="147" t="s">
        <v>14</v>
      </c>
      <c r="C21" s="148"/>
      <c r="D21" s="148"/>
      <c r="E21" s="148"/>
      <c r="F21" s="148"/>
      <c r="G21" s="148"/>
      <c r="H21" s="148"/>
      <c r="I21" s="148"/>
      <c r="J21" s="148"/>
      <c r="K21" s="148"/>
      <c r="L21" s="148"/>
      <c r="M21" s="148"/>
      <c r="N21" s="148"/>
      <c r="O21" s="148"/>
      <c r="P21" s="148"/>
      <c r="Q21" s="148"/>
      <c r="R21" s="148"/>
      <c r="S21" s="148"/>
      <c r="T21" s="148"/>
      <c r="U21" s="148"/>
      <c r="V21" s="148"/>
      <c r="W21" s="148"/>
      <c r="X21" s="148"/>
      <c r="Y21" s="148"/>
      <c r="Z21" s="148"/>
      <c r="AA21" s="128"/>
      <c r="AB21" s="60" t="s">
        <v>17</v>
      </c>
    </row>
    <row r="22" spans="1:61">
      <c r="A22" s="54">
        <v>11</v>
      </c>
      <c r="B22" s="70" t="s">
        <v>7</v>
      </c>
      <c r="C22" s="80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  <c r="R22" s="80"/>
      <c r="S22" s="80"/>
      <c r="T22" s="80"/>
      <c r="U22" s="80"/>
      <c r="V22" s="80"/>
      <c r="W22" s="80"/>
      <c r="X22" s="80"/>
      <c r="Y22" s="80"/>
      <c r="Z22" s="80"/>
      <c r="AA22" s="61" t="str">
        <f t="shared" si="0"/>
        <v/>
      </c>
      <c r="AB22" s="56">
        <v>14</v>
      </c>
    </row>
    <row r="23" spans="1:61">
      <c r="A23" s="54">
        <f>IF(ISERROR((A22+1)),"",(A22+1))</f>
        <v>12</v>
      </c>
      <c r="B23" s="65" t="s">
        <v>208</v>
      </c>
      <c r="C23" s="69"/>
      <c r="D23" s="69"/>
      <c r="E23" s="69"/>
      <c r="F23" s="69"/>
      <c r="G23" s="69"/>
      <c r="H23" s="69"/>
      <c r="I23" s="69"/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  <c r="AA23" s="55" t="str">
        <f t="shared" si="0"/>
        <v/>
      </c>
      <c r="AB23" s="56">
        <v>15</v>
      </c>
    </row>
    <row r="24" spans="1:61">
      <c r="A24" s="54">
        <f t="shared" ref="A24:A32" si="3">IF(ISERROR((A23+1)),"",(A23+1))</f>
        <v>13</v>
      </c>
      <c r="B24" s="65" t="s">
        <v>2</v>
      </c>
      <c r="C24" s="69"/>
      <c r="D24" s="69"/>
      <c r="E24" s="69"/>
      <c r="F24" s="69"/>
      <c r="G24" s="69"/>
      <c r="H24" s="69"/>
      <c r="I24" s="69"/>
      <c r="J24" s="69"/>
      <c r="K24" s="69"/>
      <c r="L24" s="69"/>
      <c r="M24" s="69"/>
      <c r="N24" s="69"/>
      <c r="O24" s="69"/>
      <c r="P24" s="69"/>
      <c r="Q24" s="69"/>
      <c r="R24" s="69"/>
      <c r="S24" s="69"/>
      <c r="T24" s="69"/>
      <c r="U24" s="69"/>
      <c r="V24" s="69"/>
      <c r="W24" s="69"/>
      <c r="X24" s="69"/>
      <c r="Y24" s="69"/>
      <c r="Z24" s="69"/>
      <c r="AA24" s="55" t="str">
        <f t="shared" si="0"/>
        <v/>
      </c>
      <c r="AB24" s="56">
        <v>16</v>
      </c>
    </row>
    <row r="25" spans="1:61">
      <c r="A25" s="54">
        <f t="shared" si="3"/>
        <v>14</v>
      </c>
      <c r="B25" s="65" t="s">
        <v>209</v>
      </c>
      <c r="C25" s="69"/>
      <c r="D25" s="69"/>
      <c r="E25" s="69"/>
      <c r="F25" s="69"/>
      <c r="G25" s="69"/>
      <c r="H25" s="69"/>
      <c r="I25" s="69"/>
      <c r="J25" s="69"/>
      <c r="K25" s="69"/>
      <c r="L25" s="69"/>
      <c r="M25" s="69"/>
      <c r="N25" s="69"/>
      <c r="O25" s="69"/>
      <c r="P25" s="69"/>
      <c r="Q25" s="69"/>
      <c r="R25" s="69"/>
      <c r="S25" s="69"/>
      <c r="T25" s="69"/>
      <c r="U25" s="69"/>
      <c r="V25" s="69"/>
      <c r="W25" s="69"/>
      <c r="X25" s="69"/>
      <c r="Y25" s="69"/>
      <c r="Z25" s="69"/>
      <c r="AA25" s="55" t="str">
        <f t="shared" si="0"/>
        <v/>
      </c>
      <c r="AB25" s="57">
        <v>37</v>
      </c>
    </row>
    <row r="26" spans="1:61">
      <c r="A26" s="54">
        <f t="shared" si="3"/>
        <v>15</v>
      </c>
      <c r="B26" s="65" t="s">
        <v>205</v>
      </c>
      <c r="C26" s="69"/>
      <c r="D26" s="69"/>
      <c r="E26" s="69"/>
      <c r="F26" s="69"/>
      <c r="G26" s="69"/>
      <c r="H26" s="69"/>
      <c r="I26" s="69"/>
      <c r="J26" s="69"/>
      <c r="K26" s="69"/>
      <c r="L26" s="69"/>
      <c r="M26" s="69"/>
      <c r="N26" s="69"/>
      <c r="O26" s="69"/>
      <c r="P26" s="69"/>
      <c r="Q26" s="69"/>
      <c r="R26" s="69"/>
      <c r="S26" s="69"/>
      <c r="T26" s="69"/>
      <c r="U26" s="69"/>
      <c r="V26" s="69"/>
      <c r="W26" s="69"/>
      <c r="X26" s="69"/>
      <c r="Y26" s="69"/>
      <c r="Z26" s="69"/>
      <c r="AA26" s="55" t="str">
        <f t="shared" si="0"/>
        <v/>
      </c>
      <c r="AB26" s="56">
        <v>26</v>
      </c>
    </row>
    <row r="27" spans="1:61">
      <c r="A27" s="54">
        <f t="shared" si="3"/>
        <v>16</v>
      </c>
      <c r="B27" s="65" t="s">
        <v>206</v>
      </c>
      <c r="C27" s="69"/>
      <c r="D27" s="69"/>
      <c r="E27" s="69"/>
      <c r="F27" s="69"/>
      <c r="G27" s="69"/>
      <c r="H27" s="69"/>
      <c r="I27" s="69"/>
      <c r="J27" s="69"/>
      <c r="K27" s="69"/>
      <c r="L27" s="69"/>
      <c r="M27" s="69"/>
      <c r="N27" s="69"/>
      <c r="O27" s="69"/>
      <c r="P27" s="69"/>
      <c r="Q27" s="69"/>
      <c r="R27" s="69"/>
      <c r="S27" s="69"/>
      <c r="T27" s="69"/>
      <c r="U27" s="69"/>
      <c r="V27" s="69"/>
      <c r="W27" s="69"/>
      <c r="X27" s="69"/>
      <c r="Y27" s="69"/>
      <c r="Z27" s="69"/>
      <c r="AA27" s="55" t="str">
        <f t="shared" si="0"/>
        <v/>
      </c>
      <c r="AB27" s="56">
        <v>27</v>
      </c>
    </row>
    <row r="28" spans="1:61">
      <c r="A28" s="54">
        <f t="shared" si="3"/>
        <v>17</v>
      </c>
      <c r="B28" s="65" t="s">
        <v>213</v>
      </c>
      <c r="C28" s="69"/>
      <c r="D28" s="69"/>
      <c r="E28" s="69"/>
      <c r="F28" s="69"/>
      <c r="G28" s="69"/>
      <c r="H28" s="69"/>
      <c r="I28" s="69"/>
      <c r="J28" s="69"/>
      <c r="K28" s="69"/>
      <c r="L28" s="69"/>
      <c r="M28" s="69"/>
      <c r="N28" s="69"/>
      <c r="O28" s="69"/>
      <c r="P28" s="69"/>
      <c r="Q28" s="69"/>
      <c r="R28" s="69"/>
      <c r="S28" s="69"/>
      <c r="T28" s="69"/>
      <c r="U28" s="69"/>
      <c r="V28" s="69"/>
      <c r="W28" s="69"/>
      <c r="X28" s="69"/>
      <c r="Y28" s="69"/>
      <c r="Z28" s="69"/>
      <c r="AA28" s="55" t="str">
        <f t="shared" si="0"/>
        <v/>
      </c>
      <c r="AB28" s="57">
        <v>38</v>
      </c>
    </row>
    <row r="29" spans="1:61">
      <c r="A29" s="54">
        <f t="shared" si="3"/>
        <v>18</v>
      </c>
      <c r="B29" s="65" t="s">
        <v>214</v>
      </c>
      <c r="C29" s="69"/>
      <c r="D29" s="69"/>
      <c r="E29" s="69"/>
      <c r="F29" s="69"/>
      <c r="G29" s="69"/>
      <c r="H29" s="69"/>
      <c r="I29" s="69"/>
      <c r="J29" s="69"/>
      <c r="K29" s="69"/>
      <c r="L29" s="69"/>
      <c r="M29" s="69"/>
      <c r="N29" s="69"/>
      <c r="O29" s="69"/>
      <c r="P29" s="69"/>
      <c r="Q29" s="69"/>
      <c r="R29" s="69"/>
      <c r="S29" s="69"/>
      <c r="T29" s="69"/>
      <c r="U29" s="69"/>
      <c r="V29" s="69"/>
      <c r="W29" s="69"/>
      <c r="X29" s="69"/>
      <c r="Y29" s="69"/>
      <c r="Z29" s="69"/>
      <c r="AA29" s="55" t="str">
        <f t="shared" si="0"/>
        <v/>
      </c>
      <c r="AB29" s="57">
        <v>39</v>
      </c>
    </row>
    <row r="30" spans="1:61">
      <c r="A30" s="54">
        <f t="shared" si="3"/>
        <v>19</v>
      </c>
      <c r="B30" s="65" t="s">
        <v>212</v>
      </c>
      <c r="C30" s="69"/>
      <c r="D30" s="69"/>
      <c r="E30" s="69"/>
      <c r="F30" s="69"/>
      <c r="G30" s="69"/>
      <c r="H30" s="69"/>
      <c r="I30" s="69"/>
      <c r="J30" s="69"/>
      <c r="K30" s="69"/>
      <c r="L30" s="69"/>
      <c r="M30" s="69"/>
      <c r="N30" s="69"/>
      <c r="O30" s="69"/>
      <c r="P30" s="69"/>
      <c r="Q30" s="69"/>
      <c r="R30" s="69"/>
      <c r="S30" s="69"/>
      <c r="T30" s="69"/>
      <c r="U30" s="69"/>
      <c r="V30" s="69"/>
      <c r="W30" s="69"/>
      <c r="X30" s="69"/>
      <c r="Y30" s="69"/>
      <c r="Z30" s="69"/>
      <c r="AA30" s="55" t="str">
        <f t="shared" si="0"/>
        <v/>
      </c>
      <c r="AB30" s="56">
        <v>17</v>
      </c>
    </row>
    <row r="31" spans="1:61">
      <c r="A31" s="54">
        <f t="shared" si="3"/>
        <v>20</v>
      </c>
      <c r="B31" s="65" t="s">
        <v>764</v>
      </c>
      <c r="C31" s="69"/>
      <c r="D31" s="69"/>
      <c r="E31" s="69"/>
      <c r="F31" s="69"/>
      <c r="G31" s="69"/>
      <c r="H31" s="69"/>
      <c r="I31" s="69"/>
      <c r="J31" s="69"/>
      <c r="K31" s="69"/>
      <c r="L31" s="69"/>
      <c r="M31" s="69"/>
      <c r="N31" s="69"/>
      <c r="O31" s="69"/>
      <c r="P31" s="69"/>
      <c r="Q31" s="69"/>
      <c r="R31" s="69"/>
      <c r="S31" s="69"/>
      <c r="T31" s="69"/>
      <c r="U31" s="69"/>
      <c r="V31" s="69"/>
      <c r="W31" s="69"/>
      <c r="X31" s="69"/>
      <c r="Y31" s="69"/>
      <c r="Z31" s="69"/>
      <c r="AA31" s="55" t="str">
        <f t="shared" si="0"/>
        <v/>
      </c>
      <c r="AB31" s="56">
        <v>18</v>
      </c>
    </row>
    <row r="32" spans="1:61" ht="12.75" thickBot="1">
      <c r="A32" s="54">
        <f t="shared" si="3"/>
        <v>21</v>
      </c>
      <c r="B32" s="65" t="s">
        <v>28</v>
      </c>
      <c r="C32" s="69"/>
      <c r="D32" s="69"/>
      <c r="E32" s="69"/>
      <c r="F32" s="69"/>
      <c r="G32" s="69"/>
      <c r="H32" s="69"/>
      <c r="I32" s="69"/>
      <c r="J32" s="69"/>
      <c r="K32" s="69"/>
      <c r="L32" s="69"/>
      <c r="M32" s="69"/>
      <c r="N32" s="69"/>
      <c r="O32" s="69"/>
      <c r="P32" s="69"/>
      <c r="Q32" s="69"/>
      <c r="R32" s="69"/>
      <c r="S32" s="69"/>
      <c r="T32" s="69"/>
      <c r="U32" s="69"/>
      <c r="V32" s="69"/>
      <c r="W32" s="69"/>
      <c r="X32" s="69"/>
      <c r="Y32" s="69"/>
      <c r="Z32" s="69"/>
      <c r="AA32" s="55" t="str">
        <f t="shared" si="0"/>
        <v/>
      </c>
      <c r="AB32" s="56">
        <v>19</v>
      </c>
    </row>
    <row r="33" spans="1:61" ht="15.75" thickBot="1">
      <c r="A33" s="54" t="s">
        <v>15</v>
      </c>
      <c r="B33" s="147" t="s">
        <v>16</v>
      </c>
      <c r="C33" s="148"/>
      <c r="D33" s="148"/>
      <c r="E33" s="148"/>
      <c r="F33" s="148"/>
      <c r="G33" s="148"/>
      <c r="H33" s="148"/>
      <c r="I33" s="148"/>
      <c r="J33" s="148"/>
      <c r="K33" s="148"/>
      <c r="L33" s="148"/>
      <c r="M33" s="148"/>
      <c r="N33" s="148"/>
      <c r="O33" s="148"/>
      <c r="P33" s="148"/>
      <c r="Q33" s="148"/>
      <c r="R33" s="148"/>
      <c r="S33" s="148"/>
      <c r="T33" s="148"/>
      <c r="U33" s="148"/>
      <c r="V33" s="148"/>
      <c r="W33" s="148"/>
      <c r="X33" s="148"/>
      <c r="Y33" s="148"/>
      <c r="Z33" s="148"/>
      <c r="AA33" s="128"/>
      <c r="AB33" s="60" t="s">
        <v>15</v>
      </c>
    </row>
    <row r="34" spans="1:61">
      <c r="A34" s="54">
        <v>22</v>
      </c>
      <c r="B34" s="65" t="s">
        <v>765</v>
      </c>
      <c r="C34" s="69"/>
      <c r="D34" s="69"/>
      <c r="E34" s="69"/>
      <c r="F34" s="69"/>
      <c r="G34" s="69"/>
      <c r="H34" s="69"/>
      <c r="I34" s="69"/>
      <c r="J34" s="69"/>
      <c r="K34" s="69"/>
      <c r="L34" s="69"/>
      <c r="M34" s="69"/>
      <c r="N34" s="69"/>
      <c r="O34" s="69"/>
      <c r="P34" s="69"/>
      <c r="Q34" s="69"/>
      <c r="R34" s="69"/>
      <c r="S34" s="69"/>
      <c r="T34" s="69"/>
      <c r="U34" s="69"/>
      <c r="V34" s="69"/>
      <c r="W34" s="69"/>
      <c r="X34" s="69"/>
      <c r="Y34" s="69"/>
      <c r="Z34" s="69"/>
      <c r="AA34" s="61" t="str">
        <f t="shared" ref="AA34:AA35" si="4">IF(SUMPRODUCT(--(C34:Z34&lt;&gt;""))=0,"",SUM(C34:Z34))</f>
        <v/>
      </c>
      <c r="AB34" s="56">
        <v>20</v>
      </c>
    </row>
    <row r="35" spans="1:61" ht="12.75" thickBot="1">
      <c r="A35" s="54">
        <f t="shared" ref="A35" si="5">IF(ISERROR((A34+1)),"",(A34+1))</f>
        <v>23</v>
      </c>
      <c r="B35" s="81" t="s">
        <v>805</v>
      </c>
      <c r="C35" s="82"/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82"/>
      <c r="Q35" s="82"/>
      <c r="R35" s="82"/>
      <c r="S35" s="82"/>
      <c r="T35" s="82"/>
      <c r="U35" s="82"/>
      <c r="V35" s="82"/>
      <c r="W35" s="82"/>
      <c r="X35" s="82"/>
      <c r="Y35" s="82"/>
      <c r="Z35" s="82"/>
      <c r="AA35" s="83" t="str">
        <f t="shared" si="4"/>
        <v/>
      </c>
      <c r="AB35" s="56">
        <v>21</v>
      </c>
    </row>
    <row r="36" spans="1:61" ht="15.75" thickBot="1">
      <c r="A36" s="54" t="s">
        <v>758</v>
      </c>
      <c r="B36" s="144" t="s">
        <v>757</v>
      </c>
      <c r="C36" s="145"/>
      <c r="D36" s="145"/>
      <c r="E36" s="145"/>
      <c r="F36" s="145"/>
      <c r="G36" s="145"/>
      <c r="H36" s="145"/>
      <c r="I36" s="145"/>
      <c r="J36" s="145"/>
      <c r="K36" s="145"/>
      <c r="L36" s="145"/>
      <c r="M36" s="145"/>
      <c r="N36" s="145"/>
      <c r="O36" s="145"/>
      <c r="P36" s="145"/>
      <c r="Q36" s="145"/>
      <c r="R36" s="145"/>
      <c r="S36" s="145"/>
      <c r="T36" s="145"/>
      <c r="U36" s="145"/>
      <c r="V36" s="145"/>
      <c r="W36" s="145"/>
      <c r="X36" s="145"/>
      <c r="Y36" s="145"/>
      <c r="Z36" s="145"/>
      <c r="AA36" s="146"/>
      <c r="AB36" s="60" t="s">
        <v>758</v>
      </c>
    </row>
    <row r="37" spans="1:61" ht="13.5" customHeight="1">
      <c r="A37" s="54">
        <v>24</v>
      </c>
      <c r="B37" s="78" t="s">
        <v>869</v>
      </c>
      <c r="C37" s="79"/>
      <c r="D37" s="79"/>
      <c r="E37" s="79"/>
      <c r="F37" s="79"/>
      <c r="G37" s="79"/>
      <c r="H37" s="79"/>
      <c r="I37" s="79"/>
      <c r="J37" s="79"/>
      <c r="K37" s="80"/>
      <c r="L37" s="80"/>
      <c r="M37" s="80"/>
      <c r="N37" s="80"/>
      <c r="O37" s="80"/>
      <c r="P37" s="80"/>
      <c r="Q37" s="80"/>
      <c r="R37" s="80"/>
      <c r="S37" s="80"/>
      <c r="T37" s="80"/>
      <c r="U37" s="80"/>
      <c r="V37" s="80"/>
      <c r="W37" s="80"/>
      <c r="X37" s="80"/>
      <c r="Y37" s="80"/>
      <c r="Z37" s="80"/>
      <c r="AA37" s="55" t="str">
        <f t="shared" ref="AA37:AA41" si="6">IF(SUMPRODUCT(--(C37:Z37&lt;&gt;""))=0,"",SUM(C37:Z37))</f>
        <v/>
      </c>
      <c r="AB37" s="57">
        <v>40</v>
      </c>
      <c r="AD37" s="27"/>
      <c r="AE37" s="27"/>
      <c r="AF37" s="27"/>
      <c r="AG37" s="27"/>
      <c r="AH37" s="27"/>
      <c r="AI37" s="27"/>
      <c r="AJ37" s="27"/>
      <c r="AK37" s="27"/>
      <c r="AL37" s="27"/>
      <c r="AM37" s="27"/>
      <c r="AN37" s="27"/>
      <c r="AO37" s="27"/>
      <c r="AP37" s="27"/>
      <c r="AQ37" s="27"/>
      <c r="AR37" s="27"/>
      <c r="AS37" s="27"/>
      <c r="AT37" s="27"/>
      <c r="AU37" s="27"/>
      <c r="AV37" s="27"/>
      <c r="AW37" s="27"/>
      <c r="AX37" s="27"/>
      <c r="AY37" s="27"/>
      <c r="AZ37" s="27"/>
      <c r="BA37" s="27"/>
      <c r="BB37" s="27"/>
      <c r="BC37" s="27"/>
      <c r="BD37" s="27"/>
      <c r="BE37" s="27"/>
      <c r="BF37" s="27"/>
      <c r="BG37" s="27"/>
      <c r="BH37" s="27"/>
      <c r="BI37" s="27"/>
    </row>
    <row r="38" spans="1:61" ht="13.5" customHeight="1">
      <c r="A38" s="54">
        <f t="shared" ref="A38:A50" si="7">IF(ISERROR((A37+1)),"",(A37+1))</f>
        <v>25</v>
      </c>
      <c r="B38" s="78" t="s">
        <v>870</v>
      </c>
      <c r="C38" s="79"/>
      <c r="D38" s="79"/>
      <c r="E38" s="79"/>
      <c r="F38" s="79"/>
      <c r="G38" s="79"/>
      <c r="H38" s="79"/>
      <c r="I38" s="79"/>
      <c r="J38" s="79"/>
      <c r="K38" s="80"/>
      <c r="L38" s="80"/>
      <c r="M38" s="80"/>
      <c r="N38" s="80"/>
      <c r="O38" s="80"/>
      <c r="P38" s="80"/>
      <c r="Q38" s="80"/>
      <c r="R38" s="80"/>
      <c r="S38" s="80"/>
      <c r="T38" s="80"/>
      <c r="U38" s="80"/>
      <c r="V38" s="80"/>
      <c r="W38" s="80"/>
      <c r="X38" s="80"/>
      <c r="Y38" s="80"/>
      <c r="Z38" s="80"/>
      <c r="AA38" s="55" t="str">
        <f t="shared" si="6"/>
        <v/>
      </c>
      <c r="AB38" s="57">
        <v>66</v>
      </c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N38" s="27"/>
      <c r="AO38" s="27"/>
      <c r="AP38" s="27"/>
      <c r="AQ38" s="27"/>
      <c r="AR38" s="27"/>
      <c r="AS38" s="27"/>
      <c r="AT38" s="27"/>
      <c r="AU38" s="27"/>
      <c r="AV38" s="27"/>
      <c r="AW38" s="27"/>
      <c r="AX38" s="27"/>
      <c r="AY38" s="27"/>
      <c r="AZ38" s="27"/>
      <c r="BA38" s="27"/>
      <c r="BB38" s="27"/>
      <c r="BC38" s="27"/>
      <c r="BD38" s="27"/>
      <c r="BE38" s="27"/>
      <c r="BF38" s="27"/>
      <c r="BG38" s="27"/>
      <c r="BH38" s="27"/>
      <c r="BI38" s="27"/>
    </row>
    <row r="39" spans="1:61" ht="13.5" customHeight="1">
      <c r="A39" s="54">
        <f t="shared" si="7"/>
        <v>26</v>
      </c>
      <c r="B39" s="78" t="s">
        <v>871</v>
      </c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79"/>
      <c r="V39" s="79"/>
      <c r="W39" s="79"/>
      <c r="X39" s="79"/>
      <c r="Y39" s="79"/>
      <c r="Z39" s="79"/>
      <c r="AA39" s="80"/>
      <c r="AB39" s="57">
        <v>67</v>
      </c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7"/>
      <c r="AO39" s="27"/>
      <c r="AP39" s="27"/>
      <c r="AQ39" s="27"/>
      <c r="AR39" s="27"/>
      <c r="AS39" s="27"/>
      <c r="AT39" s="27"/>
      <c r="AU39" s="27"/>
      <c r="AV39" s="27"/>
      <c r="AW39" s="27"/>
      <c r="AX39" s="27"/>
      <c r="AY39" s="27"/>
      <c r="AZ39" s="27"/>
      <c r="BA39" s="27"/>
      <c r="BB39" s="27"/>
      <c r="BC39" s="27"/>
      <c r="BD39" s="27"/>
      <c r="BE39" s="27"/>
      <c r="BF39" s="27"/>
      <c r="BG39" s="27"/>
      <c r="BH39" s="27"/>
      <c r="BI39" s="27"/>
    </row>
    <row r="40" spans="1:61" ht="13.5" customHeight="1">
      <c r="A40" s="54">
        <f t="shared" si="7"/>
        <v>27</v>
      </c>
      <c r="B40" s="95" t="s">
        <v>872</v>
      </c>
      <c r="C40" s="98"/>
      <c r="D40" s="98"/>
      <c r="E40" s="98"/>
      <c r="F40" s="98"/>
      <c r="G40" s="98"/>
      <c r="H40" s="98"/>
      <c r="I40" s="98"/>
      <c r="J40" s="98"/>
      <c r="K40" s="80"/>
      <c r="L40" s="80"/>
      <c r="M40" s="80"/>
      <c r="N40" s="80"/>
      <c r="O40" s="80"/>
      <c r="P40" s="80"/>
      <c r="Q40" s="80"/>
      <c r="R40" s="80"/>
      <c r="S40" s="80"/>
      <c r="T40" s="80"/>
      <c r="U40" s="80"/>
      <c r="V40" s="80"/>
      <c r="W40" s="80"/>
      <c r="X40" s="80"/>
      <c r="Y40" s="80"/>
      <c r="Z40" s="80"/>
      <c r="AA40" s="55" t="str">
        <f t="shared" si="6"/>
        <v/>
      </c>
      <c r="AB40" s="57">
        <v>68</v>
      </c>
      <c r="AD40" s="27"/>
      <c r="AE40" s="27"/>
      <c r="AF40" s="27"/>
      <c r="AG40" s="27"/>
      <c r="AH40" s="27"/>
      <c r="AI40" s="27"/>
      <c r="AJ40" s="27"/>
      <c r="AK40" s="27"/>
      <c r="AL40" s="27"/>
      <c r="AM40" s="27"/>
      <c r="AN40" s="27"/>
      <c r="AO40" s="27"/>
      <c r="AP40" s="27"/>
      <c r="AQ40" s="27"/>
      <c r="AR40" s="27"/>
      <c r="AS40" s="27"/>
      <c r="AT40" s="27"/>
      <c r="AU40" s="27"/>
      <c r="AV40" s="27"/>
      <c r="AW40" s="27"/>
      <c r="AX40" s="27"/>
      <c r="AY40" s="27"/>
      <c r="AZ40" s="27"/>
      <c r="BA40" s="27"/>
      <c r="BB40" s="27"/>
      <c r="BC40" s="27"/>
      <c r="BD40" s="27"/>
      <c r="BE40" s="27"/>
      <c r="BF40" s="27"/>
      <c r="BG40" s="27"/>
      <c r="BH40" s="27"/>
      <c r="BI40" s="27"/>
    </row>
    <row r="41" spans="1:61" ht="13.5" hidden="1" customHeight="1">
      <c r="A41" s="54">
        <f t="shared" si="7"/>
        <v>28</v>
      </c>
      <c r="B41" s="96" t="s">
        <v>873</v>
      </c>
      <c r="C41" s="99"/>
      <c r="D41" s="99"/>
      <c r="E41" s="99"/>
      <c r="F41" s="99"/>
      <c r="G41" s="99"/>
      <c r="H41" s="99"/>
      <c r="I41" s="99"/>
      <c r="J41" s="99"/>
      <c r="K41" s="97"/>
      <c r="L41" s="80"/>
      <c r="M41" s="80"/>
      <c r="N41" s="80"/>
      <c r="O41" s="80"/>
      <c r="P41" s="80"/>
      <c r="Q41" s="80"/>
      <c r="R41" s="80"/>
      <c r="S41" s="80"/>
      <c r="T41" s="80"/>
      <c r="U41" s="80"/>
      <c r="V41" s="80"/>
      <c r="W41" s="80"/>
      <c r="X41" s="80"/>
      <c r="Y41" s="80"/>
      <c r="Z41" s="80"/>
      <c r="AA41" s="55" t="str">
        <f t="shared" si="6"/>
        <v/>
      </c>
      <c r="AB41" s="93">
        <v>69</v>
      </c>
      <c r="AD41" s="27"/>
      <c r="AE41" s="27"/>
      <c r="AF41" s="27"/>
      <c r="AG41" s="27"/>
      <c r="AH41" s="27"/>
      <c r="AI41" s="27"/>
      <c r="AJ41" s="27"/>
      <c r="AK41" s="27"/>
      <c r="AL41" s="27"/>
      <c r="AM41" s="27"/>
      <c r="AN41" s="27"/>
      <c r="AO41" s="27"/>
      <c r="AP41" s="27"/>
      <c r="AQ41" s="27"/>
      <c r="AR41" s="27"/>
      <c r="AS41" s="27"/>
      <c r="AT41" s="27"/>
      <c r="AU41" s="27"/>
      <c r="AV41" s="27"/>
      <c r="AW41" s="27"/>
      <c r="AX41" s="27"/>
      <c r="AY41" s="27"/>
      <c r="AZ41" s="27"/>
      <c r="BA41" s="27"/>
      <c r="BB41" s="27"/>
      <c r="BC41" s="27"/>
      <c r="BD41" s="27"/>
      <c r="BE41" s="27"/>
      <c r="BF41" s="27"/>
      <c r="BG41" s="27"/>
      <c r="BH41" s="27"/>
      <c r="BI41" s="27"/>
    </row>
    <row r="42" spans="1:61" ht="13.5" customHeight="1">
      <c r="A42" s="54">
        <f t="shared" si="7"/>
        <v>29</v>
      </c>
      <c r="B42" s="96" t="s">
        <v>881</v>
      </c>
      <c r="C42" s="99"/>
      <c r="D42" s="99"/>
      <c r="E42" s="99"/>
      <c r="F42" s="99"/>
      <c r="G42" s="99"/>
      <c r="H42" s="99"/>
      <c r="I42" s="99"/>
      <c r="J42" s="99"/>
      <c r="K42" s="97"/>
      <c r="L42" s="97"/>
      <c r="M42" s="97"/>
      <c r="N42" s="97"/>
      <c r="O42" s="97"/>
      <c r="P42" s="97"/>
      <c r="Q42" s="97"/>
      <c r="R42" s="97"/>
      <c r="S42" s="97"/>
      <c r="T42" s="97"/>
      <c r="U42" s="97"/>
      <c r="V42" s="97"/>
      <c r="W42" s="97"/>
      <c r="X42" s="97"/>
      <c r="Y42" s="97"/>
      <c r="Z42" s="97"/>
      <c r="AA42" s="55" t="str">
        <f t="shared" ref="AA42:AA47" si="8">IF(SUMPRODUCT(--(C42:Z42&lt;&gt;""))=0,"",SUM(C42:Z42))</f>
        <v/>
      </c>
      <c r="AB42" s="93">
        <v>74</v>
      </c>
      <c r="AD42" s="27"/>
      <c r="AE42" s="27"/>
      <c r="AF42" s="27"/>
      <c r="AG42" s="27"/>
      <c r="AH42" s="27"/>
      <c r="AI42" s="27"/>
      <c r="AJ42" s="27"/>
      <c r="AK42" s="27"/>
      <c r="AL42" s="27"/>
      <c r="AM42" s="27"/>
      <c r="AN42" s="27"/>
      <c r="AO42" s="27"/>
      <c r="AP42" s="27"/>
      <c r="AQ42" s="27"/>
      <c r="AR42" s="27"/>
      <c r="AS42" s="27"/>
      <c r="AT42" s="27"/>
      <c r="AU42" s="27"/>
      <c r="AV42" s="27"/>
      <c r="AW42" s="27"/>
      <c r="AX42" s="27"/>
      <c r="AY42" s="27"/>
      <c r="AZ42" s="27"/>
      <c r="BA42" s="27"/>
      <c r="BB42" s="27"/>
      <c r="BC42" s="27"/>
      <c r="BD42" s="27"/>
      <c r="BE42" s="27"/>
      <c r="BF42" s="27"/>
      <c r="BG42" s="27"/>
      <c r="BH42" s="27"/>
      <c r="BI42" s="27"/>
    </row>
    <row r="43" spans="1:61" ht="13.5" customHeight="1">
      <c r="A43" s="54">
        <f t="shared" si="7"/>
        <v>30</v>
      </c>
      <c r="B43" s="96" t="s">
        <v>884</v>
      </c>
      <c r="C43" s="99"/>
      <c r="D43" s="99"/>
      <c r="E43" s="99"/>
      <c r="F43" s="99"/>
      <c r="G43" s="99"/>
      <c r="H43" s="99"/>
      <c r="I43" s="99"/>
      <c r="J43" s="99"/>
      <c r="K43" s="97"/>
      <c r="L43" s="97"/>
      <c r="M43" s="97"/>
      <c r="N43" s="97"/>
      <c r="O43" s="97"/>
      <c r="P43" s="97"/>
      <c r="Q43" s="97"/>
      <c r="R43" s="97"/>
      <c r="S43" s="97"/>
      <c r="T43" s="97"/>
      <c r="U43" s="97"/>
      <c r="V43" s="97"/>
      <c r="W43" s="97"/>
      <c r="X43" s="97"/>
      <c r="Y43" s="97"/>
      <c r="Z43" s="97"/>
      <c r="AA43" s="55" t="str">
        <f t="shared" si="8"/>
        <v/>
      </c>
      <c r="AB43" s="93">
        <v>75</v>
      </c>
      <c r="AD43" s="27"/>
      <c r="AE43" s="27"/>
      <c r="AF43" s="27"/>
      <c r="AG43" s="27"/>
      <c r="AH43" s="27"/>
      <c r="AI43" s="27"/>
      <c r="AJ43" s="27"/>
      <c r="AK43" s="27"/>
      <c r="AL43" s="27"/>
      <c r="AM43" s="27"/>
      <c r="AN43" s="27"/>
      <c r="AO43" s="27"/>
      <c r="AP43" s="27"/>
      <c r="AQ43" s="27"/>
      <c r="AR43" s="27"/>
      <c r="AS43" s="27"/>
      <c r="AT43" s="27"/>
      <c r="AU43" s="27"/>
      <c r="AV43" s="27"/>
      <c r="AW43" s="27"/>
      <c r="AX43" s="27"/>
      <c r="AY43" s="27"/>
      <c r="AZ43" s="27"/>
      <c r="BA43" s="27"/>
      <c r="BB43" s="27"/>
      <c r="BC43" s="27"/>
      <c r="BD43" s="27"/>
      <c r="BE43" s="27"/>
      <c r="BF43" s="27"/>
      <c r="BG43" s="27"/>
      <c r="BH43" s="27"/>
      <c r="BI43" s="27"/>
    </row>
    <row r="44" spans="1:61" ht="13.5" customHeight="1">
      <c r="A44" s="54">
        <f t="shared" si="7"/>
        <v>31</v>
      </c>
      <c r="B44" s="96" t="s">
        <v>882</v>
      </c>
      <c r="C44" s="99"/>
      <c r="D44" s="99"/>
      <c r="E44" s="99"/>
      <c r="F44" s="99"/>
      <c r="G44" s="99"/>
      <c r="H44" s="99"/>
      <c r="I44" s="99"/>
      <c r="J44" s="99"/>
      <c r="K44" s="99">
        <f>K42-K43</f>
        <v>0</v>
      </c>
      <c r="L44" s="99">
        <f t="shared" ref="L44:Z44" si="9">L42-L43</f>
        <v>0</v>
      </c>
      <c r="M44" s="99">
        <f t="shared" si="9"/>
        <v>0</v>
      </c>
      <c r="N44" s="99">
        <f t="shared" si="9"/>
        <v>0</v>
      </c>
      <c r="O44" s="99">
        <f t="shared" si="9"/>
        <v>0</v>
      </c>
      <c r="P44" s="99">
        <f t="shared" si="9"/>
        <v>0</v>
      </c>
      <c r="Q44" s="99">
        <f t="shared" si="9"/>
        <v>0</v>
      </c>
      <c r="R44" s="99">
        <f t="shared" si="9"/>
        <v>0</v>
      </c>
      <c r="S44" s="99">
        <f t="shared" si="9"/>
        <v>0</v>
      </c>
      <c r="T44" s="99">
        <f t="shared" si="9"/>
        <v>0</v>
      </c>
      <c r="U44" s="99">
        <f t="shared" si="9"/>
        <v>0</v>
      </c>
      <c r="V44" s="99">
        <f t="shared" si="9"/>
        <v>0</v>
      </c>
      <c r="W44" s="99">
        <f t="shared" si="9"/>
        <v>0</v>
      </c>
      <c r="X44" s="99">
        <f t="shared" si="9"/>
        <v>0</v>
      </c>
      <c r="Y44" s="99">
        <f t="shared" si="9"/>
        <v>0</v>
      </c>
      <c r="Z44" s="99">
        <f t="shared" si="9"/>
        <v>0</v>
      </c>
      <c r="AA44" s="55">
        <f t="shared" si="8"/>
        <v>0</v>
      </c>
      <c r="AB44" s="93">
        <v>76</v>
      </c>
      <c r="AD44" s="27"/>
      <c r="AE44" s="27"/>
      <c r="AF44" s="27"/>
      <c r="AG44" s="27"/>
      <c r="AH44" s="27"/>
      <c r="AI44" s="27"/>
      <c r="AJ44" s="27"/>
      <c r="AK44" s="27"/>
      <c r="AL44" s="27"/>
      <c r="AM44" s="27"/>
      <c r="AN44" s="27"/>
      <c r="AO44" s="27"/>
      <c r="AP44" s="27"/>
      <c r="AQ44" s="27"/>
      <c r="AR44" s="27"/>
      <c r="AS44" s="27"/>
      <c r="AT44" s="27"/>
      <c r="AU44" s="27"/>
      <c r="AV44" s="27"/>
      <c r="AW44" s="27"/>
      <c r="AX44" s="27"/>
      <c r="AY44" s="27"/>
      <c r="AZ44" s="27"/>
      <c r="BA44" s="27"/>
      <c r="BB44" s="27"/>
      <c r="BC44" s="27"/>
      <c r="BD44" s="27"/>
      <c r="BE44" s="27"/>
      <c r="BF44" s="27"/>
      <c r="BG44" s="27"/>
      <c r="BH44" s="27"/>
      <c r="BI44" s="27"/>
    </row>
    <row r="45" spans="1:61" ht="13.5" customHeight="1">
      <c r="A45" s="54">
        <f t="shared" si="7"/>
        <v>32</v>
      </c>
      <c r="B45" s="96" t="s">
        <v>885</v>
      </c>
      <c r="C45" s="99"/>
      <c r="D45" s="99"/>
      <c r="E45" s="99"/>
      <c r="F45" s="99"/>
      <c r="G45" s="99"/>
      <c r="H45" s="99"/>
      <c r="I45" s="99"/>
      <c r="J45" s="99"/>
      <c r="K45" s="97"/>
      <c r="L45" s="80"/>
      <c r="M45" s="80"/>
      <c r="N45" s="80"/>
      <c r="O45" s="80"/>
      <c r="P45" s="80"/>
      <c r="Q45" s="80"/>
      <c r="R45" s="80"/>
      <c r="S45" s="80"/>
      <c r="T45" s="80"/>
      <c r="U45" s="80"/>
      <c r="V45" s="80"/>
      <c r="W45" s="80"/>
      <c r="X45" s="80"/>
      <c r="Y45" s="80"/>
      <c r="Z45" s="80"/>
      <c r="AA45" s="55" t="str">
        <f t="shared" ref="AA45" si="10">IF(SUMPRODUCT(--(C45:Z45&lt;&gt;""))=0,"",SUM(C45:Z45))</f>
        <v/>
      </c>
      <c r="AB45" s="93">
        <v>78</v>
      </c>
      <c r="AD45" s="27"/>
      <c r="AE45" s="27"/>
      <c r="AF45" s="27"/>
      <c r="AG45" s="27"/>
      <c r="AH45" s="27"/>
      <c r="AI45" s="27"/>
      <c r="AJ45" s="27"/>
      <c r="AK45" s="27"/>
      <c r="AL45" s="27"/>
      <c r="AM45" s="27"/>
      <c r="AN45" s="27"/>
      <c r="AO45" s="27"/>
      <c r="AP45" s="27"/>
      <c r="AQ45" s="27"/>
      <c r="AR45" s="27"/>
      <c r="AS45" s="27"/>
      <c r="AT45" s="27"/>
      <c r="AU45" s="27"/>
      <c r="AV45" s="27"/>
      <c r="AW45" s="27"/>
      <c r="AX45" s="27"/>
      <c r="AY45" s="27"/>
      <c r="AZ45" s="27"/>
      <c r="BA45" s="27"/>
      <c r="BB45" s="27"/>
      <c r="BC45" s="27"/>
      <c r="BD45" s="27"/>
      <c r="BE45" s="27"/>
      <c r="BF45" s="27"/>
      <c r="BG45" s="27"/>
      <c r="BH45" s="27"/>
      <c r="BI45" s="27"/>
    </row>
    <row r="46" spans="1:61" ht="13.5" customHeight="1">
      <c r="A46" s="54">
        <f t="shared" si="7"/>
        <v>33</v>
      </c>
      <c r="B46" s="96" t="s">
        <v>883</v>
      </c>
      <c r="C46" s="99"/>
      <c r="D46" s="99"/>
      <c r="E46" s="99"/>
      <c r="F46" s="99"/>
      <c r="G46" s="99"/>
      <c r="H46" s="99"/>
      <c r="I46" s="99"/>
      <c r="J46" s="99"/>
      <c r="K46" s="97"/>
      <c r="L46" s="97"/>
      <c r="M46" s="97"/>
      <c r="N46" s="97"/>
      <c r="O46" s="97"/>
      <c r="P46" s="97"/>
      <c r="Q46" s="97"/>
      <c r="R46" s="97"/>
      <c r="S46" s="97"/>
      <c r="T46" s="97"/>
      <c r="U46" s="97"/>
      <c r="V46" s="97"/>
      <c r="W46" s="97"/>
      <c r="X46" s="97"/>
      <c r="Y46" s="97"/>
      <c r="Z46" s="97"/>
      <c r="AA46" s="55" t="str">
        <f t="shared" si="8"/>
        <v/>
      </c>
      <c r="AB46" s="93">
        <v>77</v>
      </c>
      <c r="AD46" s="27"/>
      <c r="AE46" s="27"/>
      <c r="AF46" s="27"/>
      <c r="AG46" s="27"/>
      <c r="AH46" s="27"/>
      <c r="AI46" s="27"/>
      <c r="AJ46" s="27"/>
      <c r="AK46" s="27"/>
      <c r="AL46" s="27"/>
      <c r="AM46" s="27"/>
      <c r="AN46" s="27"/>
      <c r="AO46" s="27"/>
      <c r="AP46" s="27"/>
      <c r="AQ46" s="27"/>
      <c r="AR46" s="27"/>
      <c r="AS46" s="27"/>
      <c r="AT46" s="27"/>
      <c r="AU46" s="27"/>
      <c r="AV46" s="27"/>
      <c r="AW46" s="27"/>
      <c r="AX46" s="27"/>
      <c r="AY46" s="27"/>
      <c r="AZ46" s="27"/>
      <c r="BA46" s="27"/>
      <c r="BB46" s="27"/>
      <c r="BC46" s="27"/>
      <c r="BD46" s="27"/>
      <c r="BE46" s="27"/>
      <c r="BF46" s="27"/>
      <c r="BG46" s="27"/>
      <c r="BH46" s="27"/>
      <c r="BI46" s="27"/>
    </row>
    <row r="47" spans="1:61" ht="13.5" customHeight="1">
      <c r="A47" s="54">
        <f t="shared" si="7"/>
        <v>34</v>
      </c>
      <c r="B47" s="104" t="s">
        <v>894</v>
      </c>
      <c r="C47" s="99"/>
      <c r="D47" s="99"/>
      <c r="E47" s="99"/>
      <c r="F47" s="99"/>
      <c r="G47" s="99"/>
      <c r="H47" s="99"/>
      <c r="I47" s="99"/>
      <c r="J47" s="99"/>
      <c r="K47" s="97"/>
      <c r="L47" s="97"/>
      <c r="M47" s="97"/>
      <c r="N47" s="97"/>
      <c r="O47" s="97"/>
      <c r="P47" s="97"/>
      <c r="Q47" s="97"/>
      <c r="R47" s="97"/>
      <c r="S47" s="97"/>
      <c r="T47" s="97"/>
      <c r="U47" s="97"/>
      <c r="V47" s="97"/>
      <c r="W47" s="97"/>
      <c r="X47" s="97"/>
      <c r="Y47" s="97"/>
      <c r="Z47" s="97"/>
      <c r="AA47" s="55" t="str">
        <f t="shared" si="8"/>
        <v/>
      </c>
      <c r="AB47" s="93">
        <v>84</v>
      </c>
      <c r="AD47" s="27"/>
      <c r="AE47" s="27"/>
      <c r="AF47" s="27"/>
      <c r="AG47" s="27"/>
      <c r="AH47" s="27"/>
      <c r="AI47" s="27"/>
      <c r="AJ47" s="27"/>
      <c r="AK47" s="27"/>
      <c r="AL47" s="27"/>
      <c r="AM47" s="27"/>
      <c r="AN47" s="27"/>
      <c r="AO47" s="27"/>
      <c r="AP47" s="27"/>
      <c r="AQ47" s="27"/>
      <c r="AR47" s="27"/>
      <c r="AS47" s="27"/>
      <c r="AT47" s="27"/>
      <c r="AU47" s="27"/>
      <c r="AV47" s="27"/>
      <c r="AW47" s="27"/>
      <c r="AX47" s="27"/>
      <c r="AY47" s="27"/>
      <c r="AZ47" s="27"/>
      <c r="BA47" s="27"/>
      <c r="BB47" s="27"/>
      <c r="BC47" s="27"/>
      <c r="BD47" s="27"/>
      <c r="BE47" s="27"/>
      <c r="BF47" s="27"/>
      <c r="BG47" s="27"/>
      <c r="BH47" s="27"/>
      <c r="BI47" s="27"/>
    </row>
    <row r="48" spans="1:61" ht="13.5" customHeight="1">
      <c r="A48" s="54">
        <f t="shared" si="7"/>
        <v>35</v>
      </c>
      <c r="B48" s="96" t="s">
        <v>888</v>
      </c>
      <c r="C48" s="99"/>
      <c r="D48" s="99"/>
      <c r="E48" s="99"/>
      <c r="F48" s="99"/>
      <c r="G48" s="99"/>
      <c r="H48" s="99"/>
      <c r="I48" s="99"/>
      <c r="J48" s="99"/>
      <c r="K48" s="97"/>
      <c r="L48" s="97"/>
      <c r="M48" s="97"/>
      <c r="N48" s="97"/>
      <c r="O48" s="97"/>
      <c r="P48" s="97"/>
      <c r="Q48" s="97"/>
      <c r="R48" s="97"/>
      <c r="S48" s="97"/>
      <c r="T48" s="97"/>
      <c r="U48" s="97"/>
      <c r="V48" s="97"/>
      <c r="W48" s="97"/>
      <c r="X48" s="97"/>
      <c r="Y48" s="97"/>
      <c r="Z48" s="97"/>
      <c r="AA48" s="55" t="str">
        <f t="shared" ref="AA48:AA50" si="11">IF(SUMPRODUCT(--(C48:Z48&lt;&gt;""))=0,"",SUM(C48:Z48))</f>
        <v/>
      </c>
      <c r="AB48" s="93">
        <v>79</v>
      </c>
      <c r="AD48" s="27"/>
      <c r="AE48" s="27"/>
      <c r="AF48" s="27"/>
      <c r="AG48" s="27"/>
      <c r="AH48" s="27"/>
      <c r="AI48" s="27"/>
      <c r="AJ48" s="27"/>
      <c r="AK48" s="27"/>
      <c r="AL48" s="27"/>
      <c r="AM48" s="27"/>
      <c r="AN48" s="27"/>
      <c r="AO48" s="27"/>
      <c r="AP48" s="27"/>
      <c r="AQ48" s="27"/>
      <c r="AR48" s="27"/>
      <c r="AS48" s="27"/>
      <c r="AT48" s="27"/>
      <c r="AU48" s="27"/>
      <c r="AV48" s="27"/>
      <c r="AW48" s="27"/>
      <c r="AX48" s="27"/>
      <c r="AY48" s="27"/>
      <c r="AZ48" s="27"/>
      <c r="BA48" s="27"/>
      <c r="BB48" s="27"/>
      <c r="BC48" s="27"/>
      <c r="BD48" s="27"/>
      <c r="BE48" s="27"/>
      <c r="BF48" s="27"/>
      <c r="BG48" s="27"/>
      <c r="BH48" s="27"/>
      <c r="BI48" s="27"/>
    </row>
    <row r="49" spans="1:61" ht="13.5" customHeight="1">
      <c r="A49" s="54">
        <f t="shared" si="7"/>
        <v>36</v>
      </c>
      <c r="B49" s="96" t="s">
        <v>887</v>
      </c>
      <c r="C49" s="99"/>
      <c r="D49" s="99"/>
      <c r="E49" s="99"/>
      <c r="F49" s="99"/>
      <c r="G49" s="99"/>
      <c r="H49" s="99"/>
      <c r="I49" s="99"/>
      <c r="J49" s="99"/>
      <c r="K49" s="97"/>
      <c r="L49" s="97"/>
      <c r="M49" s="97"/>
      <c r="N49" s="97"/>
      <c r="O49" s="97"/>
      <c r="P49" s="97"/>
      <c r="Q49" s="97"/>
      <c r="R49" s="97"/>
      <c r="S49" s="97"/>
      <c r="T49" s="97"/>
      <c r="U49" s="97"/>
      <c r="V49" s="97"/>
      <c r="W49" s="97"/>
      <c r="X49" s="97"/>
      <c r="Y49" s="97"/>
      <c r="Z49" s="97"/>
      <c r="AA49" s="55" t="str">
        <f t="shared" si="11"/>
        <v/>
      </c>
      <c r="AB49" s="93">
        <v>80</v>
      </c>
      <c r="AD49" s="27"/>
      <c r="AE49" s="27"/>
      <c r="AF49" s="27"/>
      <c r="AG49" s="27"/>
      <c r="AH49" s="27"/>
      <c r="AI49" s="27"/>
      <c r="AJ49" s="27"/>
      <c r="AK49" s="27"/>
      <c r="AL49" s="27"/>
      <c r="AM49" s="27"/>
      <c r="AN49" s="27"/>
      <c r="AO49" s="27"/>
      <c r="AP49" s="27"/>
      <c r="AQ49" s="27"/>
      <c r="AR49" s="27"/>
      <c r="AS49" s="27"/>
      <c r="AT49" s="27"/>
      <c r="AU49" s="27"/>
      <c r="AV49" s="27"/>
      <c r="AW49" s="27"/>
      <c r="AX49" s="27"/>
      <c r="AY49" s="27"/>
      <c r="AZ49" s="27"/>
      <c r="BA49" s="27"/>
      <c r="BB49" s="27"/>
      <c r="BC49" s="27"/>
      <c r="BD49" s="27"/>
      <c r="BE49" s="27"/>
      <c r="BF49" s="27"/>
      <c r="BG49" s="27"/>
      <c r="BH49" s="27"/>
      <c r="BI49" s="27"/>
    </row>
    <row r="50" spans="1:61" ht="13.5" customHeight="1">
      <c r="A50" s="54">
        <f t="shared" si="7"/>
        <v>37</v>
      </c>
      <c r="B50" s="96" t="s">
        <v>886</v>
      </c>
      <c r="C50" s="99"/>
      <c r="D50" s="99"/>
      <c r="E50" s="99"/>
      <c r="F50" s="99"/>
      <c r="G50" s="99"/>
      <c r="H50" s="99"/>
      <c r="I50" s="99"/>
      <c r="J50" s="99"/>
      <c r="K50" s="97"/>
      <c r="L50" s="97"/>
      <c r="M50" s="97"/>
      <c r="N50" s="97"/>
      <c r="O50" s="97"/>
      <c r="P50" s="97"/>
      <c r="Q50" s="97"/>
      <c r="R50" s="97"/>
      <c r="S50" s="97"/>
      <c r="T50" s="97"/>
      <c r="U50" s="97"/>
      <c r="V50" s="97"/>
      <c r="W50" s="97"/>
      <c r="X50" s="97"/>
      <c r="Y50" s="97"/>
      <c r="Z50" s="97"/>
      <c r="AA50" s="55" t="str">
        <f t="shared" si="11"/>
        <v/>
      </c>
      <c r="AB50" s="93">
        <v>81</v>
      </c>
      <c r="AD50" s="27"/>
      <c r="AE50" s="27"/>
      <c r="AF50" s="27"/>
      <c r="AG50" s="27"/>
      <c r="AH50" s="27"/>
      <c r="AI50" s="27"/>
      <c r="AJ50" s="27"/>
      <c r="AK50" s="27"/>
      <c r="AL50" s="27"/>
      <c r="AM50" s="27"/>
      <c r="AN50" s="27"/>
      <c r="AO50" s="27"/>
      <c r="AP50" s="27"/>
      <c r="AQ50" s="27"/>
      <c r="AR50" s="27"/>
      <c r="AS50" s="27"/>
      <c r="AT50" s="27"/>
      <c r="AU50" s="27"/>
      <c r="AV50" s="27"/>
      <c r="AW50" s="27"/>
      <c r="AX50" s="27"/>
      <c r="AY50" s="27"/>
      <c r="AZ50" s="27"/>
      <c r="BA50" s="27"/>
      <c r="BB50" s="27"/>
      <c r="BC50" s="27"/>
      <c r="BD50" s="27"/>
      <c r="BE50" s="27"/>
      <c r="BF50" s="27"/>
      <c r="BG50" s="27"/>
      <c r="BH50" s="27"/>
      <c r="BI50" s="27"/>
    </row>
    <row r="51" spans="1:61" ht="13.5" customHeight="1" thickBot="1">
      <c r="A51" s="54">
        <v>38</v>
      </c>
      <c r="B51" s="104" t="s">
        <v>893</v>
      </c>
      <c r="C51" s="99"/>
      <c r="D51" s="99"/>
      <c r="E51" s="99"/>
      <c r="F51" s="99"/>
      <c r="G51" s="99"/>
      <c r="H51" s="99"/>
      <c r="I51" s="99"/>
      <c r="J51" s="99"/>
      <c r="K51" s="97"/>
      <c r="L51" s="97"/>
      <c r="M51" s="97"/>
      <c r="N51" s="97"/>
      <c r="O51" s="97"/>
      <c r="P51" s="97"/>
      <c r="Q51" s="97"/>
      <c r="R51" s="97"/>
      <c r="S51" s="97"/>
      <c r="T51" s="97"/>
      <c r="U51" s="97"/>
      <c r="V51" s="97"/>
      <c r="W51" s="97"/>
      <c r="X51" s="97"/>
      <c r="Y51" s="97"/>
      <c r="Z51" s="97"/>
      <c r="AA51" s="55" t="str">
        <f t="shared" ref="AA51" si="12">IF(SUMPRODUCT(--(C51:Z51&lt;&gt;""))=0,"",SUM(C51:Z51))</f>
        <v/>
      </c>
      <c r="AB51" s="93">
        <v>83</v>
      </c>
      <c r="AD51" s="27"/>
      <c r="AE51" s="27"/>
      <c r="AF51" s="27"/>
      <c r="AG51" s="27"/>
      <c r="AH51" s="27"/>
      <c r="AI51" s="27"/>
      <c r="AJ51" s="27"/>
      <c r="AK51" s="27"/>
      <c r="AL51" s="27"/>
      <c r="AM51" s="27"/>
      <c r="AN51" s="27"/>
      <c r="AO51" s="27"/>
      <c r="AP51" s="27"/>
      <c r="AQ51" s="27"/>
      <c r="AR51" s="27"/>
      <c r="AS51" s="27"/>
      <c r="AT51" s="27"/>
      <c r="AU51" s="27"/>
      <c r="AV51" s="27"/>
      <c r="AW51" s="27"/>
      <c r="AX51" s="27"/>
      <c r="AY51" s="27"/>
      <c r="AZ51" s="27"/>
      <c r="BA51" s="27"/>
      <c r="BB51" s="27"/>
      <c r="BC51" s="27"/>
      <c r="BD51" s="27"/>
      <c r="BE51" s="27"/>
      <c r="BF51" s="27"/>
      <c r="BG51" s="27"/>
      <c r="BH51" s="27"/>
      <c r="BI51" s="27"/>
    </row>
    <row r="52" spans="1:61" ht="15.75" thickBot="1">
      <c r="A52" s="54" t="s">
        <v>0</v>
      </c>
      <c r="B52" s="126" t="s">
        <v>761</v>
      </c>
      <c r="C52" s="127"/>
      <c r="D52" s="127"/>
      <c r="E52" s="127"/>
      <c r="F52" s="127"/>
      <c r="G52" s="127"/>
      <c r="H52" s="127"/>
      <c r="I52" s="127"/>
      <c r="J52" s="127"/>
      <c r="K52" s="127"/>
      <c r="L52" s="127"/>
      <c r="M52" s="127"/>
      <c r="N52" s="127"/>
      <c r="O52" s="127"/>
      <c r="P52" s="127"/>
      <c r="Q52" s="127"/>
      <c r="R52" s="127"/>
      <c r="S52" s="127"/>
      <c r="T52" s="127"/>
      <c r="U52" s="127"/>
      <c r="V52" s="127"/>
      <c r="W52" s="127"/>
      <c r="X52" s="127"/>
      <c r="Y52" s="127"/>
      <c r="Z52" s="127"/>
      <c r="AA52" s="128"/>
      <c r="AB52" s="60" t="s">
        <v>0</v>
      </c>
    </row>
    <row r="53" spans="1:61">
      <c r="A53" s="54">
        <v>39</v>
      </c>
      <c r="B53" s="78" t="s">
        <v>759</v>
      </c>
      <c r="C53" s="80"/>
      <c r="D53" s="80"/>
      <c r="E53" s="80"/>
      <c r="F53" s="80"/>
      <c r="G53" s="80"/>
      <c r="H53" s="80"/>
      <c r="I53" s="80"/>
      <c r="J53" s="80"/>
      <c r="K53" s="80"/>
      <c r="L53" s="80"/>
      <c r="M53" s="80"/>
      <c r="N53" s="80"/>
      <c r="O53" s="80"/>
      <c r="P53" s="80"/>
      <c r="Q53" s="80"/>
      <c r="R53" s="80"/>
      <c r="S53" s="80"/>
      <c r="T53" s="80"/>
      <c r="U53" s="80"/>
      <c r="V53" s="80"/>
      <c r="W53" s="80"/>
      <c r="X53" s="80"/>
      <c r="Y53" s="80"/>
      <c r="Z53" s="80"/>
      <c r="AA53" s="55" t="str">
        <f t="shared" ref="AA53:AA57" si="13">IF(SUMPRODUCT(--(C53:Z53&lt;&gt;""))=0,"",SUM(C53:Z53))</f>
        <v/>
      </c>
      <c r="AB53" s="57">
        <v>41</v>
      </c>
    </row>
    <row r="54" spans="1:61">
      <c r="A54" s="54">
        <f t="shared" ref="A54:A57" si="14">IF(ISERROR((A53+1)),"",(A53+1))</f>
        <v>40</v>
      </c>
      <c r="B54" s="65" t="s">
        <v>762</v>
      </c>
      <c r="C54" s="69"/>
      <c r="D54" s="69"/>
      <c r="E54" s="69"/>
      <c r="F54" s="69"/>
      <c r="G54" s="69"/>
      <c r="H54" s="69"/>
      <c r="I54" s="69"/>
      <c r="J54" s="69"/>
      <c r="K54" s="69"/>
      <c r="L54" s="69"/>
      <c r="M54" s="69"/>
      <c r="N54" s="69"/>
      <c r="O54" s="69"/>
      <c r="P54" s="69"/>
      <c r="Q54" s="69"/>
      <c r="R54" s="69"/>
      <c r="S54" s="69"/>
      <c r="T54" s="69"/>
      <c r="U54" s="69"/>
      <c r="V54" s="69"/>
      <c r="W54" s="69"/>
      <c r="X54" s="69"/>
      <c r="Y54" s="69"/>
      <c r="Z54" s="69"/>
      <c r="AA54" s="55" t="str">
        <f t="shared" si="13"/>
        <v/>
      </c>
      <c r="AB54" s="57">
        <v>42</v>
      </c>
    </row>
    <row r="55" spans="1:61">
      <c r="A55" s="54">
        <f t="shared" si="14"/>
        <v>41</v>
      </c>
      <c r="B55" s="65" t="s">
        <v>760</v>
      </c>
      <c r="C55" s="69"/>
      <c r="D55" s="69"/>
      <c r="E55" s="69"/>
      <c r="F55" s="69"/>
      <c r="G55" s="69"/>
      <c r="H55" s="69"/>
      <c r="I55" s="69"/>
      <c r="J55" s="69"/>
      <c r="K55" s="69"/>
      <c r="L55" s="69"/>
      <c r="M55" s="69"/>
      <c r="N55" s="69"/>
      <c r="O55" s="69"/>
      <c r="P55" s="69"/>
      <c r="Q55" s="69"/>
      <c r="R55" s="69"/>
      <c r="S55" s="69"/>
      <c r="T55" s="69"/>
      <c r="U55" s="69"/>
      <c r="V55" s="69"/>
      <c r="W55" s="69"/>
      <c r="X55" s="69"/>
      <c r="Y55" s="69"/>
      <c r="Z55" s="69"/>
      <c r="AA55" s="55" t="str">
        <f t="shared" si="13"/>
        <v/>
      </c>
      <c r="AB55" s="57">
        <v>43</v>
      </c>
    </row>
    <row r="56" spans="1:61">
      <c r="A56" s="54">
        <f t="shared" si="14"/>
        <v>42</v>
      </c>
      <c r="B56" s="65" t="s">
        <v>767</v>
      </c>
      <c r="C56" s="69"/>
      <c r="D56" s="69"/>
      <c r="E56" s="69"/>
      <c r="F56" s="69"/>
      <c r="G56" s="69"/>
      <c r="H56" s="69"/>
      <c r="I56" s="69"/>
      <c r="J56" s="69"/>
      <c r="K56" s="69"/>
      <c r="L56" s="69"/>
      <c r="M56" s="69"/>
      <c r="N56" s="69"/>
      <c r="O56" s="69"/>
      <c r="P56" s="69"/>
      <c r="Q56" s="69"/>
      <c r="R56" s="69"/>
      <c r="S56" s="69"/>
      <c r="T56" s="69"/>
      <c r="U56" s="69"/>
      <c r="V56" s="69"/>
      <c r="W56" s="69"/>
      <c r="X56" s="69"/>
      <c r="Y56" s="69"/>
      <c r="Z56" s="69"/>
      <c r="AA56" s="55" t="str">
        <f t="shared" si="13"/>
        <v/>
      </c>
      <c r="AB56" s="57">
        <v>44</v>
      </c>
    </row>
    <row r="57" spans="1:61" ht="12.75" thickBot="1">
      <c r="A57" s="54">
        <f t="shared" si="14"/>
        <v>43</v>
      </c>
      <c r="B57" s="81" t="s">
        <v>766</v>
      </c>
      <c r="C57" s="82"/>
      <c r="D57" s="82"/>
      <c r="E57" s="82"/>
      <c r="F57" s="82"/>
      <c r="G57" s="82"/>
      <c r="H57" s="82"/>
      <c r="I57" s="82"/>
      <c r="J57" s="82"/>
      <c r="K57" s="82"/>
      <c r="L57" s="82"/>
      <c r="M57" s="82"/>
      <c r="N57" s="82"/>
      <c r="O57" s="82"/>
      <c r="P57" s="82"/>
      <c r="Q57" s="82"/>
      <c r="R57" s="82"/>
      <c r="S57" s="82"/>
      <c r="T57" s="82"/>
      <c r="U57" s="82"/>
      <c r="V57" s="82"/>
      <c r="W57" s="82"/>
      <c r="X57" s="82"/>
      <c r="Y57" s="82"/>
      <c r="Z57" s="82"/>
      <c r="AA57" s="92" t="str">
        <f t="shared" si="13"/>
        <v/>
      </c>
      <c r="AB57" s="57">
        <v>45</v>
      </c>
    </row>
    <row r="58" spans="1:61" ht="15.75" thickBot="1">
      <c r="A58" s="54" t="s">
        <v>801</v>
      </c>
      <c r="B58" s="144" t="s">
        <v>800</v>
      </c>
      <c r="C58" s="145"/>
      <c r="D58" s="145"/>
      <c r="E58" s="145"/>
      <c r="F58" s="145"/>
      <c r="G58" s="145"/>
      <c r="H58" s="145"/>
      <c r="I58" s="145"/>
      <c r="J58" s="145"/>
      <c r="K58" s="145"/>
      <c r="L58" s="145"/>
      <c r="M58" s="145"/>
      <c r="N58" s="145"/>
      <c r="O58" s="145"/>
      <c r="P58" s="145"/>
      <c r="Q58" s="145"/>
      <c r="R58" s="145"/>
      <c r="S58" s="145"/>
      <c r="T58" s="145"/>
      <c r="U58" s="145"/>
      <c r="V58" s="145"/>
      <c r="W58" s="145"/>
      <c r="X58" s="145"/>
      <c r="Y58" s="145"/>
      <c r="Z58" s="145"/>
      <c r="AA58" s="146"/>
      <c r="AB58" s="60" t="s">
        <v>801</v>
      </c>
    </row>
    <row r="59" spans="1:61">
      <c r="A59" s="54">
        <v>44</v>
      </c>
      <c r="B59" s="78" t="s">
        <v>802</v>
      </c>
      <c r="C59" s="79"/>
      <c r="D59" s="79"/>
      <c r="E59" s="79"/>
      <c r="F59" s="79"/>
      <c r="G59" s="79"/>
      <c r="H59" s="79"/>
      <c r="I59" s="79"/>
      <c r="J59" s="79"/>
      <c r="K59" s="80"/>
      <c r="L59" s="79"/>
      <c r="M59" s="80"/>
      <c r="N59" s="79"/>
      <c r="O59" s="80"/>
      <c r="P59" s="79"/>
      <c r="Q59" s="80"/>
      <c r="R59" s="79"/>
      <c r="S59" s="80"/>
      <c r="T59" s="79"/>
      <c r="U59" s="80"/>
      <c r="V59" s="79"/>
      <c r="W59" s="80"/>
      <c r="X59" s="79"/>
      <c r="Y59" s="80"/>
      <c r="Z59" s="79"/>
      <c r="AA59" s="55" t="str">
        <f t="shared" ref="AA59:AA63" si="15">IF(SUMPRODUCT(--(C59:Z59&lt;&gt;""))=0,"",SUM(C59:Z59))</f>
        <v/>
      </c>
      <c r="AB59" s="57">
        <v>47</v>
      </c>
    </row>
    <row r="60" spans="1:61">
      <c r="A60" s="54">
        <f t="shared" ref="A60:A63" si="16">IF(ISERROR((A59+1)),"",(A59+1))</f>
        <v>45</v>
      </c>
      <c r="B60" s="65" t="s">
        <v>803</v>
      </c>
      <c r="C60" s="71"/>
      <c r="D60" s="71"/>
      <c r="E60" s="71"/>
      <c r="F60" s="71"/>
      <c r="G60" s="71"/>
      <c r="H60" s="71"/>
      <c r="I60" s="71"/>
      <c r="J60" s="71"/>
      <c r="K60" s="69"/>
      <c r="L60" s="71"/>
      <c r="M60" s="69"/>
      <c r="N60" s="71"/>
      <c r="O60" s="69"/>
      <c r="P60" s="71"/>
      <c r="Q60" s="69"/>
      <c r="R60" s="71"/>
      <c r="S60" s="69"/>
      <c r="T60" s="71"/>
      <c r="U60" s="69"/>
      <c r="V60" s="71"/>
      <c r="W60" s="69"/>
      <c r="X60" s="71"/>
      <c r="Y60" s="69"/>
      <c r="Z60" s="71"/>
      <c r="AA60" s="55" t="str">
        <f t="shared" si="15"/>
        <v/>
      </c>
      <c r="AB60" s="57">
        <v>48</v>
      </c>
    </row>
    <row r="61" spans="1:61">
      <c r="A61" s="54">
        <f t="shared" si="16"/>
        <v>46</v>
      </c>
      <c r="B61" s="94" t="s">
        <v>875</v>
      </c>
      <c r="C61" s="71"/>
      <c r="D61" s="71"/>
      <c r="E61" s="71"/>
      <c r="F61" s="71"/>
      <c r="G61" s="71"/>
      <c r="H61" s="71"/>
      <c r="I61" s="71"/>
      <c r="J61" s="71"/>
      <c r="K61" s="69"/>
      <c r="L61" s="71"/>
      <c r="M61" s="69"/>
      <c r="N61" s="71"/>
      <c r="O61" s="69"/>
      <c r="P61" s="71"/>
      <c r="Q61" s="69"/>
      <c r="R61" s="71"/>
      <c r="S61" s="69"/>
      <c r="T61" s="71"/>
      <c r="U61" s="69"/>
      <c r="V61" s="71"/>
      <c r="W61" s="69"/>
      <c r="X61" s="71"/>
      <c r="Y61" s="69"/>
      <c r="Z61" s="71"/>
      <c r="AA61" s="55" t="str">
        <f t="shared" si="15"/>
        <v/>
      </c>
      <c r="AB61" s="57">
        <v>70</v>
      </c>
    </row>
    <row r="62" spans="1:61">
      <c r="A62" s="54">
        <f t="shared" si="16"/>
        <v>47</v>
      </c>
      <c r="B62" s="65" t="s">
        <v>876</v>
      </c>
      <c r="C62" s="71"/>
      <c r="D62" s="71"/>
      <c r="E62" s="71"/>
      <c r="F62" s="71"/>
      <c r="G62" s="71"/>
      <c r="H62" s="71"/>
      <c r="I62" s="71"/>
      <c r="J62" s="71"/>
      <c r="K62" s="69"/>
      <c r="L62" s="71"/>
      <c r="M62" s="69"/>
      <c r="N62" s="71"/>
      <c r="O62" s="69"/>
      <c r="P62" s="71"/>
      <c r="Q62" s="69"/>
      <c r="R62" s="71"/>
      <c r="S62" s="69"/>
      <c r="T62" s="71"/>
      <c r="U62" s="69"/>
      <c r="V62" s="71"/>
      <c r="W62" s="69"/>
      <c r="X62" s="71"/>
      <c r="Y62" s="69"/>
      <c r="Z62" s="71"/>
      <c r="AA62" s="55" t="str">
        <f t="shared" si="15"/>
        <v/>
      </c>
      <c r="AB62" s="57">
        <v>71</v>
      </c>
    </row>
    <row r="63" spans="1:61" ht="12.75" thickBot="1">
      <c r="A63" s="54">
        <f t="shared" si="16"/>
        <v>48</v>
      </c>
      <c r="B63" s="65" t="s">
        <v>807</v>
      </c>
      <c r="C63" s="71"/>
      <c r="D63" s="71"/>
      <c r="E63" s="71"/>
      <c r="F63" s="71"/>
      <c r="G63" s="71"/>
      <c r="H63" s="71"/>
      <c r="I63" s="71"/>
      <c r="J63" s="71"/>
      <c r="K63" s="69"/>
      <c r="L63" s="71"/>
      <c r="M63" s="69"/>
      <c r="N63" s="71"/>
      <c r="O63" s="69"/>
      <c r="P63" s="71"/>
      <c r="Q63" s="69"/>
      <c r="R63" s="71"/>
      <c r="S63" s="69"/>
      <c r="T63" s="71"/>
      <c r="U63" s="69"/>
      <c r="V63" s="71"/>
      <c r="W63" s="69"/>
      <c r="X63" s="71"/>
      <c r="Y63" s="69"/>
      <c r="Z63" s="71"/>
      <c r="AA63" s="55" t="str">
        <f t="shared" si="15"/>
        <v/>
      </c>
      <c r="AB63" s="57">
        <v>49</v>
      </c>
    </row>
    <row r="64" spans="1:61" ht="15.75" thickBot="1">
      <c r="A64" s="54" t="s">
        <v>813</v>
      </c>
      <c r="B64" s="126" t="s">
        <v>809</v>
      </c>
      <c r="C64" s="127"/>
      <c r="D64" s="127"/>
      <c r="E64" s="127"/>
      <c r="F64" s="127"/>
      <c r="G64" s="127"/>
      <c r="H64" s="127"/>
      <c r="I64" s="127"/>
      <c r="J64" s="127"/>
      <c r="K64" s="127"/>
      <c r="L64" s="127"/>
      <c r="M64" s="127"/>
      <c r="N64" s="127"/>
      <c r="O64" s="127"/>
      <c r="P64" s="127"/>
      <c r="Q64" s="127"/>
      <c r="R64" s="127"/>
      <c r="S64" s="127"/>
      <c r="T64" s="127"/>
      <c r="U64" s="127"/>
      <c r="V64" s="127"/>
      <c r="W64" s="127"/>
      <c r="X64" s="127"/>
      <c r="Y64" s="127"/>
      <c r="Z64" s="127"/>
      <c r="AA64" s="128"/>
      <c r="AB64" s="56" t="s">
        <v>813</v>
      </c>
      <c r="AD64" s="27"/>
      <c r="AE64" s="27"/>
      <c r="AF64" s="27"/>
      <c r="AG64" s="27"/>
      <c r="AH64" s="27"/>
      <c r="AI64" s="27"/>
      <c r="AJ64" s="27"/>
      <c r="AK64" s="27"/>
      <c r="AL64" s="27"/>
      <c r="AM64" s="27"/>
      <c r="AN64" s="27"/>
      <c r="AO64" s="27"/>
      <c r="AP64" s="27"/>
      <c r="AQ64" s="27"/>
      <c r="AR64" s="27"/>
      <c r="AS64" s="27"/>
      <c r="AT64" s="27"/>
      <c r="AU64" s="27"/>
      <c r="AV64" s="27"/>
      <c r="AW64" s="27"/>
      <c r="AX64" s="27"/>
      <c r="AY64" s="27"/>
      <c r="AZ64" s="27"/>
      <c r="BA64" s="27"/>
      <c r="BB64" s="27"/>
      <c r="BC64" s="27"/>
      <c r="BD64" s="27"/>
      <c r="BE64" s="27"/>
      <c r="BF64" s="27"/>
      <c r="BG64" s="27"/>
      <c r="BH64" s="27"/>
      <c r="BI64" s="27"/>
    </row>
    <row r="65" spans="1:61">
      <c r="A65" s="54">
        <v>49</v>
      </c>
      <c r="B65" s="78" t="s">
        <v>810</v>
      </c>
      <c r="C65" s="79"/>
      <c r="D65" s="79"/>
      <c r="E65" s="79"/>
      <c r="F65" s="79"/>
      <c r="G65" s="79"/>
      <c r="H65" s="79"/>
      <c r="I65" s="80"/>
      <c r="J65" s="79"/>
      <c r="K65" s="80"/>
      <c r="L65" s="79"/>
      <c r="M65" s="80"/>
      <c r="N65" s="79"/>
      <c r="O65" s="80"/>
      <c r="P65" s="79"/>
      <c r="Q65" s="80"/>
      <c r="R65" s="79"/>
      <c r="S65" s="80"/>
      <c r="T65" s="79"/>
      <c r="U65" s="80"/>
      <c r="V65" s="79"/>
      <c r="W65" s="80"/>
      <c r="X65" s="79"/>
      <c r="Y65" s="80"/>
      <c r="Z65" s="79"/>
      <c r="AA65" s="55" t="str">
        <f t="shared" ref="AA65:AA67" si="17">IF(SUMPRODUCT(--(C65:Z65&lt;&gt;""))=0,"",SUM(C65:Z65))</f>
        <v/>
      </c>
      <c r="AB65" s="57">
        <v>50</v>
      </c>
      <c r="AD65" s="27"/>
      <c r="AE65" s="27"/>
      <c r="AF65" s="27"/>
      <c r="AG65" s="27"/>
      <c r="AH65" s="27"/>
      <c r="AI65" s="27"/>
      <c r="AJ65" s="27"/>
      <c r="AK65" s="27"/>
      <c r="AL65" s="27"/>
      <c r="AM65" s="27"/>
      <c r="AN65" s="27"/>
      <c r="AO65" s="27"/>
      <c r="AP65" s="27"/>
      <c r="AQ65" s="27"/>
      <c r="AR65" s="27"/>
      <c r="AS65" s="27"/>
      <c r="AT65" s="27"/>
      <c r="AU65" s="27"/>
      <c r="AV65" s="27"/>
      <c r="AW65" s="27"/>
      <c r="AX65" s="27"/>
      <c r="AY65" s="27"/>
      <c r="AZ65" s="27"/>
      <c r="BA65" s="27"/>
      <c r="BB65" s="27"/>
      <c r="BC65" s="27"/>
      <c r="BD65" s="27"/>
      <c r="BE65" s="27"/>
      <c r="BF65" s="27"/>
      <c r="BG65" s="27"/>
      <c r="BH65" s="27"/>
      <c r="BI65" s="27"/>
    </row>
    <row r="66" spans="1:61">
      <c r="A66" s="54">
        <f t="shared" ref="A66:A67" si="18">IF(ISERROR((A65+1)),"",(A65+1))</f>
        <v>50</v>
      </c>
      <c r="B66" s="65" t="s">
        <v>811</v>
      </c>
      <c r="C66" s="71"/>
      <c r="D66" s="71"/>
      <c r="E66" s="71"/>
      <c r="F66" s="71"/>
      <c r="G66" s="71"/>
      <c r="H66" s="71"/>
      <c r="I66" s="69"/>
      <c r="J66" s="71"/>
      <c r="K66" s="69"/>
      <c r="L66" s="71"/>
      <c r="M66" s="69"/>
      <c r="N66" s="71"/>
      <c r="O66" s="69"/>
      <c r="P66" s="71"/>
      <c r="Q66" s="69"/>
      <c r="R66" s="71"/>
      <c r="S66" s="69"/>
      <c r="T66" s="71"/>
      <c r="U66" s="69"/>
      <c r="V66" s="71"/>
      <c r="W66" s="69"/>
      <c r="X66" s="71"/>
      <c r="Y66" s="69"/>
      <c r="Z66" s="71"/>
      <c r="AA66" s="55" t="str">
        <f t="shared" si="17"/>
        <v/>
      </c>
      <c r="AB66" s="57">
        <v>51</v>
      </c>
      <c r="AD66" s="27"/>
      <c r="AE66" s="27"/>
      <c r="AF66" s="27"/>
      <c r="AG66" s="27"/>
      <c r="AH66" s="27"/>
      <c r="AI66" s="27"/>
      <c r="AJ66" s="27"/>
      <c r="AK66" s="27"/>
      <c r="AL66" s="27"/>
      <c r="AM66" s="27"/>
      <c r="AN66" s="27"/>
      <c r="AO66" s="27"/>
      <c r="AP66" s="27"/>
      <c r="AQ66" s="27"/>
      <c r="AR66" s="27"/>
      <c r="AS66" s="27"/>
      <c r="AT66" s="27"/>
      <c r="AU66" s="27"/>
      <c r="AV66" s="27"/>
      <c r="AW66" s="27"/>
      <c r="AX66" s="27"/>
      <c r="AY66" s="27"/>
      <c r="AZ66" s="27"/>
      <c r="BA66" s="27"/>
      <c r="BB66" s="27"/>
      <c r="BC66" s="27"/>
      <c r="BD66" s="27"/>
      <c r="BE66" s="27"/>
      <c r="BF66" s="27"/>
      <c r="BG66" s="27"/>
      <c r="BH66" s="27"/>
      <c r="BI66" s="27"/>
    </row>
    <row r="67" spans="1:61" ht="12.75" thickBot="1">
      <c r="A67" s="54">
        <f t="shared" si="18"/>
        <v>51</v>
      </c>
      <c r="B67" s="65" t="s">
        <v>812</v>
      </c>
      <c r="C67" s="71"/>
      <c r="D67" s="71"/>
      <c r="E67" s="71"/>
      <c r="F67" s="71"/>
      <c r="G67" s="71"/>
      <c r="H67" s="71"/>
      <c r="I67" s="69"/>
      <c r="J67" s="71"/>
      <c r="K67" s="69"/>
      <c r="L67" s="71"/>
      <c r="M67" s="69"/>
      <c r="N67" s="71"/>
      <c r="O67" s="69"/>
      <c r="P67" s="71"/>
      <c r="Q67" s="69"/>
      <c r="R67" s="71"/>
      <c r="S67" s="69"/>
      <c r="T67" s="71"/>
      <c r="U67" s="69"/>
      <c r="V67" s="71"/>
      <c r="W67" s="69"/>
      <c r="X67" s="71"/>
      <c r="Y67" s="69"/>
      <c r="Z67" s="71"/>
      <c r="AA67" s="55" t="str">
        <f t="shared" si="17"/>
        <v/>
      </c>
      <c r="AB67" s="57">
        <v>52</v>
      </c>
      <c r="AD67" s="27"/>
      <c r="AE67" s="27"/>
      <c r="AF67" s="27"/>
      <c r="AG67" s="27"/>
      <c r="AH67" s="27"/>
      <c r="AI67" s="27"/>
      <c r="AJ67" s="27"/>
      <c r="AK67" s="27"/>
      <c r="AL67" s="27"/>
      <c r="AM67" s="27"/>
      <c r="AN67" s="27"/>
      <c r="AO67" s="27"/>
      <c r="AP67" s="27"/>
      <c r="AQ67" s="27"/>
      <c r="AR67" s="27"/>
      <c r="AS67" s="27"/>
      <c r="AT67" s="27"/>
      <c r="AU67" s="27"/>
      <c r="AV67" s="27"/>
      <c r="AW67" s="27"/>
      <c r="AX67" s="27"/>
      <c r="AY67" s="27"/>
      <c r="AZ67" s="27"/>
      <c r="BA67" s="27"/>
      <c r="BB67" s="27"/>
      <c r="BC67" s="27"/>
      <c r="BD67" s="27"/>
      <c r="BE67" s="27"/>
      <c r="BF67" s="27"/>
      <c r="BG67" s="27"/>
      <c r="BH67" s="27"/>
      <c r="BI67" s="27"/>
    </row>
    <row r="68" spans="1:61" ht="15.75" thickBot="1">
      <c r="A68" s="54" t="s">
        <v>818</v>
      </c>
      <c r="B68" s="126" t="s">
        <v>820</v>
      </c>
      <c r="C68" s="127"/>
      <c r="D68" s="127"/>
      <c r="E68" s="127"/>
      <c r="F68" s="127"/>
      <c r="G68" s="127"/>
      <c r="H68" s="127"/>
      <c r="I68" s="127"/>
      <c r="J68" s="127"/>
      <c r="K68" s="127"/>
      <c r="L68" s="127"/>
      <c r="M68" s="127"/>
      <c r="N68" s="127"/>
      <c r="O68" s="127"/>
      <c r="P68" s="127"/>
      <c r="Q68" s="127"/>
      <c r="R68" s="127"/>
      <c r="S68" s="127"/>
      <c r="T68" s="127"/>
      <c r="U68" s="127"/>
      <c r="V68" s="127"/>
      <c r="W68" s="127"/>
      <c r="X68" s="127"/>
      <c r="Y68" s="127"/>
      <c r="Z68" s="127"/>
      <c r="AA68" s="128"/>
      <c r="AB68" s="56" t="s">
        <v>819</v>
      </c>
      <c r="AD68" s="27"/>
      <c r="AE68" s="27"/>
      <c r="AF68" s="27"/>
      <c r="AG68" s="27"/>
      <c r="AH68" s="27"/>
      <c r="AI68" s="27"/>
      <c r="AJ68" s="27"/>
      <c r="AK68" s="27"/>
      <c r="AL68" s="27"/>
      <c r="AM68" s="27"/>
      <c r="AN68" s="27"/>
      <c r="AO68" s="27"/>
      <c r="AP68" s="27"/>
      <c r="AQ68" s="27"/>
      <c r="AR68" s="27"/>
      <c r="AS68" s="27"/>
      <c r="AT68" s="27"/>
      <c r="AU68" s="27"/>
      <c r="AV68" s="27"/>
      <c r="AW68" s="27"/>
      <c r="AX68" s="27"/>
      <c r="AY68" s="27"/>
      <c r="AZ68" s="27"/>
      <c r="BA68" s="27"/>
      <c r="BB68" s="27"/>
      <c r="BC68" s="27"/>
      <c r="BD68" s="27"/>
      <c r="BE68" s="27"/>
      <c r="BF68" s="27"/>
      <c r="BG68" s="27"/>
      <c r="BH68" s="27"/>
      <c r="BI68" s="27"/>
    </row>
    <row r="69" spans="1:61">
      <c r="A69" s="54">
        <v>52</v>
      </c>
      <c r="B69" s="78" t="s">
        <v>840</v>
      </c>
      <c r="C69" s="80"/>
      <c r="D69" s="80"/>
      <c r="E69" s="80"/>
      <c r="F69" s="80"/>
      <c r="G69" s="80"/>
      <c r="H69" s="80"/>
      <c r="I69" s="80"/>
      <c r="J69" s="80"/>
      <c r="K69" s="80"/>
      <c r="L69" s="80"/>
      <c r="M69" s="80"/>
      <c r="N69" s="80"/>
      <c r="O69" s="80"/>
      <c r="P69" s="80"/>
      <c r="Q69" s="80"/>
      <c r="R69" s="80"/>
      <c r="S69" s="80"/>
      <c r="T69" s="80"/>
      <c r="U69" s="80"/>
      <c r="V69" s="80"/>
      <c r="W69" s="80"/>
      <c r="X69" s="80"/>
      <c r="Y69" s="80"/>
      <c r="Z69" s="80"/>
      <c r="AA69" s="55" t="str">
        <f t="shared" ref="AA69:AA70" si="19">IF(SUMPRODUCT(--(C69:Z69&lt;&gt;""))=0,"",SUM(C69:Z69))</f>
        <v/>
      </c>
      <c r="AB69" s="57">
        <v>57</v>
      </c>
      <c r="AD69" s="27"/>
      <c r="AE69" s="27"/>
      <c r="AF69" s="27"/>
      <c r="AG69" s="27"/>
      <c r="AH69" s="27"/>
      <c r="AI69" s="27"/>
      <c r="AJ69" s="27"/>
      <c r="AK69" s="27"/>
      <c r="AL69" s="27"/>
      <c r="AM69" s="27"/>
      <c r="AN69" s="27"/>
      <c r="AO69" s="27"/>
      <c r="AP69" s="27"/>
      <c r="AQ69" s="27"/>
      <c r="AR69" s="27"/>
      <c r="AS69" s="27"/>
      <c r="AT69" s="27"/>
      <c r="AU69" s="27"/>
      <c r="AV69" s="27"/>
      <c r="AW69" s="27"/>
      <c r="AX69" s="27"/>
      <c r="AY69" s="27"/>
      <c r="AZ69" s="27"/>
      <c r="BA69" s="27"/>
      <c r="BB69" s="27"/>
      <c r="BC69" s="27"/>
      <c r="BD69" s="27"/>
      <c r="BE69" s="27"/>
      <c r="BF69" s="27"/>
      <c r="BG69" s="27"/>
      <c r="BH69" s="27"/>
      <c r="BI69" s="27"/>
    </row>
    <row r="70" spans="1:61" ht="12.75" thickBot="1">
      <c r="A70" s="54">
        <f t="shared" ref="A70" si="20">IF(ISERROR((A69+1)),"",(A69+1))</f>
        <v>53</v>
      </c>
      <c r="B70" s="65" t="s">
        <v>841</v>
      </c>
      <c r="C70" s="80"/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  <c r="Q70" s="80"/>
      <c r="R70" s="80"/>
      <c r="S70" s="80"/>
      <c r="T70" s="80"/>
      <c r="U70" s="80"/>
      <c r="V70" s="80"/>
      <c r="W70" s="80"/>
      <c r="X70" s="80"/>
      <c r="Y70" s="80"/>
      <c r="Z70" s="80"/>
      <c r="AA70" s="55" t="str">
        <f t="shared" si="19"/>
        <v/>
      </c>
      <c r="AB70" s="57">
        <v>56</v>
      </c>
      <c r="AD70" s="27"/>
      <c r="AE70" s="27"/>
      <c r="AF70" s="27"/>
      <c r="AG70" s="27"/>
      <c r="AH70" s="27"/>
      <c r="AI70" s="27"/>
      <c r="AJ70" s="27"/>
      <c r="AK70" s="27"/>
      <c r="AL70" s="27"/>
      <c r="AM70" s="27"/>
      <c r="AN70" s="27"/>
      <c r="AO70" s="27"/>
      <c r="AP70" s="27"/>
      <c r="AQ70" s="27"/>
      <c r="AR70" s="27"/>
      <c r="AS70" s="27"/>
      <c r="AT70" s="27"/>
      <c r="AU70" s="27"/>
      <c r="AV70" s="27"/>
      <c r="AW70" s="27"/>
      <c r="AX70" s="27"/>
      <c r="AY70" s="27"/>
      <c r="AZ70" s="27"/>
      <c r="BA70" s="27"/>
      <c r="BB70" s="27"/>
      <c r="BC70" s="27"/>
      <c r="BD70" s="27"/>
      <c r="BE70" s="27"/>
      <c r="BF70" s="27"/>
      <c r="BG70" s="27"/>
      <c r="BH70" s="27"/>
      <c r="BI70" s="27"/>
    </row>
    <row r="71" spans="1:61" ht="15.75" thickBot="1">
      <c r="A71" s="54" t="s">
        <v>819</v>
      </c>
      <c r="B71" s="126" t="s">
        <v>817</v>
      </c>
      <c r="C71" s="127"/>
      <c r="D71" s="127"/>
      <c r="E71" s="127"/>
      <c r="F71" s="127"/>
      <c r="G71" s="127"/>
      <c r="H71" s="127"/>
      <c r="I71" s="127"/>
      <c r="J71" s="127"/>
      <c r="K71" s="127"/>
      <c r="L71" s="127"/>
      <c r="M71" s="127"/>
      <c r="N71" s="127"/>
      <c r="O71" s="127"/>
      <c r="P71" s="127"/>
      <c r="Q71" s="127"/>
      <c r="R71" s="127"/>
      <c r="S71" s="127"/>
      <c r="T71" s="127"/>
      <c r="U71" s="127"/>
      <c r="V71" s="127"/>
      <c r="W71" s="127"/>
      <c r="X71" s="127"/>
      <c r="Y71" s="127"/>
      <c r="Z71" s="127"/>
      <c r="AA71" s="128"/>
      <c r="AB71" s="56" t="s">
        <v>818</v>
      </c>
      <c r="AD71" s="27"/>
      <c r="AE71" s="27"/>
      <c r="AF71" s="27"/>
      <c r="AG71" s="27"/>
      <c r="AH71" s="27"/>
      <c r="AI71" s="27"/>
      <c r="AJ71" s="27"/>
      <c r="AK71" s="27"/>
      <c r="AL71" s="27"/>
      <c r="AM71" s="27"/>
      <c r="AN71" s="27"/>
      <c r="AO71" s="27"/>
      <c r="AP71" s="27"/>
      <c r="AQ71" s="27"/>
      <c r="AR71" s="27"/>
      <c r="AS71" s="27"/>
      <c r="AT71" s="27"/>
      <c r="AU71" s="27"/>
      <c r="AV71" s="27"/>
      <c r="AW71" s="27"/>
      <c r="AX71" s="27"/>
      <c r="AY71" s="27"/>
      <c r="AZ71" s="27"/>
      <c r="BA71" s="27"/>
      <c r="BB71" s="27"/>
      <c r="BC71" s="27"/>
      <c r="BD71" s="27"/>
      <c r="BE71" s="27"/>
      <c r="BF71" s="27"/>
      <c r="BG71" s="27"/>
      <c r="BH71" s="27"/>
      <c r="BI71" s="27"/>
    </row>
    <row r="72" spans="1:61">
      <c r="A72" s="54">
        <v>54</v>
      </c>
      <c r="B72" s="78" t="s">
        <v>814</v>
      </c>
      <c r="C72" s="80"/>
      <c r="D72" s="80"/>
      <c r="E72" s="80"/>
      <c r="F72" s="80"/>
      <c r="G72" s="80"/>
      <c r="H72" s="80"/>
      <c r="I72" s="80"/>
      <c r="J72" s="80"/>
      <c r="K72" s="80"/>
      <c r="L72" s="80"/>
      <c r="M72" s="80"/>
      <c r="N72" s="80"/>
      <c r="O72" s="80"/>
      <c r="P72" s="80"/>
      <c r="Q72" s="80"/>
      <c r="R72" s="80"/>
      <c r="S72" s="80"/>
      <c r="T72" s="80"/>
      <c r="U72" s="80"/>
      <c r="V72" s="80"/>
      <c r="W72" s="80"/>
      <c r="X72" s="80"/>
      <c r="Y72" s="80"/>
      <c r="Z72" s="80"/>
      <c r="AA72" s="55" t="str">
        <f t="shared" ref="AA72:AA74" si="21">IF(SUMPRODUCT(--(C72:Z72&lt;&gt;""))=0,"",SUM(C72:Z72))</f>
        <v/>
      </c>
      <c r="AB72" s="57">
        <v>53</v>
      </c>
      <c r="AD72" s="27"/>
      <c r="AE72" s="27"/>
      <c r="AF72" s="27"/>
      <c r="AG72" s="27"/>
      <c r="AH72" s="27"/>
      <c r="AI72" s="27"/>
      <c r="AJ72" s="27"/>
      <c r="AK72" s="27"/>
      <c r="AL72" s="27"/>
      <c r="AM72" s="27"/>
      <c r="AN72" s="27"/>
      <c r="AO72" s="27"/>
      <c r="AP72" s="27"/>
      <c r="AQ72" s="27"/>
      <c r="AR72" s="27"/>
      <c r="AS72" s="27"/>
      <c r="AT72" s="27"/>
      <c r="AU72" s="27"/>
      <c r="AV72" s="27"/>
      <c r="AW72" s="27"/>
      <c r="AX72" s="27"/>
      <c r="AY72" s="27"/>
      <c r="AZ72" s="27"/>
      <c r="BA72" s="27"/>
      <c r="BB72" s="27"/>
      <c r="BC72" s="27"/>
      <c r="BD72" s="27"/>
      <c r="BE72" s="27"/>
      <c r="BF72" s="27"/>
      <c r="BG72" s="27"/>
      <c r="BH72" s="27"/>
      <c r="BI72" s="27"/>
    </row>
    <row r="73" spans="1:61">
      <c r="A73" s="54">
        <f t="shared" ref="A73:A74" si="22">IF(ISERROR((A72+1)),"",(A72+1))</f>
        <v>55</v>
      </c>
      <c r="B73" s="65" t="s">
        <v>815</v>
      </c>
      <c r="C73" s="69"/>
      <c r="D73" s="69"/>
      <c r="E73" s="69"/>
      <c r="F73" s="69"/>
      <c r="G73" s="69"/>
      <c r="H73" s="69"/>
      <c r="I73" s="69"/>
      <c r="J73" s="69"/>
      <c r="K73" s="69"/>
      <c r="L73" s="69"/>
      <c r="M73" s="69"/>
      <c r="N73" s="69"/>
      <c r="O73" s="69"/>
      <c r="P73" s="69"/>
      <c r="Q73" s="69"/>
      <c r="R73" s="69"/>
      <c r="S73" s="69"/>
      <c r="T73" s="69"/>
      <c r="U73" s="69"/>
      <c r="V73" s="69"/>
      <c r="W73" s="69"/>
      <c r="X73" s="69"/>
      <c r="Y73" s="69"/>
      <c r="Z73" s="69"/>
      <c r="AA73" s="55" t="str">
        <f t="shared" si="21"/>
        <v/>
      </c>
      <c r="AB73" s="57">
        <v>54</v>
      </c>
      <c r="AD73" s="27"/>
      <c r="AE73" s="27"/>
      <c r="AF73" s="27"/>
      <c r="AG73" s="27"/>
      <c r="AH73" s="27"/>
      <c r="AI73" s="27"/>
      <c r="AJ73" s="27"/>
      <c r="AK73" s="27"/>
      <c r="AL73" s="27"/>
      <c r="AM73" s="27"/>
      <c r="AN73" s="27"/>
      <c r="AO73" s="27"/>
      <c r="AP73" s="27"/>
      <c r="AQ73" s="27"/>
      <c r="AR73" s="27"/>
      <c r="AS73" s="27"/>
      <c r="AT73" s="27"/>
      <c r="AU73" s="27"/>
      <c r="AV73" s="27"/>
      <c r="AW73" s="27"/>
      <c r="AX73" s="27"/>
      <c r="AY73" s="27"/>
      <c r="AZ73" s="27"/>
      <c r="BA73" s="27"/>
      <c r="BB73" s="27"/>
      <c r="BC73" s="27"/>
      <c r="BD73" s="27"/>
      <c r="BE73" s="27"/>
      <c r="BF73" s="27"/>
      <c r="BG73" s="27"/>
      <c r="BH73" s="27"/>
      <c r="BI73" s="27"/>
    </row>
    <row r="74" spans="1:61" ht="12.75" thickBot="1">
      <c r="A74" s="54">
        <f t="shared" si="22"/>
        <v>56</v>
      </c>
      <c r="B74" s="87" t="s">
        <v>816</v>
      </c>
      <c r="C74" s="86" t="str">
        <f>IF(C72+C73&lt;&gt;0,C72+C73,"")</f>
        <v/>
      </c>
      <c r="D74" s="86" t="str">
        <f t="shared" ref="D74:Z74" si="23">IF(D72+D73&lt;&gt;0,D72+D73,"")</f>
        <v/>
      </c>
      <c r="E74" s="86" t="str">
        <f t="shared" si="23"/>
        <v/>
      </c>
      <c r="F74" s="86" t="str">
        <f t="shared" si="23"/>
        <v/>
      </c>
      <c r="G74" s="86" t="str">
        <f t="shared" si="23"/>
        <v/>
      </c>
      <c r="H74" s="86" t="str">
        <f t="shared" si="23"/>
        <v/>
      </c>
      <c r="I74" s="86" t="str">
        <f t="shared" si="23"/>
        <v/>
      </c>
      <c r="J74" s="86" t="str">
        <f t="shared" si="23"/>
        <v/>
      </c>
      <c r="K74" s="86" t="str">
        <f t="shared" si="23"/>
        <v/>
      </c>
      <c r="L74" s="86" t="str">
        <f t="shared" si="23"/>
        <v/>
      </c>
      <c r="M74" s="86" t="str">
        <f t="shared" si="23"/>
        <v/>
      </c>
      <c r="N74" s="86" t="str">
        <f t="shared" si="23"/>
        <v/>
      </c>
      <c r="O74" s="86" t="str">
        <f t="shared" si="23"/>
        <v/>
      </c>
      <c r="P74" s="86" t="str">
        <f t="shared" si="23"/>
        <v/>
      </c>
      <c r="Q74" s="86" t="str">
        <f t="shared" si="23"/>
        <v/>
      </c>
      <c r="R74" s="86" t="str">
        <f t="shared" si="23"/>
        <v/>
      </c>
      <c r="S74" s="86" t="str">
        <f t="shared" si="23"/>
        <v/>
      </c>
      <c r="T74" s="86" t="str">
        <f t="shared" si="23"/>
        <v/>
      </c>
      <c r="U74" s="86" t="str">
        <f t="shared" si="23"/>
        <v/>
      </c>
      <c r="V74" s="86" t="str">
        <f t="shared" si="23"/>
        <v/>
      </c>
      <c r="W74" s="86" t="str">
        <f t="shared" si="23"/>
        <v/>
      </c>
      <c r="X74" s="86" t="str">
        <f t="shared" si="23"/>
        <v/>
      </c>
      <c r="Y74" s="86" t="str">
        <f t="shared" si="23"/>
        <v/>
      </c>
      <c r="Z74" s="86" t="str">
        <f t="shared" si="23"/>
        <v/>
      </c>
      <c r="AA74" s="55" t="str">
        <f t="shared" si="21"/>
        <v/>
      </c>
      <c r="AB74" s="57">
        <v>55</v>
      </c>
      <c r="AD74" s="27"/>
      <c r="AE74" s="27"/>
      <c r="AF74" s="27"/>
      <c r="AG74" s="27"/>
      <c r="AH74" s="27"/>
      <c r="AI74" s="27"/>
      <c r="AJ74" s="27"/>
      <c r="AK74" s="27"/>
      <c r="AL74" s="27"/>
      <c r="AM74" s="27"/>
      <c r="AN74" s="27"/>
      <c r="AO74" s="27"/>
      <c r="AP74" s="27"/>
      <c r="AQ74" s="27"/>
      <c r="AR74" s="27"/>
      <c r="AS74" s="27"/>
      <c r="AT74" s="27"/>
      <c r="AU74" s="27"/>
      <c r="AV74" s="27"/>
      <c r="AW74" s="27"/>
      <c r="AX74" s="27"/>
      <c r="AY74" s="27"/>
      <c r="AZ74" s="27"/>
      <c r="BA74" s="27"/>
      <c r="BB74" s="27"/>
      <c r="BC74" s="27"/>
      <c r="BD74" s="27"/>
      <c r="BE74" s="27"/>
      <c r="BF74" s="27"/>
      <c r="BG74" s="27"/>
      <c r="BH74" s="27"/>
      <c r="BI74" s="27"/>
    </row>
    <row r="75" spans="1:61" ht="15.75" hidden="1" thickBot="1">
      <c r="A75" s="54"/>
      <c r="B75" s="126" t="s">
        <v>844</v>
      </c>
      <c r="C75" s="127"/>
      <c r="D75" s="127"/>
      <c r="E75" s="127"/>
      <c r="F75" s="127"/>
      <c r="G75" s="127"/>
      <c r="H75" s="127"/>
      <c r="I75" s="127"/>
      <c r="J75" s="127"/>
      <c r="K75" s="127"/>
      <c r="L75" s="127"/>
      <c r="M75" s="127"/>
      <c r="N75" s="127"/>
      <c r="O75" s="127"/>
      <c r="P75" s="127"/>
      <c r="Q75" s="127"/>
      <c r="R75" s="127"/>
      <c r="S75" s="127"/>
      <c r="T75" s="127"/>
      <c r="U75" s="127"/>
      <c r="V75" s="127"/>
      <c r="W75" s="127"/>
      <c r="X75" s="127"/>
      <c r="Y75" s="127"/>
      <c r="Z75" s="127"/>
      <c r="AA75" s="128"/>
      <c r="AB75" s="56" t="s">
        <v>853</v>
      </c>
      <c r="AD75" s="27"/>
      <c r="AE75" s="27"/>
      <c r="AF75" s="27"/>
      <c r="AG75" s="27"/>
      <c r="AH75" s="27"/>
      <c r="AI75" s="27"/>
      <c r="AJ75" s="27"/>
      <c r="AK75" s="27"/>
      <c r="AL75" s="27"/>
      <c r="AM75" s="27"/>
      <c r="AN75" s="27"/>
      <c r="AO75" s="27"/>
      <c r="AP75" s="27"/>
      <c r="AQ75" s="27"/>
      <c r="AR75" s="27"/>
      <c r="AS75" s="27"/>
      <c r="AT75" s="27"/>
      <c r="AU75" s="27"/>
      <c r="AV75" s="27"/>
      <c r="AW75" s="27"/>
      <c r="AX75" s="27"/>
      <c r="AY75" s="27"/>
      <c r="AZ75" s="27"/>
      <c r="BA75" s="27"/>
      <c r="BB75" s="27"/>
      <c r="BC75" s="27"/>
      <c r="BD75" s="27"/>
      <c r="BE75" s="27"/>
      <c r="BF75" s="27"/>
      <c r="BG75" s="27"/>
      <c r="BH75" s="27"/>
      <c r="BI75" s="27"/>
    </row>
    <row r="76" spans="1:61" hidden="1">
      <c r="A76" s="54">
        <v>55</v>
      </c>
      <c r="B76" s="78" t="s">
        <v>845</v>
      </c>
      <c r="C76" s="80"/>
      <c r="D76" s="80"/>
      <c r="E76" s="80"/>
      <c r="F76" s="80"/>
      <c r="G76" s="80"/>
      <c r="H76" s="80"/>
      <c r="I76" s="80"/>
      <c r="J76" s="80"/>
      <c r="K76" s="80"/>
      <c r="L76" s="80"/>
      <c r="M76" s="80"/>
      <c r="N76" s="80"/>
      <c r="O76" s="80"/>
      <c r="P76" s="80"/>
      <c r="Q76" s="80"/>
      <c r="R76" s="80"/>
      <c r="S76" s="80"/>
      <c r="T76" s="80"/>
      <c r="U76" s="80"/>
      <c r="V76" s="80"/>
      <c r="W76" s="80"/>
      <c r="X76" s="80"/>
      <c r="Y76" s="80"/>
      <c r="Z76" s="80"/>
      <c r="AA76" s="55" t="str">
        <f t="shared" ref="AA76:AA83" si="24">IF(SUMPRODUCT(--(C76:Z76&lt;&gt;""))=0,"",SUM(C76:Z76))</f>
        <v/>
      </c>
      <c r="AB76" s="57">
        <v>58</v>
      </c>
      <c r="AD76" s="27"/>
      <c r="AE76" s="27"/>
      <c r="AF76" s="27"/>
      <c r="AG76" s="27"/>
      <c r="AH76" s="27"/>
      <c r="AI76" s="27"/>
      <c r="AJ76" s="27"/>
      <c r="AK76" s="27"/>
      <c r="AL76" s="27"/>
      <c r="AM76" s="27"/>
      <c r="AN76" s="27"/>
      <c r="AO76" s="27"/>
      <c r="AP76" s="27"/>
      <c r="AQ76" s="27"/>
      <c r="AR76" s="27"/>
      <c r="AS76" s="27"/>
      <c r="AT76" s="27"/>
      <c r="AU76" s="27"/>
      <c r="AV76" s="27"/>
      <c r="AW76" s="27"/>
      <c r="AX76" s="27"/>
      <c r="AY76" s="27"/>
      <c r="AZ76" s="27"/>
      <c r="BA76" s="27"/>
      <c r="BB76" s="27"/>
      <c r="BC76" s="27"/>
      <c r="BD76" s="27"/>
      <c r="BE76" s="27"/>
      <c r="BF76" s="27"/>
      <c r="BG76" s="27"/>
      <c r="BH76" s="27"/>
      <c r="BI76" s="27"/>
    </row>
    <row r="77" spans="1:61" hidden="1">
      <c r="A77" s="54">
        <f t="shared" ref="A77:A83" si="25">IF(ISERROR((A76+1)),"",(A76+1))</f>
        <v>56</v>
      </c>
      <c r="B77" s="65" t="s">
        <v>851</v>
      </c>
      <c r="C77" s="69"/>
      <c r="D77" s="69"/>
      <c r="E77" s="69"/>
      <c r="F77" s="69"/>
      <c r="G77" s="69"/>
      <c r="H77" s="69"/>
      <c r="I77" s="69"/>
      <c r="J77" s="69"/>
      <c r="K77" s="69"/>
      <c r="L77" s="69"/>
      <c r="M77" s="69"/>
      <c r="N77" s="69"/>
      <c r="O77" s="69"/>
      <c r="P77" s="69"/>
      <c r="Q77" s="69"/>
      <c r="R77" s="69"/>
      <c r="S77" s="69"/>
      <c r="T77" s="69"/>
      <c r="U77" s="69"/>
      <c r="V77" s="69"/>
      <c r="W77" s="69"/>
      <c r="X77" s="69"/>
      <c r="Y77" s="69"/>
      <c r="Z77" s="69"/>
      <c r="AA77" s="55" t="str">
        <f t="shared" si="24"/>
        <v/>
      </c>
      <c r="AB77" s="57">
        <v>59</v>
      </c>
      <c r="AD77" s="27"/>
      <c r="AE77" s="27"/>
      <c r="AF77" s="27"/>
      <c r="AG77" s="27"/>
      <c r="AH77" s="27"/>
      <c r="AI77" s="27"/>
      <c r="AJ77" s="27"/>
      <c r="AK77" s="27"/>
      <c r="AL77" s="27"/>
      <c r="AM77" s="27"/>
      <c r="AN77" s="27"/>
      <c r="AO77" s="27"/>
      <c r="AP77" s="27"/>
      <c r="AQ77" s="27"/>
      <c r="AR77" s="27"/>
      <c r="AS77" s="27"/>
      <c r="AT77" s="27"/>
      <c r="AU77" s="27"/>
      <c r="AV77" s="27"/>
      <c r="AW77" s="27"/>
      <c r="AX77" s="27"/>
      <c r="AY77" s="27"/>
      <c r="AZ77" s="27"/>
      <c r="BA77" s="27"/>
      <c r="BB77" s="27"/>
      <c r="BC77" s="27"/>
      <c r="BD77" s="27"/>
      <c r="BE77" s="27"/>
      <c r="BF77" s="27"/>
      <c r="BG77" s="27"/>
      <c r="BH77" s="27"/>
      <c r="BI77" s="27"/>
    </row>
    <row r="78" spans="1:61" hidden="1">
      <c r="A78" s="54">
        <f t="shared" si="25"/>
        <v>57</v>
      </c>
      <c r="B78" s="65" t="s">
        <v>850</v>
      </c>
      <c r="C78" s="69"/>
      <c r="D78" s="69"/>
      <c r="E78" s="69"/>
      <c r="F78" s="69"/>
      <c r="G78" s="69"/>
      <c r="H78" s="69"/>
      <c r="I78" s="69"/>
      <c r="J78" s="69"/>
      <c r="K78" s="69"/>
      <c r="L78" s="69"/>
      <c r="M78" s="69"/>
      <c r="N78" s="69"/>
      <c r="O78" s="69"/>
      <c r="P78" s="69"/>
      <c r="Q78" s="69"/>
      <c r="R78" s="69"/>
      <c r="S78" s="69"/>
      <c r="T78" s="69"/>
      <c r="U78" s="69"/>
      <c r="V78" s="69"/>
      <c r="W78" s="69"/>
      <c r="X78" s="69"/>
      <c r="Y78" s="69"/>
      <c r="Z78" s="69"/>
      <c r="AA78" s="55" t="str">
        <f t="shared" si="24"/>
        <v/>
      </c>
      <c r="AB78" s="57">
        <v>60</v>
      </c>
      <c r="AD78" s="27"/>
      <c r="AE78" s="27"/>
      <c r="AF78" s="27"/>
      <c r="AG78" s="27"/>
      <c r="AH78" s="27"/>
      <c r="AI78" s="27"/>
      <c r="AJ78" s="27"/>
      <c r="AK78" s="27"/>
      <c r="AL78" s="27"/>
      <c r="AM78" s="27"/>
      <c r="AN78" s="27"/>
      <c r="AO78" s="27"/>
      <c r="AP78" s="27"/>
      <c r="AQ78" s="27"/>
      <c r="AR78" s="27"/>
      <c r="AS78" s="27"/>
      <c r="AT78" s="27"/>
      <c r="AU78" s="27"/>
      <c r="AV78" s="27"/>
      <c r="AW78" s="27"/>
      <c r="AX78" s="27"/>
      <c r="AY78" s="27"/>
      <c r="AZ78" s="27"/>
      <c r="BA78" s="27"/>
      <c r="BB78" s="27"/>
      <c r="BC78" s="27"/>
      <c r="BD78" s="27"/>
      <c r="BE78" s="27"/>
      <c r="BF78" s="27"/>
      <c r="BG78" s="27"/>
      <c r="BH78" s="27"/>
      <c r="BI78" s="27"/>
    </row>
    <row r="79" spans="1:61" hidden="1">
      <c r="A79" s="54">
        <f t="shared" si="25"/>
        <v>58</v>
      </c>
      <c r="B79" s="78" t="s">
        <v>846</v>
      </c>
      <c r="C79" s="80"/>
      <c r="D79" s="80"/>
      <c r="E79" s="80"/>
      <c r="F79" s="80"/>
      <c r="G79" s="80"/>
      <c r="H79" s="80"/>
      <c r="I79" s="80"/>
      <c r="J79" s="80"/>
      <c r="K79" s="80"/>
      <c r="L79" s="80"/>
      <c r="M79" s="80"/>
      <c r="N79" s="80"/>
      <c r="O79" s="80"/>
      <c r="P79" s="80"/>
      <c r="Q79" s="80"/>
      <c r="R79" s="80"/>
      <c r="S79" s="80"/>
      <c r="T79" s="80"/>
      <c r="U79" s="80"/>
      <c r="V79" s="80"/>
      <c r="W79" s="80"/>
      <c r="X79" s="80"/>
      <c r="Y79" s="80"/>
      <c r="Z79" s="80"/>
      <c r="AA79" s="55" t="str">
        <f t="shared" si="24"/>
        <v/>
      </c>
      <c r="AB79" s="57">
        <v>61</v>
      </c>
      <c r="AD79" s="27"/>
      <c r="AE79" s="27"/>
      <c r="AF79" s="27"/>
      <c r="AG79" s="27"/>
      <c r="AH79" s="27"/>
      <c r="AI79" s="27"/>
      <c r="AJ79" s="27"/>
      <c r="AK79" s="27"/>
      <c r="AL79" s="27"/>
      <c r="AM79" s="27"/>
      <c r="AN79" s="27"/>
      <c r="AO79" s="27"/>
      <c r="AP79" s="27"/>
      <c r="AQ79" s="27"/>
      <c r="AR79" s="27"/>
      <c r="AS79" s="27"/>
      <c r="AT79" s="27"/>
      <c r="AU79" s="27"/>
      <c r="AV79" s="27"/>
      <c r="AW79" s="27"/>
      <c r="AX79" s="27"/>
      <c r="AY79" s="27"/>
      <c r="AZ79" s="27"/>
      <c r="BA79" s="27"/>
      <c r="BB79" s="27"/>
      <c r="BC79" s="27"/>
      <c r="BD79" s="27"/>
      <c r="BE79" s="27"/>
      <c r="BF79" s="27"/>
      <c r="BG79" s="27"/>
      <c r="BH79" s="27"/>
      <c r="BI79" s="27"/>
    </row>
    <row r="80" spans="1:61" hidden="1">
      <c r="A80" s="54">
        <f t="shared" si="25"/>
        <v>59</v>
      </c>
      <c r="B80" s="78" t="s">
        <v>847</v>
      </c>
      <c r="C80" s="80"/>
      <c r="D80" s="80"/>
      <c r="E80" s="80"/>
      <c r="F80" s="80"/>
      <c r="G80" s="80"/>
      <c r="H80" s="80"/>
      <c r="I80" s="80"/>
      <c r="J80" s="80"/>
      <c r="K80" s="80"/>
      <c r="L80" s="80"/>
      <c r="M80" s="80"/>
      <c r="N80" s="80"/>
      <c r="O80" s="80"/>
      <c r="P80" s="80"/>
      <c r="Q80" s="80"/>
      <c r="R80" s="80"/>
      <c r="S80" s="80"/>
      <c r="T80" s="80"/>
      <c r="U80" s="80"/>
      <c r="V80" s="80"/>
      <c r="W80" s="80"/>
      <c r="X80" s="80"/>
      <c r="Y80" s="80"/>
      <c r="Z80" s="80"/>
      <c r="AA80" s="55" t="str">
        <f t="shared" si="24"/>
        <v/>
      </c>
      <c r="AB80" s="57">
        <v>62</v>
      </c>
      <c r="AD80" s="27"/>
      <c r="AE80" s="27"/>
      <c r="AF80" s="27"/>
      <c r="AG80" s="27"/>
      <c r="AH80" s="27"/>
      <c r="AI80" s="27"/>
      <c r="AJ80" s="27"/>
      <c r="AK80" s="27"/>
      <c r="AL80" s="27"/>
      <c r="AM80" s="27"/>
      <c r="AN80" s="27"/>
      <c r="AO80" s="27"/>
      <c r="AP80" s="27"/>
      <c r="AQ80" s="27"/>
      <c r="AR80" s="27"/>
      <c r="AS80" s="27"/>
      <c r="AT80" s="27"/>
      <c r="AU80" s="27"/>
      <c r="AV80" s="27"/>
      <c r="AW80" s="27"/>
      <c r="AX80" s="27"/>
      <c r="AY80" s="27"/>
      <c r="AZ80" s="27"/>
      <c r="BA80" s="27"/>
      <c r="BB80" s="27"/>
      <c r="BC80" s="27"/>
      <c r="BD80" s="27"/>
      <c r="BE80" s="27"/>
      <c r="BF80" s="27"/>
      <c r="BG80" s="27"/>
      <c r="BH80" s="27"/>
      <c r="BI80" s="27"/>
    </row>
    <row r="81" spans="1:80" hidden="1">
      <c r="A81" s="54">
        <f t="shared" si="25"/>
        <v>60</v>
      </c>
      <c r="B81" s="78" t="s">
        <v>848</v>
      </c>
      <c r="C81" s="80"/>
      <c r="D81" s="80"/>
      <c r="E81" s="80"/>
      <c r="F81" s="80"/>
      <c r="G81" s="80"/>
      <c r="H81" s="80"/>
      <c r="I81" s="80"/>
      <c r="J81" s="80"/>
      <c r="K81" s="80"/>
      <c r="L81" s="80"/>
      <c r="M81" s="80"/>
      <c r="N81" s="80"/>
      <c r="O81" s="80"/>
      <c r="P81" s="80"/>
      <c r="Q81" s="80"/>
      <c r="R81" s="80"/>
      <c r="S81" s="80"/>
      <c r="T81" s="80"/>
      <c r="U81" s="80"/>
      <c r="V81" s="80"/>
      <c r="W81" s="80"/>
      <c r="X81" s="80"/>
      <c r="Y81" s="80"/>
      <c r="Z81" s="80"/>
      <c r="AA81" s="55" t="str">
        <f t="shared" si="24"/>
        <v/>
      </c>
      <c r="AB81" s="57">
        <v>63</v>
      </c>
      <c r="AD81" s="27"/>
      <c r="AE81" s="27"/>
      <c r="AF81" s="27"/>
      <c r="AG81" s="27"/>
      <c r="AH81" s="27"/>
      <c r="AI81" s="27"/>
      <c r="AJ81" s="27"/>
      <c r="AK81" s="27"/>
      <c r="AL81" s="27"/>
      <c r="AM81" s="27"/>
      <c r="AN81" s="27"/>
      <c r="AO81" s="27"/>
      <c r="AP81" s="27"/>
      <c r="AQ81" s="27"/>
      <c r="AR81" s="27"/>
      <c r="AS81" s="27"/>
      <c r="AT81" s="27"/>
      <c r="AU81" s="27"/>
      <c r="AV81" s="27"/>
      <c r="AW81" s="27"/>
      <c r="AX81" s="27"/>
      <c r="AY81" s="27"/>
      <c r="AZ81" s="27"/>
      <c r="BA81" s="27"/>
      <c r="BB81" s="27"/>
      <c r="BC81" s="27"/>
      <c r="BD81" s="27"/>
      <c r="BE81" s="27"/>
      <c r="BF81" s="27"/>
      <c r="BG81" s="27"/>
      <c r="BH81" s="27"/>
      <c r="BI81" s="27"/>
    </row>
    <row r="82" spans="1:80" hidden="1">
      <c r="A82" s="54">
        <f t="shared" si="25"/>
        <v>61</v>
      </c>
      <c r="B82" s="65" t="s">
        <v>849</v>
      </c>
      <c r="C82" s="69"/>
      <c r="D82" s="69"/>
      <c r="E82" s="69"/>
      <c r="F82" s="69"/>
      <c r="G82" s="69"/>
      <c r="H82" s="69"/>
      <c r="I82" s="69"/>
      <c r="J82" s="69"/>
      <c r="K82" s="69"/>
      <c r="L82" s="69"/>
      <c r="M82" s="69"/>
      <c r="N82" s="69"/>
      <c r="O82" s="69"/>
      <c r="P82" s="69"/>
      <c r="Q82" s="69"/>
      <c r="R82" s="69"/>
      <c r="S82" s="69"/>
      <c r="T82" s="69"/>
      <c r="U82" s="69"/>
      <c r="V82" s="69"/>
      <c r="W82" s="69"/>
      <c r="X82" s="69"/>
      <c r="Y82" s="69"/>
      <c r="Z82" s="69"/>
      <c r="AA82" s="55" t="str">
        <f t="shared" si="24"/>
        <v/>
      </c>
      <c r="AB82" s="57">
        <v>64</v>
      </c>
      <c r="AD82" s="27"/>
      <c r="AE82" s="27"/>
      <c r="AF82" s="27"/>
      <c r="AG82" s="27"/>
      <c r="AH82" s="27"/>
      <c r="AI82" s="27"/>
      <c r="AJ82" s="27"/>
      <c r="AK82" s="27"/>
      <c r="AL82" s="27"/>
      <c r="AM82" s="27"/>
      <c r="AN82" s="27"/>
      <c r="AO82" s="27"/>
      <c r="AP82" s="27"/>
      <c r="AQ82" s="27"/>
      <c r="AR82" s="27"/>
      <c r="AS82" s="27"/>
      <c r="AT82" s="27"/>
      <c r="AU82" s="27"/>
      <c r="AV82" s="27"/>
      <c r="AW82" s="27"/>
      <c r="AX82" s="27"/>
      <c r="AY82" s="27"/>
      <c r="AZ82" s="27"/>
      <c r="BA82" s="27"/>
      <c r="BB82" s="27"/>
      <c r="BC82" s="27"/>
      <c r="BD82" s="27"/>
      <c r="BE82" s="27"/>
      <c r="BF82" s="27"/>
      <c r="BG82" s="27"/>
      <c r="BH82" s="27"/>
      <c r="BI82" s="27"/>
    </row>
    <row r="83" spans="1:80" ht="12.75" hidden="1" thickBot="1">
      <c r="A83" s="54">
        <f t="shared" si="25"/>
        <v>62</v>
      </c>
      <c r="B83" s="65" t="s">
        <v>852</v>
      </c>
      <c r="C83" s="69"/>
      <c r="D83" s="69"/>
      <c r="E83" s="69"/>
      <c r="F83" s="69"/>
      <c r="G83" s="69"/>
      <c r="H83" s="69"/>
      <c r="I83" s="69"/>
      <c r="J83" s="69"/>
      <c r="K83" s="69"/>
      <c r="L83" s="69"/>
      <c r="M83" s="69"/>
      <c r="N83" s="69"/>
      <c r="O83" s="69"/>
      <c r="P83" s="69"/>
      <c r="Q83" s="69"/>
      <c r="R83" s="69"/>
      <c r="S83" s="69"/>
      <c r="T83" s="69"/>
      <c r="U83" s="69"/>
      <c r="V83" s="69"/>
      <c r="W83" s="69"/>
      <c r="X83" s="69"/>
      <c r="Y83" s="69"/>
      <c r="Z83" s="69"/>
      <c r="AA83" s="55" t="str">
        <f t="shared" si="24"/>
        <v/>
      </c>
      <c r="AB83" s="57">
        <v>65</v>
      </c>
      <c r="AD83" s="27"/>
      <c r="AE83" s="27"/>
      <c r="AF83" s="27"/>
      <c r="AG83" s="27"/>
      <c r="AH83" s="27"/>
      <c r="AI83" s="27"/>
      <c r="AJ83" s="27"/>
      <c r="AK83" s="27"/>
      <c r="AL83" s="27"/>
      <c r="AM83" s="27"/>
      <c r="AN83" s="27"/>
      <c r="AO83" s="27"/>
      <c r="AP83" s="27"/>
      <c r="AQ83" s="27"/>
      <c r="AR83" s="27"/>
      <c r="AS83" s="27"/>
      <c r="AT83" s="27"/>
      <c r="AU83" s="27"/>
      <c r="AV83" s="27"/>
      <c r="AW83" s="27"/>
      <c r="AX83" s="27"/>
      <c r="AY83" s="27"/>
      <c r="AZ83" s="27"/>
      <c r="BA83" s="27"/>
      <c r="BB83" s="27"/>
      <c r="BC83" s="27"/>
      <c r="BD83" s="27"/>
      <c r="BE83" s="27"/>
      <c r="BF83" s="27"/>
      <c r="BG83" s="27"/>
      <c r="BH83" s="27"/>
      <c r="BI83" s="27"/>
    </row>
    <row r="84" spans="1:80" ht="15.75" thickBot="1">
      <c r="A84" s="54" t="s">
        <v>880</v>
      </c>
      <c r="B84" s="126" t="s">
        <v>879</v>
      </c>
      <c r="C84" s="127"/>
      <c r="D84" s="127"/>
      <c r="E84" s="127"/>
      <c r="F84" s="127"/>
      <c r="G84" s="127"/>
      <c r="H84" s="127"/>
      <c r="I84" s="127"/>
      <c r="J84" s="127"/>
      <c r="K84" s="127"/>
      <c r="L84" s="127"/>
      <c r="M84" s="127"/>
      <c r="N84" s="127"/>
      <c r="O84" s="127"/>
      <c r="P84" s="127"/>
      <c r="Q84" s="127"/>
      <c r="R84" s="127"/>
      <c r="S84" s="127"/>
      <c r="T84" s="127"/>
      <c r="U84" s="127"/>
      <c r="V84" s="127"/>
      <c r="W84" s="127"/>
      <c r="X84" s="127"/>
      <c r="Y84" s="127"/>
      <c r="Z84" s="127"/>
      <c r="AA84" s="128"/>
      <c r="AB84" s="56" t="s">
        <v>853</v>
      </c>
      <c r="AD84" s="27"/>
      <c r="AE84" s="27"/>
      <c r="AF84" s="27"/>
      <c r="AG84" s="27"/>
      <c r="AH84" s="27"/>
      <c r="AI84" s="27"/>
      <c r="AJ84" s="27"/>
      <c r="AK84" s="27"/>
      <c r="AL84" s="27"/>
      <c r="AM84" s="27"/>
      <c r="AN84" s="27"/>
      <c r="AO84" s="27"/>
      <c r="AP84" s="27"/>
      <c r="AQ84" s="27"/>
      <c r="AR84" s="27"/>
      <c r="AS84" s="27"/>
      <c r="AT84" s="27"/>
      <c r="AU84" s="27"/>
      <c r="AV84" s="27"/>
      <c r="AW84" s="27"/>
      <c r="AX84" s="27"/>
      <c r="AY84" s="27"/>
      <c r="AZ84" s="27"/>
      <c r="BA84" s="27"/>
      <c r="BB84" s="27"/>
      <c r="BC84" s="27"/>
      <c r="BD84" s="27"/>
      <c r="BE84" s="27"/>
      <c r="BF84" s="27"/>
      <c r="BG84" s="27"/>
      <c r="BH84" s="27"/>
      <c r="BI84" s="27"/>
    </row>
    <row r="85" spans="1:80">
      <c r="A85" s="54">
        <v>65</v>
      </c>
      <c r="B85" s="78" t="s">
        <v>877</v>
      </c>
      <c r="C85" s="80"/>
      <c r="D85" s="80"/>
      <c r="E85" s="80"/>
      <c r="F85" s="80"/>
      <c r="G85" s="80"/>
      <c r="H85" s="80"/>
      <c r="I85" s="80"/>
      <c r="J85" s="80"/>
      <c r="K85" s="80"/>
      <c r="L85" s="80"/>
      <c r="M85" s="80"/>
      <c r="N85" s="80"/>
      <c r="O85" s="80"/>
      <c r="P85" s="80"/>
      <c r="Q85" s="80"/>
      <c r="R85" s="80"/>
      <c r="S85" s="80"/>
      <c r="T85" s="80"/>
      <c r="U85" s="80"/>
      <c r="V85" s="80"/>
      <c r="W85" s="80"/>
      <c r="X85" s="80"/>
      <c r="Y85" s="80"/>
      <c r="Z85" s="80"/>
      <c r="AA85" s="55" t="str">
        <f t="shared" ref="AA85:AA86" si="26">IF(SUMPRODUCT(--(C85:Z85&lt;&gt;""))=0,"",SUM(C85:Z85))</f>
        <v/>
      </c>
      <c r="AB85" s="57">
        <v>72</v>
      </c>
      <c r="AD85" s="27"/>
      <c r="AE85" s="27"/>
      <c r="AF85" s="27"/>
      <c r="AG85" s="27"/>
      <c r="AH85" s="27"/>
      <c r="AI85" s="27"/>
      <c r="AJ85" s="27"/>
      <c r="AK85" s="27"/>
      <c r="AL85" s="27"/>
      <c r="AM85" s="27"/>
      <c r="AN85" s="27"/>
      <c r="AO85" s="27"/>
      <c r="AP85" s="27"/>
      <c r="AQ85" s="27"/>
      <c r="AR85" s="27"/>
      <c r="AS85" s="27"/>
      <c r="AT85" s="27"/>
      <c r="AU85" s="27"/>
      <c r="AV85" s="27"/>
      <c r="AW85" s="27"/>
      <c r="AX85" s="27"/>
      <c r="AY85" s="27"/>
      <c r="AZ85" s="27"/>
      <c r="BA85" s="27"/>
      <c r="BB85" s="27"/>
      <c r="BC85" s="27"/>
      <c r="BD85" s="27"/>
      <c r="BE85" s="27"/>
      <c r="BF85" s="27"/>
      <c r="BG85" s="27"/>
      <c r="BH85" s="27"/>
      <c r="BI85" s="27"/>
    </row>
    <row r="86" spans="1:80" ht="12.75" thickBot="1">
      <c r="A86" s="54">
        <f t="shared" ref="A86" si="27">IF(ISERROR((A85+1)),"",(A85+1))</f>
        <v>66</v>
      </c>
      <c r="B86" s="65" t="s">
        <v>878</v>
      </c>
      <c r="C86" s="69"/>
      <c r="D86" s="69"/>
      <c r="E86" s="69"/>
      <c r="F86" s="69"/>
      <c r="G86" s="69"/>
      <c r="H86" s="69"/>
      <c r="I86" s="69"/>
      <c r="J86" s="69"/>
      <c r="K86" s="69"/>
      <c r="L86" s="69"/>
      <c r="M86" s="69"/>
      <c r="N86" s="69"/>
      <c r="O86" s="69"/>
      <c r="P86" s="69"/>
      <c r="Q86" s="69"/>
      <c r="R86" s="69"/>
      <c r="S86" s="69"/>
      <c r="T86" s="69"/>
      <c r="U86" s="69"/>
      <c r="V86" s="69"/>
      <c r="W86" s="69"/>
      <c r="X86" s="69"/>
      <c r="Y86" s="69"/>
      <c r="Z86" s="69"/>
      <c r="AA86" s="55" t="str">
        <f t="shared" si="26"/>
        <v/>
      </c>
      <c r="AB86" s="57">
        <v>73</v>
      </c>
      <c r="AD86" s="27"/>
      <c r="AE86" s="27"/>
      <c r="AF86" s="27"/>
      <c r="AG86" s="27"/>
      <c r="AH86" s="27"/>
      <c r="AI86" s="27"/>
      <c r="AJ86" s="27"/>
      <c r="AK86" s="27"/>
      <c r="AL86" s="27"/>
      <c r="AM86" s="27"/>
      <c r="AN86" s="27"/>
      <c r="AO86" s="27"/>
      <c r="AP86" s="27"/>
      <c r="AQ86" s="27"/>
      <c r="AR86" s="27"/>
      <c r="AS86" s="27"/>
      <c r="AT86" s="27"/>
      <c r="AU86" s="27"/>
      <c r="AV86" s="27"/>
      <c r="AW86" s="27"/>
      <c r="AX86" s="27"/>
      <c r="AY86" s="27"/>
      <c r="AZ86" s="27"/>
      <c r="BA86" s="27"/>
      <c r="BB86" s="27"/>
      <c r="BC86" s="27"/>
      <c r="BD86" s="27"/>
      <c r="BE86" s="27"/>
      <c r="BF86" s="27"/>
      <c r="BG86" s="27"/>
      <c r="BH86" s="27"/>
      <c r="BI86" s="27"/>
    </row>
    <row r="87" spans="1:80" ht="15.75" thickBot="1">
      <c r="A87" s="54" t="s">
        <v>1</v>
      </c>
      <c r="B87" s="126" t="s">
        <v>890</v>
      </c>
      <c r="C87" s="127"/>
      <c r="D87" s="127"/>
      <c r="E87" s="127"/>
      <c r="F87" s="127"/>
      <c r="G87" s="127"/>
      <c r="H87" s="127"/>
      <c r="I87" s="127"/>
      <c r="J87" s="127"/>
      <c r="K87" s="127"/>
      <c r="L87" s="127"/>
      <c r="M87" s="127"/>
      <c r="N87" s="127"/>
      <c r="O87" s="127"/>
      <c r="P87" s="127"/>
      <c r="Q87" s="127"/>
      <c r="R87" s="127"/>
      <c r="S87" s="127"/>
      <c r="T87" s="127"/>
      <c r="U87" s="127"/>
      <c r="V87" s="127"/>
      <c r="W87" s="127"/>
      <c r="X87" s="127"/>
      <c r="Y87" s="127"/>
      <c r="Z87" s="127"/>
      <c r="AA87" s="128"/>
      <c r="AB87" s="56" t="s">
        <v>1</v>
      </c>
      <c r="AD87" s="27"/>
      <c r="AE87" s="27"/>
      <c r="AF87" s="27"/>
      <c r="AG87" s="27"/>
      <c r="AH87" s="27"/>
      <c r="AI87" s="27"/>
      <c r="AJ87" s="27"/>
      <c r="AK87" s="27"/>
      <c r="AL87" s="27"/>
      <c r="AM87" s="27"/>
      <c r="AN87" s="27"/>
      <c r="AO87" s="27"/>
      <c r="AP87" s="27"/>
      <c r="AQ87" s="27"/>
      <c r="AR87" s="27"/>
      <c r="AS87" s="27"/>
      <c r="AT87" s="27"/>
      <c r="AU87" s="27"/>
      <c r="AV87" s="27"/>
      <c r="AW87" s="27"/>
      <c r="AX87" s="27"/>
      <c r="AY87" s="27"/>
      <c r="AZ87" s="27"/>
      <c r="BA87" s="27"/>
      <c r="BB87" s="27"/>
      <c r="BC87" s="27"/>
      <c r="BD87" s="27"/>
      <c r="BE87" s="27"/>
      <c r="BF87" s="27"/>
      <c r="BG87" s="27"/>
      <c r="BH87" s="27"/>
      <c r="BI87" s="27"/>
    </row>
    <row r="88" spans="1:80">
      <c r="A88" s="54">
        <v>67</v>
      </c>
      <c r="B88" s="78" t="s">
        <v>889</v>
      </c>
      <c r="C88" s="80"/>
      <c r="D88" s="80"/>
      <c r="E88" s="80"/>
      <c r="F88" s="80"/>
      <c r="G88" s="80"/>
      <c r="H88" s="80"/>
      <c r="I88" s="80"/>
      <c r="J88" s="80"/>
      <c r="K88" s="80"/>
      <c r="L88" s="80"/>
      <c r="M88" s="80"/>
      <c r="N88" s="80"/>
      <c r="O88" s="80"/>
      <c r="P88" s="80"/>
      <c r="Q88" s="80"/>
      <c r="R88" s="80"/>
      <c r="S88" s="80"/>
      <c r="T88" s="80"/>
      <c r="U88" s="80"/>
      <c r="V88" s="80"/>
      <c r="W88" s="80"/>
      <c r="X88" s="80"/>
      <c r="Y88" s="80"/>
      <c r="Z88" s="80"/>
      <c r="AA88" s="55" t="str">
        <f>IF(SUMPRODUCT(--(C88:Z88&lt;&gt;""))=0,"",SUM(C88:Z88))</f>
        <v/>
      </c>
      <c r="AB88" s="57">
        <v>82</v>
      </c>
      <c r="AD88" s="27"/>
      <c r="AE88" s="27"/>
      <c r="AF88" s="27"/>
      <c r="AG88" s="27"/>
      <c r="AH88" s="27"/>
      <c r="AI88" s="27"/>
      <c r="AJ88" s="27"/>
      <c r="AK88" s="27"/>
      <c r="AL88" s="27"/>
      <c r="AM88" s="27"/>
      <c r="AN88" s="27"/>
      <c r="AO88" s="27"/>
      <c r="AP88" s="27"/>
      <c r="AQ88" s="27"/>
      <c r="AR88" s="27"/>
      <c r="AS88" s="27"/>
      <c r="AT88" s="27"/>
      <c r="AU88" s="27"/>
      <c r="AV88" s="27"/>
      <c r="AW88" s="27"/>
      <c r="AX88" s="27"/>
      <c r="AY88" s="27"/>
      <c r="AZ88" s="27"/>
      <c r="BA88" s="27"/>
      <c r="BB88" s="27"/>
      <c r="BC88" s="27"/>
      <c r="BD88" s="27"/>
      <c r="BE88" s="27"/>
      <c r="BF88" s="27"/>
      <c r="BG88" s="27"/>
      <c r="BH88" s="27"/>
      <c r="BI88" s="27"/>
    </row>
    <row r="89" spans="1:80">
      <c r="A89" s="54">
        <f t="shared" ref="A89:A91" si="28">IF(ISERROR((A88+1)),"",(A88+1))</f>
        <v>68</v>
      </c>
      <c r="B89" s="149" t="s">
        <v>895</v>
      </c>
      <c r="C89" s="80"/>
      <c r="D89" s="80"/>
      <c r="E89" s="80"/>
      <c r="F89" s="80"/>
      <c r="G89" s="80"/>
      <c r="H89" s="80"/>
      <c r="I89" s="80"/>
      <c r="J89" s="80"/>
      <c r="K89" s="80"/>
      <c r="L89" s="80"/>
      <c r="M89" s="80"/>
      <c r="N89" s="80"/>
      <c r="O89" s="80"/>
      <c r="P89" s="80"/>
      <c r="Q89" s="80"/>
      <c r="R89" s="80"/>
      <c r="S89" s="80"/>
      <c r="T89" s="80"/>
      <c r="U89" s="80"/>
      <c r="V89" s="80"/>
      <c r="W89" s="80"/>
      <c r="X89" s="80"/>
      <c r="Y89" s="80"/>
      <c r="Z89" s="80"/>
      <c r="AA89" s="55" t="str">
        <f>IF(SUMPRODUCT(--(C89:Z89&lt;&gt;""))=0,"",SUM(C89:Z89))</f>
        <v/>
      </c>
      <c r="AB89" s="57">
        <v>86</v>
      </c>
      <c r="AD89" s="27"/>
      <c r="AE89" s="27"/>
      <c r="AF89" s="27"/>
      <c r="AG89" s="27"/>
      <c r="AH89" s="27"/>
      <c r="AI89" s="27"/>
      <c r="AJ89" s="27"/>
      <c r="AK89" s="27"/>
      <c r="AL89" s="27"/>
      <c r="AM89" s="27"/>
      <c r="AN89" s="27"/>
      <c r="AO89" s="27"/>
      <c r="AP89" s="27"/>
      <c r="AQ89" s="27"/>
      <c r="AR89" s="27"/>
      <c r="AS89" s="27"/>
      <c r="AT89" s="27"/>
      <c r="AU89" s="27"/>
      <c r="AV89" s="27"/>
      <c r="AW89" s="27"/>
      <c r="AX89" s="27"/>
      <c r="AY89" s="27"/>
      <c r="AZ89" s="27"/>
      <c r="BA89" s="27"/>
      <c r="BB89" s="27"/>
      <c r="BC89" s="27"/>
      <c r="BD89" s="27"/>
      <c r="BE89" s="27"/>
      <c r="BF89" s="27"/>
      <c r="BG89" s="27"/>
      <c r="BH89" s="27"/>
      <c r="BI89" s="27"/>
    </row>
    <row r="90" spans="1:80">
      <c r="A90" s="54">
        <f t="shared" si="28"/>
        <v>69</v>
      </c>
      <c r="B90" s="149" t="s">
        <v>896</v>
      </c>
      <c r="C90" s="80"/>
      <c r="D90" s="80"/>
      <c r="E90" s="80"/>
      <c r="F90" s="80"/>
      <c r="G90" s="80"/>
      <c r="H90" s="80"/>
      <c r="I90" s="80"/>
      <c r="J90" s="80"/>
      <c r="K90" s="80"/>
      <c r="L90" s="80"/>
      <c r="M90" s="80"/>
      <c r="N90" s="80"/>
      <c r="O90" s="80"/>
      <c r="P90" s="80"/>
      <c r="Q90" s="80"/>
      <c r="R90" s="80"/>
      <c r="S90" s="80"/>
      <c r="T90" s="80"/>
      <c r="U90" s="80"/>
      <c r="V90" s="80"/>
      <c r="W90" s="80"/>
      <c r="X90" s="80"/>
      <c r="Y90" s="80"/>
      <c r="Z90" s="80"/>
      <c r="AA90" s="55" t="str">
        <f>IF(SUMPRODUCT(--(C90:Z90&lt;&gt;""))=0,"",SUM(C90:Z90))</f>
        <v/>
      </c>
      <c r="AB90" s="57">
        <v>87</v>
      </c>
      <c r="AD90" s="27"/>
      <c r="AE90" s="27"/>
      <c r="AF90" s="27"/>
      <c r="AG90" s="27"/>
      <c r="AH90" s="27"/>
      <c r="AI90" s="27"/>
      <c r="AJ90" s="27"/>
      <c r="AK90" s="27"/>
      <c r="AL90" s="27"/>
      <c r="AM90" s="27"/>
      <c r="AN90" s="27"/>
      <c r="AO90" s="27"/>
      <c r="AP90" s="27"/>
      <c r="AQ90" s="27"/>
      <c r="AR90" s="27"/>
      <c r="AS90" s="27"/>
      <c r="AT90" s="27"/>
      <c r="AU90" s="27"/>
      <c r="AV90" s="27"/>
      <c r="AW90" s="27"/>
      <c r="AX90" s="27"/>
      <c r="AY90" s="27"/>
      <c r="AZ90" s="27"/>
      <c r="BA90" s="27"/>
      <c r="BB90" s="27"/>
      <c r="BC90" s="27"/>
      <c r="BD90" s="27"/>
      <c r="BE90" s="27"/>
      <c r="BF90" s="27"/>
      <c r="BG90" s="27"/>
      <c r="BH90" s="27"/>
      <c r="BI90" s="27"/>
    </row>
    <row r="91" spans="1:80" ht="12.75" thickBot="1">
      <c r="A91" s="54">
        <f t="shared" si="28"/>
        <v>70</v>
      </c>
      <c r="B91" s="149" t="s">
        <v>897</v>
      </c>
      <c r="C91" s="80"/>
      <c r="D91" s="80"/>
      <c r="E91" s="80"/>
      <c r="F91" s="80"/>
      <c r="G91" s="80"/>
      <c r="H91" s="80"/>
      <c r="I91" s="80"/>
      <c r="J91" s="80"/>
      <c r="K91" s="80"/>
      <c r="L91" s="80"/>
      <c r="M91" s="80"/>
      <c r="N91" s="80"/>
      <c r="O91" s="80"/>
      <c r="P91" s="80"/>
      <c r="Q91" s="80"/>
      <c r="R91" s="80"/>
      <c r="S91" s="80"/>
      <c r="T91" s="80"/>
      <c r="U91" s="80"/>
      <c r="V91" s="80"/>
      <c r="W91" s="80"/>
      <c r="X91" s="80"/>
      <c r="Y91" s="80"/>
      <c r="Z91" s="80"/>
      <c r="AA91" s="55" t="str">
        <f>IF(SUMPRODUCT(--(C91:Z91&lt;&gt;""))=0,"",SUM(C91:Z91))</f>
        <v/>
      </c>
      <c r="AB91" s="57">
        <v>88</v>
      </c>
      <c r="AD91" s="27"/>
      <c r="AE91" s="27"/>
      <c r="AF91" s="27"/>
      <c r="AG91" s="27"/>
      <c r="AH91" s="27"/>
      <c r="AI91" s="27"/>
      <c r="AJ91" s="27"/>
      <c r="AK91" s="27"/>
      <c r="AL91" s="27"/>
      <c r="AM91" s="27"/>
      <c r="AN91" s="27"/>
      <c r="AO91" s="27"/>
      <c r="AP91" s="27"/>
      <c r="AQ91" s="27"/>
      <c r="AR91" s="27"/>
      <c r="AS91" s="27"/>
      <c r="AT91" s="27"/>
      <c r="AU91" s="27"/>
      <c r="AV91" s="27"/>
      <c r="AW91" s="27"/>
      <c r="AX91" s="27"/>
      <c r="AY91" s="27"/>
      <c r="AZ91" s="27"/>
      <c r="BA91" s="27"/>
      <c r="BB91" s="27"/>
      <c r="BC91" s="27"/>
      <c r="BD91" s="27"/>
      <c r="BE91" s="27"/>
      <c r="BF91" s="27"/>
      <c r="BG91" s="27"/>
      <c r="BH91" s="27"/>
      <c r="BI91" s="27"/>
    </row>
    <row r="92" spans="1:80" ht="15.75" thickBot="1">
      <c r="A92" s="54"/>
      <c r="B92" s="126" t="s">
        <v>188</v>
      </c>
      <c r="C92" s="127"/>
      <c r="D92" s="127"/>
      <c r="E92" s="127"/>
      <c r="F92" s="127"/>
      <c r="G92" s="127"/>
      <c r="H92" s="127"/>
      <c r="I92" s="127"/>
      <c r="J92" s="127"/>
      <c r="K92" s="127"/>
      <c r="L92" s="127"/>
      <c r="M92" s="127"/>
      <c r="N92" s="127"/>
      <c r="O92" s="127"/>
      <c r="P92" s="127"/>
      <c r="Q92" s="127"/>
      <c r="R92" s="127"/>
      <c r="S92" s="127"/>
      <c r="T92" s="127"/>
      <c r="U92" s="127"/>
      <c r="V92" s="127"/>
      <c r="W92" s="127"/>
      <c r="X92" s="127"/>
      <c r="Y92" s="127"/>
      <c r="Z92" s="127"/>
      <c r="AA92" s="128"/>
      <c r="AB92" s="57" t="s">
        <v>892</v>
      </c>
      <c r="AD92" s="27"/>
      <c r="AE92" s="27"/>
      <c r="AF92" s="27"/>
      <c r="AG92" s="27"/>
      <c r="AH92" s="27"/>
      <c r="AI92" s="27"/>
      <c r="AJ92" s="27"/>
      <c r="AK92" s="27"/>
      <c r="AL92" s="27"/>
      <c r="AM92" s="27"/>
      <c r="AN92" s="27"/>
      <c r="AO92" s="27"/>
      <c r="AP92" s="27"/>
      <c r="AQ92" s="27"/>
      <c r="AR92" s="27"/>
      <c r="AS92" s="27"/>
      <c r="AT92" s="27"/>
      <c r="AU92" s="27"/>
      <c r="AV92" s="27"/>
      <c r="AW92" s="27"/>
      <c r="AX92" s="27"/>
      <c r="AY92" s="27"/>
      <c r="AZ92" s="27"/>
      <c r="BA92" s="27"/>
      <c r="BB92" s="27"/>
      <c r="BC92" s="27"/>
      <c r="BD92" s="27"/>
      <c r="BE92" s="27"/>
      <c r="BF92" s="27"/>
      <c r="BG92" s="27"/>
      <c r="BH92" s="27"/>
      <c r="BI92" s="27"/>
    </row>
    <row r="93" spans="1:80">
      <c r="A93" s="54">
        <v>71</v>
      </c>
      <c r="B93" s="106" t="s">
        <v>891</v>
      </c>
      <c r="C93" s="79"/>
      <c r="D93" s="79"/>
      <c r="E93" s="79"/>
      <c r="F93" s="79"/>
      <c r="G93" s="79"/>
      <c r="H93" s="79"/>
      <c r="I93" s="80"/>
      <c r="J93" s="79"/>
      <c r="K93" s="80"/>
      <c r="L93" s="79"/>
      <c r="M93" s="80"/>
      <c r="N93" s="79"/>
      <c r="O93" s="80"/>
      <c r="P93" s="79"/>
      <c r="Q93" s="80"/>
      <c r="R93" s="79"/>
      <c r="S93" s="80"/>
      <c r="T93" s="79"/>
      <c r="U93" s="80"/>
      <c r="V93" s="79"/>
      <c r="W93" s="80"/>
      <c r="X93" s="79"/>
      <c r="Y93" s="80"/>
      <c r="Z93" s="79"/>
      <c r="AA93" s="55" t="str">
        <f t="shared" ref="AA93" si="29">IF(SUMPRODUCT(--(C93:Z93&lt;&gt;""))=0,"",SUM(C93:Z93))</f>
        <v/>
      </c>
      <c r="AB93" s="57">
        <v>85</v>
      </c>
      <c r="AD93" s="27"/>
      <c r="AE93" s="27"/>
      <c r="AF93" s="27"/>
      <c r="AG93" s="27"/>
      <c r="AH93" s="27"/>
      <c r="AI93" s="27"/>
      <c r="AJ93" s="27"/>
      <c r="AK93" s="27"/>
      <c r="AL93" s="27"/>
      <c r="AM93" s="27"/>
      <c r="AN93" s="27"/>
      <c r="AO93" s="27"/>
      <c r="AP93" s="27"/>
      <c r="AQ93" s="27"/>
      <c r="AR93" s="27"/>
      <c r="AS93" s="27"/>
      <c r="AT93" s="27"/>
      <c r="AU93" s="27"/>
      <c r="AV93" s="27"/>
      <c r="AW93" s="27"/>
      <c r="AX93" s="27"/>
      <c r="AY93" s="27"/>
      <c r="AZ93" s="27"/>
      <c r="BA93" s="27"/>
      <c r="BB93" s="27"/>
      <c r="BC93" s="27"/>
      <c r="BD93" s="27"/>
      <c r="BE93" s="27"/>
      <c r="BF93" s="27"/>
      <c r="BG93" s="27"/>
      <c r="BH93" s="27"/>
      <c r="BI93" s="27"/>
    </row>
    <row r="94" spans="1:80" ht="12.75" thickBot="1">
      <c r="A94" s="54"/>
      <c r="B94" s="66" t="s">
        <v>159</v>
      </c>
      <c r="C94" s="140" t="s">
        <v>160</v>
      </c>
      <c r="D94" s="141"/>
      <c r="E94" s="141"/>
      <c r="F94" s="141"/>
      <c r="G94" s="141"/>
      <c r="H94" s="141"/>
      <c r="I94" s="141"/>
      <c r="J94" s="141"/>
      <c r="K94" s="141"/>
      <c r="L94" s="141"/>
      <c r="M94" s="141"/>
      <c r="N94" s="141"/>
      <c r="O94" s="141"/>
      <c r="P94" s="141"/>
      <c r="Q94" s="141"/>
      <c r="R94" s="141"/>
      <c r="S94" s="141"/>
      <c r="T94" s="141"/>
      <c r="U94" s="141"/>
      <c r="V94" s="141"/>
      <c r="W94" s="141"/>
      <c r="X94" s="141"/>
      <c r="Y94" s="141"/>
      <c r="Z94" s="141"/>
      <c r="AA94" s="142"/>
      <c r="AB94" s="56"/>
      <c r="AD94" s="27"/>
      <c r="AE94" s="27"/>
      <c r="AF94" s="27"/>
      <c r="AG94" s="27"/>
      <c r="AH94" s="27"/>
      <c r="AI94" s="27"/>
      <c r="AJ94" s="27"/>
      <c r="AK94" s="27"/>
      <c r="AL94" s="27"/>
      <c r="AM94" s="27"/>
      <c r="AN94" s="27"/>
      <c r="AO94" s="27"/>
      <c r="AP94" s="27"/>
      <c r="AQ94" s="27"/>
      <c r="AR94" s="27"/>
      <c r="AS94" s="27"/>
      <c r="AT94" s="27"/>
      <c r="AU94" s="27"/>
      <c r="AV94" s="27"/>
      <c r="AW94" s="27"/>
      <c r="AX94" s="27"/>
      <c r="AY94" s="27"/>
      <c r="AZ94" s="27"/>
      <c r="BA94" s="27"/>
      <c r="BB94" s="27"/>
      <c r="BC94" s="27"/>
      <c r="BD94" s="27"/>
      <c r="BE94" s="27"/>
      <c r="BF94" s="27"/>
      <c r="BG94" s="27"/>
      <c r="BH94" s="27"/>
      <c r="BI94" s="27"/>
    </row>
    <row r="95" spans="1:80" ht="12.75" thickBot="1">
      <c r="B95" s="63"/>
      <c r="C95" s="135"/>
      <c r="D95" s="136"/>
      <c r="E95" s="136"/>
      <c r="F95" s="136"/>
      <c r="G95" s="136"/>
      <c r="H95" s="136"/>
      <c r="I95" s="136"/>
      <c r="J95" s="136"/>
      <c r="K95" s="136"/>
      <c r="L95" s="136"/>
      <c r="M95" s="136"/>
      <c r="N95" s="136"/>
      <c r="O95" s="136"/>
      <c r="P95" s="136"/>
      <c r="Q95" s="136"/>
      <c r="R95" s="136"/>
      <c r="S95" s="136"/>
      <c r="T95" s="136"/>
      <c r="U95" s="136"/>
      <c r="V95" s="136"/>
      <c r="W95" s="136"/>
      <c r="X95" s="136"/>
      <c r="Y95" s="136"/>
      <c r="Z95" s="136"/>
      <c r="AA95" s="137"/>
      <c r="AB95" s="60"/>
      <c r="AD95" s="27"/>
      <c r="AE95" s="27"/>
      <c r="AF95" s="27"/>
      <c r="AG95" s="27"/>
      <c r="AH95" s="27"/>
      <c r="AI95" s="27"/>
      <c r="AJ95" s="27"/>
      <c r="AK95" s="27"/>
      <c r="AL95" s="27"/>
      <c r="AM95" s="27"/>
      <c r="AN95" s="27"/>
      <c r="AO95" s="27"/>
      <c r="AP95" s="27"/>
      <c r="AQ95" s="27"/>
      <c r="AR95" s="27"/>
      <c r="AS95" s="27"/>
      <c r="AT95" s="27"/>
      <c r="AU95" s="27"/>
      <c r="AV95" s="27"/>
      <c r="AW95" s="27"/>
      <c r="AX95" s="27"/>
      <c r="AY95" s="27"/>
      <c r="AZ95" s="27"/>
      <c r="BA95" s="27"/>
      <c r="BB95" s="27"/>
      <c r="BC95" s="27"/>
      <c r="BD95" s="27"/>
      <c r="BE95" s="27"/>
      <c r="BF95" s="27"/>
      <c r="BG95" s="27"/>
      <c r="BH95" s="27"/>
      <c r="BI95" s="27"/>
      <c r="CB95" s="69"/>
    </row>
  </sheetData>
  <sheetProtection selectLockedCells="1"/>
  <mergeCells count="36">
    <mergeCell ref="B9:AA9"/>
    <mergeCell ref="B17:AA17"/>
    <mergeCell ref="B21:AA21"/>
    <mergeCell ref="B33:AA33"/>
    <mergeCell ref="M7:N7"/>
    <mergeCell ref="O7:P7"/>
    <mergeCell ref="Q7:R7"/>
    <mergeCell ref="S7:T7"/>
    <mergeCell ref="U7:V7"/>
    <mergeCell ref="B71:AA71"/>
    <mergeCell ref="C94:AA94"/>
    <mergeCell ref="C95:AA95"/>
    <mergeCell ref="B58:AA58"/>
    <mergeCell ref="B36:AA36"/>
    <mergeCell ref="B52:AA52"/>
    <mergeCell ref="B75:AA75"/>
    <mergeCell ref="B68:AA68"/>
    <mergeCell ref="B64:AA64"/>
    <mergeCell ref="B84:AA84"/>
    <mergeCell ref="B87:AA87"/>
    <mergeCell ref="B92:AA92"/>
    <mergeCell ref="A2:A5"/>
    <mergeCell ref="C4:E4"/>
    <mergeCell ref="X4:Z4"/>
    <mergeCell ref="C5:E5"/>
    <mergeCell ref="F5:W5"/>
    <mergeCell ref="C6:AA6"/>
    <mergeCell ref="A7:B8"/>
    <mergeCell ref="C7:D7"/>
    <mergeCell ref="E7:F7"/>
    <mergeCell ref="G7:H7"/>
    <mergeCell ref="W7:X7"/>
    <mergeCell ref="I7:J7"/>
    <mergeCell ref="K7:L7"/>
    <mergeCell ref="Y7:Z7"/>
    <mergeCell ref="AA7:AA8"/>
  </mergeCells>
  <conditionalFormatting sqref="C18:Z18">
    <cfRule type="notContainsBlanks" dxfId="398" priority="343">
      <formula>LEN(TRIM(C18))&gt;0</formula>
    </cfRule>
  </conditionalFormatting>
  <conditionalFormatting sqref="C10:Z16 C59:J60 C62:J62 L59:L60 L62 N59:N60 N62 P59:P60 P62 R59:R60 R62 T59:T60 T62 V59:V60 V62 X59:X60 X62 Z59:Z60 Z62">
    <cfRule type="notContainsBlanks" dxfId="397" priority="342">
      <formula>LEN(TRIM(C10))&gt;0</formula>
    </cfRule>
  </conditionalFormatting>
  <conditionalFormatting sqref="AA18:AA20 AA22:AA32 AA10:AA16 AA59:AA63">
    <cfRule type="notContainsBlanks" dxfId="396" priority="344">
      <formula>LEN(TRIM(AA10))&gt;0</formula>
    </cfRule>
  </conditionalFormatting>
  <conditionalFormatting sqref="B5 B3">
    <cfRule type="notContainsBlanks" dxfId="395" priority="340">
      <formula>LEN(TRIM(B3))&gt;0</formula>
    </cfRule>
  </conditionalFormatting>
  <conditionalFormatting sqref="C6">
    <cfRule type="notContainsBlanks" dxfId="394" priority="339">
      <formula>LEN(TRIM(C6))&gt;0</formula>
    </cfRule>
  </conditionalFormatting>
  <conditionalFormatting sqref="C18:Z20 C31:Z32 C23:Z29">
    <cfRule type="notContainsBlanks" dxfId="393" priority="337">
      <formula>LEN(TRIM(C18))&gt;0</formula>
    </cfRule>
  </conditionalFormatting>
  <conditionalFormatting sqref="AA53:AA56">
    <cfRule type="notContainsBlanks" dxfId="392" priority="334">
      <formula>LEN(TRIM(AA53))&gt;0</formula>
    </cfRule>
  </conditionalFormatting>
  <conditionalFormatting sqref="C53:Z55">
    <cfRule type="notContainsBlanks" dxfId="391" priority="333">
      <formula>LEN(TRIM(C53))&gt;0</formula>
    </cfRule>
  </conditionalFormatting>
  <conditionalFormatting sqref="C54:Z54">
    <cfRule type="expression" dxfId="390" priority="326">
      <formula>C54&gt;C53</formula>
    </cfRule>
  </conditionalFormatting>
  <conditionalFormatting sqref="C30:Z30">
    <cfRule type="notContainsBlanks" dxfId="389" priority="323">
      <formula>LEN(TRIM(C30))&gt;0</formula>
    </cfRule>
  </conditionalFormatting>
  <conditionalFormatting sqref="AA57">
    <cfRule type="notContainsBlanks" dxfId="388" priority="321">
      <formula>LEN(TRIM(AA57))&gt;0</formula>
    </cfRule>
  </conditionalFormatting>
  <conditionalFormatting sqref="C57:Z57">
    <cfRule type="notContainsBlanks" dxfId="387" priority="320">
      <formula>LEN(TRIM(C57))&gt;0</formula>
    </cfRule>
  </conditionalFormatting>
  <conditionalFormatting sqref="C56:Z56">
    <cfRule type="notContainsBlanks" dxfId="386" priority="314">
      <formula>LEN(TRIM(C56))&gt;0</formula>
    </cfRule>
  </conditionalFormatting>
  <conditionalFormatting sqref="C56:Z56">
    <cfRule type="expression" dxfId="385" priority="313">
      <formula>C56&gt;C55</formula>
    </cfRule>
  </conditionalFormatting>
  <conditionalFormatting sqref="AA34:AA35">
    <cfRule type="notContainsBlanks" dxfId="384" priority="312">
      <formula>LEN(TRIM(AA34))&gt;0</formula>
    </cfRule>
  </conditionalFormatting>
  <conditionalFormatting sqref="C61:I61 C63:I63">
    <cfRule type="notContainsBlanks" dxfId="383" priority="307">
      <formula>LEN(TRIM(C61))&gt;0</formula>
    </cfRule>
  </conditionalFormatting>
  <conditionalFormatting sqref="J61 J63">
    <cfRule type="notContainsBlanks" dxfId="382" priority="306">
      <formula>LEN(TRIM(J61))&gt;0</formula>
    </cfRule>
  </conditionalFormatting>
  <conditionalFormatting sqref="L61 L63">
    <cfRule type="notContainsBlanks" dxfId="381" priority="305">
      <formula>LEN(TRIM(L61))&gt;0</formula>
    </cfRule>
  </conditionalFormatting>
  <conditionalFormatting sqref="N61 N63">
    <cfRule type="notContainsBlanks" dxfId="380" priority="304">
      <formula>LEN(TRIM(N61))&gt;0</formula>
    </cfRule>
  </conditionalFormatting>
  <conditionalFormatting sqref="P61 P63">
    <cfRule type="notContainsBlanks" dxfId="379" priority="303">
      <formula>LEN(TRIM(P61))&gt;0</formula>
    </cfRule>
  </conditionalFormatting>
  <conditionalFormatting sqref="R61 R63">
    <cfRule type="notContainsBlanks" dxfId="378" priority="302">
      <formula>LEN(TRIM(R61))&gt;0</formula>
    </cfRule>
  </conditionalFormatting>
  <conditionalFormatting sqref="T61 T63">
    <cfRule type="notContainsBlanks" dxfId="377" priority="301">
      <formula>LEN(TRIM(T61))&gt;0</formula>
    </cfRule>
  </conditionalFormatting>
  <conditionalFormatting sqref="V61 V63">
    <cfRule type="notContainsBlanks" dxfId="376" priority="300">
      <formula>LEN(TRIM(V61))&gt;0</formula>
    </cfRule>
  </conditionalFormatting>
  <conditionalFormatting sqref="X61 X63">
    <cfRule type="notContainsBlanks" dxfId="375" priority="299">
      <formula>LEN(TRIM(X61))&gt;0</formula>
    </cfRule>
  </conditionalFormatting>
  <conditionalFormatting sqref="Z61 Z63">
    <cfRule type="notContainsBlanks" dxfId="374" priority="298">
      <formula>LEN(TRIM(Z61))&gt;0</formula>
    </cfRule>
  </conditionalFormatting>
  <conditionalFormatting sqref="K59">
    <cfRule type="expression" dxfId="373" priority="290">
      <formula>K60&gt;K59</formula>
    </cfRule>
  </conditionalFormatting>
  <conditionalFormatting sqref="M59">
    <cfRule type="expression" dxfId="372" priority="286">
      <formula>M60&gt;M59</formula>
    </cfRule>
  </conditionalFormatting>
  <conditionalFormatting sqref="O59">
    <cfRule type="expression" dxfId="371" priority="282">
      <formula>O60&gt;O59</formula>
    </cfRule>
  </conditionalFormatting>
  <conditionalFormatting sqref="Q59">
    <cfRule type="expression" dxfId="370" priority="278">
      <formula>Q60&gt;Q59</formula>
    </cfRule>
  </conditionalFormatting>
  <conditionalFormatting sqref="S59">
    <cfRule type="expression" dxfId="369" priority="274">
      <formula>S60&gt;S59</formula>
    </cfRule>
  </conditionalFormatting>
  <conditionalFormatting sqref="U59">
    <cfRule type="expression" dxfId="368" priority="270">
      <formula>U60&gt;U59</formula>
    </cfRule>
  </conditionalFormatting>
  <conditionalFormatting sqref="W59">
    <cfRule type="expression" dxfId="367" priority="266">
      <formula>W60&gt;W59</formula>
    </cfRule>
  </conditionalFormatting>
  <conditionalFormatting sqref="Y59">
    <cfRule type="expression" dxfId="366" priority="262">
      <formula>Y60&gt;Y59</formula>
    </cfRule>
  </conditionalFormatting>
  <conditionalFormatting sqref="C34:C35">
    <cfRule type="notContainsBlanks" dxfId="365" priority="258">
      <formula>LEN(TRIM(C34))&gt;0</formula>
    </cfRule>
  </conditionalFormatting>
  <conditionalFormatting sqref="C35">
    <cfRule type="expression" dxfId="364" priority="257">
      <formula>C35&gt;C34</formula>
    </cfRule>
  </conditionalFormatting>
  <conditionalFormatting sqref="C34">
    <cfRule type="expression" dxfId="363" priority="256">
      <formula>C35&gt;C34</formula>
    </cfRule>
  </conditionalFormatting>
  <conditionalFormatting sqref="D34:D35">
    <cfRule type="notContainsBlanks" dxfId="362" priority="255">
      <formula>LEN(TRIM(D34))&gt;0</formula>
    </cfRule>
  </conditionalFormatting>
  <conditionalFormatting sqref="D35">
    <cfRule type="expression" dxfId="361" priority="254">
      <formula>D35&gt;D34</formula>
    </cfRule>
  </conditionalFormatting>
  <conditionalFormatting sqref="D34">
    <cfRule type="expression" dxfId="360" priority="253">
      <formula>D35&gt;D34</formula>
    </cfRule>
  </conditionalFormatting>
  <conditionalFormatting sqref="E34:E35">
    <cfRule type="notContainsBlanks" dxfId="359" priority="252">
      <formula>LEN(TRIM(E34))&gt;0</formula>
    </cfRule>
  </conditionalFormatting>
  <conditionalFormatting sqref="E35">
    <cfRule type="expression" dxfId="358" priority="251">
      <formula>E35&gt;E34</formula>
    </cfRule>
  </conditionalFormatting>
  <conditionalFormatting sqref="E34">
    <cfRule type="expression" dxfId="357" priority="250">
      <formula>E35&gt;E34</formula>
    </cfRule>
  </conditionalFormatting>
  <conditionalFormatting sqref="F34:F35">
    <cfRule type="notContainsBlanks" dxfId="356" priority="249">
      <formula>LEN(TRIM(F34))&gt;0</formula>
    </cfRule>
  </conditionalFormatting>
  <conditionalFormatting sqref="F35">
    <cfRule type="expression" dxfId="355" priority="248">
      <formula>F35&gt;F34</formula>
    </cfRule>
  </conditionalFormatting>
  <conditionalFormatting sqref="F34">
    <cfRule type="expression" dxfId="354" priority="247">
      <formula>F35&gt;F34</formula>
    </cfRule>
  </conditionalFormatting>
  <conditionalFormatting sqref="G34:G35">
    <cfRule type="notContainsBlanks" dxfId="353" priority="246">
      <formula>LEN(TRIM(G34))&gt;0</formula>
    </cfRule>
  </conditionalFormatting>
  <conditionalFormatting sqref="G35">
    <cfRule type="expression" dxfId="352" priority="245">
      <formula>G35&gt;G34</formula>
    </cfRule>
  </conditionalFormatting>
  <conditionalFormatting sqref="G34">
    <cfRule type="expression" dxfId="351" priority="244">
      <formula>G35&gt;G34</formula>
    </cfRule>
  </conditionalFormatting>
  <conditionalFormatting sqref="H34:H35">
    <cfRule type="notContainsBlanks" dxfId="350" priority="243">
      <formula>LEN(TRIM(H34))&gt;0</formula>
    </cfRule>
  </conditionalFormatting>
  <conditionalFormatting sqref="H35">
    <cfRule type="expression" dxfId="349" priority="242">
      <formula>H35&gt;H34</formula>
    </cfRule>
  </conditionalFormatting>
  <conditionalFormatting sqref="H34">
    <cfRule type="expression" dxfId="348" priority="241">
      <formula>H35&gt;H34</formula>
    </cfRule>
  </conditionalFormatting>
  <conditionalFormatting sqref="I34:I35">
    <cfRule type="notContainsBlanks" dxfId="347" priority="240">
      <formula>LEN(TRIM(I34))&gt;0</formula>
    </cfRule>
  </conditionalFormatting>
  <conditionalFormatting sqref="I35">
    <cfRule type="expression" dxfId="346" priority="239">
      <formula>I35&gt;I34</formula>
    </cfRule>
  </conditionalFormatting>
  <conditionalFormatting sqref="I34">
    <cfRule type="expression" dxfId="345" priority="238">
      <formula>I35&gt;I34</formula>
    </cfRule>
  </conditionalFormatting>
  <conditionalFormatting sqref="J34:J35">
    <cfRule type="notContainsBlanks" dxfId="344" priority="237">
      <formula>LEN(TRIM(J34))&gt;0</formula>
    </cfRule>
  </conditionalFormatting>
  <conditionalFormatting sqref="J35">
    <cfRule type="expression" dxfId="343" priority="236">
      <formula>J35&gt;J34</formula>
    </cfRule>
  </conditionalFormatting>
  <conditionalFormatting sqref="J34">
    <cfRule type="expression" dxfId="342" priority="235">
      <formula>J35&gt;J34</formula>
    </cfRule>
  </conditionalFormatting>
  <conditionalFormatting sqref="K34:K35">
    <cfRule type="notContainsBlanks" dxfId="341" priority="234">
      <formula>LEN(TRIM(K34))&gt;0</formula>
    </cfRule>
  </conditionalFormatting>
  <conditionalFormatting sqref="K35">
    <cfRule type="expression" dxfId="340" priority="233">
      <formula>K35&gt;K34</formula>
    </cfRule>
  </conditionalFormatting>
  <conditionalFormatting sqref="K34">
    <cfRule type="expression" dxfId="339" priority="232">
      <formula>K35&gt;K34</formula>
    </cfRule>
  </conditionalFormatting>
  <conditionalFormatting sqref="L34:L35">
    <cfRule type="notContainsBlanks" dxfId="338" priority="231">
      <formula>LEN(TRIM(L34))&gt;0</formula>
    </cfRule>
  </conditionalFormatting>
  <conditionalFormatting sqref="L35">
    <cfRule type="expression" dxfId="337" priority="230">
      <formula>L35&gt;L34</formula>
    </cfRule>
  </conditionalFormatting>
  <conditionalFormatting sqref="L34">
    <cfRule type="expression" dxfId="336" priority="229">
      <formula>L35&gt;L34</formula>
    </cfRule>
  </conditionalFormatting>
  <conditionalFormatting sqref="M34:M35">
    <cfRule type="notContainsBlanks" dxfId="335" priority="228">
      <formula>LEN(TRIM(M34))&gt;0</formula>
    </cfRule>
  </conditionalFormatting>
  <conditionalFormatting sqref="M35">
    <cfRule type="expression" dxfId="334" priority="227">
      <formula>M35&gt;M34</formula>
    </cfRule>
  </conditionalFormatting>
  <conditionalFormatting sqref="M34">
    <cfRule type="expression" dxfId="333" priority="226">
      <formula>M35&gt;M34</formula>
    </cfRule>
  </conditionalFormatting>
  <conditionalFormatting sqref="N34:N35">
    <cfRule type="notContainsBlanks" dxfId="332" priority="225">
      <formula>LEN(TRIM(N34))&gt;0</formula>
    </cfRule>
  </conditionalFormatting>
  <conditionalFormatting sqref="N35">
    <cfRule type="expression" dxfId="331" priority="224">
      <formula>N35&gt;N34</formula>
    </cfRule>
  </conditionalFormatting>
  <conditionalFormatting sqref="N34">
    <cfRule type="expression" dxfId="330" priority="223">
      <formula>N35&gt;N34</formula>
    </cfRule>
  </conditionalFormatting>
  <conditionalFormatting sqref="O34:O35">
    <cfRule type="notContainsBlanks" dxfId="329" priority="222">
      <formula>LEN(TRIM(O34))&gt;0</formula>
    </cfRule>
  </conditionalFormatting>
  <conditionalFormatting sqref="O35">
    <cfRule type="expression" dxfId="328" priority="221">
      <formula>O35&gt;O34</formula>
    </cfRule>
  </conditionalFormatting>
  <conditionalFormatting sqref="O34">
    <cfRule type="expression" dxfId="327" priority="220">
      <formula>O35&gt;O34</formula>
    </cfRule>
  </conditionalFormatting>
  <conditionalFormatting sqref="P34:P35">
    <cfRule type="notContainsBlanks" dxfId="326" priority="219">
      <formula>LEN(TRIM(P34))&gt;0</formula>
    </cfRule>
  </conditionalFormatting>
  <conditionalFormatting sqref="P35">
    <cfRule type="expression" dxfId="325" priority="218">
      <formula>P35&gt;P34</formula>
    </cfRule>
  </conditionalFormatting>
  <conditionalFormatting sqref="P34">
    <cfRule type="expression" dxfId="324" priority="217">
      <formula>P35&gt;P34</formula>
    </cfRule>
  </conditionalFormatting>
  <conditionalFormatting sqref="Q34:Q35">
    <cfRule type="notContainsBlanks" dxfId="323" priority="216">
      <formula>LEN(TRIM(Q34))&gt;0</formula>
    </cfRule>
  </conditionalFormatting>
  <conditionalFormatting sqref="Q35">
    <cfRule type="expression" dxfId="322" priority="215">
      <formula>Q35&gt;Q34</formula>
    </cfRule>
  </conditionalFormatting>
  <conditionalFormatting sqref="Q34">
    <cfRule type="expression" dxfId="321" priority="214">
      <formula>Q35&gt;Q34</formula>
    </cfRule>
  </conditionalFormatting>
  <conditionalFormatting sqref="R34:R35">
    <cfRule type="notContainsBlanks" dxfId="320" priority="213">
      <formula>LEN(TRIM(R34))&gt;0</formula>
    </cfRule>
  </conditionalFormatting>
  <conditionalFormatting sqref="R35">
    <cfRule type="expression" dxfId="319" priority="212">
      <formula>R35&gt;R34</formula>
    </cfRule>
  </conditionalFormatting>
  <conditionalFormatting sqref="R34">
    <cfRule type="expression" dxfId="318" priority="211">
      <formula>R35&gt;R34</formula>
    </cfRule>
  </conditionalFormatting>
  <conditionalFormatting sqref="S34:S35">
    <cfRule type="notContainsBlanks" dxfId="317" priority="210">
      <formula>LEN(TRIM(S34))&gt;0</formula>
    </cfRule>
  </conditionalFormatting>
  <conditionalFormatting sqref="S35">
    <cfRule type="expression" dxfId="316" priority="209">
      <formula>S35&gt;S34</formula>
    </cfRule>
  </conditionalFormatting>
  <conditionalFormatting sqref="S34">
    <cfRule type="expression" dxfId="315" priority="208">
      <formula>S35&gt;S34</formula>
    </cfRule>
  </conditionalFormatting>
  <conditionalFormatting sqref="T34:T35">
    <cfRule type="notContainsBlanks" dxfId="314" priority="207">
      <formula>LEN(TRIM(T34))&gt;0</formula>
    </cfRule>
  </conditionalFormatting>
  <conditionalFormatting sqref="T35">
    <cfRule type="expression" dxfId="313" priority="206">
      <formula>T35&gt;T34</formula>
    </cfRule>
  </conditionalFormatting>
  <conditionalFormatting sqref="T34">
    <cfRule type="expression" dxfId="312" priority="205">
      <formula>T35&gt;T34</formula>
    </cfRule>
  </conditionalFormatting>
  <conditionalFormatting sqref="U34:U35">
    <cfRule type="notContainsBlanks" dxfId="311" priority="204">
      <formula>LEN(TRIM(U34))&gt;0</formula>
    </cfRule>
  </conditionalFormatting>
  <conditionalFormatting sqref="U35">
    <cfRule type="expression" dxfId="310" priority="203">
      <formula>U35&gt;U34</formula>
    </cfRule>
  </conditionalFormatting>
  <conditionalFormatting sqref="U34">
    <cfRule type="expression" dxfId="309" priority="202">
      <formula>U35&gt;U34</formula>
    </cfRule>
  </conditionalFormatting>
  <conditionalFormatting sqref="V34:V35">
    <cfRule type="notContainsBlanks" dxfId="308" priority="201">
      <formula>LEN(TRIM(V34))&gt;0</formula>
    </cfRule>
  </conditionalFormatting>
  <conditionalFormatting sqref="V35">
    <cfRule type="expression" dxfId="307" priority="200">
      <formula>V35&gt;V34</formula>
    </cfRule>
  </conditionalFormatting>
  <conditionalFormatting sqref="V34">
    <cfRule type="expression" dxfId="306" priority="199">
      <formula>V35&gt;V34</formula>
    </cfRule>
  </conditionalFormatting>
  <conditionalFormatting sqref="W34:W35">
    <cfRule type="notContainsBlanks" dxfId="305" priority="198">
      <formula>LEN(TRIM(W34))&gt;0</formula>
    </cfRule>
  </conditionalFormatting>
  <conditionalFormatting sqref="W35">
    <cfRule type="expression" dxfId="304" priority="197">
      <formula>W35&gt;W34</formula>
    </cfRule>
  </conditionalFormatting>
  <conditionalFormatting sqref="W34">
    <cfRule type="expression" dxfId="303" priority="196">
      <formula>W35&gt;W34</formula>
    </cfRule>
  </conditionalFormatting>
  <conditionalFormatting sqref="X34:X35">
    <cfRule type="notContainsBlanks" dxfId="302" priority="195">
      <formula>LEN(TRIM(X34))&gt;0</formula>
    </cfRule>
  </conditionalFormatting>
  <conditionalFormatting sqref="X35">
    <cfRule type="expression" dxfId="301" priority="194">
      <formula>X35&gt;X34</formula>
    </cfRule>
  </conditionalFormatting>
  <conditionalFormatting sqref="X34">
    <cfRule type="expression" dxfId="300" priority="193">
      <formula>X35&gt;X34</formula>
    </cfRule>
  </conditionalFormatting>
  <conditionalFormatting sqref="Y34:Y35">
    <cfRule type="notContainsBlanks" dxfId="299" priority="192">
      <formula>LEN(TRIM(Y34))&gt;0</formula>
    </cfRule>
  </conditionalFormatting>
  <conditionalFormatting sqref="Y35">
    <cfRule type="expression" dxfId="298" priority="191">
      <formula>Y35&gt;Y34</formula>
    </cfRule>
  </conditionalFormatting>
  <conditionalFormatting sqref="Y34">
    <cfRule type="expression" dxfId="297" priority="190">
      <formula>Y35&gt;Y34</formula>
    </cfRule>
  </conditionalFormatting>
  <conditionalFormatting sqref="Z34:Z35">
    <cfRule type="notContainsBlanks" dxfId="296" priority="189">
      <formula>LEN(TRIM(Z34))&gt;0</formula>
    </cfRule>
  </conditionalFormatting>
  <conditionalFormatting sqref="Z35">
    <cfRule type="expression" dxfId="295" priority="188">
      <formula>Z35&gt;Z34</formula>
    </cfRule>
  </conditionalFormatting>
  <conditionalFormatting sqref="Z34">
    <cfRule type="expression" dxfId="294" priority="187">
      <formula>Z35&gt;Z34</formula>
    </cfRule>
  </conditionalFormatting>
  <conditionalFormatting sqref="Y63 W63 U63 S63 Q63 O63 M63 K63">
    <cfRule type="notContainsBlanks" dxfId="293" priority="179">
      <formula>LEN(TRIM(K63))&gt;0</formula>
    </cfRule>
  </conditionalFormatting>
  <conditionalFormatting sqref="AA65:AA67">
    <cfRule type="notContainsBlanks" dxfId="292" priority="141">
      <formula>LEN(TRIM(AA65))&gt;0</formula>
    </cfRule>
  </conditionalFormatting>
  <conditionalFormatting sqref="K65:K66 M65:M66 O65:O66 Q65:Q66 S65:S66 U65:U66 W65:W66 Y65:Y66">
    <cfRule type="notContainsBlanks" dxfId="291" priority="140">
      <formula>LEN(TRIM(K65))&gt;0</formula>
    </cfRule>
  </conditionalFormatting>
  <conditionalFormatting sqref="C65:H67">
    <cfRule type="notContainsBlanks" dxfId="290" priority="139">
      <formula>LEN(TRIM(C65))&gt;0</formula>
    </cfRule>
  </conditionalFormatting>
  <conditionalFormatting sqref="L65:L67">
    <cfRule type="notContainsBlanks" dxfId="289" priority="137">
      <formula>LEN(TRIM(L65))&gt;0</formula>
    </cfRule>
  </conditionalFormatting>
  <conditionalFormatting sqref="N65:N67">
    <cfRule type="notContainsBlanks" dxfId="288" priority="136">
      <formula>LEN(TRIM(N65))&gt;0</formula>
    </cfRule>
  </conditionalFormatting>
  <conditionalFormatting sqref="P65:P67">
    <cfRule type="notContainsBlanks" dxfId="287" priority="135">
      <formula>LEN(TRIM(P65))&gt;0</formula>
    </cfRule>
  </conditionalFormatting>
  <conditionalFormatting sqref="R65:R67">
    <cfRule type="notContainsBlanks" dxfId="286" priority="134">
      <formula>LEN(TRIM(R65))&gt;0</formula>
    </cfRule>
  </conditionalFormatting>
  <conditionalFormatting sqref="T65:T67">
    <cfRule type="notContainsBlanks" dxfId="285" priority="133">
      <formula>LEN(TRIM(T65))&gt;0</formula>
    </cfRule>
  </conditionalFormatting>
  <conditionalFormatting sqref="V65:V67">
    <cfRule type="notContainsBlanks" dxfId="284" priority="132">
      <formula>LEN(TRIM(V65))&gt;0</formula>
    </cfRule>
  </conditionalFormatting>
  <conditionalFormatting sqref="X65:X67">
    <cfRule type="notContainsBlanks" dxfId="283" priority="131">
      <formula>LEN(TRIM(X65))&gt;0</formula>
    </cfRule>
  </conditionalFormatting>
  <conditionalFormatting sqref="Z65:Z67">
    <cfRule type="notContainsBlanks" dxfId="282" priority="130">
      <formula>LEN(TRIM(Z65))&gt;0</formula>
    </cfRule>
  </conditionalFormatting>
  <conditionalFormatting sqref="K67">
    <cfRule type="notContainsBlanks" dxfId="281" priority="129">
      <formula>LEN(TRIM(K67))&gt;0</formula>
    </cfRule>
  </conditionalFormatting>
  <conditionalFormatting sqref="M67">
    <cfRule type="notContainsBlanks" dxfId="280" priority="128">
      <formula>LEN(TRIM(M67))&gt;0</formula>
    </cfRule>
  </conditionalFormatting>
  <conditionalFormatting sqref="O67">
    <cfRule type="notContainsBlanks" dxfId="279" priority="127">
      <formula>LEN(TRIM(O67))&gt;0</formula>
    </cfRule>
  </conditionalFormatting>
  <conditionalFormatting sqref="Q67">
    <cfRule type="notContainsBlanks" dxfId="278" priority="126">
      <formula>LEN(TRIM(Q67))&gt;0</formula>
    </cfRule>
  </conditionalFormatting>
  <conditionalFormatting sqref="S67">
    <cfRule type="notContainsBlanks" dxfId="277" priority="125">
      <formula>LEN(TRIM(S67))&gt;0</formula>
    </cfRule>
  </conditionalFormatting>
  <conditionalFormatting sqref="U67">
    <cfRule type="notContainsBlanks" dxfId="276" priority="124">
      <formula>LEN(TRIM(U67))&gt;0</formula>
    </cfRule>
  </conditionalFormatting>
  <conditionalFormatting sqref="W67">
    <cfRule type="notContainsBlanks" dxfId="275" priority="123">
      <formula>LEN(TRIM(W67))&gt;0</formula>
    </cfRule>
  </conditionalFormatting>
  <conditionalFormatting sqref="Y67">
    <cfRule type="notContainsBlanks" dxfId="274" priority="122">
      <formula>LEN(TRIM(Y67))&gt;0</formula>
    </cfRule>
  </conditionalFormatting>
  <conditionalFormatting sqref="B95:AA95">
    <cfRule type="notContainsBlanks" dxfId="273" priority="118">
      <formula>LEN(TRIM(B95))&gt;0</formula>
    </cfRule>
  </conditionalFormatting>
  <conditionalFormatting sqref="CB95">
    <cfRule type="notContainsBlanks" dxfId="272" priority="117">
      <formula>LEN(TRIM(CB95))&gt;0</formula>
    </cfRule>
  </conditionalFormatting>
  <conditionalFormatting sqref="I65:I66">
    <cfRule type="notContainsBlanks" dxfId="271" priority="110">
      <formula>LEN(TRIM(I65))&gt;0</formula>
    </cfRule>
  </conditionalFormatting>
  <conditionalFormatting sqref="J65:J67">
    <cfRule type="notContainsBlanks" dxfId="270" priority="109">
      <formula>LEN(TRIM(J65))&gt;0</formula>
    </cfRule>
  </conditionalFormatting>
  <conditionalFormatting sqref="I67">
    <cfRule type="notContainsBlanks" dxfId="269" priority="108">
      <formula>LEN(TRIM(I67))&gt;0</formula>
    </cfRule>
  </conditionalFormatting>
  <conditionalFormatting sqref="AA72:AA74">
    <cfRule type="notContainsBlanks" dxfId="268" priority="105">
      <formula>LEN(TRIM(AA72))&gt;0</formula>
    </cfRule>
  </conditionalFormatting>
  <conditionalFormatting sqref="C72:Z73">
    <cfRule type="notContainsBlanks" dxfId="267" priority="104">
      <formula>LEN(TRIM(C72))&gt;0</formula>
    </cfRule>
  </conditionalFormatting>
  <conditionalFormatting sqref="C73:Z73">
    <cfRule type="expression" dxfId="266" priority="103">
      <formula>C73&gt;C72</formula>
    </cfRule>
  </conditionalFormatting>
  <conditionalFormatting sqref="C74:Z74">
    <cfRule type="notContainsBlanks" dxfId="265" priority="102">
      <formula>LEN(TRIM(C74))&gt;0</formula>
    </cfRule>
  </conditionalFormatting>
  <conditionalFormatting sqref="AA70">
    <cfRule type="notContainsBlanks" dxfId="264" priority="101">
      <formula>LEN(TRIM(AA70))&gt;0</formula>
    </cfRule>
  </conditionalFormatting>
  <conditionalFormatting sqref="C70:Z70">
    <cfRule type="notContainsBlanks" dxfId="263" priority="100">
      <formula>LEN(TRIM(C70))&gt;0</formula>
    </cfRule>
  </conditionalFormatting>
  <conditionalFormatting sqref="AA69">
    <cfRule type="notContainsBlanks" dxfId="262" priority="99">
      <formula>LEN(TRIM(AA69))&gt;0</formula>
    </cfRule>
  </conditionalFormatting>
  <conditionalFormatting sqref="C69:Z69">
    <cfRule type="notContainsBlanks" dxfId="261" priority="98">
      <formula>LEN(TRIM(C69))&gt;0</formula>
    </cfRule>
  </conditionalFormatting>
  <conditionalFormatting sqref="C70:Z70">
    <cfRule type="expression" dxfId="260" priority="97">
      <formula>C70&gt;C69</formula>
    </cfRule>
  </conditionalFormatting>
  <conditionalFormatting sqref="C69:Z69">
    <cfRule type="expression" dxfId="259" priority="96">
      <formula>C70&gt;C69</formula>
    </cfRule>
  </conditionalFormatting>
  <conditionalFormatting sqref="C69:Z69">
    <cfRule type="expression" dxfId="258" priority="95">
      <formula>C69&gt;C25</formula>
    </cfRule>
  </conditionalFormatting>
  <conditionalFormatting sqref="C25:Z25">
    <cfRule type="expression" dxfId="257" priority="94">
      <formula>C69&gt;C25</formula>
    </cfRule>
  </conditionalFormatting>
  <conditionalFormatting sqref="C69:Z69">
    <cfRule type="expression" dxfId="256" priority="93">
      <formula>C25&gt;C69</formula>
    </cfRule>
  </conditionalFormatting>
  <conditionalFormatting sqref="C25:Z25">
    <cfRule type="expression" dxfId="255" priority="92">
      <formula>C25&gt;C69</formula>
    </cfRule>
  </conditionalFormatting>
  <conditionalFormatting sqref="AA37">
    <cfRule type="expression" dxfId="254" priority="58">
      <formula>AA39&gt;AA37</formula>
    </cfRule>
    <cfRule type="notContainsBlanks" dxfId="253" priority="73">
      <formula>LEN(TRIM(AA37))&gt;0</formula>
    </cfRule>
  </conditionalFormatting>
  <conditionalFormatting sqref="AA38">
    <cfRule type="notContainsBlanks" dxfId="252" priority="71">
      <formula>LEN(TRIM(AA38))&gt;0</formula>
    </cfRule>
  </conditionalFormatting>
  <conditionalFormatting sqref="AA40:AA41">
    <cfRule type="notContainsBlanks" dxfId="251" priority="68">
      <formula>LEN(TRIM(AA40))&gt;0</formula>
    </cfRule>
  </conditionalFormatting>
  <conditionalFormatting sqref="AA39">
    <cfRule type="expression" dxfId="250" priority="59">
      <formula>AA39&gt;AA37</formula>
    </cfRule>
    <cfRule type="notContainsBlanks" dxfId="249" priority="66">
      <formula>LEN(TRIM(AA39))&gt;0</formula>
    </cfRule>
  </conditionalFormatting>
  <conditionalFormatting sqref="AA42:AA44 AA46">
    <cfRule type="notContainsBlanks" dxfId="248" priority="54">
      <formula>LEN(TRIM(AA42))&gt;0</formula>
    </cfRule>
  </conditionalFormatting>
  <conditionalFormatting sqref="AA45">
    <cfRule type="notContainsBlanks" dxfId="247" priority="52">
      <formula>LEN(TRIM(AA45))&gt;0</formula>
    </cfRule>
  </conditionalFormatting>
  <conditionalFormatting sqref="C37:Z37">
    <cfRule type="notContainsBlanks" dxfId="246" priority="50">
      <formula>LEN(TRIM(C37))&gt;0</formula>
    </cfRule>
  </conditionalFormatting>
  <conditionalFormatting sqref="C38:Z38">
    <cfRule type="notContainsBlanks" dxfId="245" priority="49">
      <formula>LEN(TRIM(C38))&gt;0</formula>
    </cfRule>
  </conditionalFormatting>
  <conditionalFormatting sqref="C39:Z39">
    <cfRule type="notContainsBlanks" dxfId="244" priority="48">
      <formula>LEN(TRIM(C39))&gt;0</formula>
    </cfRule>
  </conditionalFormatting>
  <conditionalFormatting sqref="C40:Z41">
    <cfRule type="notContainsBlanks" dxfId="243" priority="47">
      <formula>LEN(TRIM(C40))&gt;0</formula>
    </cfRule>
  </conditionalFormatting>
  <conditionalFormatting sqref="K38:Z38">
    <cfRule type="expression" dxfId="242" priority="46">
      <formula>IF(K38&gt;0,((K38)&gt;K37),"")</formula>
    </cfRule>
  </conditionalFormatting>
  <conditionalFormatting sqref="K37:Z37">
    <cfRule type="expression" dxfId="241" priority="42">
      <formula>K39&gt;K37</formula>
    </cfRule>
    <cfRule type="expression" dxfId="240" priority="43">
      <formula>K40&gt;K37</formula>
    </cfRule>
    <cfRule type="expression" dxfId="239" priority="45">
      <formula>(K38)&gt;K37</formula>
    </cfRule>
  </conditionalFormatting>
  <conditionalFormatting sqref="K39:Z39">
    <cfRule type="expression" dxfId="238" priority="44">
      <formula>IF(K39&gt;0,((K39)&gt;K37),"")</formula>
    </cfRule>
  </conditionalFormatting>
  <conditionalFormatting sqref="C46:Z46 C42:Z44">
    <cfRule type="notContainsBlanks" dxfId="237" priority="41">
      <formula>LEN(TRIM(C42))&gt;0</formula>
    </cfRule>
  </conditionalFormatting>
  <conditionalFormatting sqref="C45:Z45">
    <cfRule type="notContainsBlanks" dxfId="236" priority="40">
      <formula>LEN(TRIM(C45))&gt;0</formula>
    </cfRule>
  </conditionalFormatting>
  <conditionalFormatting sqref="K43:Z43">
    <cfRule type="expression" dxfId="235" priority="39">
      <formula>K43&gt;K42</formula>
    </cfRule>
  </conditionalFormatting>
  <conditionalFormatting sqref="K42:Z42">
    <cfRule type="expression" dxfId="234" priority="38">
      <formula>K43&gt;K42</formula>
    </cfRule>
  </conditionalFormatting>
  <conditionalFormatting sqref="K46:Z46">
    <cfRule type="expression" dxfId="233" priority="37">
      <formula>K46&gt;K43</formula>
    </cfRule>
  </conditionalFormatting>
  <conditionalFormatting sqref="K43:Z43">
    <cfRule type="expression" dxfId="232" priority="36">
      <formula>K46&gt;K43</formula>
    </cfRule>
  </conditionalFormatting>
  <conditionalFormatting sqref="AA48:AA51">
    <cfRule type="notContainsBlanks" dxfId="231" priority="35">
      <formula>LEN(TRIM(AA48))&gt;0</formula>
    </cfRule>
  </conditionalFormatting>
  <conditionalFormatting sqref="C48:Z51">
    <cfRule type="notContainsBlanks" dxfId="230" priority="34">
      <formula>LEN(TRIM(C48))&gt;0</formula>
    </cfRule>
  </conditionalFormatting>
  <conditionalFormatting sqref="C22:Z22">
    <cfRule type="notContainsBlanks" dxfId="229" priority="30">
      <formula>LEN(TRIM(C22))&gt;0</formula>
    </cfRule>
  </conditionalFormatting>
  <conditionalFormatting sqref="C22:Z22">
    <cfRule type="expression" dxfId="228" priority="29">
      <formula>C88&gt;C22</formula>
    </cfRule>
  </conditionalFormatting>
  <conditionalFormatting sqref="C88:Z88">
    <cfRule type="notContainsBlanks" dxfId="227" priority="28">
      <formula>LEN(TRIM(C88))&gt;0</formula>
    </cfRule>
  </conditionalFormatting>
  <conditionalFormatting sqref="C88:Z88">
    <cfRule type="expression" dxfId="226" priority="27">
      <formula>$C$88&gt;$C$22</formula>
    </cfRule>
  </conditionalFormatting>
  <conditionalFormatting sqref="AA93">
    <cfRule type="notContainsBlanks" dxfId="225" priority="24">
      <formula>LEN(TRIM(AA93))&gt;0</formula>
    </cfRule>
  </conditionalFormatting>
  <conditionalFormatting sqref="K93 M93 O93 Q93 S93 U93 W93 Y93">
    <cfRule type="notContainsBlanks" dxfId="224" priority="23">
      <formula>LEN(TRIM(K93))&gt;0</formula>
    </cfRule>
  </conditionalFormatting>
  <conditionalFormatting sqref="C93:H93">
    <cfRule type="notContainsBlanks" dxfId="223" priority="22">
      <formula>LEN(TRIM(C93))&gt;0</formula>
    </cfRule>
  </conditionalFormatting>
  <conditionalFormatting sqref="L93">
    <cfRule type="notContainsBlanks" dxfId="222" priority="21">
      <formula>LEN(TRIM(L93))&gt;0</formula>
    </cfRule>
  </conditionalFormatting>
  <conditionalFormatting sqref="N93">
    <cfRule type="notContainsBlanks" dxfId="221" priority="20">
      <formula>LEN(TRIM(N93))&gt;0</formula>
    </cfRule>
  </conditionalFormatting>
  <conditionalFormatting sqref="P93">
    <cfRule type="notContainsBlanks" dxfId="220" priority="19">
      <formula>LEN(TRIM(P93))&gt;0</formula>
    </cfRule>
  </conditionalFormatting>
  <conditionalFormatting sqref="R93">
    <cfRule type="notContainsBlanks" dxfId="219" priority="18">
      <formula>LEN(TRIM(R93))&gt;0</formula>
    </cfRule>
  </conditionalFormatting>
  <conditionalFormatting sqref="T93">
    <cfRule type="notContainsBlanks" dxfId="218" priority="17">
      <formula>LEN(TRIM(T93))&gt;0</formula>
    </cfRule>
  </conditionalFormatting>
  <conditionalFormatting sqref="V93">
    <cfRule type="notContainsBlanks" dxfId="217" priority="16">
      <formula>LEN(TRIM(V93))&gt;0</formula>
    </cfRule>
  </conditionalFormatting>
  <conditionalFormatting sqref="X93">
    <cfRule type="notContainsBlanks" dxfId="216" priority="15">
      <formula>LEN(TRIM(X93))&gt;0</formula>
    </cfRule>
  </conditionalFormatting>
  <conditionalFormatting sqref="Z93">
    <cfRule type="notContainsBlanks" dxfId="215" priority="14">
      <formula>LEN(TRIM(Z93))&gt;0</formula>
    </cfRule>
  </conditionalFormatting>
  <conditionalFormatting sqref="I93">
    <cfRule type="notContainsBlanks" dxfId="214" priority="13">
      <formula>LEN(TRIM(I93))&gt;0</formula>
    </cfRule>
  </conditionalFormatting>
  <conditionalFormatting sqref="J93">
    <cfRule type="notContainsBlanks" dxfId="213" priority="12">
      <formula>LEN(TRIM(J93))&gt;0</formula>
    </cfRule>
  </conditionalFormatting>
  <conditionalFormatting sqref="AA47">
    <cfRule type="notContainsBlanks" dxfId="212" priority="11">
      <formula>LEN(TRIM(AA47))&gt;0</formula>
    </cfRule>
  </conditionalFormatting>
  <conditionalFormatting sqref="C47:Z47">
    <cfRule type="notContainsBlanks" dxfId="211" priority="10">
      <formula>LEN(TRIM(C47))&gt;0</formula>
    </cfRule>
  </conditionalFormatting>
  <conditionalFormatting sqref="C89:Z89">
    <cfRule type="notContainsBlanks" dxfId="210" priority="8">
      <formula>LEN(TRIM(C89))&gt;0</formula>
    </cfRule>
  </conditionalFormatting>
  <conditionalFormatting sqref="C89:Z89">
    <cfRule type="expression" dxfId="209" priority="7">
      <formula>$C$88&gt;$C$22</formula>
    </cfRule>
  </conditionalFormatting>
  <conditionalFormatting sqref="C90:Z90">
    <cfRule type="notContainsBlanks" dxfId="208" priority="5">
      <formula>LEN(TRIM(C90))&gt;0</formula>
    </cfRule>
  </conditionalFormatting>
  <conditionalFormatting sqref="C90:Z90">
    <cfRule type="expression" dxfId="207" priority="4">
      <formula>$C$88&gt;$C$22</formula>
    </cfRule>
  </conditionalFormatting>
  <conditionalFormatting sqref="C91:Z91">
    <cfRule type="notContainsBlanks" dxfId="206" priority="2">
      <formula>LEN(TRIM(C91))&gt;0</formula>
    </cfRule>
  </conditionalFormatting>
  <conditionalFormatting sqref="C91:Z91">
    <cfRule type="expression" dxfId="205" priority="1">
      <formula>$C$88&gt;$C$22</formula>
    </cfRule>
  </conditionalFormatting>
  <dataValidations count="7">
    <dataValidation allowBlank="1" showInputMessage="1" showErrorMessage="1" errorTitle="Non Numeric Character" error="Enter Numbers only" sqref="AA18:AA20 AA22:AA32 AA10:AA16 AA76:AA82 AA34:AA35 AA53:AA57 AA93 AA65:AA67 AA72:AA74 AA69:AA70 C74:Z74 C78:Z78 AA59:AA63 C83:AA83 AA85:AA86 AA37:AA51 AA88:AA91"/>
    <dataValidation type="list" allowBlank="1" showInputMessage="1" showErrorMessage="1" promptTitle="Service Delivery Point (SDP):" prompt="Click arrow to select_x000a_" sqref="C6">
      <formula1>"PMTCT,CCC"</formula1>
    </dataValidation>
    <dataValidation type="list" allowBlank="1" showInputMessage="1" showErrorMessage="1" sqref="B3">
      <formula1>County</formula1>
    </dataValidation>
    <dataValidation type="list" allowBlank="1" showInputMessage="1" showErrorMessage="1" sqref="B5">
      <formula1>INDIRECT($B$3)</formula1>
    </dataValidation>
    <dataValidation type="whole" allowBlank="1" showInputMessage="1" showErrorMessage="1" errorTitle="Non Numeric Character" error="Enter Numbers only" sqref="C10:Z16 C18:Z20 C69:Z70 C76:Z77 C34:Z35 C53:Z57 C59:Z63 C65:Z67 C72:Z73 C22:Z32 C79:Z82 C93:Z93 C85:Z86 C37:Z51 C88:Z91">
      <formula1>0</formula1>
      <formula2>10000</formula2>
    </dataValidation>
    <dataValidation type="list" allowBlank="1" showInputMessage="1" showErrorMessage="1" sqref="Y5">
      <formula1>$AD$2:$AP$2</formula1>
    </dataValidation>
    <dataValidation type="list" allowBlank="1" showInputMessage="1" showErrorMessage="1" sqref="X5">
      <formula1>$AD$1:$BI$1</formula1>
    </dataValidation>
  </dataValidations>
  <pageMargins left="0.25" right="0.25" top="0.75" bottom="0.57999999999999996" header="0.3" footer="0.24"/>
  <pageSetup scale="76" fitToHeight="0" orientation="landscape" r:id="rId1"/>
  <headerFooter>
    <oddFooter>&amp;R&amp;20Version  Date:  14 May 2019</oddFooter>
  </headerFooter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notContainsBlanks" priority="91" id="{C3F96F8C-37D7-41FF-9164-57ABD641343F}">
            <xm:f>LEN(TRIM(pmtct!AA76))&gt;0</xm:f>
            <x14:dxf>
              <font>
                <b/>
                <i val="0"/>
                <color theme="9"/>
              </font>
              <fill>
                <patternFill>
                  <bgColor theme="0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m:sqref>AA76:AA83 AA85:AA86 AA88:AA90</xm:sqref>
        </x14:conditionalFormatting>
        <x14:conditionalFormatting xmlns:xm="http://schemas.microsoft.com/office/excel/2006/main">
          <x14:cfRule type="notContainsBlanks" priority="90" id="{3E4C026B-948A-4CA4-AAC3-FAD1BF7F97AA}">
            <xm:f>LEN(TRIM(pmtct!C76))&gt;0</xm:f>
            <x14:dxf>
              <fill>
                <patternFill>
                  <bgColor theme="0"/>
                </patternFill>
              </fill>
            </x14:dxf>
          </x14:cfRule>
          <xm:sqref>C76:Z83 C85:Z86</xm:sqref>
        </x14:conditionalFormatting>
        <x14:conditionalFormatting xmlns:xm="http://schemas.microsoft.com/office/excel/2006/main">
          <x14:cfRule type="expression" priority="89" id="{D8C3E42D-0ED5-4035-9826-FE064D6B3966}">
            <xm:f>pmtct!C78&gt;pmtct!C75</xm:f>
            <x14:dxf>
              <fill>
                <patternFill>
                  <bgColor rgb="FFFF0000"/>
                </patternFill>
              </fill>
            </x14:dxf>
          </x14:cfRule>
          <xm:sqref>C82:Z83 C78:Z78</xm:sqref>
        </x14:conditionalFormatting>
        <x14:conditionalFormatting xmlns:xm="http://schemas.microsoft.com/office/excel/2006/main">
          <x14:cfRule type="expression" priority="86" id="{424C72C7-C0D4-4376-A3B0-864BFC7F0876}">
            <xm:f>pmtct!C77&gt;pmtct!C76</xm:f>
            <x14:dxf>
              <fill>
                <patternFill>
                  <bgColor rgb="FFFF0000"/>
                </patternFill>
              </fill>
            </x14:dxf>
          </x14:cfRule>
          <xm:sqref>C77:Z77 C86:Z86</xm:sqref>
        </x14:conditionalFormatting>
        <x14:conditionalFormatting xmlns:xm="http://schemas.microsoft.com/office/excel/2006/main">
          <x14:cfRule type="notContainsBlanks" priority="3" id="{827B91F9-589D-4101-A659-26ACE731CFB6}">
            <xm:f>LEN(TRIM(pmtct!AA91))&gt;0</xm:f>
            <x14:dxf>
              <font>
                <b/>
                <i val="0"/>
                <color theme="9"/>
              </font>
              <fill>
                <patternFill>
                  <bgColor theme="0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m:sqref>AA91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B95"/>
  <sheetViews>
    <sheetView showGridLines="0" zoomScale="92" zoomScaleNormal="92" zoomScaleSheetLayoutView="71" zoomScalePageLayoutView="80" workbookViewId="0">
      <pane xSplit="2" ySplit="9" topLeftCell="C10" activePane="bottomRight" state="frozen"/>
      <selection activeCell="A95" sqref="A95"/>
      <selection pane="topRight" activeCell="A95" sqref="A95"/>
      <selection pane="bottomLeft" activeCell="A95" sqref="A95"/>
      <selection pane="bottomRight" activeCell="P104" sqref="P104"/>
    </sheetView>
  </sheetViews>
  <sheetFormatPr defaultColWidth="6.5703125" defaultRowHeight="12"/>
  <cols>
    <col min="1" max="1" width="3.140625" style="62" bestFit="1" customWidth="1"/>
    <col min="2" max="2" width="91.7109375" style="64" customWidth="1"/>
    <col min="3" max="23" width="3.85546875" style="26" customWidth="1"/>
    <col min="24" max="24" width="5.140625" style="26" customWidth="1"/>
    <col min="25" max="25" width="5" style="26" customWidth="1"/>
    <col min="26" max="26" width="6.28515625" style="26" customWidth="1"/>
    <col min="27" max="27" width="4.85546875" style="26" bestFit="1" customWidth="1"/>
    <col min="28" max="28" width="9.140625" style="26" hidden="1" customWidth="1"/>
    <col min="29" max="29" width="57.7109375" style="27" customWidth="1"/>
    <col min="30" max="30" width="4.42578125" style="27" bestFit="1" customWidth="1"/>
    <col min="31" max="61" width="3" style="27" bestFit="1" customWidth="1"/>
    <col min="62" max="16384" width="6.5703125" style="27"/>
  </cols>
  <sheetData>
    <row r="1" spans="1:80" ht="12.75" thickBot="1">
      <c r="A1" s="23"/>
      <c r="B1" s="24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D1" s="74" t="s">
        <v>4</v>
      </c>
      <c r="AE1" s="75" t="s">
        <v>769</v>
      </c>
      <c r="AF1" s="75" t="s">
        <v>770</v>
      </c>
      <c r="AG1" s="75" t="s">
        <v>771</v>
      </c>
      <c r="AH1" s="75" t="s">
        <v>772</v>
      </c>
      <c r="AI1" s="75" t="s">
        <v>773</v>
      </c>
      <c r="AJ1" s="75" t="s">
        <v>774</v>
      </c>
      <c r="AK1" s="75" t="s">
        <v>775</v>
      </c>
      <c r="AL1" s="75" t="s">
        <v>776</v>
      </c>
      <c r="AM1" s="75" t="s">
        <v>777</v>
      </c>
      <c r="AN1" s="75" t="s">
        <v>778</v>
      </c>
      <c r="AO1" s="75" t="s">
        <v>779</v>
      </c>
      <c r="AP1" s="75" t="s">
        <v>780</v>
      </c>
      <c r="AQ1" s="75" t="s">
        <v>781</v>
      </c>
      <c r="AR1" s="75" t="s">
        <v>782</v>
      </c>
      <c r="AS1" s="75" t="s">
        <v>783</v>
      </c>
      <c r="AT1" s="75" t="s">
        <v>784</v>
      </c>
      <c r="AU1" s="75" t="s">
        <v>785</v>
      </c>
      <c r="AV1" s="75" t="s">
        <v>786</v>
      </c>
      <c r="AW1" s="75" t="s">
        <v>787</v>
      </c>
      <c r="AX1" s="75" t="s">
        <v>788</v>
      </c>
      <c r="AY1" s="75" t="s">
        <v>789</v>
      </c>
      <c r="AZ1" s="75" t="s">
        <v>790</v>
      </c>
      <c r="BA1" s="75" t="s">
        <v>791</v>
      </c>
      <c r="BB1" s="75" t="s">
        <v>792</v>
      </c>
      <c r="BC1" s="75" t="s">
        <v>793</v>
      </c>
      <c r="BD1" s="75" t="s">
        <v>794</v>
      </c>
      <c r="BE1" s="75" t="s">
        <v>795</v>
      </c>
      <c r="BF1" s="75" t="s">
        <v>796</v>
      </c>
      <c r="BG1" s="75" t="s">
        <v>797</v>
      </c>
      <c r="BH1" s="75" t="s">
        <v>798</v>
      </c>
      <c r="BI1" s="75" t="s">
        <v>799</v>
      </c>
    </row>
    <row r="2" spans="1:80" ht="12.75" thickBot="1">
      <c r="A2" s="107" t="s">
        <v>898</v>
      </c>
      <c r="B2" s="67" t="s">
        <v>189</v>
      </c>
      <c r="C2" s="28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30"/>
      <c r="AA2" s="31"/>
      <c r="AD2" s="74" t="s">
        <v>5</v>
      </c>
      <c r="AE2" s="76" t="s">
        <v>769</v>
      </c>
      <c r="AF2" s="76" t="s">
        <v>770</v>
      </c>
      <c r="AG2" s="76" t="s">
        <v>771</v>
      </c>
      <c r="AH2" s="76" t="s">
        <v>772</v>
      </c>
      <c r="AI2" s="76" t="s">
        <v>773</v>
      </c>
      <c r="AJ2" s="76" t="s">
        <v>774</v>
      </c>
      <c r="AK2" s="76" t="s">
        <v>775</v>
      </c>
      <c r="AL2" s="76" t="s">
        <v>776</v>
      </c>
      <c r="AM2" s="76" t="s">
        <v>777</v>
      </c>
      <c r="AN2" s="76" t="s">
        <v>778</v>
      </c>
      <c r="AO2" s="76" t="s">
        <v>779</v>
      </c>
      <c r="AP2" s="76" t="s">
        <v>780</v>
      </c>
      <c r="AQ2" s="74"/>
      <c r="AR2" s="74"/>
      <c r="AS2" s="74"/>
      <c r="AT2" s="74"/>
      <c r="AU2" s="74"/>
      <c r="AV2" s="74"/>
      <c r="AW2" s="74"/>
      <c r="AX2" s="74"/>
      <c r="AY2" s="74"/>
      <c r="AZ2" s="74"/>
      <c r="BA2" s="74"/>
      <c r="BB2" s="74"/>
      <c r="BC2" s="74"/>
      <c r="BD2" s="74"/>
      <c r="BE2" s="74"/>
      <c r="BF2" s="74"/>
      <c r="BG2" s="74"/>
      <c r="BH2" s="74"/>
      <c r="BI2" s="74"/>
    </row>
    <row r="3" spans="1:80" ht="12.75" thickBot="1">
      <c r="A3" s="108"/>
      <c r="B3" s="32"/>
      <c r="C3" s="33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5"/>
      <c r="AA3" s="36"/>
    </row>
    <row r="4" spans="1:80">
      <c r="A4" s="108"/>
      <c r="B4" s="68" t="s">
        <v>190</v>
      </c>
      <c r="C4" s="110" t="s">
        <v>31</v>
      </c>
      <c r="D4" s="111"/>
      <c r="E4" s="111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8"/>
      <c r="X4" s="112" t="s">
        <v>30</v>
      </c>
      <c r="Y4" s="112"/>
      <c r="Z4" s="113"/>
      <c r="AA4" s="39"/>
    </row>
    <row r="5" spans="1:80" ht="12.75" thickBot="1">
      <c r="A5" s="109"/>
      <c r="B5" s="40"/>
      <c r="C5" s="114" t="str">
        <f>IF(ISERROR((RIGHT(B5,LEN(B5)- FIND("_",B5)))),"",(RIGHT(B5,LEN(B5)- FIND("_",B5))))</f>
        <v/>
      </c>
      <c r="D5" s="115"/>
      <c r="E5" s="116"/>
      <c r="F5" s="117" t="s">
        <v>806</v>
      </c>
      <c r="G5" s="118"/>
      <c r="H5" s="118"/>
      <c r="I5" s="118"/>
      <c r="J5" s="118"/>
      <c r="K5" s="118"/>
      <c r="L5" s="118"/>
      <c r="M5" s="118"/>
      <c r="N5" s="118"/>
      <c r="O5" s="118"/>
      <c r="P5" s="118"/>
      <c r="Q5" s="118"/>
      <c r="R5" s="118"/>
      <c r="S5" s="118"/>
      <c r="T5" s="118"/>
      <c r="U5" s="118"/>
      <c r="V5" s="118"/>
      <c r="W5" s="119"/>
      <c r="X5" s="41" t="s">
        <v>4</v>
      </c>
      <c r="Y5" s="41" t="s">
        <v>5</v>
      </c>
      <c r="Z5" s="42">
        <v>2023</v>
      </c>
      <c r="AA5" s="43"/>
    </row>
    <row r="6" spans="1:80" ht="12.75" thickBot="1">
      <c r="A6" s="44"/>
      <c r="B6" s="45" t="s">
        <v>161</v>
      </c>
      <c r="C6" s="120" t="s">
        <v>854</v>
      </c>
      <c r="D6" s="120"/>
      <c r="E6" s="120"/>
      <c r="F6" s="120"/>
      <c r="G6" s="120"/>
      <c r="H6" s="120"/>
      <c r="I6" s="120"/>
      <c r="J6" s="120"/>
      <c r="K6" s="120"/>
      <c r="L6" s="120"/>
      <c r="M6" s="120"/>
      <c r="N6" s="120"/>
      <c r="O6" s="120"/>
      <c r="P6" s="120"/>
      <c r="Q6" s="120"/>
      <c r="R6" s="120"/>
      <c r="S6" s="120"/>
      <c r="T6" s="120"/>
      <c r="U6" s="120"/>
      <c r="V6" s="120"/>
      <c r="W6" s="120"/>
      <c r="X6" s="120"/>
      <c r="Y6" s="120"/>
      <c r="Z6" s="120"/>
      <c r="AA6" s="120"/>
    </row>
    <row r="7" spans="1:80" s="48" customFormat="1">
      <c r="A7" s="131" t="s">
        <v>9</v>
      </c>
      <c r="B7" s="132"/>
      <c r="C7" s="121" t="s">
        <v>193</v>
      </c>
      <c r="D7" s="121"/>
      <c r="E7" s="122" t="s">
        <v>194</v>
      </c>
      <c r="F7" s="130"/>
      <c r="G7" s="122" t="s">
        <v>195</v>
      </c>
      <c r="H7" s="130"/>
      <c r="I7" s="122" t="s">
        <v>196</v>
      </c>
      <c r="J7" s="130"/>
      <c r="K7" s="122" t="s">
        <v>197</v>
      </c>
      <c r="L7" s="130"/>
      <c r="M7" s="122" t="s">
        <v>198</v>
      </c>
      <c r="N7" s="129"/>
      <c r="O7" s="122" t="s">
        <v>199</v>
      </c>
      <c r="P7" s="130"/>
      <c r="Q7" s="122" t="s">
        <v>200</v>
      </c>
      <c r="R7" s="129"/>
      <c r="S7" s="121" t="s">
        <v>201</v>
      </c>
      <c r="T7" s="121"/>
      <c r="U7" s="122" t="s">
        <v>202</v>
      </c>
      <c r="V7" s="130"/>
      <c r="W7" s="121" t="s">
        <v>203</v>
      </c>
      <c r="X7" s="121"/>
      <c r="Y7" s="121" t="s">
        <v>204</v>
      </c>
      <c r="Z7" s="122"/>
      <c r="AA7" s="138" t="s">
        <v>216</v>
      </c>
      <c r="AB7" s="46"/>
      <c r="AC7" s="2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  <c r="BK7" s="47"/>
      <c r="BL7" s="47"/>
      <c r="BM7" s="47"/>
      <c r="BN7" s="47"/>
      <c r="BO7" s="47"/>
      <c r="BP7" s="47"/>
      <c r="BQ7" s="47"/>
      <c r="BR7" s="47"/>
      <c r="BS7" s="47"/>
      <c r="BT7" s="47"/>
      <c r="BU7" s="47"/>
      <c r="BV7" s="47"/>
      <c r="BW7" s="47"/>
      <c r="BX7" s="47"/>
      <c r="BY7" s="47"/>
      <c r="BZ7" s="47"/>
      <c r="CA7" s="47"/>
      <c r="CB7" s="47"/>
    </row>
    <row r="8" spans="1:80" s="48" customFormat="1" ht="12.75" thickBot="1">
      <c r="A8" s="133"/>
      <c r="B8" s="134"/>
      <c r="C8" s="49" t="s">
        <v>0</v>
      </c>
      <c r="D8" s="88" t="s">
        <v>1</v>
      </c>
      <c r="E8" s="49" t="s">
        <v>0</v>
      </c>
      <c r="F8" s="88" t="s">
        <v>1</v>
      </c>
      <c r="G8" s="49" t="s">
        <v>0</v>
      </c>
      <c r="H8" s="88" t="s">
        <v>1</v>
      </c>
      <c r="I8" s="49" t="s">
        <v>0</v>
      </c>
      <c r="J8" s="88" t="s">
        <v>1</v>
      </c>
      <c r="K8" s="49" t="s">
        <v>0</v>
      </c>
      <c r="L8" s="88" t="s">
        <v>1</v>
      </c>
      <c r="M8" s="49" t="s">
        <v>0</v>
      </c>
      <c r="N8" s="88" t="s">
        <v>1</v>
      </c>
      <c r="O8" s="49" t="s">
        <v>0</v>
      </c>
      <c r="P8" s="88" t="s">
        <v>1</v>
      </c>
      <c r="Q8" s="49" t="s">
        <v>0</v>
      </c>
      <c r="R8" s="88" t="s">
        <v>1</v>
      </c>
      <c r="S8" s="49" t="s">
        <v>0</v>
      </c>
      <c r="T8" s="88" t="s">
        <v>1</v>
      </c>
      <c r="U8" s="49" t="s">
        <v>0</v>
      </c>
      <c r="V8" s="88" t="s">
        <v>1</v>
      </c>
      <c r="W8" s="49" t="s">
        <v>0</v>
      </c>
      <c r="X8" s="88" t="s">
        <v>1</v>
      </c>
      <c r="Y8" s="49" t="s">
        <v>0</v>
      </c>
      <c r="Z8" s="51" t="s">
        <v>1</v>
      </c>
      <c r="AA8" s="139"/>
      <c r="AB8" s="46"/>
      <c r="AC8" s="2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  <c r="BK8" s="47"/>
      <c r="BL8" s="47"/>
      <c r="BM8" s="47"/>
      <c r="BN8" s="47"/>
      <c r="BO8" s="47"/>
      <c r="BP8" s="47"/>
      <c r="BQ8" s="47"/>
      <c r="BR8" s="47"/>
      <c r="BS8" s="47"/>
      <c r="BT8" s="47"/>
      <c r="BU8" s="47"/>
      <c r="BV8" s="47"/>
      <c r="BW8" s="47"/>
      <c r="BX8" s="47"/>
      <c r="BY8" s="47"/>
      <c r="BZ8" s="47"/>
      <c r="CA8" s="47"/>
      <c r="CB8" s="47"/>
    </row>
    <row r="9" spans="1:80" s="48" customFormat="1" ht="15.75" hidden="1" thickBot="1">
      <c r="A9" s="52" t="s">
        <v>19</v>
      </c>
      <c r="B9" s="123" t="s">
        <v>20</v>
      </c>
      <c r="C9" s="124"/>
      <c r="D9" s="124"/>
      <c r="E9" s="124"/>
      <c r="F9" s="124"/>
      <c r="G9" s="124"/>
      <c r="H9" s="124"/>
      <c r="I9" s="124"/>
      <c r="J9" s="124"/>
      <c r="K9" s="124"/>
      <c r="L9" s="124"/>
      <c r="M9" s="124"/>
      <c r="N9" s="124"/>
      <c r="O9" s="124"/>
      <c r="P9" s="124"/>
      <c r="Q9" s="124"/>
      <c r="R9" s="124"/>
      <c r="S9" s="124"/>
      <c r="T9" s="124"/>
      <c r="U9" s="124"/>
      <c r="V9" s="124"/>
      <c r="W9" s="124"/>
      <c r="X9" s="124"/>
      <c r="Y9" s="124"/>
      <c r="Z9" s="124"/>
      <c r="AA9" s="125"/>
      <c r="AB9" s="53" t="s">
        <v>207</v>
      </c>
      <c r="AC9" s="2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  <c r="BK9" s="47"/>
      <c r="BL9" s="47"/>
      <c r="BM9" s="47"/>
      <c r="BN9" s="47"/>
      <c r="BO9" s="47"/>
      <c r="BP9" s="47"/>
      <c r="BQ9" s="47"/>
      <c r="BR9" s="47"/>
      <c r="BS9" s="47"/>
      <c r="BT9" s="47"/>
      <c r="BU9" s="47"/>
      <c r="BV9" s="47"/>
      <c r="BW9" s="47"/>
      <c r="BX9" s="47"/>
      <c r="BY9" s="47"/>
      <c r="BZ9" s="47"/>
      <c r="CA9" s="47"/>
      <c r="CB9" s="47"/>
    </row>
    <row r="10" spans="1:80" hidden="1">
      <c r="A10" s="54">
        <v>1</v>
      </c>
      <c r="B10" s="78" t="s">
        <v>6</v>
      </c>
      <c r="C10" s="80"/>
      <c r="D10" s="80"/>
      <c r="E10" s="80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80"/>
      <c r="R10" s="80"/>
      <c r="S10" s="80"/>
      <c r="T10" s="80"/>
      <c r="U10" s="80"/>
      <c r="V10" s="80"/>
      <c r="W10" s="80"/>
      <c r="X10" s="80"/>
      <c r="Y10" s="80"/>
      <c r="Z10" s="80"/>
      <c r="AA10" s="55" t="str">
        <f>IF(SUMPRODUCT(--(C10:Z10&lt;&gt;""))=0,"",SUM(C10:Z10))</f>
        <v/>
      </c>
      <c r="AB10" s="56">
        <v>1</v>
      </c>
    </row>
    <row r="11" spans="1:80" hidden="1">
      <c r="A11" s="54">
        <f>IF(ISERROR((A10+1)),"",(A10+1))</f>
        <v>2</v>
      </c>
      <c r="B11" s="65" t="s">
        <v>3</v>
      </c>
      <c r="C11" s="69"/>
      <c r="D11" s="69"/>
      <c r="E11" s="69"/>
      <c r="F11" s="69"/>
      <c r="G11" s="69"/>
      <c r="H11" s="69"/>
      <c r="I11" s="69"/>
      <c r="J11" s="69"/>
      <c r="K11" s="69"/>
      <c r="L11" s="69"/>
      <c r="M11" s="69"/>
      <c r="N11" s="69"/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  <c r="AA11" s="55" t="str">
        <f t="shared" ref="AA11:AA35" si="0">IF(SUMPRODUCT(--(C11:Z11&lt;&gt;""))=0,"",SUM(C11:Z11))</f>
        <v/>
      </c>
      <c r="AB11" s="56">
        <v>2</v>
      </c>
    </row>
    <row r="12" spans="1:80" hidden="1">
      <c r="A12" s="54">
        <f t="shared" ref="A12:A16" si="1">IF(ISERROR((A11+1)),"",(A11+1))</f>
        <v>3</v>
      </c>
      <c r="B12" s="65" t="s">
        <v>768</v>
      </c>
      <c r="C12" s="69"/>
      <c r="D12" s="69"/>
      <c r="E12" s="69"/>
      <c r="F12" s="69"/>
      <c r="G12" s="69"/>
      <c r="H12" s="69"/>
      <c r="I12" s="69"/>
      <c r="J12" s="69"/>
      <c r="K12" s="69"/>
      <c r="L12" s="69"/>
      <c r="M12" s="69"/>
      <c r="N12" s="69"/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69"/>
      <c r="Z12" s="69"/>
      <c r="AA12" s="55" t="str">
        <f t="shared" si="0"/>
        <v/>
      </c>
      <c r="AB12" s="56">
        <v>46</v>
      </c>
    </row>
    <row r="13" spans="1:80" hidden="1">
      <c r="A13" s="54">
        <f t="shared" si="1"/>
        <v>4</v>
      </c>
      <c r="B13" s="65" t="s">
        <v>210</v>
      </c>
      <c r="C13" s="69"/>
      <c r="D13" s="69"/>
      <c r="E13" s="69"/>
      <c r="F13" s="69"/>
      <c r="G13" s="69"/>
      <c r="H13" s="69"/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  <c r="AA13" s="55" t="str">
        <f t="shared" si="0"/>
        <v/>
      </c>
      <c r="AB13" s="56">
        <v>3</v>
      </c>
    </row>
    <row r="14" spans="1:80" hidden="1">
      <c r="A14" s="54">
        <f t="shared" si="1"/>
        <v>5</v>
      </c>
      <c r="B14" s="65" t="s">
        <v>22</v>
      </c>
      <c r="C14" s="69"/>
      <c r="D14" s="69"/>
      <c r="E14" s="69"/>
      <c r="F14" s="69"/>
      <c r="G14" s="69"/>
      <c r="H14" s="69"/>
      <c r="I14" s="69"/>
      <c r="J14" s="69"/>
      <c r="K14" s="69"/>
      <c r="L14" s="69"/>
      <c r="M14" s="69"/>
      <c r="N14" s="69"/>
      <c r="O14" s="69"/>
      <c r="P14" s="69"/>
      <c r="Q14" s="69"/>
      <c r="R14" s="69"/>
      <c r="S14" s="69"/>
      <c r="T14" s="69"/>
      <c r="U14" s="69"/>
      <c r="V14" s="69"/>
      <c r="W14" s="69"/>
      <c r="X14" s="69"/>
      <c r="Y14" s="69"/>
      <c r="Z14" s="69"/>
      <c r="AA14" s="55" t="str">
        <f>IF(SUMPRODUCT(--(C14:Z14&lt;&gt;""))=0,"",SUM(C14:Z14))</f>
        <v/>
      </c>
      <c r="AB14" s="56">
        <v>6</v>
      </c>
    </row>
    <row r="15" spans="1:80" hidden="1">
      <c r="A15" s="54">
        <f t="shared" si="1"/>
        <v>6</v>
      </c>
      <c r="B15" s="65" t="s">
        <v>215</v>
      </c>
      <c r="C15" s="69"/>
      <c r="D15" s="69"/>
      <c r="E15" s="69"/>
      <c r="F15" s="69"/>
      <c r="G15" s="69"/>
      <c r="H15" s="69"/>
      <c r="I15" s="69"/>
      <c r="J15" s="69"/>
      <c r="K15" s="69"/>
      <c r="L15" s="69"/>
      <c r="M15" s="69"/>
      <c r="N15" s="69"/>
      <c r="O15" s="69"/>
      <c r="P15" s="69"/>
      <c r="Q15" s="69"/>
      <c r="R15" s="69"/>
      <c r="S15" s="69"/>
      <c r="T15" s="69"/>
      <c r="U15" s="69"/>
      <c r="V15" s="69"/>
      <c r="W15" s="69"/>
      <c r="X15" s="69"/>
      <c r="Y15" s="69"/>
      <c r="Z15" s="69"/>
      <c r="AA15" s="55" t="str">
        <f t="shared" si="0"/>
        <v/>
      </c>
      <c r="AB15" s="56">
        <v>7</v>
      </c>
    </row>
    <row r="16" spans="1:80" ht="12.75" hidden="1" thickBot="1">
      <c r="A16" s="54">
        <f t="shared" si="1"/>
        <v>7</v>
      </c>
      <c r="B16" s="65" t="s">
        <v>21</v>
      </c>
      <c r="C16" s="69"/>
      <c r="D16" s="69"/>
      <c r="E16" s="69"/>
      <c r="F16" s="69"/>
      <c r="G16" s="69"/>
      <c r="H16" s="69"/>
      <c r="I16" s="69"/>
      <c r="J16" s="69"/>
      <c r="K16" s="69"/>
      <c r="L16" s="69"/>
      <c r="M16" s="69"/>
      <c r="N16" s="69"/>
      <c r="O16" s="69"/>
      <c r="P16" s="69"/>
      <c r="Q16" s="69"/>
      <c r="R16" s="69"/>
      <c r="S16" s="69"/>
      <c r="T16" s="69"/>
      <c r="U16" s="69"/>
      <c r="V16" s="69"/>
      <c r="W16" s="69"/>
      <c r="X16" s="69"/>
      <c r="Y16" s="69"/>
      <c r="Z16" s="69"/>
      <c r="AA16" s="55" t="str">
        <f t="shared" si="0"/>
        <v/>
      </c>
      <c r="AB16" s="56">
        <v>24</v>
      </c>
    </row>
    <row r="17" spans="1:29" s="59" customFormat="1" ht="15.75" hidden="1" thickBot="1">
      <c r="A17" s="54"/>
      <c r="B17" s="126" t="s">
        <v>176</v>
      </c>
      <c r="C17" s="127"/>
      <c r="D17" s="127"/>
      <c r="E17" s="127"/>
      <c r="F17" s="127"/>
      <c r="G17" s="127"/>
      <c r="H17" s="127"/>
      <c r="I17" s="127"/>
      <c r="J17" s="127"/>
      <c r="K17" s="127"/>
      <c r="L17" s="127"/>
      <c r="M17" s="127"/>
      <c r="N17" s="127"/>
      <c r="O17" s="127"/>
      <c r="P17" s="127"/>
      <c r="Q17" s="127"/>
      <c r="R17" s="127"/>
      <c r="S17" s="127"/>
      <c r="T17" s="127"/>
      <c r="U17" s="127"/>
      <c r="V17" s="127"/>
      <c r="W17" s="127"/>
      <c r="X17" s="127"/>
      <c r="Y17" s="127"/>
      <c r="Z17" s="127"/>
      <c r="AA17" s="128"/>
      <c r="AB17" s="58" t="s">
        <v>18</v>
      </c>
      <c r="AC17" s="27"/>
    </row>
    <row r="18" spans="1:29" s="59" customFormat="1" hidden="1">
      <c r="A18" s="54">
        <v>8</v>
      </c>
      <c r="B18" s="78" t="s">
        <v>192</v>
      </c>
      <c r="C18" s="80"/>
      <c r="D18" s="80"/>
      <c r="E18" s="80"/>
      <c r="F18" s="80"/>
      <c r="G18" s="80"/>
      <c r="H18" s="80"/>
      <c r="I18" s="80"/>
      <c r="J18" s="80"/>
      <c r="K18" s="80"/>
      <c r="L18" s="80"/>
      <c r="M18" s="80"/>
      <c r="N18" s="80"/>
      <c r="O18" s="80"/>
      <c r="P18" s="80"/>
      <c r="Q18" s="80"/>
      <c r="R18" s="80"/>
      <c r="S18" s="80"/>
      <c r="T18" s="80"/>
      <c r="U18" s="80"/>
      <c r="V18" s="80"/>
      <c r="W18" s="80"/>
      <c r="X18" s="80"/>
      <c r="Y18" s="80"/>
      <c r="Z18" s="80"/>
      <c r="AA18" s="55" t="str">
        <f t="shared" si="0"/>
        <v/>
      </c>
      <c r="AB18" s="58">
        <v>25</v>
      </c>
      <c r="AC18" s="27"/>
    </row>
    <row r="19" spans="1:29" hidden="1">
      <c r="A19" s="54">
        <f t="shared" ref="A19:A20" si="2">IF(ISERROR((A18+1)),"",(A18+1))</f>
        <v>9</v>
      </c>
      <c r="B19" s="65" t="s">
        <v>763</v>
      </c>
      <c r="C19" s="69"/>
      <c r="D19" s="69"/>
      <c r="E19" s="69"/>
      <c r="F19" s="69"/>
      <c r="G19" s="69"/>
      <c r="H19" s="69"/>
      <c r="I19" s="69"/>
      <c r="J19" s="69"/>
      <c r="K19" s="69"/>
      <c r="L19" s="69"/>
      <c r="M19" s="69"/>
      <c r="N19" s="69"/>
      <c r="O19" s="69"/>
      <c r="P19" s="69"/>
      <c r="Q19" s="69"/>
      <c r="R19" s="69"/>
      <c r="S19" s="69"/>
      <c r="T19" s="69"/>
      <c r="U19" s="69"/>
      <c r="V19" s="69"/>
      <c r="W19" s="69"/>
      <c r="X19" s="69"/>
      <c r="Y19" s="69"/>
      <c r="Z19" s="69"/>
      <c r="AA19" s="55" t="str">
        <f t="shared" si="0"/>
        <v/>
      </c>
      <c r="AB19" s="56">
        <v>8</v>
      </c>
    </row>
    <row r="20" spans="1:29" ht="12.75" hidden="1" thickBot="1">
      <c r="A20" s="54">
        <f t="shared" si="2"/>
        <v>10</v>
      </c>
      <c r="B20" s="65" t="s">
        <v>211</v>
      </c>
      <c r="C20" s="69"/>
      <c r="D20" s="69"/>
      <c r="E20" s="69"/>
      <c r="F20" s="69"/>
      <c r="G20" s="69"/>
      <c r="H20" s="69"/>
      <c r="I20" s="69"/>
      <c r="J20" s="69"/>
      <c r="K20" s="69"/>
      <c r="L20" s="69"/>
      <c r="M20" s="69"/>
      <c r="N20" s="69"/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69"/>
      <c r="AA20" s="55" t="str">
        <f t="shared" si="0"/>
        <v/>
      </c>
      <c r="AB20" s="56">
        <v>9</v>
      </c>
    </row>
    <row r="21" spans="1:29" ht="15.75" hidden="1" thickBot="1">
      <c r="A21" s="54"/>
      <c r="B21" s="126" t="s">
        <v>14</v>
      </c>
      <c r="C21" s="127"/>
      <c r="D21" s="127"/>
      <c r="E21" s="127"/>
      <c r="F21" s="127"/>
      <c r="G21" s="127"/>
      <c r="H21" s="127"/>
      <c r="I21" s="127"/>
      <c r="J21" s="127"/>
      <c r="K21" s="127"/>
      <c r="L21" s="127"/>
      <c r="M21" s="127"/>
      <c r="N21" s="127"/>
      <c r="O21" s="127"/>
      <c r="P21" s="127"/>
      <c r="Q21" s="127"/>
      <c r="R21" s="127"/>
      <c r="S21" s="127"/>
      <c r="T21" s="127"/>
      <c r="U21" s="127"/>
      <c r="V21" s="127"/>
      <c r="W21" s="127"/>
      <c r="X21" s="127"/>
      <c r="Y21" s="127"/>
      <c r="Z21" s="127"/>
      <c r="AA21" s="128"/>
      <c r="AB21" s="60" t="s">
        <v>17</v>
      </c>
    </row>
    <row r="22" spans="1:29" hidden="1">
      <c r="A22" s="54">
        <v>11</v>
      </c>
      <c r="B22" s="85" t="s">
        <v>7</v>
      </c>
      <c r="C22" s="80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  <c r="R22" s="80"/>
      <c r="S22" s="80"/>
      <c r="T22" s="80"/>
      <c r="U22" s="80"/>
      <c r="V22" s="80"/>
      <c r="W22" s="80"/>
      <c r="X22" s="80"/>
      <c r="Y22" s="80"/>
      <c r="Z22" s="80"/>
      <c r="AA22" s="84" t="str">
        <f t="shared" si="0"/>
        <v/>
      </c>
      <c r="AB22" s="56">
        <v>14</v>
      </c>
    </row>
    <row r="23" spans="1:29" hidden="1">
      <c r="A23" s="54">
        <f>IF(ISERROR((A22+1)),"",(A22+1))</f>
        <v>12</v>
      </c>
      <c r="B23" s="65" t="s">
        <v>208</v>
      </c>
      <c r="C23" s="69"/>
      <c r="D23" s="69"/>
      <c r="E23" s="69"/>
      <c r="F23" s="69"/>
      <c r="G23" s="69"/>
      <c r="H23" s="69"/>
      <c r="I23" s="69"/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  <c r="AA23" s="55" t="str">
        <f t="shared" si="0"/>
        <v/>
      </c>
      <c r="AB23" s="56">
        <v>15</v>
      </c>
    </row>
    <row r="24" spans="1:29" hidden="1">
      <c r="A24" s="54">
        <f t="shared" ref="A24:A32" si="3">IF(ISERROR((A23+1)),"",(A23+1))</f>
        <v>13</v>
      </c>
      <c r="B24" s="65" t="s">
        <v>2</v>
      </c>
      <c r="C24" s="69"/>
      <c r="D24" s="69"/>
      <c r="E24" s="69"/>
      <c r="F24" s="69"/>
      <c r="G24" s="69"/>
      <c r="H24" s="69"/>
      <c r="I24" s="69"/>
      <c r="J24" s="69"/>
      <c r="K24" s="69"/>
      <c r="L24" s="69"/>
      <c r="M24" s="69"/>
      <c r="N24" s="69"/>
      <c r="O24" s="69"/>
      <c r="P24" s="69"/>
      <c r="Q24" s="69"/>
      <c r="R24" s="69"/>
      <c r="S24" s="69"/>
      <c r="T24" s="69"/>
      <c r="U24" s="69"/>
      <c r="V24" s="69"/>
      <c r="W24" s="69"/>
      <c r="X24" s="69"/>
      <c r="Y24" s="69"/>
      <c r="Z24" s="69"/>
      <c r="AA24" s="55" t="str">
        <f t="shared" si="0"/>
        <v/>
      </c>
      <c r="AB24" s="56">
        <v>16</v>
      </c>
    </row>
    <row r="25" spans="1:29" hidden="1">
      <c r="A25" s="54">
        <f t="shared" si="3"/>
        <v>14</v>
      </c>
      <c r="B25" s="65" t="s">
        <v>209</v>
      </c>
      <c r="C25" s="69"/>
      <c r="D25" s="69"/>
      <c r="E25" s="69"/>
      <c r="F25" s="69"/>
      <c r="G25" s="69"/>
      <c r="H25" s="69"/>
      <c r="I25" s="69"/>
      <c r="J25" s="69"/>
      <c r="K25" s="69"/>
      <c r="L25" s="69"/>
      <c r="M25" s="69"/>
      <c r="N25" s="69"/>
      <c r="O25" s="69"/>
      <c r="P25" s="69"/>
      <c r="Q25" s="69"/>
      <c r="R25" s="69"/>
      <c r="S25" s="69"/>
      <c r="T25" s="69"/>
      <c r="U25" s="69"/>
      <c r="V25" s="69"/>
      <c r="W25" s="69"/>
      <c r="X25" s="69"/>
      <c r="Y25" s="69"/>
      <c r="Z25" s="69"/>
      <c r="AA25" s="55" t="str">
        <f t="shared" si="0"/>
        <v/>
      </c>
      <c r="AB25" s="57">
        <v>37</v>
      </c>
    </row>
    <row r="26" spans="1:29" hidden="1">
      <c r="A26" s="54">
        <f t="shared" si="3"/>
        <v>15</v>
      </c>
      <c r="B26" s="65" t="s">
        <v>205</v>
      </c>
      <c r="C26" s="69"/>
      <c r="D26" s="69"/>
      <c r="E26" s="69"/>
      <c r="F26" s="69"/>
      <c r="G26" s="69"/>
      <c r="H26" s="69"/>
      <c r="I26" s="69"/>
      <c r="J26" s="69"/>
      <c r="K26" s="69"/>
      <c r="L26" s="69"/>
      <c r="M26" s="69"/>
      <c r="N26" s="69"/>
      <c r="O26" s="69"/>
      <c r="P26" s="69"/>
      <c r="Q26" s="69"/>
      <c r="R26" s="69"/>
      <c r="S26" s="69"/>
      <c r="T26" s="69"/>
      <c r="U26" s="69"/>
      <c r="V26" s="69"/>
      <c r="W26" s="69"/>
      <c r="X26" s="69"/>
      <c r="Y26" s="69"/>
      <c r="Z26" s="69"/>
      <c r="AA26" s="55" t="str">
        <f t="shared" si="0"/>
        <v/>
      </c>
      <c r="AB26" s="56">
        <v>26</v>
      </c>
    </row>
    <row r="27" spans="1:29" hidden="1">
      <c r="A27" s="54">
        <f t="shared" si="3"/>
        <v>16</v>
      </c>
      <c r="B27" s="65" t="s">
        <v>206</v>
      </c>
      <c r="C27" s="69"/>
      <c r="D27" s="69"/>
      <c r="E27" s="69"/>
      <c r="F27" s="69"/>
      <c r="G27" s="69"/>
      <c r="H27" s="69"/>
      <c r="I27" s="69"/>
      <c r="J27" s="69"/>
      <c r="K27" s="69"/>
      <c r="L27" s="69"/>
      <c r="M27" s="69"/>
      <c r="N27" s="69"/>
      <c r="O27" s="69"/>
      <c r="P27" s="69"/>
      <c r="Q27" s="69"/>
      <c r="R27" s="69"/>
      <c r="S27" s="69"/>
      <c r="T27" s="69"/>
      <c r="U27" s="69"/>
      <c r="V27" s="69"/>
      <c r="W27" s="69"/>
      <c r="X27" s="69"/>
      <c r="Y27" s="69"/>
      <c r="Z27" s="69"/>
      <c r="AA27" s="55" t="str">
        <f t="shared" si="0"/>
        <v/>
      </c>
      <c r="AB27" s="56">
        <v>27</v>
      </c>
    </row>
    <row r="28" spans="1:29" hidden="1">
      <c r="A28" s="54">
        <f t="shared" si="3"/>
        <v>17</v>
      </c>
      <c r="B28" s="65" t="s">
        <v>213</v>
      </c>
      <c r="C28" s="69"/>
      <c r="D28" s="69"/>
      <c r="E28" s="69"/>
      <c r="F28" s="69"/>
      <c r="G28" s="69"/>
      <c r="H28" s="69"/>
      <c r="I28" s="69"/>
      <c r="J28" s="69"/>
      <c r="K28" s="69"/>
      <c r="L28" s="69"/>
      <c r="M28" s="69"/>
      <c r="N28" s="69"/>
      <c r="O28" s="69"/>
      <c r="P28" s="69"/>
      <c r="Q28" s="69"/>
      <c r="R28" s="69"/>
      <c r="S28" s="69"/>
      <c r="T28" s="69"/>
      <c r="U28" s="69"/>
      <c r="V28" s="69"/>
      <c r="W28" s="69"/>
      <c r="X28" s="69"/>
      <c r="Y28" s="69"/>
      <c r="Z28" s="69"/>
      <c r="AA28" s="55" t="str">
        <f t="shared" si="0"/>
        <v/>
      </c>
      <c r="AB28" s="57">
        <v>38</v>
      </c>
    </row>
    <row r="29" spans="1:29" hidden="1">
      <c r="A29" s="54">
        <f t="shared" si="3"/>
        <v>18</v>
      </c>
      <c r="B29" s="65" t="s">
        <v>214</v>
      </c>
      <c r="C29" s="69"/>
      <c r="D29" s="69"/>
      <c r="E29" s="69"/>
      <c r="F29" s="69"/>
      <c r="G29" s="69"/>
      <c r="H29" s="69"/>
      <c r="I29" s="69"/>
      <c r="J29" s="69"/>
      <c r="K29" s="69"/>
      <c r="L29" s="69"/>
      <c r="M29" s="69"/>
      <c r="N29" s="69"/>
      <c r="O29" s="69"/>
      <c r="P29" s="69"/>
      <c r="Q29" s="69"/>
      <c r="R29" s="69"/>
      <c r="S29" s="69"/>
      <c r="T29" s="69"/>
      <c r="U29" s="69"/>
      <c r="V29" s="69"/>
      <c r="W29" s="69"/>
      <c r="X29" s="69"/>
      <c r="Y29" s="69"/>
      <c r="Z29" s="69"/>
      <c r="AA29" s="55" t="str">
        <f t="shared" si="0"/>
        <v/>
      </c>
      <c r="AB29" s="57">
        <v>39</v>
      </c>
    </row>
    <row r="30" spans="1:29" hidden="1">
      <c r="A30" s="54">
        <f t="shared" si="3"/>
        <v>19</v>
      </c>
      <c r="B30" s="65" t="s">
        <v>212</v>
      </c>
      <c r="C30" s="61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55" t="str">
        <f t="shared" si="0"/>
        <v/>
      </c>
      <c r="AB30" s="56">
        <v>17</v>
      </c>
    </row>
    <row r="31" spans="1:29" hidden="1">
      <c r="A31" s="54">
        <f t="shared" si="3"/>
        <v>20</v>
      </c>
      <c r="B31" s="65" t="s">
        <v>764</v>
      </c>
      <c r="C31" s="69"/>
      <c r="D31" s="69"/>
      <c r="E31" s="69"/>
      <c r="F31" s="69"/>
      <c r="G31" s="69"/>
      <c r="H31" s="69"/>
      <c r="I31" s="69"/>
      <c r="J31" s="69"/>
      <c r="K31" s="69"/>
      <c r="L31" s="69"/>
      <c r="M31" s="69"/>
      <c r="N31" s="69"/>
      <c r="O31" s="69"/>
      <c r="P31" s="69"/>
      <c r="Q31" s="69"/>
      <c r="R31" s="69"/>
      <c r="S31" s="69"/>
      <c r="T31" s="69"/>
      <c r="U31" s="69"/>
      <c r="V31" s="69"/>
      <c r="W31" s="69"/>
      <c r="X31" s="69"/>
      <c r="Y31" s="69"/>
      <c r="Z31" s="69"/>
      <c r="AA31" s="55" t="str">
        <f t="shared" si="0"/>
        <v/>
      </c>
      <c r="AB31" s="56">
        <v>18</v>
      </c>
    </row>
    <row r="32" spans="1:29" ht="12.75" hidden="1" thickBot="1">
      <c r="A32" s="54">
        <f t="shared" si="3"/>
        <v>21</v>
      </c>
      <c r="B32" s="65" t="s">
        <v>28</v>
      </c>
      <c r="C32" s="69"/>
      <c r="D32" s="69"/>
      <c r="E32" s="69"/>
      <c r="F32" s="69"/>
      <c r="G32" s="69"/>
      <c r="H32" s="69"/>
      <c r="I32" s="69"/>
      <c r="J32" s="69"/>
      <c r="K32" s="69"/>
      <c r="L32" s="69"/>
      <c r="M32" s="69"/>
      <c r="N32" s="69"/>
      <c r="O32" s="69"/>
      <c r="P32" s="69"/>
      <c r="Q32" s="69"/>
      <c r="R32" s="69"/>
      <c r="S32" s="69"/>
      <c r="T32" s="69"/>
      <c r="U32" s="69"/>
      <c r="V32" s="69"/>
      <c r="W32" s="69"/>
      <c r="X32" s="69"/>
      <c r="Y32" s="69"/>
      <c r="Z32" s="69"/>
      <c r="AA32" s="55" t="str">
        <f t="shared" si="0"/>
        <v/>
      </c>
      <c r="AB32" s="56">
        <v>19</v>
      </c>
    </row>
    <row r="33" spans="1:28" ht="15.75" hidden="1" thickBot="1">
      <c r="A33" s="54"/>
      <c r="B33" s="126" t="s">
        <v>16</v>
      </c>
      <c r="C33" s="127"/>
      <c r="D33" s="127"/>
      <c r="E33" s="127"/>
      <c r="F33" s="127"/>
      <c r="G33" s="127"/>
      <c r="H33" s="127"/>
      <c r="I33" s="127"/>
      <c r="J33" s="127"/>
      <c r="K33" s="127"/>
      <c r="L33" s="127"/>
      <c r="M33" s="127"/>
      <c r="N33" s="127"/>
      <c r="O33" s="127"/>
      <c r="P33" s="127"/>
      <c r="Q33" s="127"/>
      <c r="R33" s="127"/>
      <c r="S33" s="127"/>
      <c r="T33" s="127"/>
      <c r="U33" s="127"/>
      <c r="V33" s="127"/>
      <c r="W33" s="127"/>
      <c r="X33" s="127"/>
      <c r="Y33" s="127"/>
      <c r="Z33" s="127"/>
      <c r="AA33" s="128"/>
      <c r="AB33" s="60" t="s">
        <v>15</v>
      </c>
    </row>
    <row r="34" spans="1:28" hidden="1">
      <c r="A34" s="54">
        <v>22</v>
      </c>
      <c r="B34" s="78" t="s">
        <v>765</v>
      </c>
      <c r="C34" s="80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80"/>
      <c r="R34" s="80"/>
      <c r="S34" s="80"/>
      <c r="T34" s="80"/>
      <c r="U34" s="80"/>
      <c r="V34" s="80"/>
      <c r="W34" s="80"/>
      <c r="X34" s="80"/>
      <c r="Y34" s="80"/>
      <c r="Z34" s="80"/>
      <c r="AA34" s="84" t="str">
        <f t="shared" si="0"/>
        <v/>
      </c>
      <c r="AB34" s="56">
        <v>20</v>
      </c>
    </row>
    <row r="35" spans="1:28" ht="12.75" hidden="1" thickBot="1">
      <c r="A35" s="54">
        <f t="shared" ref="A35" si="4">IF(ISERROR((A34+1)),"",(A34+1))</f>
        <v>23</v>
      </c>
      <c r="B35" s="81" t="s">
        <v>804</v>
      </c>
      <c r="C35" s="82"/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82"/>
      <c r="Q35" s="82"/>
      <c r="R35" s="82"/>
      <c r="S35" s="82"/>
      <c r="T35" s="82"/>
      <c r="U35" s="82"/>
      <c r="V35" s="82"/>
      <c r="W35" s="82"/>
      <c r="X35" s="82"/>
      <c r="Y35" s="82"/>
      <c r="Z35" s="82"/>
      <c r="AA35" s="83" t="str">
        <f t="shared" si="0"/>
        <v/>
      </c>
      <c r="AB35" s="56">
        <v>21</v>
      </c>
    </row>
    <row r="36" spans="1:28" ht="15.75" hidden="1" thickBot="1">
      <c r="A36" s="54"/>
      <c r="B36" s="126" t="s">
        <v>757</v>
      </c>
      <c r="C36" s="127"/>
      <c r="D36" s="127"/>
      <c r="E36" s="127"/>
      <c r="F36" s="127"/>
      <c r="G36" s="127"/>
      <c r="H36" s="127"/>
      <c r="I36" s="127"/>
      <c r="J36" s="127"/>
      <c r="K36" s="127"/>
      <c r="L36" s="127"/>
      <c r="M36" s="127"/>
      <c r="N36" s="127"/>
      <c r="O36" s="127"/>
      <c r="P36" s="127"/>
      <c r="Q36" s="127"/>
      <c r="R36" s="127"/>
      <c r="S36" s="127"/>
      <c r="T36" s="127"/>
      <c r="U36" s="127"/>
      <c r="V36" s="127"/>
      <c r="W36" s="127"/>
      <c r="X36" s="127"/>
      <c r="Y36" s="127"/>
      <c r="Z36" s="127"/>
      <c r="AA36" s="128"/>
      <c r="AB36" s="56" t="s">
        <v>758</v>
      </c>
    </row>
    <row r="37" spans="1:28" hidden="1">
      <c r="A37" s="54">
        <v>24</v>
      </c>
      <c r="B37" s="78" t="s">
        <v>869</v>
      </c>
      <c r="C37" s="79"/>
      <c r="D37" s="79"/>
      <c r="E37" s="79"/>
      <c r="F37" s="79"/>
      <c r="G37" s="79"/>
      <c r="H37" s="79"/>
      <c r="I37" s="79"/>
      <c r="J37" s="79"/>
      <c r="K37" s="80"/>
      <c r="L37" s="80"/>
      <c r="M37" s="80"/>
      <c r="N37" s="80"/>
      <c r="O37" s="80"/>
      <c r="P37" s="80"/>
      <c r="Q37" s="80"/>
      <c r="R37" s="80"/>
      <c r="S37" s="80"/>
      <c r="T37" s="80"/>
      <c r="U37" s="80"/>
      <c r="V37" s="80"/>
      <c r="W37" s="80"/>
      <c r="X37" s="80"/>
      <c r="Y37" s="80"/>
      <c r="Z37" s="80"/>
      <c r="AA37" s="55" t="str">
        <f t="shared" ref="AA37:AA41" si="5">IF(SUMPRODUCT(--(C37:Z37&lt;&gt;""))=0,"",SUM(C37:Z37))</f>
        <v/>
      </c>
      <c r="AB37" s="57">
        <v>40</v>
      </c>
    </row>
    <row r="38" spans="1:28" hidden="1">
      <c r="A38" s="54">
        <f t="shared" ref="A38:A50" si="6">IF(ISERROR((A37+1)),"",(A37+1))</f>
        <v>25</v>
      </c>
      <c r="B38" s="78" t="s">
        <v>870</v>
      </c>
      <c r="C38" s="79"/>
      <c r="D38" s="79"/>
      <c r="E38" s="79"/>
      <c r="F38" s="79"/>
      <c r="G38" s="79"/>
      <c r="H38" s="79"/>
      <c r="I38" s="79"/>
      <c r="J38" s="79"/>
      <c r="K38" s="80"/>
      <c r="L38" s="80"/>
      <c r="M38" s="80"/>
      <c r="N38" s="80"/>
      <c r="O38" s="80"/>
      <c r="P38" s="80"/>
      <c r="Q38" s="80"/>
      <c r="R38" s="80"/>
      <c r="S38" s="80"/>
      <c r="T38" s="80"/>
      <c r="U38" s="80"/>
      <c r="V38" s="80"/>
      <c r="W38" s="80"/>
      <c r="X38" s="80"/>
      <c r="Y38" s="80"/>
      <c r="Z38" s="80"/>
      <c r="AA38" s="55" t="str">
        <f t="shared" si="5"/>
        <v/>
      </c>
      <c r="AB38" s="57">
        <v>66</v>
      </c>
    </row>
    <row r="39" spans="1:28" hidden="1">
      <c r="A39" s="54">
        <f t="shared" si="6"/>
        <v>26</v>
      </c>
      <c r="B39" s="78" t="s">
        <v>871</v>
      </c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79"/>
      <c r="V39" s="79"/>
      <c r="W39" s="79"/>
      <c r="X39" s="79"/>
      <c r="Y39" s="79"/>
      <c r="Z39" s="79"/>
      <c r="AA39" s="80"/>
      <c r="AB39" s="57">
        <v>67</v>
      </c>
    </row>
    <row r="40" spans="1:28" hidden="1">
      <c r="A40" s="54">
        <f t="shared" si="6"/>
        <v>27</v>
      </c>
      <c r="B40" s="95" t="s">
        <v>872</v>
      </c>
      <c r="C40" s="98"/>
      <c r="D40" s="98"/>
      <c r="E40" s="98"/>
      <c r="F40" s="98"/>
      <c r="G40" s="98"/>
      <c r="H40" s="98"/>
      <c r="I40" s="98"/>
      <c r="J40" s="98"/>
      <c r="K40" s="80"/>
      <c r="L40" s="80"/>
      <c r="M40" s="80"/>
      <c r="N40" s="80"/>
      <c r="O40" s="80"/>
      <c r="P40" s="80"/>
      <c r="Q40" s="80"/>
      <c r="R40" s="80"/>
      <c r="S40" s="80"/>
      <c r="T40" s="80"/>
      <c r="U40" s="80"/>
      <c r="V40" s="80"/>
      <c r="W40" s="80"/>
      <c r="X40" s="80"/>
      <c r="Y40" s="80"/>
      <c r="Z40" s="80"/>
      <c r="AA40" s="55" t="str">
        <f t="shared" si="5"/>
        <v/>
      </c>
      <c r="AB40" s="57">
        <v>68</v>
      </c>
    </row>
    <row r="41" spans="1:28" hidden="1">
      <c r="A41" s="54">
        <f t="shared" si="6"/>
        <v>28</v>
      </c>
      <c r="B41" s="96" t="s">
        <v>873</v>
      </c>
      <c r="C41" s="99"/>
      <c r="D41" s="99"/>
      <c r="E41" s="99"/>
      <c r="F41" s="99"/>
      <c r="G41" s="99"/>
      <c r="H41" s="99"/>
      <c r="I41" s="99"/>
      <c r="J41" s="99"/>
      <c r="K41" s="97"/>
      <c r="L41" s="80"/>
      <c r="M41" s="80"/>
      <c r="N41" s="80"/>
      <c r="O41" s="80"/>
      <c r="P41" s="80"/>
      <c r="Q41" s="80"/>
      <c r="R41" s="80"/>
      <c r="S41" s="80"/>
      <c r="T41" s="80"/>
      <c r="U41" s="80"/>
      <c r="V41" s="80"/>
      <c r="W41" s="80"/>
      <c r="X41" s="80"/>
      <c r="Y41" s="80"/>
      <c r="Z41" s="80"/>
      <c r="AA41" s="55" t="str">
        <f t="shared" si="5"/>
        <v/>
      </c>
      <c r="AB41" s="57">
        <v>69</v>
      </c>
    </row>
    <row r="42" spans="1:28" hidden="1">
      <c r="A42" s="54">
        <f t="shared" si="6"/>
        <v>29</v>
      </c>
      <c r="B42" s="96" t="s">
        <v>881</v>
      </c>
      <c r="C42" s="99"/>
      <c r="D42" s="99"/>
      <c r="E42" s="99"/>
      <c r="F42" s="99"/>
      <c r="G42" s="99"/>
      <c r="H42" s="99"/>
      <c r="I42" s="99"/>
      <c r="J42" s="99"/>
      <c r="K42" s="97"/>
      <c r="L42" s="97"/>
      <c r="M42" s="97"/>
      <c r="N42" s="97"/>
      <c r="O42" s="97"/>
      <c r="P42" s="97"/>
      <c r="Q42" s="97"/>
      <c r="R42" s="97"/>
      <c r="S42" s="97"/>
      <c r="T42" s="97"/>
      <c r="U42" s="97"/>
      <c r="V42" s="97"/>
      <c r="W42" s="97"/>
      <c r="X42" s="97"/>
      <c r="Y42" s="97"/>
      <c r="Z42" s="97"/>
      <c r="AA42" s="55" t="str">
        <f t="shared" ref="AA42:AA47" si="7">IF(SUMPRODUCT(--(C42:Z42&lt;&gt;""))=0,"",SUM(C42:Z42))</f>
        <v/>
      </c>
      <c r="AB42" s="57">
        <v>74</v>
      </c>
    </row>
    <row r="43" spans="1:28" hidden="1">
      <c r="A43" s="54">
        <f t="shared" si="6"/>
        <v>30</v>
      </c>
      <c r="B43" s="96" t="s">
        <v>884</v>
      </c>
      <c r="C43" s="99"/>
      <c r="D43" s="99"/>
      <c r="E43" s="99"/>
      <c r="F43" s="99"/>
      <c r="G43" s="99"/>
      <c r="H43" s="99"/>
      <c r="I43" s="99"/>
      <c r="J43" s="99"/>
      <c r="K43" s="97"/>
      <c r="L43" s="97"/>
      <c r="M43" s="97"/>
      <c r="N43" s="97"/>
      <c r="O43" s="97"/>
      <c r="P43" s="97"/>
      <c r="Q43" s="97"/>
      <c r="R43" s="97"/>
      <c r="S43" s="97"/>
      <c r="T43" s="97"/>
      <c r="U43" s="97"/>
      <c r="V43" s="97"/>
      <c r="W43" s="97"/>
      <c r="X43" s="97"/>
      <c r="Y43" s="97"/>
      <c r="Z43" s="97"/>
      <c r="AA43" s="55" t="str">
        <f t="shared" si="7"/>
        <v/>
      </c>
      <c r="AB43" s="57">
        <v>75</v>
      </c>
    </row>
    <row r="44" spans="1:28" hidden="1">
      <c r="A44" s="54">
        <f t="shared" si="6"/>
        <v>31</v>
      </c>
      <c r="B44" s="96" t="s">
        <v>882</v>
      </c>
      <c r="C44" s="99"/>
      <c r="D44" s="99"/>
      <c r="E44" s="99"/>
      <c r="F44" s="99"/>
      <c r="G44" s="99"/>
      <c r="H44" s="99"/>
      <c r="I44" s="99"/>
      <c r="J44" s="99"/>
      <c r="K44" s="99">
        <f>K42-K43</f>
        <v>0</v>
      </c>
      <c r="L44" s="99">
        <f t="shared" ref="L44:Z44" si="8">L42-L43</f>
        <v>0</v>
      </c>
      <c r="M44" s="99">
        <f t="shared" si="8"/>
        <v>0</v>
      </c>
      <c r="N44" s="99">
        <f t="shared" si="8"/>
        <v>0</v>
      </c>
      <c r="O44" s="99">
        <f t="shared" si="8"/>
        <v>0</v>
      </c>
      <c r="P44" s="99">
        <f t="shared" si="8"/>
        <v>0</v>
      </c>
      <c r="Q44" s="99">
        <f t="shared" si="8"/>
        <v>0</v>
      </c>
      <c r="R44" s="99">
        <f t="shared" si="8"/>
        <v>0</v>
      </c>
      <c r="S44" s="99">
        <f t="shared" si="8"/>
        <v>0</v>
      </c>
      <c r="T44" s="99">
        <f t="shared" si="8"/>
        <v>0</v>
      </c>
      <c r="U44" s="99">
        <f t="shared" si="8"/>
        <v>0</v>
      </c>
      <c r="V44" s="99">
        <f t="shared" si="8"/>
        <v>0</v>
      </c>
      <c r="W44" s="99">
        <f t="shared" si="8"/>
        <v>0</v>
      </c>
      <c r="X44" s="99">
        <f t="shared" si="8"/>
        <v>0</v>
      </c>
      <c r="Y44" s="99">
        <f t="shared" si="8"/>
        <v>0</v>
      </c>
      <c r="Z44" s="99">
        <f t="shared" si="8"/>
        <v>0</v>
      </c>
      <c r="AA44" s="55">
        <f t="shared" si="7"/>
        <v>0</v>
      </c>
      <c r="AB44" s="57">
        <v>76</v>
      </c>
    </row>
    <row r="45" spans="1:28" hidden="1">
      <c r="A45" s="54">
        <f t="shared" si="6"/>
        <v>32</v>
      </c>
      <c r="B45" s="96" t="s">
        <v>885</v>
      </c>
      <c r="C45" s="99"/>
      <c r="D45" s="99"/>
      <c r="E45" s="99"/>
      <c r="F45" s="99"/>
      <c r="G45" s="99"/>
      <c r="H45" s="99"/>
      <c r="I45" s="99"/>
      <c r="J45" s="99"/>
      <c r="K45" s="97"/>
      <c r="L45" s="80"/>
      <c r="M45" s="80"/>
      <c r="N45" s="80"/>
      <c r="O45" s="80"/>
      <c r="P45" s="80"/>
      <c r="Q45" s="80"/>
      <c r="R45" s="80"/>
      <c r="S45" s="80"/>
      <c r="T45" s="80"/>
      <c r="U45" s="80"/>
      <c r="V45" s="80"/>
      <c r="W45" s="80"/>
      <c r="X45" s="80"/>
      <c r="Y45" s="80"/>
      <c r="Z45" s="80"/>
      <c r="AA45" s="55" t="str">
        <f t="shared" ref="AA45" si="9">IF(SUMPRODUCT(--(C45:Z45&lt;&gt;""))=0,"",SUM(C45:Z45))</f>
        <v/>
      </c>
      <c r="AB45" s="57">
        <v>78</v>
      </c>
    </row>
    <row r="46" spans="1:28" hidden="1">
      <c r="A46" s="54">
        <f t="shared" si="6"/>
        <v>33</v>
      </c>
      <c r="B46" s="96" t="s">
        <v>883</v>
      </c>
      <c r="C46" s="99"/>
      <c r="D46" s="99"/>
      <c r="E46" s="99"/>
      <c r="F46" s="99"/>
      <c r="G46" s="99"/>
      <c r="H46" s="99"/>
      <c r="I46" s="99"/>
      <c r="J46" s="99"/>
      <c r="K46" s="97"/>
      <c r="L46" s="97"/>
      <c r="M46" s="97"/>
      <c r="N46" s="97"/>
      <c r="O46" s="97"/>
      <c r="P46" s="97"/>
      <c r="Q46" s="97"/>
      <c r="R46" s="97"/>
      <c r="S46" s="97"/>
      <c r="T46" s="97"/>
      <c r="U46" s="97"/>
      <c r="V46" s="97"/>
      <c r="W46" s="97"/>
      <c r="X46" s="97"/>
      <c r="Y46" s="97"/>
      <c r="Z46" s="97"/>
      <c r="AA46" s="55" t="str">
        <f t="shared" si="7"/>
        <v/>
      </c>
      <c r="AB46" s="57">
        <v>77</v>
      </c>
    </row>
    <row r="47" spans="1:28" hidden="1">
      <c r="A47" s="54">
        <f t="shared" si="6"/>
        <v>34</v>
      </c>
      <c r="B47" s="104" t="s">
        <v>894</v>
      </c>
      <c r="C47" s="99"/>
      <c r="D47" s="99"/>
      <c r="E47" s="99"/>
      <c r="F47" s="99"/>
      <c r="G47" s="99"/>
      <c r="H47" s="99"/>
      <c r="I47" s="99"/>
      <c r="J47" s="99"/>
      <c r="K47" s="97"/>
      <c r="L47" s="97"/>
      <c r="M47" s="97"/>
      <c r="N47" s="97"/>
      <c r="O47" s="97"/>
      <c r="P47" s="97"/>
      <c r="Q47" s="97"/>
      <c r="R47" s="97"/>
      <c r="S47" s="97"/>
      <c r="T47" s="97"/>
      <c r="U47" s="97"/>
      <c r="V47" s="97"/>
      <c r="W47" s="97"/>
      <c r="X47" s="97"/>
      <c r="Y47" s="97"/>
      <c r="Z47" s="97"/>
      <c r="AA47" s="55" t="str">
        <f t="shared" si="7"/>
        <v/>
      </c>
      <c r="AB47" s="57">
        <v>84</v>
      </c>
    </row>
    <row r="48" spans="1:28" hidden="1">
      <c r="A48" s="54">
        <f t="shared" si="6"/>
        <v>35</v>
      </c>
      <c r="B48" s="96" t="s">
        <v>888</v>
      </c>
      <c r="C48" s="99"/>
      <c r="D48" s="99"/>
      <c r="E48" s="99"/>
      <c r="F48" s="99"/>
      <c r="G48" s="99"/>
      <c r="H48" s="99"/>
      <c r="I48" s="99"/>
      <c r="J48" s="99"/>
      <c r="K48" s="97"/>
      <c r="L48" s="97"/>
      <c r="M48" s="97"/>
      <c r="N48" s="97"/>
      <c r="O48" s="97"/>
      <c r="P48" s="97"/>
      <c r="Q48" s="97"/>
      <c r="R48" s="97"/>
      <c r="S48" s="97"/>
      <c r="T48" s="97"/>
      <c r="U48" s="97"/>
      <c r="V48" s="97"/>
      <c r="W48" s="97"/>
      <c r="X48" s="97"/>
      <c r="Y48" s="97"/>
      <c r="Z48" s="97"/>
      <c r="AA48" s="55" t="str">
        <f t="shared" ref="AA48:AA50" si="10">IF(SUMPRODUCT(--(C48:Z48&lt;&gt;""))=0,"",SUM(C48:Z48))</f>
        <v/>
      </c>
      <c r="AB48" s="57">
        <v>79</v>
      </c>
    </row>
    <row r="49" spans="1:28" hidden="1">
      <c r="A49" s="54">
        <f t="shared" si="6"/>
        <v>36</v>
      </c>
      <c r="B49" s="96" t="s">
        <v>887</v>
      </c>
      <c r="C49" s="99"/>
      <c r="D49" s="99"/>
      <c r="E49" s="99"/>
      <c r="F49" s="99"/>
      <c r="G49" s="99"/>
      <c r="H49" s="99"/>
      <c r="I49" s="99"/>
      <c r="J49" s="99"/>
      <c r="K49" s="97"/>
      <c r="L49" s="97"/>
      <c r="M49" s="97"/>
      <c r="N49" s="97"/>
      <c r="O49" s="97"/>
      <c r="P49" s="97"/>
      <c r="Q49" s="97"/>
      <c r="R49" s="97"/>
      <c r="S49" s="97"/>
      <c r="T49" s="97"/>
      <c r="U49" s="97"/>
      <c r="V49" s="97"/>
      <c r="W49" s="97"/>
      <c r="X49" s="97"/>
      <c r="Y49" s="97"/>
      <c r="Z49" s="97"/>
      <c r="AA49" s="55" t="str">
        <f t="shared" si="10"/>
        <v/>
      </c>
      <c r="AB49" s="57">
        <v>80</v>
      </c>
    </row>
    <row r="50" spans="1:28" hidden="1">
      <c r="A50" s="54">
        <f t="shared" si="6"/>
        <v>37</v>
      </c>
      <c r="B50" s="96" t="s">
        <v>886</v>
      </c>
      <c r="C50" s="99"/>
      <c r="D50" s="99"/>
      <c r="E50" s="99"/>
      <c r="F50" s="99"/>
      <c r="G50" s="99"/>
      <c r="H50" s="99"/>
      <c r="I50" s="99"/>
      <c r="J50" s="99"/>
      <c r="K50" s="97"/>
      <c r="L50" s="97"/>
      <c r="M50" s="97"/>
      <c r="N50" s="97"/>
      <c r="O50" s="97"/>
      <c r="P50" s="97"/>
      <c r="Q50" s="97"/>
      <c r="R50" s="97"/>
      <c r="S50" s="97"/>
      <c r="T50" s="97"/>
      <c r="U50" s="97"/>
      <c r="V50" s="97"/>
      <c r="W50" s="97"/>
      <c r="X50" s="97"/>
      <c r="Y50" s="97"/>
      <c r="Z50" s="97"/>
      <c r="AA50" s="55" t="str">
        <f t="shared" si="10"/>
        <v/>
      </c>
      <c r="AB50" s="57">
        <v>81</v>
      </c>
    </row>
    <row r="51" spans="1:28" ht="12.75" hidden="1" thickBot="1">
      <c r="A51" s="54">
        <v>38</v>
      </c>
      <c r="B51" s="104" t="s">
        <v>893</v>
      </c>
      <c r="C51" s="99"/>
      <c r="D51" s="99"/>
      <c r="E51" s="99"/>
      <c r="F51" s="99"/>
      <c r="G51" s="99"/>
      <c r="H51" s="99"/>
      <c r="I51" s="99"/>
      <c r="J51" s="99"/>
      <c r="K51" s="97"/>
      <c r="L51" s="97"/>
      <c r="M51" s="97"/>
      <c r="N51" s="97"/>
      <c r="O51" s="97"/>
      <c r="P51" s="97"/>
      <c r="Q51" s="97"/>
      <c r="R51" s="97"/>
      <c r="S51" s="97"/>
      <c r="T51" s="97"/>
      <c r="U51" s="97"/>
      <c r="V51" s="97"/>
      <c r="W51" s="97"/>
      <c r="X51" s="97"/>
      <c r="Y51" s="97"/>
      <c r="Z51" s="97"/>
      <c r="AA51" s="55" t="str">
        <f t="shared" ref="AA51" si="11">IF(SUMPRODUCT(--(C51:Z51&lt;&gt;""))=0,"",SUM(C51:Z51))</f>
        <v/>
      </c>
      <c r="AB51" s="57">
        <v>83</v>
      </c>
    </row>
    <row r="52" spans="1:28" ht="15.75" hidden="1" thickBot="1">
      <c r="A52" s="54"/>
      <c r="B52" s="126" t="s">
        <v>761</v>
      </c>
      <c r="C52" s="127"/>
      <c r="D52" s="127"/>
      <c r="E52" s="127"/>
      <c r="F52" s="127"/>
      <c r="G52" s="127"/>
      <c r="H52" s="127"/>
      <c r="I52" s="127"/>
      <c r="J52" s="127"/>
      <c r="K52" s="127"/>
      <c r="L52" s="127"/>
      <c r="M52" s="127"/>
      <c r="N52" s="127"/>
      <c r="O52" s="127"/>
      <c r="P52" s="127"/>
      <c r="Q52" s="127"/>
      <c r="R52" s="127"/>
      <c r="S52" s="127"/>
      <c r="T52" s="127"/>
      <c r="U52" s="127"/>
      <c r="V52" s="127"/>
      <c r="W52" s="127"/>
      <c r="X52" s="127"/>
      <c r="Y52" s="127"/>
      <c r="Z52" s="127"/>
      <c r="AA52" s="128"/>
      <c r="AB52" s="60" t="s">
        <v>0</v>
      </c>
    </row>
    <row r="53" spans="1:28" hidden="1">
      <c r="A53" s="54">
        <v>39</v>
      </c>
      <c r="B53" s="78" t="s">
        <v>759</v>
      </c>
      <c r="C53" s="80"/>
      <c r="D53" s="80"/>
      <c r="E53" s="80"/>
      <c r="F53" s="80"/>
      <c r="G53" s="80"/>
      <c r="H53" s="80"/>
      <c r="I53" s="80"/>
      <c r="J53" s="80"/>
      <c r="K53" s="80"/>
      <c r="L53" s="80"/>
      <c r="M53" s="80"/>
      <c r="N53" s="80"/>
      <c r="O53" s="80"/>
      <c r="P53" s="80"/>
      <c r="Q53" s="80"/>
      <c r="R53" s="80"/>
      <c r="S53" s="80"/>
      <c r="T53" s="80"/>
      <c r="U53" s="80"/>
      <c r="V53" s="80"/>
      <c r="W53" s="80"/>
      <c r="X53" s="80"/>
      <c r="Y53" s="80"/>
      <c r="Z53" s="80"/>
      <c r="AA53" s="55" t="str">
        <f t="shared" ref="AA53:AA57" si="12">IF(SUMPRODUCT(--(C53:Z53&lt;&gt;""))=0,"",SUM(C53:Z53))</f>
        <v/>
      </c>
      <c r="AB53" s="57">
        <v>41</v>
      </c>
    </row>
    <row r="54" spans="1:28" hidden="1">
      <c r="A54" s="54">
        <f t="shared" ref="A54:A56" si="13">IF(ISERROR((A53+1)),"",(A53+1))</f>
        <v>40</v>
      </c>
      <c r="B54" s="65" t="s">
        <v>762</v>
      </c>
      <c r="C54" s="69"/>
      <c r="D54" s="69"/>
      <c r="E54" s="69"/>
      <c r="F54" s="69"/>
      <c r="G54" s="69"/>
      <c r="H54" s="69"/>
      <c r="I54" s="69"/>
      <c r="J54" s="69"/>
      <c r="K54" s="69"/>
      <c r="L54" s="69"/>
      <c r="M54" s="69"/>
      <c r="N54" s="69"/>
      <c r="O54" s="69"/>
      <c r="P54" s="69"/>
      <c r="Q54" s="69"/>
      <c r="R54" s="69"/>
      <c r="S54" s="69"/>
      <c r="T54" s="69"/>
      <c r="U54" s="69"/>
      <c r="V54" s="69"/>
      <c r="W54" s="69"/>
      <c r="X54" s="69"/>
      <c r="Y54" s="69"/>
      <c r="Z54" s="69"/>
      <c r="AA54" s="55" t="str">
        <f t="shared" si="12"/>
        <v/>
      </c>
      <c r="AB54" s="57">
        <v>42</v>
      </c>
    </row>
    <row r="55" spans="1:28" hidden="1">
      <c r="A55" s="54">
        <f t="shared" si="13"/>
        <v>41</v>
      </c>
      <c r="B55" s="65" t="s">
        <v>760</v>
      </c>
      <c r="C55" s="69"/>
      <c r="D55" s="69"/>
      <c r="E55" s="69"/>
      <c r="F55" s="69"/>
      <c r="G55" s="69"/>
      <c r="H55" s="69"/>
      <c r="I55" s="69"/>
      <c r="J55" s="69"/>
      <c r="K55" s="69"/>
      <c r="L55" s="69"/>
      <c r="M55" s="69"/>
      <c r="N55" s="69"/>
      <c r="O55" s="69"/>
      <c r="P55" s="69"/>
      <c r="Q55" s="69"/>
      <c r="R55" s="69"/>
      <c r="S55" s="69"/>
      <c r="T55" s="69"/>
      <c r="U55" s="69"/>
      <c r="V55" s="69"/>
      <c r="W55" s="69"/>
      <c r="X55" s="69"/>
      <c r="Y55" s="69"/>
      <c r="Z55" s="69"/>
      <c r="AA55" s="55" t="str">
        <f t="shared" si="12"/>
        <v/>
      </c>
      <c r="AB55" s="57">
        <v>43</v>
      </c>
    </row>
    <row r="56" spans="1:28" hidden="1">
      <c r="A56" s="54">
        <f t="shared" si="13"/>
        <v>42</v>
      </c>
      <c r="B56" s="65" t="s">
        <v>767</v>
      </c>
      <c r="C56" s="69"/>
      <c r="D56" s="69"/>
      <c r="E56" s="69"/>
      <c r="F56" s="69"/>
      <c r="G56" s="69"/>
      <c r="H56" s="69"/>
      <c r="I56" s="69"/>
      <c r="J56" s="69"/>
      <c r="K56" s="69"/>
      <c r="L56" s="69"/>
      <c r="M56" s="69"/>
      <c r="N56" s="69"/>
      <c r="O56" s="69"/>
      <c r="P56" s="69"/>
      <c r="Q56" s="69"/>
      <c r="R56" s="69"/>
      <c r="S56" s="69"/>
      <c r="T56" s="69"/>
      <c r="U56" s="69"/>
      <c r="V56" s="69"/>
      <c r="W56" s="69"/>
      <c r="X56" s="69"/>
      <c r="Y56" s="69"/>
      <c r="Z56" s="69"/>
      <c r="AA56" s="55" t="str">
        <f t="shared" si="12"/>
        <v/>
      </c>
      <c r="AB56" s="57">
        <v>44</v>
      </c>
    </row>
    <row r="57" spans="1:28" ht="12.75" hidden="1" thickBot="1">
      <c r="A57" s="54">
        <v>29</v>
      </c>
      <c r="B57" s="65" t="s">
        <v>766</v>
      </c>
      <c r="C57" s="69"/>
      <c r="D57" s="69"/>
      <c r="E57" s="69"/>
      <c r="F57" s="69"/>
      <c r="G57" s="69"/>
      <c r="H57" s="69"/>
      <c r="I57" s="69"/>
      <c r="J57" s="69"/>
      <c r="K57" s="69"/>
      <c r="L57" s="69"/>
      <c r="M57" s="69"/>
      <c r="N57" s="69"/>
      <c r="O57" s="69"/>
      <c r="P57" s="69"/>
      <c r="Q57" s="69"/>
      <c r="R57" s="69"/>
      <c r="S57" s="69"/>
      <c r="T57" s="69"/>
      <c r="U57" s="69"/>
      <c r="V57" s="69"/>
      <c r="W57" s="69"/>
      <c r="X57" s="69"/>
      <c r="Y57" s="69"/>
      <c r="Z57" s="69"/>
      <c r="AA57" s="55" t="str">
        <f t="shared" si="12"/>
        <v/>
      </c>
      <c r="AB57" s="57">
        <v>45</v>
      </c>
    </row>
    <row r="58" spans="1:28" ht="15.75" hidden="1" thickBot="1">
      <c r="A58" s="54"/>
      <c r="B58" s="126" t="s">
        <v>800</v>
      </c>
      <c r="C58" s="127"/>
      <c r="D58" s="127"/>
      <c r="E58" s="127"/>
      <c r="F58" s="127"/>
      <c r="G58" s="127"/>
      <c r="H58" s="127"/>
      <c r="I58" s="127"/>
      <c r="J58" s="127"/>
      <c r="K58" s="127"/>
      <c r="L58" s="127"/>
      <c r="M58" s="127"/>
      <c r="N58" s="127"/>
      <c r="O58" s="127"/>
      <c r="P58" s="127"/>
      <c r="Q58" s="127"/>
      <c r="R58" s="127"/>
      <c r="S58" s="127"/>
      <c r="T58" s="127"/>
      <c r="U58" s="127"/>
      <c r="V58" s="127"/>
      <c r="W58" s="127"/>
      <c r="X58" s="127"/>
      <c r="Y58" s="127"/>
      <c r="Z58" s="127"/>
      <c r="AA58" s="128"/>
      <c r="AB58" s="56" t="s">
        <v>801</v>
      </c>
    </row>
    <row r="59" spans="1:28" hidden="1">
      <c r="A59" s="54">
        <v>44</v>
      </c>
      <c r="B59" s="78" t="s">
        <v>802</v>
      </c>
      <c r="C59" s="79"/>
      <c r="D59" s="79"/>
      <c r="E59" s="79"/>
      <c r="F59" s="79"/>
      <c r="G59" s="79"/>
      <c r="H59" s="79"/>
      <c r="I59" s="79"/>
      <c r="J59" s="79"/>
      <c r="K59" s="80"/>
      <c r="L59" s="79"/>
      <c r="M59" s="80"/>
      <c r="N59" s="79"/>
      <c r="O59" s="80"/>
      <c r="P59" s="79"/>
      <c r="Q59" s="80"/>
      <c r="R59" s="79"/>
      <c r="S59" s="80"/>
      <c r="T59" s="79"/>
      <c r="U59" s="80"/>
      <c r="V59" s="79"/>
      <c r="W59" s="80"/>
      <c r="X59" s="79"/>
      <c r="Y59" s="80"/>
      <c r="Z59" s="79"/>
      <c r="AA59" s="55" t="str">
        <f t="shared" ref="AA59:AA63" si="14">IF(SUMPRODUCT(--(C59:Z59&lt;&gt;""))=0,"",SUM(C59:Z59))</f>
        <v/>
      </c>
      <c r="AB59" s="57">
        <v>47</v>
      </c>
    </row>
    <row r="60" spans="1:28" hidden="1">
      <c r="A60" s="54">
        <v>29</v>
      </c>
      <c r="B60" s="65" t="s">
        <v>803</v>
      </c>
      <c r="C60" s="71"/>
      <c r="D60" s="71"/>
      <c r="E60" s="71"/>
      <c r="F60" s="71"/>
      <c r="G60" s="71"/>
      <c r="H60" s="71"/>
      <c r="I60" s="71"/>
      <c r="J60" s="71"/>
      <c r="K60" s="69"/>
      <c r="L60" s="71"/>
      <c r="M60" s="69"/>
      <c r="N60" s="71"/>
      <c r="O60" s="69"/>
      <c r="P60" s="71"/>
      <c r="Q60" s="69"/>
      <c r="R60" s="71"/>
      <c r="S60" s="69"/>
      <c r="T60" s="71"/>
      <c r="U60" s="69"/>
      <c r="V60" s="71"/>
      <c r="W60" s="69"/>
      <c r="X60" s="71"/>
      <c r="Y60" s="69"/>
      <c r="Z60" s="71"/>
      <c r="AA60" s="55" t="str">
        <f t="shared" si="14"/>
        <v/>
      </c>
      <c r="AB60" s="57">
        <v>48</v>
      </c>
    </row>
    <row r="61" spans="1:28" hidden="1">
      <c r="A61" s="54">
        <v>29</v>
      </c>
      <c r="B61" s="94" t="s">
        <v>875</v>
      </c>
      <c r="C61" s="71"/>
      <c r="D61" s="71"/>
      <c r="E61" s="71"/>
      <c r="F61" s="71"/>
      <c r="G61" s="71"/>
      <c r="H61" s="71"/>
      <c r="I61" s="71"/>
      <c r="J61" s="71"/>
      <c r="K61" s="69"/>
      <c r="L61" s="71"/>
      <c r="M61" s="69"/>
      <c r="N61" s="71"/>
      <c r="O61" s="69"/>
      <c r="P61" s="71"/>
      <c r="Q61" s="69"/>
      <c r="R61" s="71"/>
      <c r="S61" s="69"/>
      <c r="T61" s="71"/>
      <c r="U61" s="69"/>
      <c r="V61" s="71"/>
      <c r="W61" s="69"/>
      <c r="X61" s="71"/>
      <c r="Y61" s="69"/>
      <c r="Z61" s="71"/>
      <c r="AA61" s="55" t="str">
        <f t="shared" si="14"/>
        <v/>
      </c>
      <c r="AB61" s="57">
        <v>70</v>
      </c>
    </row>
    <row r="62" spans="1:28" hidden="1">
      <c r="A62" s="54">
        <v>29</v>
      </c>
      <c r="B62" s="65" t="s">
        <v>876</v>
      </c>
      <c r="C62" s="71"/>
      <c r="D62" s="71"/>
      <c r="E62" s="71"/>
      <c r="F62" s="71"/>
      <c r="G62" s="71"/>
      <c r="H62" s="71"/>
      <c r="I62" s="71"/>
      <c r="J62" s="71"/>
      <c r="K62" s="69"/>
      <c r="L62" s="71"/>
      <c r="M62" s="69"/>
      <c r="N62" s="71"/>
      <c r="O62" s="69"/>
      <c r="P62" s="71"/>
      <c r="Q62" s="69"/>
      <c r="R62" s="71"/>
      <c r="S62" s="69"/>
      <c r="T62" s="71"/>
      <c r="U62" s="69"/>
      <c r="V62" s="71"/>
      <c r="W62" s="69"/>
      <c r="X62" s="71"/>
      <c r="Y62" s="69"/>
      <c r="Z62" s="71"/>
      <c r="AA62" s="55" t="str">
        <f t="shared" si="14"/>
        <v/>
      </c>
      <c r="AB62" s="57">
        <v>71</v>
      </c>
    </row>
    <row r="63" spans="1:28" ht="12.75" hidden="1" thickBot="1">
      <c r="A63" s="54">
        <v>29</v>
      </c>
      <c r="B63" s="65" t="s">
        <v>807</v>
      </c>
      <c r="C63" s="71"/>
      <c r="D63" s="71"/>
      <c r="E63" s="71"/>
      <c r="F63" s="71"/>
      <c r="G63" s="71"/>
      <c r="H63" s="71"/>
      <c r="I63" s="71"/>
      <c r="J63" s="71"/>
      <c r="K63" s="69"/>
      <c r="L63" s="71"/>
      <c r="M63" s="69"/>
      <c r="N63" s="71"/>
      <c r="O63" s="69"/>
      <c r="P63" s="71"/>
      <c r="Q63" s="69"/>
      <c r="R63" s="71"/>
      <c r="S63" s="69"/>
      <c r="T63" s="71"/>
      <c r="U63" s="69"/>
      <c r="V63" s="71"/>
      <c r="W63" s="69"/>
      <c r="X63" s="71"/>
      <c r="Y63" s="69"/>
      <c r="Z63" s="71"/>
      <c r="AA63" s="55" t="str">
        <f t="shared" si="14"/>
        <v/>
      </c>
      <c r="AB63" s="57">
        <v>49</v>
      </c>
    </row>
    <row r="64" spans="1:28" ht="15.75" hidden="1" thickBot="1">
      <c r="A64" s="54"/>
      <c r="B64" s="126" t="s">
        <v>809</v>
      </c>
      <c r="C64" s="127"/>
      <c r="D64" s="127"/>
      <c r="E64" s="127"/>
      <c r="F64" s="127"/>
      <c r="G64" s="127"/>
      <c r="H64" s="127"/>
      <c r="I64" s="127"/>
      <c r="J64" s="127"/>
      <c r="K64" s="127"/>
      <c r="L64" s="127"/>
      <c r="M64" s="127"/>
      <c r="N64" s="127"/>
      <c r="O64" s="127"/>
      <c r="P64" s="127"/>
      <c r="Q64" s="127"/>
      <c r="R64" s="127"/>
      <c r="S64" s="127"/>
      <c r="T64" s="127"/>
      <c r="U64" s="127"/>
      <c r="V64" s="127"/>
      <c r="W64" s="127"/>
      <c r="X64" s="127"/>
      <c r="Y64" s="127"/>
      <c r="Z64" s="127"/>
      <c r="AA64" s="128"/>
      <c r="AB64" s="56" t="s">
        <v>813</v>
      </c>
    </row>
    <row r="65" spans="1:28" hidden="1">
      <c r="A65" s="54">
        <v>49</v>
      </c>
      <c r="B65" s="78" t="s">
        <v>810</v>
      </c>
      <c r="C65" s="79"/>
      <c r="D65" s="79"/>
      <c r="E65" s="79"/>
      <c r="F65" s="79"/>
      <c r="G65" s="79"/>
      <c r="H65" s="79"/>
      <c r="I65" s="80"/>
      <c r="J65" s="79"/>
      <c r="K65" s="80"/>
      <c r="L65" s="79"/>
      <c r="M65" s="80"/>
      <c r="N65" s="79"/>
      <c r="O65" s="80"/>
      <c r="P65" s="79"/>
      <c r="Q65" s="80"/>
      <c r="R65" s="79"/>
      <c r="S65" s="80"/>
      <c r="T65" s="79"/>
      <c r="U65" s="80"/>
      <c r="V65" s="79"/>
      <c r="W65" s="80"/>
      <c r="X65" s="79"/>
      <c r="Y65" s="80"/>
      <c r="Z65" s="79"/>
      <c r="AA65" s="55" t="str">
        <f t="shared" ref="AA65:AA67" si="15">IF(SUMPRODUCT(--(C65:Z65&lt;&gt;""))=0,"",SUM(C65:Z65))</f>
        <v/>
      </c>
      <c r="AB65" s="57">
        <v>50</v>
      </c>
    </row>
    <row r="66" spans="1:28" hidden="1">
      <c r="A66" s="54">
        <v>29</v>
      </c>
      <c r="B66" s="65" t="s">
        <v>811</v>
      </c>
      <c r="C66" s="71"/>
      <c r="D66" s="71"/>
      <c r="E66" s="71"/>
      <c r="F66" s="71"/>
      <c r="G66" s="71"/>
      <c r="H66" s="71"/>
      <c r="I66" s="69"/>
      <c r="J66" s="71"/>
      <c r="K66" s="69"/>
      <c r="L66" s="71"/>
      <c r="M66" s="69"/>
      <c r="N66" s="71"/>
      <c r="O66" s="69"/>
      <c r="P66" s="71"/>
      <c r="Q66" s="69"/>
      <c r="R66" s="71"/>
      <c r="S66" s="69"/>
      <c r="T66" s="71"/>
      <c r="U66" s="69"/>
      <c r="V66" s="71"/>
      <c r="W66" s="69"/>
      <c r="X66" s="71"/>
      <c r="Y66" s="69"/>
      <c r="Z66" s="71"/>
      <c r="AA66" s="55" t="str">
        <f t="shared" si="15"/>
        <v/>
      </c>
      <c r="AB66" s="57">
        <v>51</v>
      </c>
    </row>
    <row r="67" spans="1:28" ht="12.75" hidden="1" thickBot="1">
      <c r="A67" s="54">
        <v>29</v>
      </c>
      <c r="B67" s="65" t="s">
        <v>812</v>
      </c>
      <c r="C67" s="71"/>
      <c r="D67" s="71"/>
      <c r="E67" s="71"/>
      <c r="F67" s="71"/>
      <c r="G67" s="71"/>
      <c r="H67" s="71"/>
      <c r="I67" s="69"/>
      <c r="J67" s="71"/>
      <c r="K67" s="69"/>
      <c r="L67" s="71"/>
      <c r="M67" s="69"/>
      <c r="N67" s="71"/>
      <c r="O67" s="69"/>
      <c r="P67" s="71"/>
      <c r="Q67" s="69"/>
      <c r="R67" s="71"/>
      <c r="S67" s="69"/>
      <c r="T67" s="71"/>
      <c r="U67" s="69"/>
      <c r="V67" s="71"/>
      <c r="W67" s="69"/>
      <c r="X67" s="71"/>
      <c r="Y67" s="69"/>
      <c r="Z67" s="71"/>
      <c r="AA67" s="55" t="str">
        <f t="shared" si="15"/>
        <v/>
      </c>
      <c r="AB67" s="57">
        <v>52</v>
      </c>
    </row>
    <row r="68" spans="1:28" ht="15.75" hidden="1" thickBot="1">
      <c r="A68" s="54"/>
      <c r="B68" s="126" t="s">
        <v>820</v>
      </c>
      <c r="C68" s="127"/>
      <c r="D68" s="127"/>
      <c r="E68" s="127"/>
      <c r="F68" s="127"/>
      <c r="G68" s="127"/>
      <c r="H68" s="127"/>
      <c r="I68" s="127"/>
      <c r="J68" s="127"/>
      <c r="K68" s="127"/>
      <c r="L68" s="127"/>
      <c r="M68" s="127"/>
      <c r="N68" s="127"/>
      <c r="O68" s="127"/>
      <c r="P68" s="127"/>
      <c r="Q68" s="127"/>
      <c r="R68" s="127"/>
      <c r="S68" s="127"/>
      <c r="T68" s="127"/>
      <c r="U68" s="127"/>
      <c r="V68" s="127"/>
      <c r="W68" s="127"/>
      <c r="X68" s="127"/>
      <c r="Y68" s="127"/>
      <c r="Z68" s="127"/>
      <c r="AA68" s="128"/>
      <c r="AB68" s="56" t="s">
        <v>819</v>
      </c>
    </row>
    <row r="69" spans="1:28" hidden="1">
      <c r="A69" s="54">
        <v>52</v>
      </c>
      <c r="B69" s="78" t="s">
        <v>838</v>
      </c>
      <c r="C69" s="80"/>
      <c r="D69" s="80"/>
      <c r="E69" s="80"/>
      <c r="F69" s="80"/>
      <c r="G69" s="80"/>
      <c r="H69" s="80"/>
      <c r="I69" s="80"/>
      <c r="J69" s="80"/>
      <c r="K69" s="80"/>
      <c r="L69" s="80"/>
      <c r="M69" s="80"/>
      <c r="N69" s="80"/>
      <c r="O69" s="80"/>
      <c r="P69" s="80"/>
      <c r="Q69" s="80"/>
      <c r="R69" s="80"/>
      <c r="S69" s="80"/>
      <c r="T69" s="80"/>
      <c r="U69" s="80"/>
      <c r="V69" s="80"/>
      <c r="W69" s="80"/>
      <c r="X69" s="80"/>
      <c r="Y69" s="80"/>
      <c r="Z69" s="80"/>
      <c r="AA69" s="55" t="str">
        <f t="shared" ref="AA69:AA70" si="16">IF(SUMPRODUCT(--(C69:Z69&lt;&gt;""))=0,"",SUM(C69:Z69))</f>
        <v/>
      </c>
      <c r="AB69" s="57">
        <v>57</v>
      </c>
    </row>
    <row r="70" spans="1:28" ht="12.75" hidden="1" thickBot="1">
      <c r="A70" s="54">
        <v>29</v>
      </c>
      <c r="B70" s="65" t="s">
        <v>839</v>
      </c>
      <c r="C70" s="80"/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  <c r="Q70" s="80"/>
      <c r="R70" s="80"/>
      <c r="S70" s="80"/>
      <c r="T70" s="80"/>
      <c r="U70" s="80"/>
      <c r="V70" s="80"/>
      <c r="W70" s="80"/>
      <c r="X70" s="80"/>
      <c r="Y70" s="80"/>
      <c r="Z70" s="80"/>
      <c r="AA70" s="55" t="str">
        <f t="shared" si="16"/>
        <v/>
      </c>
      <c r="AB70" s="57">
        <v>56</v>
      </c>
    </row>
    <row r="71" spans="1:28" ht="15.75" hidden="1" thickBot="1">
      <c r="A71" s="54"/>
      <c r="B71" s="126" t="s">
        <v>817</v>
      </c>
      <c r="C71" s="127"/>
      <c r="D71" s="127"/>
      <c r="E71" s="127"/>
      <c r="F71" s="127"/>
      <c r="G71" s="127"/>
      <c r="H71" s="127"/>
      <c r="I71" s="127"/>
      <c r="J71" s="127"/>
      <c r="K71" s="127"/>
      <c r="L71" s="127"/>
      <c r="M71" s="127"/>
      <c r="N71" s="127"/>
      <c r="O71" s="127"/>
      <c r="P71" s="127"/>
      <c r="Q71" s="127"/>
      <c r="R71" s="127"/>
      <c r="S71" s="127"/>
      <c r="T71" s="127"/>
      <c r="U71" s="127"/>
      <c r="V71" s="127"/>
      <c r="W71" s="127"/>
      <c r="X71" s="127"/>
      <c r="Y71" s="127"/>
      <c r="Z71" s="127"/>
      <c r="AA71" s="128"/>
      <c r="AB71" s="56" t="s">
        <v>818</v>
      </c>
    </row>
    <row r="72" spans="1:28" hidden="1">
      <c r="A72" s="54">
        <v>54</v>
      </c>
      <c r="B72" s="78" t="s">
        <v>814</v>
      </c>
      <c r="C72" s="80"/>
      <c r="D72" s="80"/>
      <c r="E72" s="80"/>
      <c r="F72" s="80"/>
      <c r="G72" s="80"/>
      <c r="H72" s="80"/>
      <c r="I72" s="80"/>
      <c r="J72" s="80"/>
      <c r="K72" s="80"/>
      <c r="L72" s="80"/>
      <c r="M72" s="80"/>
      <c r="N72" s="80"/>
      <c r="O72" s="80"/>
      <c r="P72" s="80"/>
      <c r="Q72" s="80"/>
      <c r="R72" s="80"/>
      <c r="S72" s="80"/>
      <c r="T72" s="80"/>
      <c r="U72" s="80"/>
      <c r="V72" s="80"/>
      <c r="W72" s="80"/>
      <c r="X72" s="80"/>
      <c r="Y72" s="80"/>
      <c r="Z72" s="80"/>
      <c r="AA72" s="55" t="str">
        <f t="shared" ref="AA72:AA74" si="17">IF(SUMPRODUCT(--(C72:Z72&lt;&gt;""))=0,"",SUM(C72:Z72))</f>
        <v/>
      </c>
      <c r="AB72" s="57">
        <v>53</v>
      </c>
    </row>
    <row r="73" spans="1:28" hidden="1">
      <c r="A73" s="54">
        <f t="shared" ref="A73:A74" si="18">IF(ISERROR((A72+1)),"",(A72+1))</f>
        <v>55</v>
      </c>
      <c r="B73" s="65" t="s">
        <v>815</v>
      </c>
      <c r="C73" s="69"/>
      <c r="D73" s="69"/>
      <c r="E73" s="69"/>
      <c r="F73" s="69"/>
      <c r="G73" s="69"/>
      <c r="H73" s="69"/>
      <c r="I73" s="69"/>
      <c r="J73" s="69"/>
      <c r="K73" s="69"/>
      <c r="L73" s="69"/>
      <c r="M73" s="69"/>
      <c r="N73" s="69"/>
      <c r="O73" s="69"/>
      <c r="P73" s="69"/>
      <c r="Q73" s="69"/>
      <c r="R73" s="69"/>
      <c r="S73" s="69"/>
      <c r="T73" s="69"/>
      <c r="U73" s="69"/>
      <c r="V73" s="69"/>
      <c r="W73" s="69"/>
      <c r="X73" s="69"/>
      <c r="Y73" s="69"/>
      <c r="Z73" s="69"/>
      <c r="AA73" s="55" t="str">
        <f t="shared" si="17"/>
        <v/>
      </c>
      <c r="AB73" s="57">
        <v>54</v>
      </c>
    </row>
    <row r="74" spans="1:28" ht="12.75" hidden="1" thickBot="1">
      <c r="A74" s="54">
        <f t="shared" si="18"/>
        <v>56</v>
      </c>
      <c r="B74" s="87" t="s">
        <v>816</v>
      </c>
      <c r="C74" s="86" t="str">
        <f>IF(C72+C73&lt;&gt;0,C72+C73,"")</f>
        <v/>
      </c>
      <c r="D74" s="86" t="str">
        <f t="shared" ref="D74:Z74" si="19">IF(D72+D73&lt;&gt;0,D72+D73,"")</f>
        <v/>
      </c>
      <c r="E74" s="86" t="str">
        <f t="shared" si="19"/>
        <v/>
      </c>
      <c r="F74" s="86" t="str">
        <f t="shared" si="19"/>
        <v/>
      </c>
      <c r="G74" s="86" t="str">
        <f t="shared" si="19"/>
        <v/>
      </c>
      <c r="H74" s="86" t="str">
        <f t="shared" si="19"/>
        <v/>
      </c>
      <c r="I74" s="86" t="str">
        <f t="shared" si="19"/>
        <v/>
      </c>
      <c r="J74" s="86" t="str">
        <f t="shared" si="19"/>
        <v/>
      </c>
      <c r="K74" s="86" t="str">
        <f t="shared" si="19"/>
        <v/>
      </c>
      <c r="L74" s="86" t="str">
        <f t="shared" si="19"/>
        <v/>
      </c>
      <c r="M74" s="86" t="str">
        <f t="shared" si="19"/>
        <v/>
      </c>
      <c r="N74" s="86" t="str">
        <f t="shared" si="19"/>
        <v/>
      </c>
      <c r="O74" s="86" t="str">
        <f t="shared" si="19"/>
        <v/>
      </c>
      <c r="P74" s="86" t="str">
        <f t="shared" si="19"/>
        <v/>
      </c>
      <c r="Q74" s="86" t="str">
        <f t="shared" si="19"/>
        <v/>
      </c>
      <c r="R74" s="86" t="str">
        <f t="shared" si="19"/>
        <v/>
      </c>
      <c r="S74" s="86" t="str">
        <f t="shared" si="19"/>
        <v/>
      </c>
      <c r="T74" s="86" t="str">
        <f t="shared" si="19"/>
        <v/>
      </c>
      <c r="U74" s="86" t="str">
        <f t="shared" si="19"/>
        <v/>
      </c>
      <c r="V74" s="86" t="str">
        <f t="shared" si="19"/>
        <v/>
      </c>
      <c r="W74" s="86" t="str">
        <f t="shared" si="19"/>
        <v/>
      </c>
      <c r="X74" s="86" t="str">
        <f t="shared" si="19"/>
        <v/>
      </c>
      <c r="Y74" s="86" t="str">
        <f t="shared" si="19"/>
        <v/>
      </c>
      <c r="Z74" s="86" t="str">
        <f t="shared" si="19"/>
        <v/>
      </c>
      <c r="AA74" s="55" t="str">
        <f t="shared" si="17"/>
        <v/>
      </c>
      <c r="AB74" s="57">
        <v>55</v>
      </c>
    </row>
    <row r="75" spans="1:28" ht="15.75" thickBot="1">
      <c r="A75" s="54" t="s">
        <v>853</v>
      </c>
      <c r="B75" s="126" t="s">
        <v>865</v>
      </c>
      <c r="C75" s="127"/>
      <c r="D75" s="127"/>
      <c r="E75" s="127"/>
      <c r="F75" s="127"/>
      <c r="G75" s="127"/>
      <c r="H75" s="127"/>
      <c r="I75" s="127"/>
      <c r="J75" s="127"/>
      <c r="K75" s="127"/>
      <c r="L75" s="127"/>
      <c r="M75" s="127"/>
      <c r="N75" s="127"/>
      <c r="O75" s="127"/>
      <c r="P75" s="127"/>
      <c r="Q75" s="127"/>
      <c r="R75" s="127"/>
      <c r="S75" s="127"/>
      <c r="T75" s="127"/>
      <c r="U75" s="127"/>
      <c r="V75" s="127"/>
      <c r="W75" s="127"/>
      <c r="X75" s="127"/>
      <c r="Y75" s="127"/>
      <c r="Z75" s="127"/>
      <c r="AA75" s="128"/>
      <c r="AB75" s="56" t="s">
        <v>853</v>
      </c>
    </row>
    <row r="76" spans="1:28">
      <c r="A76" s="54">
        <v>55</v>
      </c>
      <c r="B76" s="78" t="s">
        <v>845</v>
      </c>
      <c r="C76" s="80"/>
      <c r="D76" s="80"/>
      <c r="E76" s="80"/>
      <c r="F76" s="80"/>
      <c r="G76" s="80"/>
      <c r="H76" s="80"/>
      <c r="I76" s="80"/>
      <c r="J76" s="80"/>
      <c r="K76" s="80"/>
      <c r="L76" s="80"/>
      <c r="M76" s="80"/>
      <c r="N76" s="80"/>
      <c r="O76" s="80"/>
      <c r="P76" s="80"/>
      <c r="Q76" s="80"/>
      <c r="R76" s="80"/>
      <c r="S76" s="80"/>
      <c r="T76" s="80"/>
      <c r="U76" s="80"/>
      <c r="V76" s="80"/>
      <c r="W76" s="80"/>
      <c r="X76" s="80"/>
      <c r="Y76" s="80"/>
      <c r="Z76" s="80"/>
      <c r="AA76" s="55" t="str">
        <f t="shared" ref="AA76:AA83" si="20">IF(SUMPRODUCT(--(C76:Z76&lt;&gt;""))=0,"",SUM(C76:Z76))</f>
        <v/>
      </c>
      <c r="AB76" s="57">
        <v>58</v>
      </c>
    </row>
    <row r="77" spans="1:28">
      <c r="A77" s="54">
        <f t="shared" ref="A77:A83" si="21">IF(ISERROR((A76+1)),"",(A76+1))</f>
        <v>56</v>
      </c>
      <c r="B77" s="65" t="s">
        <v>851</v>
      </c>
      <c r="C77" s="69"/>
      <c r="D77" s="69"/>
      <c r="E77" s="69"/>
      <c r="F77" s="69"/>
      <c r="G77" s="69"/>
      <c r="H77" s="69"/>
      <c r="I77" s="69"/>
      <c r="J77" s="69"/>
      <c r="K77" s="69"/>
      <c r="L77" s="69"/>
      <c r="M77" s="69"/>
      <c r="N77" s="69"/>
      <c r="O77" s="69"/>
      <c r="P77" s="69"/>
      <c r="Q77" s="69"/>
      <c r="R77" s="69"/>
      <c r="S77" s="69"/>
      <c r="T77" s="69"/>
      <c r="U77" s="69"/>
      <c r="V77" s="69"/>
      <c r="W77" s="69"/>
      <c r="X77" s="69"/>
      <c r="Y77" s="69"/>
      <c r="Z77" s="69"/>
      <c r="AA77" s="55" t="str">
        <f t="shared" si="20"/>
        <v/>
      </c>
      <c r="AB77" s="57">
        <v>59</v>
      </c>
    </row>
    <row r="78" spans="1:28">
      <c r="A78" s="54">
        <f t="shared" si="21"/>
        <v>57</v>
      </c>
      <c r="B78" s="65" t="s">
        <v>850</v>
      </c>
      <c r="C78" s="69"/>
      <c r="D78" s="69"/>
      <c r="E78" s="69"/>
      <c r="F78" s="69"/>
      <c r="G78" s="69"/>
      <c r="H78" s="69"/>
      <c r="I78" s="69"/>
      <c r="J78" s="69"/>
      <c r="K78" s="69"/>
      <c r="L78" s="69"/>
      <c r="M78" s="69"/>
      <c r="N78" s="69"/>
      <c r="O78" s="69"/>
      <c r="P78" s="69"/>
      <c r="Q78" s="69"/>
      <c r="R78" s="69"/>
      <c r="S78" s="69"/>
      <c r="T78" s="69"/>
      <c r="U78" s="69"/>
      <c r="V78" s="69"/>
      <c r="W78" s="69"/>
      <c r="X78" s="69"/>
      <c r="Y78" s="69"/>
      <c r="Z78" s="69"/>
      <c r="AA78" s="55" t="str">
        <f t="shared" si="20"/>
        <v/>
      </c>
      <c r="AB78" s="57">
        <v>60</v>
      </c>
    </row>
    <row r="79" spans="1:28">
      <c r="A79" s="54">
        <f t="shared" si="21"/>
        <v>58</v>
      </c>
      <c r="B79" s="78" t="s">
        <v>846</v>
      </c>
      <c r="C79" s="80"/>
      <c r="D79" s="80"/>
      <c r="E79" s="80"/>
      <c r="F79" s="80"/>
      <c r="G79" s="80"/>
      <c r="H79" s="80"/>
      <c r="I79" s="80"/>
      <c r="J79" s="80"/>
      <c r="K79" s="80"/>
      <c r="L79" s="80"/>
      <c r="M79" s="80"/>
      <c r="N79" s="80"/>
      <c r="O79" s="80"/>
      <c r="P79" s="80"/>
      <c r="Q79" s="80"/>
      <c r="R79" s="80"/>
      <c r="S79" s="80"/>
      <c r="T79" s="80"/>
      <c r="U79" s="80"/>
      <c r="V79" s="80"/>
      <c r="W79" s="80"/>
      <c r="X79" s="80"/>
      <c r="Y79" s="80"/>
      <c r="Z79" s="80"/>
      <c r="AA79" s="55" t="str">
        <f t="shared" si="20"/>
        <v/>
      </c>
      <c r="AB79" s="57">
        <v>61</v>
      </c>
    </row>
    <row r="80" spans="1:28">
      <c r="A80" s="54">
        <f t="shared" si="21"/>
        <v>59</v>
      </c>
      <c r="B80" s="78" t="s">
        <v>866</v>
      </c>
      <c r="C80" s="80"/>
      <c r="D80" s="80"/>
      <c r="E80" s="80"/>
      <c r="F80" s="80"/>
      <c r="G80" s="80"/>
      <c r="H80" s="80"/>
      <c r="I80" s="80"/>
      <c r="J80" s="80"/>
      <c r="K80" s="80"/>
      <c r="L80" s="80"/>
      <c r="M80" s="80"/>
      <c r="N80" s="80"/>
      <c r="O80" s="80"/>
      <c r="P80" s="80"/>
      <c r="Q80" s="80"/>
      <c r="R80" s="80"/>
      <c r="S80" s="80"/>
      <c r="T80" s="80"/>
      <c r="U80" s="80"/>
      <c r="V80" s="80"/>
      <c r="W80" s="80"/>
      <c r="X80" s="80"/>
      <c r="Y80" s="80"/>
      <c r="Z80" s="80"/>
      <c r="AA80" s="55" t="str">
        <f t="shared" si="20"/>
        <v/>
      </c>
      <c r="AB80" s="57">
        <v>62</v>
      </c>
    </row>
    <row r="81" spans="1:80">
      <c r="A81" s="54">
        <f t="shared" si="21"/>
        <v>60</v>
      </c>
      <c r="B81" s="78" t="s">
        <v>867</v>
      </c>
      <c r="C81" s="80"/>
      <c r="D81" s="80"/>
      <c r="E81" s="80"/>
      <c r="F81" s="80"/>
      <c r="G81" s="80"/>
      <c r="H81" s="80"/>
      <c r="I81" s="80"/>
      <c r="J81" s="80"/>
      <c r="K81" s="80"/>
      <c r="L81" s="80"/>
      <c r="M81" s="80"/>
      <c r="N81" s="80"/>
      <c r="O81" s="80"/>
      <c r="P81" s="80"/>
      <c r="Q81" s="80"/>
      <c r="R81" s="80"/>
      <c r="S81" s="80"/>
      <c r="T81" s="80"/>
      <c r="U81" s="80"/>
      <c r="V81" s="80"/>
      <c r="W81" s="80"/>
      <c r="X81" s="80"/>
      <c r="Y81" s="80"/>
      <c r="Z81" s="80"/>
      <c r="AA81" s="55" t="str">
        <f t="shared" si="20"/>
        <v/>
      </c>
      <c r="AB81" s="57">
        <v>63</v>
      </c>
    </row>
    <row r="82" spans="1:80">
      <c r="A82" s="54">
        <f t="shared" si="21"/>
        <v>61</v>
      </c>
      <c r="B82" s="65" t="s">
        <v>868</v>
      </c>
      <c r="C82" s="69"/>
      <c r="D82" s="69"/>
      <c r="E82" s="69"/>
      <c r="F82" s="69"/>
      <c r="G82" s="69"/>
      <c r="H82" s="69"/>
      <c r="I82" s="69"/>
      <c r="J82" s="69"/>
      <c r="K82" s="69"/>
      <c r="L82" s="69"/>
      <c r="M82" s="69"/>
      <c r="N82" s="69"/>
      <c r="O82" s="69"/>
      <c r="P82" s="69"/>
      <c r="Q82" s="69"/>
      <c r="R82" s="69"/>
      <c r="S82" s="69"/>
      <c r="T82" s="69"/>
      <c r="U82" s="69"/>
      <c r="V82" s="69"/>
      <c r="W82" s="69"/>
      <c r="X82" s="69"/>
      <c r="Y82" s="69"/>
      <c r="Z82" s="69"/>
      <c r="AA82" s="55" t="str">
        <f t="shared" si="20"/>
        <v/>
      </c>
      <c r="AB82" s="57">
        <v>64</v>
      </c>
    </row>
    <row r="83" spans="1:80">
      <c r="A83" s="54">
        <f t="shared" si="21"/>
        <v>62</v>
      </c>
      <c r="B83" s="65" t="s">
        <v>852</v>
      </c>
      <c r="C83" s="69"/>
      <c r="D83" s="69"/>
      <c r="E83" s="69"/>
      <c r="F83" s="69"/>
      <c r="G83" s="69"/>
      <c r="H83" s="69"/>
      <c r="I83" s="69"/>
      <c r="J83" s="69"/>
      <c r="K83" s="69"/>
      <c r="L83" s="69"/>
      <c r="M83" s="69"/>
      <c r="N83" s="69"/>
      <c r="O83" s="69"/>
      <c r="P83" s="69"/>
      <c r="Q83" s="69"/>
      <c r="R83" s="69"/>
      <c r="S83" s="69"/>
      <c r="T83" s="69"/>
      <c r="U83" s="69"/>
      <c r="V83" s="69"/>
      <c r="W83" s="69"/>
      <c r="X83" s="69"/>
      <c r="Y83" s="69"/>
      <c r="Z83" s="69"/>
      <c r="AA83" s="55" t="str">
        <f t="shared" si="20"/>
        <v/>
      </c>
      <c r="AB83" s="57">
        <v>65</v>
      </c>
    </row>
    <row r="84" spans="1:80" ht="15.75" hidden="1" thickBot="1">
      <c r="A84" s="54"/>
      <c r="B84" s="126" t="s">
        <v>879</v>
      </c>
      <c r="C84" s="127"/>
      <c r="D84" s="127"/>
      <c r="E84" s="127"/>
      <c r="F84" s="127"/>
      <c r="G84" s="127"/>
      <c r="H84" s="127"/>
      <c r="I84" s="127"/>
      <c r="J84" s="127"/>
      <c r="K84" s="127"/>
      <c r="L84" s="127"/>
      <c r="M84" s="127"/>
      <c r="N84" s="127"/>
      <c r="O84" s="127"/>
      <c r="P84" s="127"/>
      <c r="Q84" s="127"/>
      <c r="R84" s="127"/>
      <c r="S84" s="127"/>
      <c r="T84" s="127"/>
      <c r="U84" s="127"/>
      <c r="V84" s="127"/>
      <c r="W84" s="127"/>
      <c r="X84" s="127"/>
      <c r="Y84" s="127"/>
      <c r="Z84" s="127"/>
      <c r="AA84" s="128"/>
      <c r="AB84" s="56" t="s">
        <v>853</v>
      </c>
    </row>
    <row r="85" spans="1:80" hidden="1">
      <c r="A85" s="54">
        <v>65</v>
      </c>
      <c r="B85" s="78" t="s">
        <v>877</v>
      </c>
      <c r="C85" s="80"/>
      <c r="D85" s="80"/>
      <c r="E85" s="80"/>
      <c r="F85" s="80"/>
      <c r="G85" s="80"/>
      <c r="H85" s="80"/>
      <c r="I85" s="80"/>
      <c r="J85" s="80"/>
      <c r="K85" s="80"/>
      <c r="L85" s="80"/>
      <c r="M85" s="80"/>
      <c r="N85" s="80"/>
      <c r="O85" s="80"/>
      <c r="P85" s="80"/>
      <c r="Q85" s="80"/>
      <c r="R85" s="80"/>
      <c r="S85" s="80"/>
      <c r="T85" s="80"/>
      <c r="U85" s="80"/>
      <c r="V85" s="80"/>
      <c r="W85" s="80"/>
      <c r="X85" s="80"/>
      <c r="Y85" s="80"/>
      <c r="Z85" s="80"/>
      <c r="AA85" s="55" t="str">
        <f t="shared" ref="AA85:AA86" si="22">IF(SUMPRODUCT(--(C85:Z85&lt;&gt;""))=0,"",SUM(C85:Z85))</f>
        <v/>
      </c>
      <c r="AB85" s="57">
        <v>72</v>
      </c>
    </row>
    <row r="86" spans="1:80" ht="12.75" hidden="1" thickBot="1">
      <c r="A86" s="54">
        <f t="shared" ref="A86" si="23">IF(ISERROR((A85+1)),"",(A85+1))</f>
        <v>66</v>
      </c>
      <c r="B86" s="65" t="s">
        <v>878</v>
      </c>
      <c r="C86" s="69"/>
      <c r="D86" s="69"/>
      <c r="E86" s="69"/>
      <c r="F86" s="69"/>
      <c r="G86" s="69"/>
      <c r="H86" s="69"/>
      <c r="I86" s="69"/>
      <c r="J86" s="69"/>
      <c r="K86" s="69"/>
      <c r="L86" s="69"/>
      <c r="M86" s="69"/>
      <c r="N86" s="69"/>
      <c r="O86" s="69"/>
      <c r="P86" s="69"/>
      <c r="Q86" s="69"/>
      <c r="R86" s="69"/>
      <c r="S86" s="69"/>
      <c r="T86" s="69"/>
      <c r="U86" s="69"/>
      <c r="V86" s="69"/>
      <c r="W86" s="69"/>
      <c r="X86" s="69"/>
      <c r="Y86" s="69"/>
      <c r="Z86" s="69"/>
      <c r="AA86" s="55" t="str">
        <f t="shared" si="22"/>
        <v/>
      </c>
      <c r="AB86" s="57">
        <v>73</v>
      </c>
    </row>
    <row r="87" spans="1:80" ht="15.75" hidden="1" thickBot="1">
      <c r="A87" s="54" t="s">
        <v>1</v>
      </c>
      <c r="B87" s="126" t="s">
        <v>890</v>
      </c>
      <c r="C87" s="127"/>
      <c r="D87" s="127"/>
      <c r="E87" s="127"/>
      <c r="F87" s="127"/>
      <c r="G87" s="127"/>
      <c r="H87" s="127"/>
      <c r="I87" s="127"/>
      <c r="J87" s="127"/>
      <c r="K87" s="127"/>
      <c r="L87" s="127"/>
      <c r="M87" s="127"/>
      <c r="N87" s="127"/>
      <c r="O87" s="127"/>
      <c r="P87" s="127"/>
      <c r="Q87" s="127"/>
      <c r="R87" s="127"/>
      <c r="S87" s="127"/>
      <c r="T87" s="127"/>
      <c r="U87" s="127"/>
      <c r="V87" s="127"/>
      <c r="W87" s="127"/>
      <c r="X87" s="127"/>
      <c r="Y87" s="127"/>
      <c r="Z87" s="127"/>
      <c r="AA87" s="128"/>
      <c r="AB87" s="56" t="s">
        <v>1</v>
      </c>
    </row>
    <row r="88" spans="1:80" hidden="1">
      <c r="A88" s="54">
        <v>67</v>
      </c>
      <c r="B88" s="78" t="s">
        <v>889</v>
      </c>
      <c r="C88" s="80"/>
      <c r="D88" s="80"/>
      <c r="E88" s="80"/>
      <c r="F88" s="80"/>
      <c r="G88" s="80"/>
      <c r="H88" s="80"/>
      <c r="I88" s="80"/>
      <c r="J88" s="80"/>
      <c r="K88" s="80"/>
      <c r="L88" s="80"/>
      <c r="M88" s="80"/>
      <c r="N88" s="80"/>
      <c r="O88" s="80"/>
      <c r="P88" s="80"/>
      <c r="Q88" s="80"/>
      <c r="R88" s="80"/>
      <c r="S88" s="80"/>
      <c r="T88" s="80"/>
      <c r="U88" s="80"/>
      <c r="V88" s="80"/>
      <c r="W88" s="80"/>
      <c r="X88" s="80"/>
      <c r="Y88" s="80"/>
      <c r="Z88" s="80"/>
      <c r="AA88" s="55" t="str">
        <f t="shared" ref="AA88" si="24">IF(SUMPRODUCT(--(C88:Z88&lt;&gt;""))=0,"",SUM(C88:Z88))</f>
        <v/>
      </c>
      <c r="AB88" s="57">
        <v>82</v>
      </c>
    </row>
    <row r="89" spans="1:80" hidden="1">
      <c r="A89" s="54">
        <f t="shared" ref="A89:A91" si="25">IF(ISERROR((A88+1)),"",(A88+1))</f>
        <v>68</v>
      </c>
      <c r="B89" s="151" t="s">
        <v>895</v>
      </c>
      <c r="C89" s="80"/>
      <c r="D89" s="80"/>
      <c r="E89" s="80"/>
      <c r="F89" s="80"/>
      <c r="G89" s="80"/>
      <c r="H89" s="80"/>
      <c r="I89" s="80"/>
      <c r="J89" s="80"/>
      <c r="K89" s="80"/>
      <c r="L89" s="80"/>
      <c r="M89" s="80"/>
      <c r="N89" s="80"/>
      <c r="O89" s="80"/>
      <c r="P89" s="80"/>
      <c r="Q89" s="80"/>
      <c r="R89" s="80"/>
      <c r="S89" s="80"/>
      <c r="T89" s="80"/>
      <c r="U89" s="80"/>
      <c r="V89" s="80"/>
      <c r="W89" s="80"/>
      <c r="X89" s="80"/>
      <c r="Y89" s="80"/>
      <c r="Z89" s="80"/>
      <c r="AA89" s="55" t="str">
        <f t="shared" ref="AA89:AA91" si="26">IF(SUMPRODUCT(--(C89:Z89&lt;&gt;""))=0,"",SUM(C89:Z89))</f>
        <v/>
      </c>
      <c r="AB89" s="57">
        <v>86</v>
      </c>
    </row>
    <row r="90" spans="1:80" hidden="1">
      <c r="A90" s="54">
        <f t="shared" si="25"/>
        <v>69</v>
      </c>
      <c r="B90" s="151" t="s">
        <v>896</v>
      </c>
      <c r="C90" s="80"/>
      <c r="D90" s="80"/>
      <c r="E90" s="80"/>
      <c r="F90" s="80"/>
      <c r="G90" s="80"/>
      <c r="H90" s="80"/>
      <c r="I90" s="80"/>
      <c r="J90" s="80"/>
      <c r="K90" s="80"/>
      <c r="L90" s="80"/>
      <c r="M90" s="80"/>
      <c r="N90" s="80"/>
      <c r="O90" s="80"/>
      <c r="P90" s="80"/>
      <c r="Q90" s="80"/>
      <c r="R90" s="80"/>
      <c r="S90" s="80"/>
      <c r="T90" s="80"/>
      <c r="U90" s="80"/>
      <c r="V90" s="80"/>
      <c r="W90" s="80"/>
      <c r="X90" s="80"/>
      <c r="Y90" s="80"/>
      <c r="Z90" s="80"/>
      <c r="AA90" s="55" t="str">
        <f t="shared" si="26"/>
        <v/>
      </c>
      <c r="AB90" s="57">
        <v>87</v>
      </c>
    </row>
    <row r="91" spans="1:80" ht="12.75" hidden="1" thickBot="1">
      <c r="A91" s="54">
        <f t="shared" si="25"/>
        <v>70</v>
      </c>
      <c r="B91" s="151" t="s">
        <v>897</v>
      </c>
      <c r="C91" s="80"/>
      <c r="D91" s="80"/>
      <c r="E91" s="80"/>
      <c r="F91" s="80"/>
      <c r="G91" s="80"/>
      <c r="H91" s="80"/>
      <c r="I91" s="80"/>
      <c r="J91" s="80"/>
      <c r="K91" s="80"/>
      <c r="L91" s="80"/>
      <c r="M91" s="80"/>
      <c r="N91" s="80"/>
      <c r="O91" s="80"/>
      <c r="P91" s="80"/>
      <c r="Q91" s="80"/>
      <c r="R91" s="80"/>
      <c r="S91" s="80"/>
      <c r="T91" s="80"/>
      <c r="U91" s="80"/>
      <c r="V91" s="80"/>
      <c r="W91" s="80"/>
      <c r="X91" s="80"/>
      <c r="Y91" s="80"/>
      <c r="Z91" s="80"/>
      <c r="AA91" s="55" t="str">
        <f t="shared" si="26"/>
        <v/>
      </c>
      <c r="AB91" s="57">
        <v>88</v>
      </c>
    </row>
    <row r="92" spans="1:80" ht="15.75" hidden="1" thickBot="1">
      <c r="A92" s="54"/>
      <c r="B92" s="150" t="s">
        <v>188</v>
      </c>
      <c r="C92" s="127"/>
      <c r="D92" s="127"/>
      <c r="E92" s="127"/>
      <c r="F92" s="127"/>
      <c r="G92" s="127"/>
      <c r="H92" s="127"/>
      <c r="I92" s="127"/>
      <c r="J92" s="127"/>
      <c r="K92" s="127"/>
      <c r="L92" s="127"/>
      <c r="M92" s="127"/>
      <c r="N92" s="127"/>
      <c r="O92" s="127"/>
      <c r="P92" s="127"/>
      <c r="Q92" s="127"/>
      <c r="R92" s="127"/>
      <c r="S92" s="127"/>
      <c r="T92" s="127"/>
      <c r="U92" s="127"/>
      <c r="V92" s="127"/>
      <c r="W92" s="127"/>
      <c r="X92" s="127"/>
      <c r="Y92" s="127"/>
      <c r="Z92" s="127"/>
      <c r="AA92" s="128"/>
      <c r="AB92" s="57" t="s">
        <v>892</v>
      </c>
    </row>
    <row r="93" spans="1:80" hidden="1">
      <c r="A93" s="54">
        <v>71</v>
      </c>
      <c r="B93" s="106" t="s">
        <v>891</v>
      </c>
      <c r="C93" s="79"/>
      <c r="D93" s="79"/>
      <c r="E93" s="79"/>
      <c r="F93" s="79"/>
      <c r="G93" s="79"/>
      <c r="H93" s="79"/>
      <c r="I93" s="80"/>
      <c r="J93" s="79"/>
      <c r="K93" s="80"/>
      <c r="L93" s="79"/>
      <c r="M93" s="80"/>
      <c r="N93" s="79"/>
      <c r="O93" s="80"/>
      <c r="P93" s="79"/>
      <c r="Q93" s="80"/>
      <c r="R93" s="79"/>
      <c r="S93" s="80"/>
      <c r="T93" s="79"/>
      <c r="U93" s="80"/>
      <c r="V93" s="79"/>
      <c r="W93" s="80"/>
      <c r="X93" s="79"/>
      <c r="Y93" s="80"/>
      <c r="Z93" s="79"/>
      <c r="AA93" s="55" t="str">
        <f t="shared" ref="AA93" si="27">IF(SUMPRODUCT(--(C93:Z93&lt;&gt;""))=0,"",SUM(C93:Z93))</f>
        <v/>
      </c>
      <c r="AB93" s="57">
        <v>85</v>
      </c>
    </row>
    <row r="94" spans="1:80" ht="12.75" thickBot="1">
      <c r="A94" s="54"/>
      <c r="B94" s="66" t="s">
        <v>159</v>
      </c>
      <c r="C94" s="140" t="s">
        <v>160</v>
      </c>
      <c r="D94" s="141"/>
      <c r="E94" s="141"/>
      <c r="F94" s="141"/>
      <c r="G94" s="141"/>
      <c r="H94" s="141"/>
      <c r="I94" s="141"/>
      <c r="J94" s="141"/>
      <c r="K94" s="141"/>
      <c r="L94" s="141"/>
      <c r="M94" s="141"/>
      <c r="N94" s="141"/>
      <c r="O94" s="141"/>
      <c r="P94" s="141"/>
      <c r="Q94" s="141"/>
      <c r="R94" s="141"/>
      <c r="S94" s="141"/>
      <c r="T94" s="141"/>
      <c r="U94" s="141"/>
      <c r="V94" s="141"/>
      <c r="W94" s="141"/>
      <c r="X94" s="141"/>
      <c r="Y94" s="141"/>
      <c r="Z94" s="141"/>
      <c r="AA94" s="142"/>
      <c r="AB94" s="56"/>
    </row>
    <row r="95" spans="1:80" ht="12.75" thickBot="1">
      <c r="B95" s="63"/>
      <c r="C95" s="135"/>
      <c r="D95" s="136"/>
      <c r="E95" s="136"/>
      <c r="F95" s="136"/>
      <c r="G95" s="136"/>
      <c r="H95" s="136"/>
      <c r="I95" s="136"/>
      <c r="J95" s="136"/>
      <c r="K95" s="136"/>
      <c r="L95" s="136"/>
      <c r="M95" s="136"/>
      <c r="N95" s="136"/>
      <c r="O95" s="136"/>
      <c r="P95" s="136"/>
      <c r="Q95" s="136"/>
      <c r="R95" s="136"/>
      <c r="S95" s="136"/>
      <c r="T95" s="136"/>
      <c r="U95" s="136"/>
      <c r="V95" s="136"/>
      <c r="W95" s="136"/>
      <c r="X95" s="136"/>
      <c r="Y95" s="136"/>
      <c r="Z95" s="136"/>
      <c r="AA95" s="137"/>
      <c r="AB95" s="60"/>
      <c r="CB95" s="69"/>
    </row>
  </sheetData>
  <sheetProtection selectLockedCells="1"/>
  <mergeCells count="36">
    <mergeCell ref="B17:AA17"/>
    <mergeCell ref="B21:AA21"/>
    <mergeCell ref="B75:AA75"/>
    <mergeCell ref="C94:AA94"/>
    <mergeCell ref="C95:AA95"/>
    <mergeCell ref="B36:AA36"/>
    <mergeCell ref="B52:AA52"/>
    <mergeCell ref="B58:AA58"/>
    <mergeCell ref="B64:AA64"/>
    <mergeCell ref="B68:AA68"/>
    <mergeCell ref="B71:AA71"/>
    <mergeCell ref="B33:AA33"/>
    <mergeCell ref="B84:AA84"/>
    <mergeCell ref="B87:AA87"/>
    <mergeCell ref="B92:AA92"/>
    <mergeCell ref="M7:N7"/>
    <mergeCell ref="O7:P7"/>
    <mergeCell ref="Q7:R7"/>
    <mergeCell ref="S7:T7"/>
    <mergeCell ref="U7:V7"/>
    <mergeCell ref="Y7:Z7"/>
    <mergeCell ref="AA7:AA8"/>
    <mergeCell ref="B9:AA9"/>
    <mergeCell ref="C6:AA6"/>
    <mergeCell ref="A2:A5"/>
    <mergeCell ref="C4:E4"/>
    <mergeCell ref="X4:Z4"/>
    <mergeCell ref="C5:E5"/>
    <mergeCell ref="F5:W5"/>
    <mergeCell ref="W7:X7"/>
    <mergeCell ref="A7:B8"/>
    <mergeCell ref="C7:D7"/>
    <mergeCell ref="E7:F7"/>
    <mergeCell ref="G7:H7"/>
    <mergeCell ref="I7:J7"/>
    <mergeCell ref="K7:L7"/>
  </mergeCells>
  <conditionalFormatting sqref="C18:Z18">
    <cfRule type="notContainsBlanks" dxfId="199" priority="209">
      <formula>LEN(TRIM(C18))&gt;0</formula>
    </cfRule>
  </conditionalFormatting>
  <conditionalFormatting sqref="C10:Z16 C59:Z60 C62:Z62">
    <cfRule type="notContainsBlanks" dxfId="198" priority="208">
      <formula>LEN(TRIM(C10))&gt;0</formula>
    </cfRule>
  </conditionalFormatting>
  <conditionalFormatting sqref="AA18:AA20 AA22:AA32 AA34:AA35 AA10:AA16 AA59:AA63">
    <cfRule type="notContainsBlanks" dxfId="197" priority="210">
      <formula>LEN(TRIM(AA10))&gt;0</formula>
    </cfRule>
  </conditionalFormatting>
  <conditionalFormatting sqref="B95:AA95">
    <cfRule type="notContainsBlanks" dxfId="196" priority="207">
      <formula>LEN(TRIM(B95))&gt;0</formula>
    </cfRule>
  </conditionalFormatting>
  <conditionalFormatting sqref="B5 B3">
    <cfRule type="notContainsBlanks" dxfId="195" priority="206">
      <formula>LEN(TRIM(B3))&gt;0</formula>
    </cfRule>
  </conditionalFormatting>
  <conditionalFormatting sqref="C6">
    <cfRule type="notContainsBlanks" dxfId="194" priority="205">
      <formula>LEN(TRIM(C6))&gt;0</formula>
    </cfRule>
  </conditionalFormatting>
  <conditionalFormatting sqref="C18:Z20 C31:Z32 C34:Z35 C22:Z29">
    <cfRule type="notContainsBlanks" dxfId="193" priority="204">
      <formula>LEN(TRIM(C18))&gt;0</formula>
    </cfRule>
  </conditionalFormatting>
  <conditionalFormatting sqref="AA53:AA57">
    <cfRule type="notContainsBlanks" dxfId="192" priority="201">
      <formula>LEN(TRIM(AA53))&gt;0</formula>
    </cfRule>
  </conditionalFormatting>
  <conditionalFormatting sqref="C53:Z57">
    <cfRule type="notContainsBlanks" dxfId="191" priority="200">
      <formula>LEN(TRIM(C53))&gt;0</formula>
    </cfRule>
  </conditionalFormatting>
  <conditionalFormatting sqref="C54:Z54 K60 M60:M61 O60:O61 Q60:Q61 S60:S61 U60:U61 W60:W61 Y60:Y61">
    <cfRule type="expression" dxfId="190" priority="199">
      <formula>C54&gt;C53</formula>
    </cfRule>
  </conditionalFormatting>
  <conditionalFormatting sqref="C56:Z56">
    <cfRule type="expression" dxfId="189" priority="198">
      <formula>C56&gt;C55</formula>
    </cfRule>
  </conditionalFormatting>
  <conditionalFormatting sqref="Y61 W61 U61 S61 Q61 O61 M61 K61">
    <cfRule type="notContainsBlanks" dxfId="188" priority="196">
      <formula>LEN(TRIM(K61))&gt;0</formula>
    </cfRule>
  </conditionalFormatting>
  <conditionalFormatting sqref="C61:I61 C63:I63">
    <cfRule type="notContainsBlanks" dxfId="187" priority="194">
      <formula>LEN(TRIM(C61))&gt;0</formula>
    </cfRule>
  </conditionalFormatting>
  <conditionalFormatting sqref="J61 J63">
    <cfRule type="notContainsBlanks" dxfId="186" priority="193">
      <formula>LEN(TRIM(J61))&gt;0</formula>
    </cfRule>
  </conditionalFormatting>
  <conditionalFormatting sqref="L61 L63">
    <cfRule type="notContainsBlanks" dxfId="185" priority="192">
      <formula>LEN(TRIM(L61))&gt;0</formula>
    </cfRule>
  </conditionalFormatting>
  <conditionalFormatting sqref="N61 N63">
    <cfRule type="notContainsBlanks" dxfId="184" priority="191">
      <formula>LEN(TRIM(N61))&gt;0</formula>
    </cfRule>
  </conditionalFormatting>
  <conditionalFormatting sqref="P61 P63">
    <cfRule type="notContainsBlanks" dxfId="183" priority="190">
      <formula>LEN(TRIM(P61))&gt;0</formula>
    </cfRule>
  </conditionalFormatting>
  <conditionalFormatting sqref="R61 R63">
    <cfRule type="notContainsBlanks" dxfId="182" priority="189">
      <formula>LEN(TRIM(R61))&gt;0</formula>
    </cfRule>
  </conditionalFormatting>
  <conditionalFormatting sqref="T61 T63">
    <cfRule type="notContainsBlanks" dxfId="181" priority="188">
      <formula>LEN(TRIM(T61))&gt;0</formula>
    </cfRule>
  </conditionalFormatting>
  <conditionalFormatting sqref="V61 V63">
    <cfRule type="notContainsBlanks" dxfId="180" priority="187">
      <formula>LEN(TRIM(V61))&gt;0</formula>
    </cfRule>
  </conditionalFormatting>
  <conditionalFormatting sqref="X61 X63">
    <cfRule type="notContainsBlanks" dxfId="179" priority="186">
      <formula>LEN(TRIM(X61))&gt;0</formula>
    </cfRule>
  </conditionalFormatting>
  <conditionalFormatting sqref="Z61 Z63">
    <cfRule type="notContainsBlanks" dxfId="178" priority="185">
      <formula>LEN(TRIM(Z61))&gt;0</formula>
    </cfRule>
  </conditionalFormatting>
  <conditionalFormatting sqref="K60 M60:M61 O60:O61 Q60:Q61 S60:S61 U60:U61 W60:W61 Y60:Y61">
    <cfRule type="expression" dxfId="177" priority="184">
      <formula>K60&gt;K59</formula>
    </cfRule>
  </conditionalFormatting>
  <conditionalFormatting sqref="K59 K48:Z49">
    <cfRule type="expression" dxfId="176" priority="183">
      <formula>K49&gt;K48</formula>
    </cfRule>
  </conditionalFormatting>
  <conditionalFormatting sqref="M59">
    <cfRule type="expression" dxfId="175" priority="181">
      <formula>M60&gt;M59</formula>
    </cfRule>
  </conditionalFormatting>
  <conditionalFormatting sqref="O59">
    <cfRule type="expression" dxfId="174" priority="179">
      <formula>O60&gt;O59</formula>
    </cfRule>
  </conditionalFormatting>
  <conditionalFormatting sqref="Q59">
    <cfRule type="expression" dxfId="173" priority="177">
      <formula>Q60&gt;Q59</formula>
    </cfRule>
  </conditionalFormatting>
  <conditionalFormatting sqref="S59">
    <cfRule type="expression" dxfId="172" priority="175">
      <formula>S60&gt;S59</formula>
    </cfRule>
  </conditionalFormatting>
  <conditionalFormatting sqref="U59">
    <cfRule type="expression" dxfId="171" priority="173">
      <formula>U60&gt;U59</formula>
    </cfRule>
  </conditionalFormatting>
  <conditionalFormatting sqref="W59">
    <cfRule type="expression" dxfId="170" priority="171">
      <formula>W60&gt;W59</formula>
    </cfRule>
  </conditionalFormatting>
  <conditionalFormatting sqref="Y59">
    <cfRule type="expression" dxfId="169" priority="169">
      <formula>Y60&gt;Y59</formula>
    </cfRule>
  </conditionalFormatting>
  <conditionalFormatting sqref="C35">
    <cfRule type="expression" dxfId="168" priority="168">
      <formula>C35&gt;C34</formula>
    </cfRule>
  </conditionalFormatting>
  <conditionalFormatting sqref="C34">
    <cfRule type="expression" dxfId="167" priority="167">
      <formula>C35&gt;C34</formula>
    </cfRule>
  </conditionalFormatting>
  <conditionalFormatting sqref="D35">
    <cfRule type="expression" dxfId="166" priority="166">
      <formula>D35&gt;D34</formula>
    </cfRule>
  </conditionalFormatting>
  <conditionalFormatting sqref="D34">
    <cfRule type="expression" dxfId="165" priority="165">
      <formula>D35&gt;D34</formula>
    </cfRule>
  </conditionalFormatting>
  <conditionalFormatting sqref="E35">
    <cfRule type="expression" dxfId="164" priority="164">
      <formula>E35&gt;E34</formula>
    </cfRule>
  </conditionalFormatting>
  <conditionalFormatting sqref="E34">
    <cfRule type="expression" dxfId="163" priority="163">
      <formula>E35&gt;E34</formula>
    </cfRule>
  </conditionalFormatting>
  <conditionalFormatting sqref="F35">
    <cfRule type="expression" dxfId="162" priority="162">
      <formula>F35&gt;F34</formula>
    </cfRule>
  </conditionalFormatting>
  <conditionalFormatting sqref="F34">
    <cfRule type="expression" dxfId="161" priority="161">
      <formula>F35&gt;F34</formula>
    </cfRule>
  </conditionalFormatting>
  <conditionalFormatting sqref="G35">
    <cfRule type="expression" dxfId="160" priority="160">
      <formula>G35&gt;G34</formula>
    </cfRule>
  </conditionalFormatting>
  <conditionalFormatting sqref="G34">
    <cfRule type="expression" dxfId="159" priority="159">
      <formula>G35&gt;G34</formula>
    </cfRule>
  </conditionalFormatting>
  <conditionalFormatting sqref="H35">
    <cfRule type="expression" dxfId="158" priority="158">
      <formula>H35&gt;H34</formula>
    </cfRule>
  </conditionalFormatting>
  <conditionalFormatting sqref="H34">
    <cfRule type="expression" dxfId="157" priority="157">
      <formula>H35&gt;H34</formula>
    </cfRule>
  </conditionalFormatting>
  <conditionalFormatting sqref="I35">
    <cfRule type="expression" dxfId="156" priority="156">
      <formula>I35&gt;I34</formula>
    </cfRule>
  </conditionalFormatting>
  <conditionalFormatting sqref="I34">
    <cfRule type="expression" dxfId="155" priority="155">
      <formula>I35&gt;I34</formula>
    </cfRule>
  </conditionalFormatting>
  <conditionalFormatting sqref="J35">
    <cfRule type="expression" dxfId="154" priority="154">
      <formula>J35&gt;J34</formula>
    </cfRule>
  </conditionalFormatting>
  <conditionalFormatting sqref="J34">
    <cfRule type="expression" dxfId="153" priority="153">
      <formula>J35&gt;J34</formula>
    </cfRule>
  </conditionalFormatting>
  <conditionalFormatting sqref="K35">
    <cfRule type="expression" dxfId="152" priority="152">
      <formula>K35&gt;K34</formula>
    </cfRule>
  </conditionalFormatting>
  <conditionalFormatting sqref="K34">
    <cfRule type="expression" dxfId="151" priority="151">
      <formula>K35&gt;K34</formula>
    </cfRule>
  </conditionalFormatting>
  <conditionalFormatting sqref="L35">
    <cfRule type="expression" dxfId="150" priority="150">
      <formula>L35&gt;L34</formula>
    </cfRule>
  </conditionalFormatting>
  <conditionalFormatting sqref="L34">
    <cfRule type="expression" dxfId="149" priority="149">
      <formula>L35&gt;L34</formula>
    </cfRule>
  </conditionalFormatting>
  <conditionalFormatting sqref="M35">
    <cfRule type="expression" dxfId="148" priority="148">
      <formula>M35&gt;M34</formula>
    </cfRule>
  </conditionalFormatting>
  <conditionalFormatting sqref="M34">
    <cfRule type="expression" dxfId="147" priority="147">
      <formula>M35&gt;M34</formula>
    </cfRule>
  </conditionalFormatting>
  <conditionalFormatting sqref="N35">
    <cfRule type="expression" dxfId="146" priority="146">
      <formula>N35&gt;N34</formula>
    </cfRule>
  </conditionalFormatting>
  <conditionalFormatting sqref="N34">
    <cfRule type="expression" dxfId="145" priority="145">
      <formula>N35&gt;N34</formula>
    </cfRule>
  </conditionalFormatting>
  <conditionalFormatting sqref="O35">
    <cfRule type="expression" dxfId="144" priority="144">
      <formula>O35&gt;O34</formula>
    </cfRule>
  </conditionalFormatting>
  <conditionalFormatting sqref="O34">
    <cfRule type="expression" dxfId="143" priority="143">
      <formula>O35&gt;O34</formula>
    </cfRule>
  </conditionalFormatting>
  <conditionalFormatting sqref="P35">
    <cfRule type="expression" dxfId="142" priority="142">
      <formula>P35&gt;P34</formula>
    </cfRule>
  </conditionalFormatting>
  <conditionalFormatting sqref="P34">
    <cfRule type="expression" dxfId="141" priority="141">
      <formula>P35&gt;P34</formula>
    </cfRule>
  </conditionalFormatting>
  <conditionalFormatting sqref="Q35">
    <cfRule type="expression" dxfId="140" priority="140">
      <formula>Q35&gt;Q34</formula>
    </cfRule>
  </conditionalFormatting>
  <conditionalFormatting sqref="Q34">
    <cfRule type="expression" dxfId="139" priority="139">
      <formula>Q35&gt;Q34</formula>
    </cfRule>
  </conditionalFormatting>
  <conditionalFormatting sqref="R35">
    <cfRule type="expression" dxfId="138" priority="138">
      <formula>R35&gt;R34</formula>
    </cfRule>
  </conditionalFormatting>
  <conditionalFormatting sqref="R34">
    <cfRule type="expression" dxfId="137" priority="137">
      <formula>R35&gt;R34</formula>
    </cfRule>
  </conditionalFormatting>
  <conditionalFormatting sqref="S35">
    <cfRule type="expression" dxfId="136" priority="136">
      <formula>S35&gt;S34</formula>
    </cfRule>
  </conditionalFormatting>
  <conditionalFormatting sqref="S34">
    <cfRule type="expression" dxfId="135" priority="135">
      <formula>S35&gt;S34</formula>
    </cfRule>
  </conditionalFormatting>
  <conditionalFormatting sqref="T35">
    <cfRule type="expression" dxfId="134" priority="134">
      <formula>T35&gt;T34</formula>
    </cfRule>
  </conditionalFormatting>
  <conditionalFormatting sqref="T34">
    <cfRule type="expression" dxfId="133" priority="133">
      <formula>T35&gt;T34</formula>
    </cfRule>
  </conditionalFormatting>
  <conditionalFormatting sqref="U35">
    <cfRule type="expression" dxfId="132" priority="132">
      <formula>U35&gt;U34</formula>
    </cfRule>
  </conditionalFormatting>
  <conditionalFormatting sqref="U34">
    <cfRule type="expression" dxfId="131" priority="131">
      <formula>U35&gt;U34</formula>
    </cfRule>
  </conditionalFormatting>
  <conditionalFormatting sqref="V35">
    <cfRule type="expression" dxfId="130" priority="130">
      <formula>V35&gt;V34</formula>
    </cfRule>
  </conditionalFormatting>
  <conditionalFormatting sqref="V34">
    <cfRule type="expression" dxfId="129" priority="129">
      <formula>V35&gt;V34</formula>
    </cfRule>
  </conditionalFormatting>
  <conditionalFormatting sqref="W35">
    <cfRule type="expression" dxfId="128" priority="128">
      <formula>W35&gt;W34</formula>
    </cfRule>
  </conditionalFormatting>
  <conditionalFormatting sqref="W34">
    <cfRule type="expression" dxfId="127" priority="127">
      <formula>W35&gt;W34</formula>
    </cfRule>
  </conditionalFormatting>
  <conditionalFormatting sqref="X35">
    <cfRule type="expression" dxfId="126" priority="126">
      <formula>X35&gt;X34</formula>
    </cfRule>
  </conditionalFormatting>
  <conditionalFormatting sqref="X34">
    <cfRule type="expression" dxfId="125" priority="125">
      <formula>X35&gt;X34</formula>
    </cfRule>
  </conditionalFormatting>
  <conditionalFormatting sqref="Y35">
    <cfRule type="expression" dxfId="124" priority="124">
      <formula>Y35&gt;Y34</formula>
    </cfRule>
  </conditionalFormatting>
  <conditionalFormatting sqref="Y34">
    <cfRule type="expression" dxfId="123" priority="123">
      <formula>Y35&gt;Y34</formula>
    </cfRule>
  </conditionalFormatting>
  <conditionalFormatting sqref="Z35">
    <cfRule type="expression" dxfId="122" priority="122">
      <formula>Z35&gt;Z34</formula>
    </cfRule>
  </conditionalFormatting>
  <conditionalFormatting sqref="Z34">
    <cfRule type="expression" dxfId="121" priority="121">
      <formula>Z35&gt;Z34</formula>
    </cfRule>
  </conditionalFormatting>
  <conditionalFormatting sqref="CB95">
    <cfRule type="notContainsBlanks" dxfId="120" priority="120">
      <formula>LEN(TRIM(CB95))&gt;0</formula>
    </cfRule>
  </conditionalFormatting>
  <conditionalFormatting sqref="K63">
    <cfRule type="notContainsBlanks" dxfId="119" priority="119">
      <formula>LEN(TRIM(K63))&gt;0</formula>
    </cfRule>
  </conditionalFormatting>
  <conditionalFormatting sqref="M63">
    <cfRule type="notContainsBlanks" dxfId="118" priority="118">
      <formula>LEN(TRIM(M63))&gt;0</formula>
    </cfRule>
  </conditionalFormatting>
  <conditionalFormatting sqref="O63">
    <cfRule type="notContainsBlanks" dxfId="117" priority="117">
      <formula>LEN(TRIM(O63))&gt;0</formula>
    </cfRule>
  </conditionalFormatting>
  <conditionalFormatting sqref="Q63">
    <cfRule type="notContainsBlanks" dxfId="116" priority="116">
      <formula>LEN(TRIM(Q63))&gt;0</formula>
    </cfRule>
  </conditionalFormatting>
  <conditionalFormatting sqref="S63">
    <cfRule type="notContainsBlanks" dxfId="115" priority="115">
      <formula>LEN(TRIM(S63))&gt;0</formula>
    </cfRule>
  </conditionalFormatting>
  <conditionalFormatting sqref="U63">
    <cfRule type="notContainsBlanks" dxfId="114" priority="114">
      <formula>LEN(TRIM(U63))&gt;0</formula>
    </cfRule>
  </conditionalFormatting>
  <conditionalFormatting sqref="W63">
    <cfRule type="notContainsBlanks" dxfId="113" priority="113">
      <formula>LEN(TRIM(W63))&gt;0</formula>
    </cfRule>
  </conditionalFormatting>
  <conditionalFormatting sqref="Y63">
    <cfRule type="notContainsBlanks" dxfId="112" priority="112">
      <formula>LEN(TRIM(Y63))&gt;0</formula>
    </cfRule>
  </conditionalFormatting>
  <conditionalFormatting sqref="AA65:AA67">
    <cfRule type="notContainsBlanks" dxfId="111" priority="111">
      <formula>LEN(TRIM(AA65))&gt;0</formula>
    </cfRule>
  </conditionalFormatting>
  <conditionalFormatting sqref="K65:K66 M65:M66 O65:O66 Q65:Q66 S65:S66 U65:U66 W65:W66 Y65:Y66">
    <cfRule type="notContainsBlanks" dxfId="110" priority="110">
      <formula>LEN(TRIM(K65))&gt;0</formula>
    </cfRule>
  </conditionalFormatting>
  <conditionalFormatting sqref="C65:H67">
    <cfRule type="notContainsBlanks" dxfId="109" priority="109">
      <formula>LEN(TRIM(C65))&gt;0</formula>
    </cfRule>
  </conditionalFormatting>
  <conditionalFormatting sqref="L65:L67">
    <cfRule type="notContainsBlanks" dxfId="108" priority="108">
      <formula>LEN(TRIM(L65))&gt;0</formula>
    </cfRule>
  </conditionalFormatting>
  <conditionalFormatting sqref="N65:N67">
    <cfRule type="notContainsBlanks" dxfId="107" priority="107">
      <formula>LEN(TRIM(N65))&gt;0</formula>
    </cfRule>
  </conditionalFormatting>
  <conditionalFormatting sqref="P65:P67">
    <cfRule type="notContainsBlanks" dxfId="106" priority="106">
      <formula>LEN(TRIM(P65))&gt;0</formula>
    </cfRule>
  </conditionalFormatting>
  <conditionalFormatting sqref="R65:R67">
    <cfRule type="notContainsBlanks" dxfId="105" priority="105">
      <formula>LEN(TRIM(R65))&gt;0</formula>
    </cfRule>
  </conditionalFormatting>
  <conditionalFormatting sqref="T65:T67">
    <cfRule type="notContainsBlanks" dxfId="104" priority="104">
      <formula>LEN(TRIM(T65))&gt;0</formula>
    </cfRule>
  </conditionalFormatting>
  <conditionalFormatting sqref="V65:V67">
    <cfRule type="notContainsBlanks" dxfId="103" priority="103">
      <formula>LEN(TRIM(V65))&gt;0</formula>
    </cfRule>
  </conditionalFormatting>
  <conditionalFormatting sqref="X65:X67">
    <cfRule type="notContainsBlanks" dxfId="102" priority="102">
      <formula>LEN(TRIM(X65))&gt;0</formula>
    </cfRule>
  </conditionalFormatting>
  <conditionalFormatting sqref="Z65:Z67">
    <cfRule type="notContainsBlanks" dxfId="101" priority="101">
      <formula>LEN(TRIM(Z65))&gt;0</formula>
    </cfRule>
  </conditionalFormatting>
  <conditionalFormatting sqref="K67">
    <cfRule type="notContainsBlanks" dxfId="100" priority="100">
      <formula>LEN(TRIM(K67))&gt;0</formula>
    </cfRule>
  </conditionalFormatting>
  <conditionalFormatting sqref="M67">
    <cfRule type="notContainsBlanks" dxfId="99" priority="99">
      <formula>LEN(TRIM(M67))&gt;0</formula>
    </cfRule>
  </conditionalFormatting>
  <conditionalFormatting sqref="O67">
    <cfRule type="notContainsBlanks" dxfId="98" priority="98">
      <formula>LEN(TRIM(O67))&gt;0</formula>
    </cfRule>
  </conditionalFormatting>
  <conditionalFormatting sqref="Q67">
    <cfRule type="notContainsBlanks" dxfId="97" priority="97">
      <formula>LEN(TRIM(Q67))&gt;0</formula>
    </cfRule>
  </conditionalFormatting>
  <conditionalFormatting sqref="S67">
    <cfRule type="notContainsBlanks" dxfId="96" priority="96">
      <formula>LEN(TRIM(S67))&gt;0</formula>
    </cfRule>
  </conditionalFormatting>
  <conditionalFormatting sqref="U67">
    <cfRule type="notContainsBlanks" dxfId="95" priority="95">
      <formula>LEN(TRIM(U67))&gt;0</formula>
    </cfRule>
  </conditionalFormatting>
  <conditionalFormatting sqref="W67">
    <cfRule type="notContainsBlanks" dxfId="94" priority="94">
      <formula>LEN(TRIM(W67))&gt;0</formula>
    </cfRule>
  </conditionalFormatting>
  <conditionalFormatting sqref="Y67">
    <cfRule type="notContainsBlanks" dxfId="93" priority="93">
      <formula>LEN(TRIM(Y67))&gt;0</formula>
    </cfRule>
  </conditionalFormatting>
  <conditionalFormatting sqref="AA72:AA74">
    <cfRule type="notContainsBlanks" dxfId="92" priority="92">
      <formula>LEN(TRIM(AA72))&gt;0</formula>
    </cfRule>
  </conditionalFormatting>
  <conditionalFormatting sqref="C72:Z73">
    <cfRule type="notContainsBlanks" dxfId="91" priority="91">
      <formula>LEN(TRIM(C72))&gt;0</formula>
    </cfRule>
  </conditionalFormatting>
  <conditionalFormatting sqref="C73:Z73">
    <cfRule type="expression" dxfId="90" priority="90">
      <formula>C73&gt;C72</formula>
    </cfRule>
  </conditionalFormatting>
  <conditionalFormatting sqref="C74:Z74">
    <cfRule type="notContainsBlanks" dxfId="89" priority="89">
      <formula>LEN(TRIM(C74))&gt;0</formula>
    </cfRule>
  </conditionalFormatting>
  <conditionalFormatting sqref="I65:I66">
    <cfRule type="notContainsBlanks" dxfId="88" priority="88">
      <formula>LEN(TRIM(I65))&gt;0</formula>
    </cfRule>
  </conditionalFormatting>
  <conditionalFormatting sqref="J65:J67">
    <cfRule type="notContainsBlanks" dxfId="87" priority="87">
      <formula>LEN(TRIM(J65))&gt;0</formula>
    </cfRule>
  </conditionalFormatting>
  <conditionalFormatting sqref="I67">
    <cfRule type="notContainsBlanks" dxfId="86" priority="86">
      <formula>LEN(TRIM(I67))&gt;0</formula>
    </cfRule>
  </conditionalFormatting>
  <conditionalFormatting sqref="AA70">
    <cfRule type="notContainsBlanks" dxfId="85" priority="85">
      <formula>LEN(TRIM(AA70))&gt;0</formula>
    </cfRule>
  </conditionalFormatting>
  <conditionalFormatting sqref="C70:Z70">
    <cfRule type="notContainsBlanks" dxfId="84" priority="84">
      <formula>LEN(TRIM(C70))&gt;0</formula>
    </cfRule>
  </conditionalFormatting>
  <conditionalFormatting sqref="AA69">
    <cfRule type="notContainsBlanks" dxfId="83" priority="83">
      <formula>LEN(TRIM(AA69))&gt;0</formula>
    </cfRule>
  </conditionalFormatting>
  <conditionalFormatting sqref="C69:Z69">
    <cfRule type="notContainsBlanks" dxfId="82" priority="82">
      <formula>LEN(TRIM(C69))&gt;0</formula>
    </cfRule>
  </conditionalFormatting>
  <conditionalFormatting sqref="C70:Z70">
    <cfRule type="expression" dxfId="81" priority="81">
      <formula>C70&gt;C69</formula>
    </cfRule>
  </conditionalFormatting>
  <conditionalFormatting sqref="C69:Z69">
    <cfRule type="expression" dxfId="80" priority="80">
      <formula>C70&gt;C69</formula>
    </cfRule>
  </conditionalFormatting>
  <conditionalFormatting sqref="C69:Z69">
    <cfRule type="expression" dxfId="79" priority="79">
      <formula>C69&gt;C25</formula>
    </cfRule>
  </conditionalFormatting>
  <conditionalFormatting sqref="C25:Z25">
    <cfRule type="expression" dxfId="78" priority="78">
      <formula>C69&gt;C25</formula>
    </cfRule>
  </conditionalFormatting>
  <conditionalFormatting sqref="C25:Z25">
    <cfRule type="expression" dxfId="77" priority="77">
      <formula>C25&gt;C69</formula>
    </cfRule>
  </conditionalFormatting>
  <conditionalFormatting sqref="C69:Z69">
    <cfRule type="expression" dxfId="76" priority="76">
      <formula>C25&gt;C69</formula>
    </cfRule>
  </conditionalFormatting>
  <conditionalFormatting sqref="AA79:AA83">
    <cfRule type="notContainsBlanks" dxfId="75" priority="75">
      <formula>LEN(TRIM(AA79))&gt;0</formula>
    </cfRule>
  </conditionalFormatting>
  <conditionalFormatting sqref="AA76:AA78">
    <cfRule type="notContainsBlanks" dxfId="74" priority="72">
      <formula>LEN(TRIM(AA76))&gt;0</formula>
    </cfRule>
  </conditionalFormatting>
  <conditionalFormatting sqref="C76:Z77">
    <cfRule type="notContainsBlanks" dxfId="73" priority="71">
      <formula>LEN(TRIM(C76))&gt;0</formula>
    </cfRule>
  </conditionalFormatting>
  <conditionalFormatting sqref="C77:Z77">
    <cfRule type="expression" dxfId="72" priority="70">
      <formula>C77&gt;C76</formula>
    </cfRule>
  </conditionalFormatting>
  <conditionalFormatting sqref="K61">
    <cfRule type="expression" dxfId="71" priority="360">
      <formula>K61&gt;K60</formula>
    </cfRule>
  </conditionalFormatting>
  <conditionalFormatting sqref="K61">
    <cfRule type="expression" dxfId="70" priority="376">
      <formula>K61&gt;K60</formula>
    </cfRule>
  </conditionalFormatting>
  <conditionalFormatting sqref="K62 M62 O62 Q62 S62 U62 W62 Y62">
    <cfRule type="expression" dxfId="69" priority="439">
      <formula>K62&gt;K60</formula>
    </cfRule>
  </conditionalFormatting>
  <conditionalFormatting sqref="K62 M62 O62 Q62 S62 U62 W62 Y62">
    <cfRule type="expression" dxfId="68" priority="493">
      <formula>K62&gt;K60</formula>
    </cfRule>
  </conditionalFormatting>
  <conditionalFormatting sqref="AB94:AB1048576 AB1:AB44 AB46:AB83">
    <cfRule type="duplicateValues" dxfId="67" priority="508"/>
  </conditionalFormatting>
  <conditionalFormatting sqref="AA85:AA86">
    <cfRule type="notContainsBlanks" dxfId="66" priority="47">
      <formula>LEN(TRIM(AA85))&gt;0</formula>
    </cfRule>
  </conditionalFormatting>
  <conditionalFormatting sqref="C85:Z86">
    <cfRule type="notContainsBlanks" dxfId="65" priority="46">
      <formula>LEN(TRIM(C85))&gt;0</formula>
    </cfRule>
  </conditionalFormatting>
  <conditionalFormatting sqref="C86:Z86">
    <cfRule type="expression" dxfId="64" priority="45">
      <formula>C86&gt;C85</formula>
    </cfRule>
  </conditionalFormatting>
  <conditionalFormatting sqref="AB84:AB86">
    <cfRule type="duplicateValues" dxfId="63" priority="48"/>
  </conditionalFormatting>
  <conditionalFormatting sqref="AB45">
    <cfRule type="duplicateValues" dxfId="62" priority="40"/>
  </conditionalFormatting>
  <conditionalFormatting sqref="C37:Z37">
    <cfRule type="notContainsBlanks" dxfId="61" priority="37">
      <formula>LEN(TRIM(C37))&gt;0</formula>
    </cfRule>
  </conditionalFormatting>
  <conditionalFormatting sqref="C38:Z38">
    <cfRule type="notContainsBlanks" dxfId="60" priority="36">
      <formula>LEN(TRIM(C38))&gt;0</formula>
    </cfRule>
  </conditionalFormatting>
  <conditionalFormatting sqref="C39:Z39">
    <cfRule type="notContainsBlanks" dxfId="59" priority="35">
      <formula>LEN(TRIM(C39))&gt;0</formula>
    </cfRule>
  </conditionalFormatting>
  <conditionalFormatting sqref="C40:Z41">
    <cfRule type="notContainsBlanks" dxfId="58" priority="34">
      <formula>LEN(TRIM(C40))&gt;0</formula>
    </cfRule>
  </conditionalFormatting>
  <conditionalFormatting sqref="K38:Z38">
    <cfRule type="expression" dxfId="57" priority="33">
      <formula>IF(K38&gt;0,((K38)&gt;K37),"")</formula>
    </cfRule>
  </conditionalFormatting>
  <conditionalFormatting sqref="K37:Z37">
    <cfRule type="expression" dxfId="56" priority="29">
      <formula>K39&gt;K37</formula>
    </cfRule>
    <cfRule type="expression" dxfId="55" priority="30">
      <formula>K40&gt;K37</formula>
    </cfRule>
    <cfRule type="expression" dxfId="54" priority="32">
      <formula>(K38)&gt;K37</formula>
    </cfRule>
  </conditionalFormatting>
  <conditionalFormatting sqref="K39:Z39">
    <cfRule type="expression" dxfId="53" priority="31">
      <formula>IF(K39&gt;0,((K39)&gt;K37),"")</formula>
    </cfRule>
  </conditionalFormatting>
  <conditionalFormatting sqref="C46:Z46 C42:Z44">
    <cfRule type="notContainsBlanks" dxfId="52" priority="28">
      <formula>LEN(TRIM(C42))&gt;0</formula>
    </cfRule>
  </conditionalFormatting>
  <conditionalFormatting sqref="C45:Z45">
    <cfRule type="notContainsBlanks" dxfId="51" priority="27">
      <formula>LEN(TRIM(C45))&gt;0</formula>
    </cfRule>
  </conditionalFormatting>
  <conditionalFormatting sqref="K43:Z43">
    <cfRule type="expression" dxfId="50" priority="26">
      <formula>K43&gt;K42</formula>
    </cfRule>
  </conditionalFormatting>
  <conditionalFormatting sqref="K42:Z42">
    <cfRule type="expression" dxfId="49" priority="25">
      <formula>K43&gt;K42</formula>
    </cfRule>
  </conditionalFormatting>
  <conditionalFormatting sqref="K46:Z46">
    <cfRule type="expression" dxfId="48" priority="24">
      <formula>K46&gt;K43</formula>
    </cfRule>
  </conditionalFormatting>
  <conditionalFormatting sqref="K43:Z43">
    <cfRule type="expression" dxfId="47" priority="23">
      <formula>K46&gt;K43</formula>
    </cfRule>
  </conditionalFormatting>
  <conditionalFormatting sqref="C48:Z51">
    <cfRule type="notContainsBlanks" dxfId="46" priority="21">
      <formula>LEN(TRIM(C48))&gt;0</formula>
    </cfRule>
  </conditionalFormatting>
  <conditionalFormatting sqref="AA88:AA91">
    <cfRule type="notContainsBlanks" dxfId="45" priority="18">
      <formula>LEN(TRIM(AA88))&gt;0</formula>
    </cfRule>
  </conditionalFormatting>
  <conditionalFormatting sqref="C88:Z91">
    <cfRule type="notContainsBlanks" dxfId="44" priority="17">
      <formula>LEN(TRIM(C88))&gt;0</formula>
    </cfRule>
  </conditionalFormatting>
  <conditionalFormatting sqref="AB87:AB93">
    <cfRule type="duplicateValues" dxfId="43" priority="19"/>
  </conditionalFormatting>
  <conditionalFormatting sqref="K50:Z51">
    <cfRule type="expression" dxfId="42" priority="522">
      <formula>K52&gt;K50</formula>
    </cfRule>
  </conditionalFormatting>
  <conditionalFormatting sqref="AA93">
    <cfRule type="notContainsBlanks" dxfId="41" priority="16">
      <formula>LEN(TRIM(AA93))&gt;0</formula>
    </cfRule>
  </conditionalFormatting>
  <conditionalFormatting sqref="K93 M93 O93 Q93 S93 U93 W93 Y93">
    <cfRule type="notContainsBlanks" dxfId="40" priority="15">
      <formula>LEN(TRIM(K93))&gt;0</formula>
    </cfRule>
  </conditionalFormatting>
  <conditionalFormatting sqref="C93:H93">
    <cfRule type="notContainsBlanks" dxfId="39" priority="14">
      <formula>LEN(TRIM(C93))&gt;0</formula>
    </cfRule>
  </conditionalFormatting>
  <conditionalFormatting sqref="L93">
    <cfRule type="notContainsBlanks" dxfId="38" priority="13">
      <formula>LEN(TRIM(L93))&gt;0</formula>
    </cfRule>
  </conditionalFormatting>
  <conditionalFormatting sqref="N93">
    <cfRule type="notContainsBlanks" dxfId="37" priority="12">
      <formula>LEN(TRIM(N93))&gt;0</formula>
    </cfRule>
  </conditionalFormatting>
  <conditionalFormatting sqref="P93">
    <cfRule type="notContainsBlanks" dxfId="36" priority="11">
      <formula>LEN(TRIM(P93))&gt;0</formula>
    </cfRule>
  </conditionalFormatting>
  <conditionalFormatting sqref="R93">
    <cfRule type="notContainsBlanks" dxfId="35" priority="10">
      <formula>LEN(TRIM(R93))&gt;0</formula>
    </cfRule>
  </conditionalFormatting>
  <conditionalFormatting sqref="T93">
    <cfRule type="notContainsBlanks" dxfId="34" priority="9">
      <formula>LEN(TRIM(T93))&gt;0</formula>
    </cfRule>
  </conditionalFormatting>
  <conditionalFormatting sqref="V93">
    <cfRule type="notContainsBlanks" dxfId="33" priority="8">
      <formula>LEN(TRIM(V93))&gt;0</formula>
    </cfRule>
  </conditionalFormatting>
  <conditionalFormatting sqref="X93">
    <cfRule type="notContainsBlanks" dxfId="32" priority="7">
      <formula>LEN(TRIM(X93))&gt;0</formula>
    </cfRule>
  </conditionalFormatting>
  <conditionalFormatting sqref="Z93">
    <cfRule type="notContainsBlanks" dxfId="31" priority="6">
      <formula>LEN(TRIM(Z93))&gt;0</formula>
    </cfRule>
  </conditionalFormatting>
  <conditionalFormatting sqref="I93">
    <cfRule type="notContainsBlanks" dxfId="30" priority="5">
      <formula>LEN(TRIM(I93))&gt;0</formula>
    </cfRule>
  </conditionalFormatting>
  <conditionalFormatting sqref="J93">
    <cfRule type="notContainsBlanks" dxfId="29" priority="4">
      <formula>LEN(TRIM(J93))&gt;0</formula>
    </cfRule>
  </conditionalFormatting>
  <conditionalFormatting sqref="K47:Z47">
    <cfRule type="expression" dxfId="28" priority="3">
      <formula>K48&gt;K47</formula>
    </cfRule>
  </conditionalFormatting>
  <conditionalFormatting sqref="C47:Z47">
    <cfRule type="notContainsBlanks" dxfId="27" priority="1">
      <formula>LEN(TRIM(C47))&gt;0</formula>
    </cfRule>
  </conditionalFormatting>
  <dataValidations count="7">
    <dataValidation type="list" allowBlank="1" showInputMessage="1" showErrorMessage="1" sqref="Y5">
      <formula1>$AD$2:$AP$2</formula1>
    </dataValidation>
    <dataValidation type="list" allowBlank="1" showInputMessage="1" showErrorMessage="1" sqref="X5">
      <formula1>$AD$1:$BI$1</formula1>
    </dataValidation>
    <dataValidation allowBlank="1" showInputMessage="1" showErrorMessage="1" errorTitle="Non Numeric Character" error="Enter Numbers only" sqref="AA18:AA20 AA22:AA32 AA34:AA35 AA93 AA10:AA16 AA53:AA57 AA76:AA82 AA72:AA74 AA69:AA70 AA65:AA67 C74:Z74 C78:Z78 AA59:AA63 C83:AA83 AA85:AA86 AA37:AA51 AA88:AA91"/>
    <dataValidation type="list" allowBlank="1" showInputMessage="1" showErrorMessage="1" promptTitle="Service Delivery Point (SDP):" prompt="Click arrow to select_x000a_" sqref="C6">
      <formula1>"PMTCT,CCC,NON-HIV"</formula1>
    </dataValidation>
    <dataValidation type="list" allowBlank="1" showInputMessage="1" showErrorMessage="1" sqref="B3">
      <formula1>County</formula1>
    </dataValidation>
    <dataValidation type="list" allowBlank="1" showInputMessage="1" showErrorMessage="1" sqref="B5">
      <formula1>INDIRECT($B$3)</formula1>
    </dataValidation>
    <dataValidation type="whole" allowBlank="1" showInputMessage="1" showErrorMessage="1" errorTitle="Non Numeric Character" error="Enter Numbers only" sqref="C22:Z32 C18:Z20 C34:Z35 C59:Z63 C10:Z16 C53:Z57 C76:Z77 C72:Z73 C65:Z67 C69:Z70 C79:Z82 C93:Z93 C85:Z86 C37:Z51 C88:Z91">
      <formula1>0</formula1>
      <formula2>10000</formula2>
    </dataValidation>
  </dataValidations>
  <pageMargins left="0.25" right="0.25" top="0.75" bottom="0.57999999999999996" header="0.3" footer="0.24"/>
  <pageSetup scale="76" fitToHeight="0" orientation="landscape" r:id="rId1"/>
  <headerFooter>
    <oddFooter>&amp;R&amp;20Version  Date:  14 May 2019</oddFooter>
  </headerFooter>
  <rowBreaks count="2" manualBreakCount="2">
    <brk id="93" max="26" man="1"/>
    <brk id="94" max="26" man="1"/>
  </rowBreak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50" id="{6EA061A9-1536-42B2-931B-A4E6987FA675}">
            <xm:f>pmtct!AA39&gt;pmtct!AA37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14:cfRule type="notContainsBlanks" priority="65" id="{65EDA3D3-8AF2-432B-93A8-A2C8EF6AFC34}">
            <xm:f>LEN(TRIM(pmtct!AA37))&gt;0</xm:f>
            <x14:dxf>
              <font>
                <b/>
                <i val="0"/>
                <color theme="9"/>
              </font>
              <fill>
                <patternFill>
                  <bgColor theme="0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m:sqref>AA37</xm:sqref>
        </x14:conditionalFormatting>
        <x14:conditionalFormatting xmlns:xm="http://schemas.microsoft.com/office/excel/2006/main">
          <x14:cfRule type="notContainsBlanks" priority="63" id="{1DA08F0A-14E8-4BF6-9B83-24EAC182E820}">
            <xm:f>LEN(TRIM(pmtct!AA38))&gt;0</xm:f>
            <x14:dxf>
              <font>
                <b/>
                <i val="0"/>
                <color theme="9"/>
              </font>
              <fill>
                <patternFill>
                  <bgColor theme="0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m:sqref>AA38 AA40:AA51</xm:sqref>
        </x14:conditionalFormatting>
        <x14:conditionalFormatting xmlns:xm="http://schemas.microsoft.com/office/excel/2006/main">
          <x14:cfRule type="expression" priority="51" id="{0A6B338C-23D0-4EE9-868E-2715F7AC9D06}">
            <xm:f>pmtct!AA39&gt;pmtct!AA37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14:cfRule type="notContainsBlanks" priority="58" id="{CB7554F4-4CBF-4CDE-9138-A00D09E38AAA}">
            <xm:f>LEN(TRIM(pmtct!AA39))&gt;0</xm:f>
            <x14:dxf>
              <fill>
                <patternFill>
                  <bgColor theme="0"/>
                </patternFill>
              </fill>
            </x14:dxf>
          </x14:cfRule>
          <xm:sqref>AA39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9"/>
  <sheetViews>
    <sheetView topLeftCell="D1" workbookViewId="0">
      <pane ySplit="1" topLeftCell="A2" activePane="bottomLeft" state="frozen"/>
      <selection pane="bottomLeft" activeCell="J4" sqref="J4"/>
    </sheetView>
  </sheetViews>
  <sheetFormatPr defaultRowHeight="15"/>
  <cols>
    <col min="1" max="1" width="13.28515625" customWidth="1"/>
    <col min="2" max="2" width="18.7109375" customWidth="1"/>
    <col min="3" max="3" width="12.28515625" customWidth="1"/>
    <col min="4" max="4" width="20.85546875" customWidth="1"/>
    <col min="5" max="5" width="11.5703125" customWidth="1"/>
    <col min="6" max="6" width="15.28515625" bestFit="1" customWidth="1"/>
    <col min="7" max="7" width="77.140625" bestFit="1" customWidth="1"/>
    <col min="8" max="8" width="9.7109375" customWidth="1"/>
    <col min="9" max="9" width="13.42578125" customWidth="1"/>
    <col min="10" max="10" width="8.7109375" customWidth="1"/>
  </cols>
  <sheetData>
    <row r="1" spans="1:10">
      <c r="A1" s="17" t="s">
        <v>163</v>
      </c>
      <c r="B1" s="18" t="s">
        <v>164</v>
      </c>
      <c r="C1" s="18" t="s">
        <v>165</v>
      </c>
      <c r="D1" s="18" t="s">
        <v>166</v>
      </c>
      <c r="E1" s="18" t="s">
        <v>170</v>
      </c>
      <c r="F1" s="18" t="s">
        <v>171</v>
      </c>
      <c r="G1" s="18" t="s">
        <v>162</v>
      </c>
      <c r="H1" s="18" t="s">
        <v>167</v>
      </c>
      <c r="I1" s="18" t="s">
        <v>168</v>
      </c>
      <c r="J1" s="19" t="s">
        <v>169</v>
      </c>
    </row>
    <row r="2" spans="1:10">
      <c r="A2" s="4" t="e">
        <f t="shared" ref="A2:A33" si="0">sitecounty</f>
        <v>#REF!</v>
      </c>
      <c r="B2" s="4" t="e">
        <f t="shared" ref="B2:B33" si="1">site</f>
        <v>#REF!</v>
      </c>
      <c r="C2" s="4" t="e">
        <f t="shared" ref="C2:C33" si="2">mflcode</f>
        <v>#REF!</v>
      </c>
      <c r="D2" s="20" t="e">
        <f t="shared" ref="D2:D33" si="3">yyyy&amp;"-"&amp;mm&amp;"-"&amp;dd</f>
        <v>#REF!</v>
      </c>
      <c r="E2" s="4" t="e">
        <f t="shared" ref="E2:E33" si="4">sdp</f>
        <v>#REF!</v>
      </c>
      <c r="F2" s="6" t="s">
        <v>175</v>
      </c>
      <c r="G2" s="7" t="s">
        <v>177</v>
      </c>
      <c r="H2" s="7" t="s">
        <v>0</v>
      </c>
      <c r="I2" s="7" t="s">
        <v>11</v>
      </c>
      <c r="J2" s="11" t="e">
        <f>#REF!</f>
        <v>#REF!</v>
      </c>
    </row>
    <row r="3" spans="1:10">
      <c r="A3" s="4" t="e">
        <f t="shared" si="0"/>
        <v>#REF!</v>
      </c>
      <c r="B3" s="4" t="e">
        <f t="shared" si="1"/>
        <v>#REF!</v>
      </c>
      <c r="C3" s="4" t="e">
        <f t="shared" si="2"/>
        <v>#REF!</v>
      </c>
      <c r="D3" s="20" t="e">
        <f t="shared" si="3"/>
        <v>#REF!</v>
      </c>
      <c r="E3" s="4" t="e">
        <f t="shared" si="4"/>
        <v>#REF!</v>
      </c>
      <c r="F3" s="6" t="s">
        <v>175</v>
      </c>
      <c r="G3" s="7" t="s">
        <v>178</v>
      </c>
      <c r="H3" s="7" t="s">
        <v>0</v>
      </c>
      <c r="I3" s="7" t="s">
        <v>11</v>
      </c>
      <c r="J3" s="11" t="e">
        <f>#REF!</f>
        <v>#REF!</v>
      </c>
    </row>
    <row r="4" spans="1:10">
      <c r="A4" s="4" t="e">
        <f t="shared" si="0"/>
        <v>#REF!</v>
      </c>
      <c r="B4" s="4" t="e">
        <f t="shared" si="1"/>
        <v>#REF!</v>
      </c>
      <c r="C4" s="4" t="e">
        <f t="shared" si="2"/>
        <v>#REF!</v>
      </c>
      <c r="D4" s="20" t="e">
        <f t="shared" si="3"/>
        <v>#REF!</v>
      </c>
      <c r="E4" s="4" t="e">
        <f t="shared" si="4"/>
        <v>#REF!</v>
      </c>
      <c r="F4" s="6" t="s">
        <v>175</v>
      </c>
      <c r="G4" s="7" t="s">
        <v>179</v>
      </c>
      <c r="H4" s="7" t="s">
        <v>0</v>
      </c>
      <c r="I4" s="7" t="s">
        <v>11</v>
      </c>
      <c r="J4" s="11" t="e">
        <f>#REF!</f>
        <v>#REF!</v>
      </c>
    </row>
    <row r="5" spans="1:10">
      <c r="A5" s="4" t="e">
        <f t="shared" si="0"/>
        <v>#REF!</v>
      </c>
      <c r="B5" s="4" t="e">
        <f t="shared" si="1"/>
        <v>#REF!</v>
      </c>
      <c r="C5" s="4" t="e">
        <f t="shared" si="2"/>
        <v>#REF!</v>
      </c>
      <c r="D5" s="20" t="e">
        <f t="shared" si="3"/>
        <v>#REF!</v>
      </c>
      <c r="E5" s="4" t="e">
        <f t="shared" si="4"/>
        <v>#REF!</v>
      </c>
      <c r="F5" s="6" t="s">
        <v>175</v>
      </c>
      <c r="G5" s="7" t="s">
        <v>180</v>
      </c>
      <c r="H5" s="7" t="s">
        <v>0</v>
      </c>
      <c r="I5" s="7" t="s">
        <v>11</v>
      </c>
      <c r="J5" s="11" t="e">
        <f>#REF!</f>
        <v>#REF!</v>
      </c>
    </row>
    <row r="6" spans="1:10">
      <c r="A6" s="4" t="e">
        <f t="shared" si="0"/>
        <v>#REF!</v>
      </c>
      <c r="B6" s="4" t="e">
        <f t="shared" si="1"/>
        <v>#REF!</v>
      </c>
      <c r="C6" s="4" t="e">
        <f t="shared" si="2"/>
        <v>#REF!</v>
      </c>
      <c r="D6" s="20" t="e">
        <f t="shared" si="3"/>
        <v>#REF!</v>
      </c>
      <c r="E6" s="4" t="e">
        <f t="shared" si="4"/>
        <v>#REF!</v>
      </c>
      <c r="F6" s="6" t="s">
        <v>175</v>
      </c>
      <c r="G6" s="7" t="s">
        <v>181</v>
      </c>
      <c r="H6" s="7" t="s">
        <v>0</v>
      </c>
      <c r="I6" s="7" t="s">
        <v>11</v>
      </c>
      <c r="J6" s="11" t="e">
        <f>#REF!</f>
        <v>#REF!</v>
      </c>
    </row>
    <row r="7" spans="1:10">
      <c r="A7" s="4" t="e">
        <f t="shared" si="0"/>
        <v>#REF!</v>
      </c>
      <c r="B7" s="4" t="e">
        <f t="shared" si="1"/>
        <v>#REF!</v>
      </c>
      <c r="C7" s="4" t="e">
        <f t="shared" si="2"/>
        <v>#REF!</v>
      </c>
      <c r="D7" s="20" t="e">
        <f t="shared" si="3"/>
        <v>#REF!</v>
      </c>
      <c r="E7" s="4" t="e">
        <f t="shared" si="4"/>
        <v>#REF!</v>
      </c>
      <c r="F7" s="6" t="s">
        <v>175</v>
      </c>
      <c r="G7" s="7" t="s">
        <v>182</v>
      </c>
      <c r="H7" s="7" t="s">
        <v>0</v>
      </c>
      <c r="I7" s="7" t="s">
        <v>11</v>
      </c>
      <c r="J7" s="11" t="e">
        <f>#REF!</f>
        <v>#REF!</v>
      </c>
    </row>
    <row r="8" spans="1:10">
      <c r="A8" s="4" t="e">
        <f t="shared" si="0"/>
        <v>#REF!</v>
      </c>
      <c r="B8" s="4" t="e">
        <f t="shared" si="1"/>
        <v>#REF!</v>
      </c>
      <c r="C8" s="4" t="e">
        <f t="shared" si="2"/>
        <v>#REF!</v>
      </c>
      <c r="D8" s="20" t="e">
        <f t="shared" si="3"/>
        <v>#REF!</v>
      </c>
      <c r="E8" s="4" t="e">
        <f t="shared" si="4"/>
        <v>#REF!</v>
      </c>
      <c r="F8" s="6" t="s">
        <v>175</v>
      </c>
      <c r="G8" s="7" t="s">
        <v>183</v>
      </c>
      <c r="H8" s="7" t="s">
        <v>0</v>
      </c>
      <c r="I8" s="7" t="s">
        <v>11</v>
      </c>
      <c r="J8" s="11" t="e">
        <f>#REF!</f>
        <v>#REF!</v>
      </c>
    </row>
    <row r="9" spans="1:10">
      <c r="A9" s="4" t="e">
        <f t="shared" si="0"/>
        <v>#REF!</v>
      </c>
      <c r="B9" s="4" t="e">
        <f t="shared" si="1"/>
        <v>#REF!</v>
      </c>
      <c r="C9" s="4" t="e">
        <f t="shared" si="2"/>
        <v>#REF!</v>
      </c>
      <c r="D9" s="20" t="e">
        <f t="shared" si="3"/>
        <v>#REF!</v>
      </c>
      <c r="E9" s="4" t="e">
        <f t="shared" si="4"/>
        <v>#REF!</v>
      </c>
      <c r="F9" s="6" t="s">
        <v>175</v>
      </c>
      <c r="G9" s="8" t="s">
        <v>177</v>
      </c>
      <c r="H9" s="8" t="s">
        <v>0</v>
      </c>
      <c r="I9" s="8" t="s">
        <v>12</v>
      </c>
      <c r="J9" s="12" t="e">
        <f>#REF!</f>
        <v>#REF!</v>
      </c>
    </row>
    <row r="10" spans="1:10">
      <c r="A10" s="4" t="e">
        <f t="shared" si="0"/>
        <v>#REF!</v>
      </c>
      <c r="B10" s="4" t="e">
        <f t="shared" si="1"/>
        <v>#REF!</v>
      </c>
      <c r="C10" s="4" t="e">
        <f t="shared" si="2"/>
        <v>#REF!</v>
      </c>
      <c r="D10" s="20" t="e">
        <f t="shared" si="3"/>
        <v>#REF!</v>
      </c>
      <c r="E10" s="4" t="e">
        <f t="shared" si="4"/>
        <v>#REF!</v>
      </c>
      <c r="F10" s="6" t="s">
        <v>175</v>
      </c>
      <c r="G10" s="8" t="s">
        <v>178</v>
      </c>
      <c r="H10" s="8" t="s">
        <v>0</v>
      </c>
      <c r="I10" s="8" t="s">
        <v>12</v>
      </c>
      <c r="J10" s="12" t="e">
        <f>#REF!</f>
        <v>#REF!</v>
      </c>
    </row>
    <row r="11" spans="1:10">
      <c r="A11" s="4" t="e">
        <f t="shared" si="0"/>
        <v>#REF!</v>
      </c>
      <c r="B11" s="4" t="e">
        <f t="shared" si="1"/>
        <v>#REF!</v>
      </c>
      <c r="C11" s="4" t="e">
        <f t="shared" si="2"/>
        <v>#REF!</v>
      </c>
      <c r="D11" s="20" t="e">
        <f t="shared" si="3"/>
        <v>#REF!</v>
      </c>
      <c r="E11" s="4" t="e">
        <f t="shared" si="4"/>
        <v>#REF!</v>
      </c>
      <c r="F11" s="6" t="s">
        <v>175</v>
      </c>
      <c r="G11" s="8" t="s">
        <v>179</v>
      </c>
      <c r="H11" s="8" t="s">
        <v>0</v>
      </c>
      <c r="I11" s="8" t="s">
        <v>12</v>
      </c>
      <c r="J11" s="12" t="e">
        <f>#REF!</f>
        <v>#REF!</v>
      </c>
    </row>
    <row r="12" spans="1:10">
      <c r="A12" s="4" t="e">
        <f t="shared" si="0"/>
        <v>#REF!</v>
      </c>
      <c r="B12" s="4" t="e">
        <f t="shared" si="1"/>
        <v>#REF!</v>
      </c>
      <c r="C12" s="4" t="e">
        <f t="shared" si="2"/>
        <v>#REF!</v>
      </c>
      <c r="D12" s="20" t="e">
        <f t="shared" si="3"/>
        <v>#REF!</v>
      </c>
      <c r="E12" s="4" t="e">
        <f t="shared" si="4"/>
        <v>#REF!</v>
      </c>
      <c r="F12" s="6" t="s">
        <v>175</v>
      </c>
      <c r="G12" s="8" t="s">
        <v>180</v>
      </c>
      <c r="H12" s="8" t="s">
        <v>0</v>
      </c>
      <c r="I12" s="8" t="s">
        <v>12</v>
      </c>
      <c r="J12" s="12" t="e">
        <f>#REF!</f>
        <v>#REF!</v>
      </c>
    </row>
    <row r="13" spans="1:10">
      <c r="A13" s="4" t="e">
        <f t="shared" si="0"/>
        <v>#REF!</v>
      </c>
      <c r="B13" s="4" t="e">
        <f t="shared" si="1"/>
        <v>#REF!</v>
      </c>
      <c r="C13" s="4" t="e">
        <f t="shared" si="2"/>
        <v>#REF!</v>
      </c>
      <c r="D13" s="20" t="e">
        <f t="shared" si="3"/>
        <v>#REF!</v>
      </c>
      <c r="E13" s="4" t="e">
        <f t="shared" si="4"/>
        <v>#REF!</v>
      </c>
      <c r="F13" s="6" t="s">
        <v>175</v>
      </c>
      <c r="G13" s="8" t="s">
        <v>181</v>
      </c>
      <c r="H13" s="8" t="s">
        <v>0</v>
      </c>
      <c r="I13" s="8" t="s">
        <v>12</v>
      </c>
      <c r="J13" s="12" t="e">
        <f>#REF!</f>
        <v>#REF!</v>
      </c>
    </row>
    <row r="14" spans="1:10">
      <c r="A14" s="4" t="e">
        <f t="shared" si="0"/>
        <v>#REF!</v>
      </c>
      <c r="B14" s="4" t="e">
        <f t="shared" si="1"/>
        <v>#REF!</v>
      </c>
      <c r="C14" s="4" t="e">
        <f t="shared" si="2"/>
        <v>#REF!</v>
      </c>
      <c r="D14" s="20" t="e">
        <f t="shared" si="3"/>
        <v>#REF!</v>
      </c>
      <c r="E14" s="4" t="e">
        <f t="shared" si="4"/>
        <v>#REF!</v>
      </c>
      <c r="F14" s="6" t="s">
        <v>175</v>
      </c>
      <c r="G14" s="8" t="s">
        <v>182</v>
      </c>
      <c r="H14" s="8" t="s">
        <v>0</v>
      </c>
      <c r="I14" s="8" t="s">
        <v>12</v>
      </c>
      <c r="J14" s="12" t="e">
        <f>#REF!</f>
        <v>#REF!</v>
      </c>
    </row>
    <row r="15" spans="1:10">
      <c r="A15" s="4" t="e">
        <f t="shared" si="0"/>
        <v>#REF!</v>
      </c>
      <c r="B15" s="4" t="e">
        <f t="shared" si="1"/>
        <v>#REF!</v>
      </c>
      <c r="C15" s="4" t="e">
        <f t="shared" si="2"/>
        <v>#REF!</v>
      </c>
      <c r="D15" s="20" t="e">
        <f t="shared" si="3"/>
        <v>#REF!</v>
      </c>
      <c r="E15" s="4" t="e">
        <f t="shared" si="4"/>
        <v>#REF!</v>
      </c>
      <c r="F15" s="6" t="s">
        <v>175</v>
      </c>
      <c r="G15" s="8" t="s">
        <v>183</v>
      </c>
      <c r="H15" s="8" t="s">
        <v>0</v>
      </c>
      <c r="I15" s="8" t="s">
        <v>12</v>
      </c>
      <c r="J15" s="12" t="e">
        <f>#REF!</f>
        <v>#REF!</v>
      </c>
    </row>
    <row r="16" spans="1:10">
      <c r="A16" s="4" t="e">
        <f t="shared" si="0"/>
        <v>#REF!</v>
      </c>
      <c r="B16" s="4" t="e">
        <f t="shared" si="1"/>
        <v>#REF!</v>
      </c>
      <c r="C16" s="4" t="e">
        <f t="shared" si="2"/>
        <v>#REF!</v>
      </c>
      <c r="D16" s="20" t="e">
        <f t="shared" si="3"/>
        <v>#REF!</v>
      </c>
      <c r="E16" s="4" t="e">
        <f t="shared" si="4"/>
        <v>#REF!</v>
      </c>
      <c r="F16" s="6" t="s">
        <v>175</v>
      </c>
      <c r="G16" s="7" t="s">
        <v>177</v>
      </c>
      <c r="H16" s="7" t="s">
        <v>0</v>
      </c>
      <c r="I16" s="7" t="s">
        <v>13</v>
      </c>
      <c r="J16" s="11" t="e">
        <f>#REF!</f>
        <v>#REF!</v>
      </c>
    </row>
    <row r="17" spans="1:10">
      <c r="A17" s="4" t="e">
        <f t="shared" si="0"/>
        <v>#REF!</v>
      </c>
      <c r="B17" s="4" t="e">
        <f t="shared" si="1"/>
        <v>#REF!</v>
      </c>
      <c r="C17" s="4" t="e">
        <f t="shared" si="2"/>
        <v>#REF!</v>
      </c>
      <c r="D17" s="20" t="e">
        <f t="shared" si="3"/>
        <v>#REF!</v>
      </c>
      <c r="E17" s="4" t="e">
        <f t="shared" si="4"/>
        <v>#REF!</v>
      </c>
      <c r="F17" s="6" t="s">
        <v>175</v>
      </c>
      <c r="G17" s="7" t="s">
        <v>178</v>
      </c>
      <c r="H17" s="7" t="s">
        <v>0</v>
      </c>
      <c r="I17" s="7" t="s">
        <v>13</v>
      </c>
      <c r="J17" s="11" t="e">
        <f>#REF!</f>
        <v>#REF!</v>
      </c>
    </row>
    <row r="18" spans="1:10">
      <c r="A18" s="4" t="e">
        <f t="shared" si="0"/>
        <v>#REF!</v>
      </c>
      <c r="B18" s="4" t="e">
        <f t="shared" si="1"/>
        <v>#REF!</v>
      </c>
      <c r="C18" s="4" t="e">
        <f t="shared" si="2"/>
        <v>#REF!</v>
      </c>
      <c r="D18" s="20" t="e">
        <f t="shared" si="3"/>
        <v>#REF!</v>
      </c>
      <c r="E18" s="4" t="e">
        <f t="shared" si="4"/>
        <v>#REF!</v>
      </c>
      <c r="F18" s="6" t="s">
        <v>175</v>
      </c>
      <c r="G18" s="7" t="s">
        <v>179</v>
      </c>
      <c r="H18" s="7" t="s">
        <v>0</v>
      </c>
      <c r="I18" s="7" t="s">
        <v>13</v>
      </c>
      <c r="J18" s="11" t="e">
        <f>#REF!</f>
        <v>#REF!</v>
      </c>
    </row>
    <row r="19" spans="1:10">
      <c r="A19" s="4" t="e">
        <f t="shared" si="0"/>
        <v>#REF!</v>
      </c>
      <c r="B19" s="4" t="e">
        <f t="shared" si="1"/>
        <v>#REF!</v>
      </c>
      <c r="C19" s="4" t="e">
        <f t="shared" si="2"/>
        <v>#REF!</v>
      </c>
      <c r="D19" s="20" t="e">
        <f t="shared" si="3"/>
        <v>#REF!</v>
      </c>
      <c r="E19" s="4" t="e">
        <f t="shared" si="4"/>
        <v>#REF!</v>
      </c>
      <c r="F19" s="6" t="s">
        <v>175</v>
      </c>
      <c r="G19" s="7" t="s">
        <v>180</v>
      </c>
      <c r="H19" s="7" t="s">
        <v>0</v>
      </c>
      <c r="I19" s="7" t="s">
        <v>13</v>
      </c>
      <c r="J19" s="11" t="e">
        <f>#REF!</f>
        <v>#REF!</v>
      </c>
    </row>
    <row r="20" spans="1:10">
      <c r="A20" s="4" t="e">
        <f t="shared" si="0"/>
        <v>#REF!</v>
      </c>
      <c r="B20" s="4" t="e">
        <f t="shared" si="1"/>
        <v>#REF!</v>
      </c>
      <c r="C20" s="4" t="e">
        <f t="shared" si="2"/>
        <v>#REF!</v>
      </c>
      <c r="D20" s="20" t="e">
        <f t="shared" si="3"/>
        <v>#REF!</v>
      </c>
      <c r="E20" s="4" t="e">
        <f t="shared" si="4"/>
        <v>#REF!</v>
      </c>
      <c r="F20" s="6" t="s">
        <v>175</v>
      </c>
      <c r="G20" s="7" t="s">
        <v>181</v>
      </c>
      <c r="H20" s="7" t="s">
        <v>0</v>
      </c>
      <c r="I20" s="7" t="s">
        <v>13</v>
      </c>
      <c r="J20" s="11" t="e">
        <f>#REF!</f>
        <v>#REF!</v>
      </c>
    </row>
    <row r="21" spans="1:10">
      <c r="A21" s="4" t="e">
        <f t="shared" si="0"/>
        <v>#REF!</v>
      </c>
      <c r="B21" s="4" t="e">
        <f t="shared" si="1"/>
        <v>#REF!</v>
      </c>
      <c r="C21" s="4" t="e">
        <f t="shared" si="2"/>
        <v>#REF!</v>
      </c>
      <c r="D21" s="20" t="e">
        <f t="shared" si="3"/>
        <v>#REF!</v>
      </c>
      <c r="E21" s="4" t="e">
        <f t="shared" si="4"/>
        <v>#REF!</v>
      </c>
      <c r="F21" s="6" t="s">
        <v>175</v>
      </c>
      <c r="G21" s="7" t="s">
        <v>182</v>
      </c>
      <c r="H21" s="7" t="s">
        <v>0</v>
      </c>
      <c r="I21" s="7" t="s">
        <v>13</v>
      </c>
      <c r="J21" s="11" t="e">
        <f>#REF!</f>
        <v>#REF!</v>
      </c>
    </row>
    <row r="22" spans="1:10">
      <c r="A22" s="4" t="e">
        <f t="shared" si="0"/>
        <v>#REF!</v>
      </c>
      <c r="B22" s="4" t="e">
        <f t="shared" si="1"/>
        <v>#REF!</v>
      </c>
      <c r="C22" s="4" t="e">
        <f t="shared" si="2"/>
        <v>#REF!</v>
      </c>
      <c r="D22" s="20" t="e">
        <f t="shared" si="3"/>
        <v>#REF!</v>
      </c>
      <c r="E22" s="4" t="e">
        <f t="shared" si="4"/>
        <v>#REF!</v>
      </c>
      <c r="F22" s="6" t="s">
        <v>175</v>
      </c>
      <c r="G22" s="7" t="s">
        <v>183</v>
      </c>
      <c r="H22" s="7" t="s">
        <v>0</v>
      </c>
      <c r="I22" s="7" t="s">
        <v>13</v>
      </c>
      <c r="J22" s="11" t="e">
        <f>#REF!</f>
        <v>#REF!</v>
      </c>
    </row>
    <row r="23" spans="1:10">
      <c r="A23" s="4" t="e">
        <f t="shared" si="0"/>
        <v>#REF!</v>
      </c>
      <c r="B23" s="4" t="e">
        <f t="shared" si="1"/>
        <v>#REF!</v>
      </c>
      <c r="C23" s="4" t="e">
        <f t="shared" si="2"/>
        <v>#REF!</v>
      </c>
      <c r="D23" s="20" t="e">
        <f t="shared" si="3"/>
        <v>#REF!</v>
      </c>
      <c r="E23" s="4" t="e">
        <f t="shared" si="4"/>
        <v>#REF!</v>
      </c>
      <c r="F23" s="6" t="s">
        <v>175</v>
      </c>
      <c r="G23" s="9" t="s">
        <v>177</v>
      </c>
      <c r="H23" s="9" t="s">
        <v>1</v>
      </c>
      <c r="I23" s="9" t="s">
        <v>11</v>
      </c>
      <c r="J23" s="13" t="e">
        <f>#REF!</f>
        <v>#REF!</v>
      </c>
    </row>
    <row r="24" spans="1:10">
      <c r="A24" s="4" t="e">
        <f t="shared" si="0"/>
        <v>#REF!</v>
      </c>
      <c r="B24" s="4" t="e">
        <f t="shared" si="1"/>
        <v>#REF!</v>
      </c>
      <c r="C24" s="4" t="e">
        <f t="shared" si="2"/>
        <v>#REF!</v>
      </c>
      <c r="D24" s="20" t="e">
        <f t="shared" si="3"/>
        <v>#REF!</v>
      </c>
      <c r="E24" s="4" t="e">
        <f t="shared" si="4"/>
        <v>#REF!</v>
      </c>
      <c r="F24" s="6" t="s">
        <v>175</v>
      </c>
      <c r="G24" s="9" t="s">
        <v>178</v>
      </c>
      <c r="H24" s="9" t="s">
        <v>1</v>
      </c>
      <c r="I24" s="9" t="s">
        <v>11</v>
      </c>
      <c r="J24" s="13" t="e">
        <f>#REF!</f>
        <v>#REF!</v>
      </c>
    </row>
    <row r="25" spans="1:10">
      <c r="A25" s="4" t="e">
        <f t="shared" si="0"/>
        <v>#REF!</v>
      </c>
      <c r="B25" s="4" t="e">
        <f t="shared" si="1"/>
        <v>#REF!</v>
      </c>
      <c r="C25" s="4" t="e">
        <f t="shared" si="2"/>
        <v>#REF!</v>
      </c>
      <c r="D25" s="20" t="e">
        <f t="shared" si="3"/>
        <v>#REF!</v>
      </c>
      <c r="E25" s="4" t="e">
        <f t="shared" si="4"/>
        <v>#REF!</v>
      </c>
      <c r="F25" s="6" t="s">
        <v>175</v>
      </c>
      <c r="G25" s="9" t="s">
        <v>179</v>
      </c>
      <c r="H25" s="9" t="s">
        <v>1</v>
      </c>
      <c r="I25" s="9" t="s">
        <v>11</v>
      </c>
      <c r="J25" s="13" t="e">
        <f>#REF!</f>
        <v>#REF!</v>
      </c>
    </row>
    <row r="26" spans="1:10">
      <c r="A26" s="4" t="e">
        <f t="shared" si="0"/>
        <v>#REF!</v>
      </c>
      <c r="B26" s="4" t="e">
        <f t="shared" si="1"/>
        <v>#REF!</v>
      </c>
      <c r="C26" s="4" t="e">
        <f t="shared" si="2"/>
        <v>#REF!</v>
      </c>
      <c r="D26" s="20" t="e">
        <f t="shared" si="3"/>
        <v>#REF!</v>
      </c>
      <c r="E26" s="4" t="e">
        <f t="shared" si="4"/>
        <v>#REF!</v>
      </c>
      <c r="F26" s="6" t="s">
        <v>175</v>
      </c>
      <c r="G26" s="9" t="s">
        <v>180</v>
      </c>
      <c r="H26" s="9" t="s">
        <v>1</v>
      </c>
      <c r="I26" s="9" t="s">
        <v>11</v>
      </c>
      <c r="J26" s="13" t="e">
        <f>#REF!</f>
        <v>#REF!</v>
      </c>
    </row>
    <row r="27" spans="1:10">
      <c r="A27" s="4" t="e">
        <f t="shared" si="0"/>
        <v>#REF!</v>
      </c>
      <c r="B27" s="4" t="e">
        <f t="shared" si="1"/>
        <v>#REF!</v>
      </c>
      <c r="C27" s="4" t="e">
        <f t="shared" si="2"/>
        <v>#REF!</v>
      </c>
      <c r="D27" s="20" t="e">
        <f t="shared" si="3"/>
        <v>#REF!</v>
      </c>
      <c r="E27" s="4" t="e">
        <f t="shared" si="4"/>
        <v>#REF!</v>
      </c>
      <c r="F27" s="6" t="s">
        <v>175</v>
      </c>
      <c r="G27" s="9" t="s">
        <v>181</v>
      </c>
      <c r="H27" s="9" t="s">
        <v>1</v>
      </c>
      <c r="I27" s="9" t="s">
        <v>11</v>
      </c>
      <c r="J27" s="13" t="e">
        <f>#REF!</f>
        <v>#REF!</v>
      </c>
    </row>
    <row r="28" spans="1:10">
      <c r="A28" s="4" t="e">
        <f t="shared" si="0"/>
        <v>#REF!</v>
      </c>
      <c r="B28" s="4" t="e">
        <f t="shared" si="1"/>
        <v>#REF!</v>
      </c>
      <c r="C28" s="4" t="e">
        <f t="shared" si="2"/>
        <v>#REF!</v>
      </c>
      <c r="D28" s="20" t="e">
        <f t="shared" si="3"/>
        <v>#REF!</v>
      </c>
      <c r="E28" s="4" t="e">
        <f t="shared" si="4"/>
        <v>#REF!</v>
      </c>
      <c r="F28" s="6" t="s">
        <v>175</v>
      </c>
      <c r="G28" s="9" t="s">
        <v>182</v>
      </c>
      <c r="H28" s="9" t="s">
        <v>1</v>
      </c>
      <c r="I28" s="9" t="s">
        <v>11</v>
      </c>
      <c r="J28" s="13" t="e">
        <f>#REF!</f>
        <v>#REF!</v>
      </c>
    </row>
    <row r="29" spans="1:10">
      <c r="A29" s="4" t="e">
        <f t="shared" si="0"/>
        <v>#REF!</v>
      </c>
      <c r="B29" s="4" t="e">
        <f t="shared" si="1"/>
        <v>#REF!</v>
      </c>
      <c r="C29" s="4" t="e">
        <f t="shared" si="2"/>
        <v>#REF!</v>
      </c>
      <c r="D29" s="20" t="e">
        <f t="shared" si="3"/>
        <v>#REF!</v>
      </c>
      <c r="E29" s="4" t="e">
        <f t="shared" si="4"/>
        <v>#REF!</v>
      </c>
      <c r="F29" s="6" t="s">
        <v>175</v>
      </c>
      <c r="G29" s="9" t="s">
        <v>183</v>
      </c>
      <c r="H29" s="9" t="s">
        <v>1</v>
      </c>
      <c r="I29" s="9" t="s">
        <v>11</v>
      </c>
      <c r="J29" s="13" t="e">
        <f>#REF!</f>
        <v>#REF!</v>
      </c>
    </row>
    <row r="30" spans="1:10">
      <c r="A30" s="4" t="e">
        <f t="shared" si="0"/>
        <v>#REF!</v>
      </c>
      <c r="B30" s="4" t="e">
        <f t="shared" si="1"/>
        <v>#REF!</v>
      </c>
      <c r="C30" s="4" t="e">
        <f t="shared" si="2"/>
        <v>#REF!</v>
      </c>
      <c r="D30" s="20" t="e">
        <f t="shared" si="3"/>
        <v>#REF!</v>
      </c>
      <c r="E30" s="4" t="e">
        <f t="shared" si="4"/>
        <v>#REF!</v>
      </c>
      <c r="F30" s="6" t="s">
        <v>175</v>
      </c>
      <c r="G30" s="10" t="s">
        <v>177</v>
      </c>
      <c r="H30" s="10" t="s">
        <v>1</v>
      </c>
      <c r="I30" s="10" t="s">
        <v>12</v>
      </c>
      <c r="J30" s="14" t="e">
        <f>#REF!</f>
        <v>#REF!</v>
      </c>
    </row>
    <row r="31" spans="1:10">
      <c r="A31" s="4" t="e">
        <f t="shared" si="0"/>
        <v>#REF!</v>
      </c>
      <c r="B31" s="4" t="e">
        <f t="shared" si="1"/>
        <v>#REF!</v>
      </c>
      <c r="C31" s="4" t="e">
        <f t="shared" si="2"/>
        <v>#REF!</v>
      </c>
      <c r="D31" s="20" t="e">
        <f t="shared" si="3"/>
        <v>#REF!</v>
      </c>
      <c r="E31" s="4" t="e">
        <f t="shared" si="4"/>
        <v>#REF!</v>
      </c>
      <c r="F31" s="6" t="s">
        <v>175</v>
      </c>
      <c r="G31" s="10" t="s">
        <v>178</v>
      </c>
      <c r="H31" s="10" t="s">
        <v>1</v>
      </c>
      <c r="I31" s="10" t="s">
        <v>12</v>
      </c>
      <c r="J31" s="14" t="e">
        <f>#REF!</f>
        <v>#REF!</v>
      </c>
    </row>
    <row r="32" spans="1:10">
      <c r="A32" s="4" t="e">
        <f t="shared" si="0"/>
        <v>#REF!</v>
      </c>
      <c r="B32" s="4" t="e">
        <f t="shared" si="1"/>
        <v>#REF!</v>
      </c>
      <c r="C32" s="4" t="e">
        <f t="shared" si="2"/>
        <v>#REF!</v>
      </c>
      <c r="D32" s="20" t="e">
        <f t="shared" si="3"/>
        <v>#REF!</v>
      </c>
      <c r="E32" s="4" t="e">
        <f t="shared" si="4"/>
        <v>#REF!</v>
      </c>
      <c r="F32" s="6" t="s">
        <v>175</v>
      </c>
      <c r="G32" s="10" t="s">
        <v>179</v>
      </c>
      <c r="H32" s="10" t="s">
        <v>1</v>
      </c>
      <c r="I32" s="10" t="s">
        <v>12</v>
      </c>
      <c r="J32" s="14" t="e">
        <f>#REF!</f>
        <v>#REF!</v>
      </c>
    </row>
    <row r="33" spans="1:10">
      <c r="A33" s="4" t="e">
        <f t="shared" si="0"/>
        <v>#REF!</v>
      </c>
      <c r="B33" s="4" t="e">
        <f t="shared" si="1"/>
        <v>#REF!</v>
      </c>
      <c r="C33" s="4" t="e">
        <f t="shared" si="2"/>
        <v>#REF!</v>
      </c>
      <c r="D33" s="20" t="e">
        <f t="shared" si="3"/>
        <v>#REF!</v>
      </c>
      <c r="E33" s="4" t="e">
        <f t="shared" si="4"/>
        <v>#REF!</v>
      </c>
      <c r="F33" s="6" t="s">
        <v>175</v>
      </c>
      <c r="G33" s="10" t="s">
        <v>180</v>
      </c>
      <c r="H33" s="10" t="s">
        <v>1</v>
      </c>
      <c r="I33" s="10" t="s">
        <v>12</v>
      </c>
      <c r="J33" s="14" t="e">
        <f>#REF!</f>
        <v>#REF!</v>
      </c>
    </row>
    <row r="34" spans="1:10">
      <c r="A34" s="4" t="e">
        <f t="shared" ref="A34:A65" si="5">sitecounty</f>
        <v>#REF!</v>
      </c>
      <c r="B34" s="4" t="e">
        <f t="shared" ref="B34:B65" si="6">site</f>
        <v>#REF!</v>
      </c>
      <c r="C34" s="4" t="e">
        <f t="shared" ref="C34:C65" si="7">mflcode</f>
        <v>#REF!</v>
      </c>
      <c r="D34" s="20" t="e">
        <f t="shared" ref="D34:D65" si="8">yyyy&amp;"-"&amp;mm&amp;"-"&amp;dd</f>
        <v>#REF!</v>
      </c>
      <c r="E34" s="4" t="e">
        <f t="shared" ref="E34:E65" si="9">sdp</f>
        <v>#REF!</v>
      </c>
      <c r="F34" s="6" t="s">
        <v>175</v>
      </c>
      <c r="G34" s="10" t="s">
        <v>181</v>
      </c>
      <c r="H34" s="10" t="s">
        <v>1</v>
      </c>
      <c r="I34" s="10" t="s">
        <v>12</v>
      </c>
      <c r="J34" s="14" t="e">
        <f>#REF!</f>
        <v>#REF!</v>
      </c>
    </row>
    <row r="35" spans="1:10">
      <c r="A35" s="4" t="e">
        <f t="shared" si="5"/>
        <v>#REF!</v>
      </c>
      <c r="B35" s="4" t="e">
        <f t="shared" si="6"/>
        <v>#REF!</v>
      </c>
      <c r="C35" s="4" t="e">
        <f t="shared" si="7"/>
        <v>#REF!</v>
      </c>
      <c r="D35" s="20" t="e">
        <f t="shared" si="8"/>
        <v>#REF!</v>
      </c>
      <c r="E35" s="4" t="e">
        <f t="shared" si="9"/>
        <v>#REF!</v>
      </c>
      <c r="F35" s="6" t="s">
        <v>175</v>
      </c>
      <c r="G35" s="10" t="s">
        <v>182</v>
      </c>
      <c r="H35" s="10" t="s">
        <v>1</v>
      </c>
      <c r="I35" s="10" t="s">
        <v>12</v>
      </c>
      <c r="J35" s="14" t="e">
        <f>#REF!</f>
        <v>#REF!</v>
      </c>
    </row>
    <row r="36" spans="1:10">
      <c r="A36" s="4" t="e">
        <f t="shared" si="5"/>
        <v>#REF!</v>
      </c>
      <c r="B36" s="4" t="e">
        <f t="shared" si="6"/>
        <v>#REF!</v>
      </c>
      <c r="C36" s="4" t="e">
        <f t="shared" si="7"/>
        <v>#REF!</v>
      </c>
      <c r="D36" s="20" t="e">
        <f t="shared" si="8"/>
        <v>#REF!</v>
      </c>
      <c r="E36" s="4" t="e">
        <f t="shared" si="9"/>
        <v>#REF!</v>
      </c>
      <c r="F36" s="6" t="s">
        <v>175</v>
      </c>
      <c r="G36" s="10" t="s">
        <v>183</v>
      </c>
      <c r="H36" s="10" t="s">
        <v>1</v>
      </c>
      <c r="I36" s="10" t="s">
        <v>12</v>
      </c>
      <c r="J36" s="14" t="e">
        <f>#REF!</f>
        <v>#REF!</v>
      </c>
    </row>
    <row r="37" spans="1:10">
      <c r="A37" s="4" t="e">
        <f t="shared" si="5"/>
        <v>#REF!</v>
      </c>
      <c r="B37" s="4" t="e">
        <f t="shared" si="6"/>
        <v>#REF!</v>
      </c>
      <c r="C37" s="4" t="e">
        <f t="shared" si="7"/>
        <v>#REF!</v>
      </c>
      <c r="D37" s="20" t="e">
        <f t="shared" si="8"/>
        <v>#REF!</v>
      </c>
      <c r="E37" s="4" t="e">
        <f t="shared" si="9"/>
        <v>#REF!</v>
      </c>
      <c r="F37" s="6" t="s">
        <v>175</v>
      </c>
      <c r="G37" s="9" t="s">
        <v>177</v>
      </c>
      <c r="H37" s="9" t="s">
        <v>1</v>
      </c>
      <c r="I37" s="9" t="s">
        <v>13</v>
      </c>
      <c r="J37" s="13" t="e">
        <f>#REF!</f>
        <v>#REF!</v>
      </c>
    </row>
    <row r="38" spans="1:10">
      <c r="A38" s="4" t="e">
        <f t="shared" si="5"/>
        <v>#REF!</v>
      </c>
      <c r="B38" s="4" t="e">
        <f t="shared" si="6"/>
        <v>#REF!</v>
      </c>
      <c r="C38" s="4" t="e">
        <f t="shared" si="7"/>
        <v>#REF!</v>
      </c>
      <c r="D38" s="20" t="e">
        <f t="shared" si="8"/>
        <v>#REF!</v>
      </c>
      <c r="E38" s="4" t="e">
        <f t="shared" si="9"/>
        <v>#REF!</v>
      </c>
      <c r="F38" s="6" t="s">
        <v>175</v>
      </c>
      <c r="G38" s="9" t="s">
        <v>178</v>
      </c>
      <c r="H38" s="9" t="s">
        <v>1</v>
      </c>
      <c r="I38" s="9" t="s">
        <v>13</v>
      </c>
      <c r="J38" s="13" t="e">
        <f>#REF!</f>
        <v>#REF!</v>
      </c>
    </row>
    <row r="39" spans="1:10">
      <c r="A39" s="4" t="e">
        <f t="shared" si="5"/>
        <v>#REF!</v>
      </c>
      <c r="B39" s="4" t="e">
        <f t="shared" si="6"/>
        <v>#REF!</v>
      </c>
      <c r="C39" s="4" t="e">
        <f t="shared" si="7"/>
        <v>#REF!</v>
      </c>
      <c r="D39" s="20" t="e">
        <f t="shared" si="8"/>
        <v>#REF!</v>
      </c>
      <c r="E39" s="4" t="e">
        <f t="shared" si="9"/>
        <v>#REF!</v>
      </c>
      <c r="F39" s="6" t="s">
        <v>175</v>
      </c>
      <c r="G39" s="9" t="s">
        <v>179</v>
      </c>
      <c r="H39" s="9" t="s">
        <v>1</v>
      </c>
      <c r="I39" s="9" t="s">
        <v>13</v>
      </c>
      <c r="J39" s="13" t="e">
        <f>#REF!</f>
        <v>#REF!</v>
      </c>
    </row>
    <row r="40" spans="1:10">
      <c r="A40" s="4" t="e">
        <f t="shared" si="5"/>
        <v>#REF!</v>
      </c>
      <c r="B40" s="4" t="e">
        <f t="shared" si="6"/>
        <v>#REF!</v>
      </c>
      <c r="C40" s="4" t="e">
        <f t="shared" si="7"/>
        <v>#REF!</v>
      </c>
      <c r="D40" s="20" t="e">
        <f t="shared" si="8"/>
        <v>#REF!</v>
      </c>
      <c r="E40" s="4" t="e">
        <f t="shared" si="9"/>
        <v>#REF!</v>
      </c>
      <c r="F40" s="6" t="s">
        <v>175</v>
      </c>
      <c r="G40" s="9" t="s">
        <v>180</v>
      </c>
      <c r="H40" s="9" t="s">
        <v>1</v>
      </c>
      <c r="I40" s="9" t="s">
        <v>13</v>
      </c>
      <c r="J40" s="13" t="e">
        <f>#REF!</f>
        <v>#REF!</v>
      </c>
    </row>
    <row r="41" spans="1:10">
      <c r="A41" s="4" t="e">
        <f t="shared" si="5"/>
        <v>#REF!</v>
      </c>
      <c r="B41" s="4" t="e">
        <f t="shared" si="6"/>
        <v>#REF!</v>
      </c>
      <c r="C41" s="4" t="e">
        <f t="shared" si="7"/>
        <v>#REF!</v>
      </c>
      <c r="D41" s="20" t="e">
        <f t="shared" si="8"/>
        <v>#REF!</v>
      </c>
      <c r="E41" s="4" t="e">
        <f t="shared" si="9"/>
        <v>#REF!</v>
      </c>
      <c r="F41" s="6" t="s">
        <v>175</v>
      </c>
      <c r="G41" s="9" t="s">
        <v>181</v>
      </c>
      <c r="H41" s="9" t="s">
        <v>1</v>
      </c>
      <c r="I41" s="9" t="s">
        <v>13</v>
      </c>
      <c r="J41" s="13" t="e">
        <f>#REF!</f>
        <v>#REF!</v>
      </c>
    </row>
    <row r="42" spans="1:10">
      <c r="A42" s="4" t="e">
        <f t="shared" si="5"/>
        <v>#REF!</v>
      </c>
      <c r="B42" s="4" t="e">
        <f t="shared" si="6"/>
        <v>#REF!</v>
      </c>
      <c r="C42" s="4" t="e">
        <f t="shared" si="7"/>
        <v>#REF!</v>
      </c>
      <c r="D42" s="20" t="e">
        <f t="shared" si="8"/>
        <v>#REF!</v>
      </c>
      <c r="E42" s="4" t="e">
        <f t="shared" si="9"/>
        <v>#REF!</v>
      </c>
      <c r="F42" s="6" t="s">
        <v>175</v>
      </c>
      <c r="G42" s="9" t="s">
        <v>182</v>
      </c>
      <c r="H42" s="9" t="s">
        <v>1</v>
      </c>
      <c r="I42" s="9" t="s">
        <v>13</v>
      </c>
      <c r="J42" s="13" t="e">
        <f>#REF!</f>
        <v>#REF!</v>
      </c>
    </row>
    <row r="43" spans="1:10">
      <c r="A43" s="4" t="e">
        <f t="shared" si="5"/>
        <v>#REF!</v>
      </c>
      <c r="B43" s="4" t="e">
        <f t="shared" si="6"/>
        <v>#REF!</v>
      </c>
      <c r="C43" s="4" t="e">
        <f t="shared" si="7"/>
        <v>#REF!</v>
      </c>
      <c r="D43" s="20" t="e">
        <f t="shared" si="8"/>
        <v>#REF!</v>
      </c>
      <c r="E43" s="4" t="e">
        <f t="shared" si="9"/>
        <v>#REF!</v>
      </c>
      <c r="F43" s="6" t="s">
        <v>175</v>
      </c>
      <c r="G43" s="9" t="s">
        <v>183</v>
      </c>
      <c r="H43" s="9" t="s">
        <v>1</v>
      </c>
      <c r="I43" s="9" t="s">
        <v>13</v>
      </c>
      <c r="J43" s="13" t="e">
        <f>#REF!</f>
        <v>#REF!</v>
      </c>
    </row>
    <row r="44" spans="1:10">
      <c r="A44" s="4" t="e">
        <f t="shared" si="5"/>
        <v>#REF!</v>
      </c>
      <c r="B44" s="4" t="e">
        <f t="shared" si="6"/>
        <v>#REF!</v>
      </c>
      <c r="C44" s="4" t="e">
        <f t="shared" si="7"/>
        <v>#REF!</v>
      </c>
      <c r="D44" s="20" t="e">
        <f t="shared" si="8"/>
        <v>#REF!</v>
      </c>
      <c r="E44" s="4" t="e">
        <f t="shared" si="9"/>
        <v>#REF!</v>
      </c>
      <c r="F44" s="10" t="s">
        <v>176</v>
      </c>
      <c r="G44" s="7" t="s">
        <v>27</v>
      </c>
      <c r="H44" s="7" t="s">
        <v>0</v>
      </c>
      <c r="I44" s="7" t="s">
        <v>11</v>
      </c>
      <c r="J44" s="11" t="e">
        <f>#REF!</f>
        <v>#REF!</v>
      </c>
    </row>
    <row r="45" spans="1:10">
      <c r="A45" s="4" t="e">
        <f t="shared" si="5"/>
        <v>#REF!</v>
      </c>
      <c r="B45" s="4" t="e">
        <f t="shared" si="6"/>
        <v>#REF!</v>
      </c>
      <c r="C45" s="4" t="e">
        <f t="shared" si="7"/>
        <v>#REF!</v>
      </c>
      <c r="D45" s="20" t="e">
        <f t="shared" si="8"/>
        <v>#REF!</v>
      </c>
      <c r="E45" s="4" t="e">
        <f t="shared" si="9"/>
        <v>#REF!</v>
      </c>
      <c r="F45" s="10" t="s">
        <v>176</v>
      </c>
      <c r="G45" s="7" t="s">
        <v>23</v>
      </c>
      <c r="H45" s="7" t="s">
        <v>0</v>
      </c>
      <c r="I45" s="7" t="s">
        <v>11</v>
      </c>
      <c r="J45" s="11" t="e">
        <f>#REF!</f>
        <v>#REF!</v>
      </c>
    </row>
    <row r="46" spans="1:10">
      <c r="A46" s="4" t="e">
        <f t="shared" si="5"/>
        <v>#REF!</v>
      </c>
      <c r="B46" s="4" t="e">
        <f t="shared" si="6"/>
        <v>#REF!</v>
      </c>
      <c r="C46" s="4" t="e">
        <f t="shared" si="7"/>
        <v>#REF!</v>
      </c>
      <c r="D46" s="20" t="e">
        <f t="shared" si="8"/>
        <v>#REF!</v>
      </c>
      <c r="E46" s="4" t="e">
        <f t="shared" si="9"/>
        <v>#REF!</v>
      </c>
      <c r="F46" s="10" t="s">
        <v>176</v>
      </c>
      <c r="G46" s="7" t="s">
        <v>24</v>
      </c>
      <c r="H46" s="7" t="s">
        <v>0</v>
      </c>
      <c r="I46" s="7" t="s">
        <v>11</v>
      </c>
      <c r="J46" s="11" t="e">
        <f>#REF!</f>
        <v>#REF!</v>
      </c>
    </row>
    <row r="47" spans="1:10">
      <c r="A47" s="4" t="e">
        <f t="shared" si="5"/>
        <v>#REF!</v>
      </c>
      <c r="B47" s="4" t="e">
        <f t="shared" si="6"/>
        <v>#REF!</v>
      </c>
      <c r="C47" s="4" t="e">
        <f t="shared" si="7"/>
        <v>#REF!</v>
      </c>
      <c r="D47" s="20" t="e">
        <f t="shared" si="8"/>
        <v>#REF!</v>
      </c>
      <c r="E47" s="4" t="e">
        <f t="shared" si="9"/>
        <v>#REF!</v>
      </c>
      <c r="F47" s="10" t="s">
        <v>176</v>
      </c>
      <c r="G47" s="7" t="s">
        <v>184</v>
      </c>
      <c r="H47" s="7" t="s">
        <v>0</v>
      </c>
      <c r="I47" s="7" t="s">
        <v>11</v>
      </c>
      <c r="J47" s="11" t="e">
        <f>#REF!</f>
        <v>#REF!</v>
      </c>
    </row>
    <row r="48" spans="1:10">
      <c r="A48" s="4" t="e">
        <f t="shared" si="5"/>
        <v>#REF!</v>
      </c>
      <c r="B48" s="4" t="e">
        <f t="shared" si="6"/>
        <v>#REF!</v>
      </c>
      <c r="C48" s="4" t="e">
        <f t="shared" si="7"/>
        <v>#REF!</v>
      </c>
      <c r="D48" s="20" t="e">
        <f t="shared" si="8"/>
        <v>#REF!</v>
      </c>
      <c r="E48" s="4" t="e">
        <f t="shared" si="9"/>
        <v>#REF!</v>
      </c>
      <c r="F48" s="10" t="s">
        <v>176</v>
      </c>
      <c r="G48" s="7" t="s">
        <v>29</v>
      </c>
      <c r="H48" s="7" t="s">
        <v>0</v>
      </c>
      <c r="I48" s="7" t="s">
        <v>11</v>
      </c>
      <c r="J48" s="11" t="e">
        <f>#REF!</f>
        <v>#REF!</v>
      </c>
    </row>
    <row r="49" spans="1:10">
      <c r="A49" s="4" t="e">
        <f t="shared" si="5"/>
        <v>#REF!</v>
      </c>
      <c r="B49" s="4" t="e">
        <f t="shared" si="6"/>
        <v>#REF!</v>
      </c>
      <c r="C49" s="4" t="e">
        <f t="shared" si="7"/>
        <v>#REF!</v>
      </c>
      <c r="D49" s="20" t="e">
        <f t="shared" si="8"/>
        <v>#REF!</v>
      </c>
      <c r="E49" s="4" t="e">
        <f t="shared" si="9"/>
        <v>#REF!</v>
      </c>
      <c r="F49" s="10" t="s">
        <v>176</v>
      </c>
      <c r="G49" s="7" t="s">
        <v>25</v>
      </c>
      <c r="H49" s="7" t="s">
        <v>0</v>
      </c>
      <c r="I49" s="7" t="s">
        <v>11</v>
      </c>
      <c r="J49" s="11" t="e">
        <f>#REF!</f>
        <v>#REF!</v>
      </c>
    </row>
    <row r="50" spans="1:10">
      <c r="A50" s="4" t="e">
        <f t="shared" si="5"/>
        <v>#REF!</v>
      </c>
      <c r="B50" s="4" t="e">
        <f t="shared" si="6"/>
        <v>#REF!</v>
      </c>
      <c r="C50" s="4" t="e">
        <f t="shared" si="7"/>
        <v>#REF!</v>
      </c>
      <c r="D50" s="20" t="e">
        <f t="shared" si="8"/>
        <v>#REF!</v>
      </c>
      <c r="E50" s="4" t="e">
        <f t="shared" si="9"/>
        <v>#REF!</v>
      </c>
      <c r="F50" s="10" t="s">
        <v>176</v>
      </c>
      <c r="G50" s="8" t="s">
        <v>27</v>
      </c>
      <c r="H50" s="8" t="s">
        <v>0</v>
      </c>
      <c r="I50" s="8" t="s">
        <v>12</v>
      </c>
      <c r="J50" s="12" t="e">
        <f>#REF!</f>
        <v>#REF!</v>
      </c>
    </row>
    <row r="51" spans="1:10">
      <c r="A51" s="4" t="e">
        <f t="shared" si="5"/>
        <v>#REF!</v>
      </c>
      <c r="B51" s="4" t="e">
        <f t="shared" si="6"/>
        <v>#REF!</v>
      </c>
      <c r="C51" s="4" t="e">
        <f t="shared" si="7"/>
        <v>#REF!</v>
      </c>
      <c r="D51" s="20" t="e">
        <f t="shared" si="8"/>
        <v>#REF!</v>
      </c>
      <c r="E51" s="4" t="e">
        <f t="shared" si="9"/>
        <v>#REF!</v>
      </c>
      <c r="F51" s="10" t="s">
        <v>176</v>
      </c>
      <c r="G51" s="8" t="s">
        <v>23</v>
      </c>
      <c r="H51" s="8" t="s">
        <v>0</v>
      </c>
      <c r="I51" s="8" t="s">
        <v>12</v>
      </c>
      <c r="J51" s="12" t="e">
        <f>#REF!</f>
        <v>#REF!</v>
      </c>
    </row>
    <row r="52" spans="1:10">
      <c r="A52" s="4" t="e">
        <f t="shared" si="5"/>
        <v>#REF!</v>
      </c>
      <c r="B52" s="4" t="e">
        <f t="shared" si="6"/>
        <v>#REF!</v>
      </c>
      <c r="C52" s="4" t="e">
        <f t="shared" si="7"/>
        <v>#REF!</v>
      </c>
      <c r="D52" s="20" t="e">
        <f t="shared" si="8"/>
        <v>#REF!</v>
      </c>
      <c r="E52" s="4" t="e">
        <f t="shared" si="9"/>
        <v>#REF!</v>
      </c>
      <c r="F52" s="10" t="s">
        <v>176</v>
      </c>
      <c r="G52" s="8" t="s">
        <v>24</v>
      </c>
      <c r="H52" s="8" t="s">
        <v>0</v>
      </c>
      <c r="I52" s="8" t="s">
        <v>12</v>
      </c>
      <c r="J52" s="12" t="e">
        <f>#REF!</f>
        <v>#REF!</v>
      </c>
    </row>
    <row r="53" spans="1:10">
      <c r="A53" s="4" t="e">
        <f t="shared" si="5"/>
        <v>#REF!</v>
      </c>
      <c r="B53" s="4" t="e">
        <f t="shared" si="6"/>
        <v>#REF!</v>
      </c>
      <c r="C53" s="4" t="e">
        <f t="shared" si="7"/>
        <v>#REF!</v>
      </c>
      <c r="D53" s="20" t="e">
        <f t="shared" si="8"/>
        <v>#REF!</v>
      </c>
      <c r="E53" s="4" t="e">
        <f t="shared" si="9"/>
        <v>#REF!</v>
      </c>
      <c r="F53" s="10" t="s">
        <v>176</v>
      </c>
      <c r="G53" s="8" t="s">
        <v>184</v>
      </c>
      <c r="H53" s="8" t="s">
        <v>0</v>
      </c>
      <c r="I53" s="8" t="s">
        <v>12</v>
      </c>
      <c r="J53" s="12" t="e">
        <f>#REF!</f>
        <v>#REF!</v>
      </c>
    </row>
    <row r="54" spans="1:10">
      <c r="A54" s="4" t="e">
        <f t="shared" si="5"/>
        <v>#REF!</v>
      </c>
      <c r="B54" s="4" t="e">
        <f t="shared" si="6"/>
        <v>#REF!</v>
      </c>
      <c r="C54" s="4" t="e">
        <f t="shared" si="7"/>
        <v>#REF!</v>
      </c>
      <c r="D54" s="20" t="e">
        <f t="shared" si="8"/>
        <v>#REF!</v>
      </c>
      <c r="E54" s="4" t="e">
        <f t="shared" si="9"/>
        <v>#REF!</v>
      </c>
      <c r="F54" s="10" t="s">
        <v>176</v>
      </c>
      <c r="G54" s="8" t="s">
        <v>29</v>
      </c>
      <c r="H54" s="8" t="s">
        <v>0</v>
      </c>
      <c r="I54" s="8" t="s">
        <v>12</v>
      </c>
      <c r="J54" s="12" t="e">
        <f>#REF!</f>
        <v>#REF!</v>
      </c>
    </row>
    <row r="55" spans="1:10">
      <c r="A55" s="4" t="e">
        <f t="shared" si="5"/>
        <v>#REF!</v>
      </c>
      <c r="B55" s="4" t="e">
        <f t="shared" si="6"/>
        <v>#REF!</v>
      </c>
      <c r="C55" s="4" t="e">
        <f t="shared" si="7"/>
        <v>#REF!</v>
      </c>
      <c r="D55" s="20" t="e">
        <f t="shared" si="8"/>
        <v>#REF!</v>
      </c>
      <c r="E55" s="4" t="e">
        <f t="shared" si="9"/>
        <v>#REF!</v>
      </c>
      <c r="F55" s="10" t="s">
        <v>176</v>
      </c>
      <c r="G55" s="8" t="s">
        <v>25</v>
      </c>
      <c r="H55" s="8" t="s">
        <v>0</v>
      </c>
      <c r="I55" s="8" t="s">
        <v>12</v>
      </c>
      <c r="J55" s="12" t="e">
        <f>#REF!</f>
        <v>#REF!</v>
      </c>
    </row>
    <row r="56" spans="1:10">
      <c r="A56" s="4" t="e">
        <f t="shared" si="5"/>
        <v>#REF!</v>
      </c>
      <c r="B56" s="4" t="e">
        <f t="shared" si="6"/>
        <v>#REF!</v>
      </c>
      <c r="C56" s="4" t="e">
        <f t="shared" si="7"/>
        <v>#REF!</v>
      </c>
      <c r="D56" s="20" t="e">
        <f t="shared" si="8"/>
        <v>#REF!</v>
      </c>
      <c r="E56" s="4" t="e">
        <f t="shared" si="9"/>
        <v>#REF!</v>
      </c>
      <c r="F56" s="10" t="s">
        <v>176</v>
      </c>
      <c r="G56" s="7" t="s">
        <v>27</v>
      </c>
      <c r="H56" s="7" t="s">
        <v>0</v>
      </c>
      <c r="I56" s="7" t="s">
        <v>13</v>
      </c>
      <c r="J56" s="11" t="e">
        <f>#REF!</f>
        <v>#REF!</v>
      </c>
    </row>
    <row r="57" spans="1:10">
      <c r="A57" s="4" t="e">
        <f t="shared" si="5"/>
        <v>#REF!</v>
      </c>
      <c r="B57" s="4" t="e">
        <f t="shared" si="6"/>
        <v>#REF!</v>
      </c>
      <c r="C57" s="4" t="e">
        <f t="shared" si="7"/>
        <v>#REF!</v>
      </c>
      <c r="D57" s="20" t="e">
        <f t="shared" si="8"/>
        <v>#REF!</v>
      </c>
      <c r="E57" s="4" t="e">
        <f t="shared" si="9"/>
        <v>#REF!</v>
      </c>
      <c r="F57" s="10" t="s">
        <v>176</v>
      </c>
      <c r="G57" s="7" t="s">
        <v>23</v>
      </c>
      <c r="H57" s="7" t="s">
        <v>0</v>
      </c>
      <c r="I57" s="7" t="s">
        <v>13</v>
      </c>
      <c r="J57" s="11" t="e">
        <f>#REF!</f>
        <v>#REF!</v>
      </c>
    </row>
    <row r="58" spans="1:10">
      <c r="A58" s="4" t="e">
        <f t="shared" si="5"/>
        <v>#REF!</v>
      </c>
      <c r="B58" s="4" t="e">
        <f t="shared" si="6"/>
        <v>#REF!</v>
      </c>
      <c r="C58" s="4" t="e">
        <f t="shared" si="7"/>
        <v>#REF!</v>
      </c>
      <c r="D58" s="20" t="e">
        <f t="shared" si="8"/>
        <v>#REF!</v>
      </c>
      <c r="E58" s="4" t="e">
        <f t="shared" si="9"/>
        <v>#REF!</v>
      </c>
      <c r="F58" s="10" t="s">
        <v>176</v>
      </c>
      <c r="G58" s="7" t="s">
        <v>24</v>
      </c>
      <c r="H58" s="7" t="s">
        <v>0</v>
      </c>
      <c r="I58" s="7" t="s">
        <v>13</v>
      </c>
      <c r="J58" s="11" t="e">
        <f>#REF!</f>
        <v>#REF!</v>
      </c>
    </row>
    <row r="59" spans="1:10">
      <c r="A59" s="4" t="e">
        <f t="shared" si="5"/>
        <v>#REF!</v>
      </c>
      <c r="B59" s="4" t="e">
        <f t="shared" si="6"/>
        <v>#REF!</v>
      </c>
      <c r="C59" s="4" t="e">
        <f t="shared" si="7"/>
        <v>#REF!</v>
      </c>
      <c r="D59" s="20" t="e">
        <f t="shared" si="8"/>
        <v>#REF!</v>
      </c>
      <c r="E59" s="4" t="e">
        <f t="shared" si="9"/>
        <v>#REF!</v>
      </c>
      <c r="F59" s="10" t="s">
        <v>176</v>
      </c>
      <c r="G59" s="7" t="s">
        <v>184</v>
      </c>
      <c r="H59" s="7" t="s">
        <v>0</v>
      </c>
      <c r="I59" s="7" t="s">
        <v>13</v>
      </c>
      <c r="J59" s="11" t="e">
        <f>#REF!</f>
        <v>#REF!</v>
      </c>
    </row>
    <row r="60" spans="1:10">
      <c r="A60" s="4" t="e">
        <f t="shared" si="5"/>
        <v>#REF!</v>
      </c>
      <c r="B60" s="4" t="e">
        <f t="shared" si="6"/>
        <v>#REF!</v>
      </c>
      <c r="C60" s="4" t="e">
        <f t="shared" si="7"/>
        <v>#REF!</v>
      </c>
      <c r="D60" s="20" t="e">
        <f t="shared" si="8"/>
        <v>#REF!</v>
      </c>
      <c r="E60" s="4" t="e">
        <f t="shared" si="9"/>
        <v>#REF!</v>
      </c>
      <c r="F60" s="10" t="s">
        <v>176</v>
      </c>
      <c r="G60" s="7" t="s">
        <v>29</v>
      </c>
      <c r="H60" s="7" t="s">
        <v>0</v>
      </c>
      <c r="I60" s="7" t="s">
        <v>13</v>
      </c>
      <c r="J60" s="11" t="e">
        <f>#REF!</f>
        <v>#REF!</v>
      </c>
    </row>
    <row r="61" spans="1:10">
      <c r="A61" s="4" t="e">
        <f t="shared" si="5"/>
        <v>#REF!</v>
      </c>
      <c r="B61" s="4" t="e">
        <f t="shared" si="6"/>
        <v>#REF!</v>
      </c>
      <c r="C61" s="4" t="e">
        <f t="shared" si="7"/>
        <v>#REF!</v>
      </c>
      <c r="D61" s="20" t="e">
        <f t="shared" si="8"/>
        <v>#REF!</v>
      </c>
      <c r="E61" s="4" t="e">
        <f t="shared" si="9"/>
        <v>#REF!</v>
      </c>
      <c r="F61" s="10" t="s">
        <v>176</v>
      </c>
      <c r="G61" s="7" t="s">
        <v>25</v>
      </c>
      <c r="H61" s="7" t="s">
        <v>0</v>
      </c>
      <c r="I61" s="7" t="s">
        <v>13</v>
      </c>
      <c r="J61" s="11" t="e">
        <f>#REF!</f>
        <v>#REF!</v>
      </c>
    </row>
    <row r="62" spans="1:10">
      <c r="A62" s="4" t="e">
        <f t="shared" si="5"/>
        <v>#REF!</v>
      </c>
      <c r="B62" s="4" t="e">
        <f t="shared" si="6"/>
        <v>#REF!</v>
      </c>
      <c r="C62" s="4" t="e">
        <f t="shared" si="7"/>
        <v>#REF!</v>
      </c>
      <c r="D62" s="20" t="e">
        <f t="shared" si="8"/>
        <v>#REF!</v>
      </c>
      <c r="E62" s="4" t="e">
        <f t="shared" si="9"/>
        <v>#REF!</v>
      </c>
      <c r="F62" s="10" t="s">
        <v>176</v>
      </c>
      <c r="G62" s="9" t="s">
        <v>27</v>
      </c>
      <c r="H62" s="9" t="s">
        <v>1</v>
      </c>
      <c r="I62" s="9" t="s">
        <v>11</v>
      </c>
      <c r="J62" s="13" t="e">
        <f>#REF!</f>
        <v>#REF!</v>
      </c>
    </row>
    <row r="63" spans="1:10">
      <c r="A63" s="4" t="e">
        <f t="shared" si="5"/>
        <v>#REF!</v>
      </c>
      <c r="B63" s="4" t="e">
        <f t="shared" si="6"/>
        <v>#REF!</v>
      </c>
      <c r="C63" s="4" t="e">
        <f t="shared" si="7"/>
        <v>#REF!</v>
      </c>
      <c r="D63" s="20" t="e">
        <f t="shared" si="8"/>
        <v>#REF!</v>
      </c>
      <c r="E63" s="4" t="e">
        <f t="shared" si="9"/>
        <v>#REF!</v>
      </c>
      <c r="F63" s="10" t="s">
        <v>176</v>
      </c>
      <c r="G63" s="9" t="s">
        <v>23</v>
      </c>
      <c r="H63" s="9" t="s">
        <v>1</v>
      </c>
      <c r="I63" s="9" t="s">
        <v>11</v>
      </c>
      <c r="J63" s="13" t="e">
        <f>#REF!</f>
        <v>#REF!</v>
      </c>
    </row>
    <row r="64" spans="1:10">
      <c r="A64" s="4" t="e">
        <f t="shared" si="5"/>
        <v>#REF!</v>
      </c>
      <c r="B64" s="4" t="e">
        <f t="shared" si="6"/>
        <v>#REF!</v>
      </c>
      <c r="C64" s="4" t="e">
        <f t="shared" si="7"/>
        <v>#REF!</v>
      </c>
      <c r="D64" s="20" t="e">
        <f t="shared" si="8"/>
        <v>#REF!</v>
      </c>
      <c r="E64" s="4" t="e">
        <f t="shared" si="9"/>
        <v>#REF!</v>
      </c>
      <c r="F64" s="10" t="s">
        <v>176</v>
      </c>
      <c r="G64" s="9" t="s">
        <v>24</v>
      </c>
      <c r="H64" s="9" t="s">
        <v>1</v>
      </c>
      <c r="I64" s="9" t="s">
        <v>11</v>
      </c>
      <c r="J64" s="13" t="e">
        <f>#REF!</f>
        <v>#REF!</v>
      </c>
    </row>
    <row r="65" spans="1:10">
      <c r="A65" s="4" t="e">
        <f t="shared" si="5"/>
        <v>#REF!</v>
      </c>
      <c r="B65" s="4" t="e">
        <f t="shared" si="6"/>
        <v>#REF!</v>
      </c>
      <c r="C65" s="4" t="e">
        <f t="shared" si="7"/>
        <v>#REF!</v>
      </c>
      <c r="D65" s="20" t="e">
        <f t="shared" si="8"/>
        <v>#REF!</v>
      </c>
      <c r="E65" s="4" t="e">
        <f t="shared" si="9"/>
        <v>#REF!</v>
      </c>
      <c r="F65" s="10" t="s">
        <v>176</v>
      </c>
      <c r="G65" s="9" t="s">
        <v>184</v>
      </c>
      <c r="H65" s="9" t="s">
        <v>1</v>
      </c>
      <c r="I65" s="9" t="s">
        <v>11</v>
      </c>
      <c r="J65" s="13" t="e">
        <f>#REF!</f>
        <v>#REF!</v>
      </c>
    </row>
    <row r="66" spans="1:10">
      <c r="A66" s="4" t="e">
        <f t="shared" ref="A66:A97" si="10">sitecounty</f>
        <v>#REF!</v>
      </c>
      <c r="B66" s="4" t="e">
        <f t="shared" ref="B66:B97" si="11">site</f>
        <v>#REF!</v>
      </c>
      <c r="C66" s="4" t="e">
        <f t="shared" ref="C66:C97" si="12">mflcode</f>
        <v>#REF!</v>
      </c>
      <c r="D66" s="20" t="e">
        <f t="shared" ref="D66:D97" si="13">yyyy&amp;"-"&amp;mm&amp;"-"&amp;dd</f>
        <v>#REF!</v>
      </c>
      <c r="E66" s="4" t="e">
        <f t="shared" ref="E66:E97" si="14">sdp</f>
        <v>#REF!</v>
      </c>
      <c r="F66" s="10" t="s">
        <v>176</v>
      </c>
      <c r="G66" s="9" t="s">
        <v>29</v>
      </c>
      <c r="H66" s="9" t="s">
        <v>1</v>
      </c>
      <c r="I66" s="9" t="s">
        <v>11</v>
      </c>
      <c r="J66" s="13" t="e">
        <f>#REF!</f>
        <v>#REF!</v>
      </c>
    </row>
    <row r="67" spans="1:10">
      <c r="A67" s="4" t="e">
        <f t="shared" si="10"/>
        <v>#REF!</v>
      </c>
      <c r="B67" s="4" t="e">
        <f t="shared" si="11"/>
        <v>#REF!</v>
      </c>
      <c r="C67" s="4" t="e">
        <f t="shared" si="12"/>
        <v>#REF!</v>
      </c>
      <c r="D67" s="20" t="e">
        <f t="shared" si="13"/>
        <v>#REF!</v>
      </c>
      <c r="E67" s="4" t="e">
        <f t="shared" si="14"/>
        <v>#REF!</v>
      </c>
      <c r="F67" s="10" t="s">
        <v>176</v>
      </c>
      <c r="G67" s="9" t="s">
        <v>25</v>
      </c>
      <c r="H67" s="9" t="s">
        <v>1</v>
      </c>
      <c r="I67" s="9" t="s">
        <v>11</v>
      </c>
      <c r="J67" s="13" t="e">
        <f>#REF!</f>
        <v>#REF!</v>
      </c>
    </row>
    <row r="68" spans="1:10">
      <c r="A68" s="4" t="e">
        <f t="shared" si="10"/>
        <v>#REF!</v>
      </c>
      <c r="B68" s="4" t="e">
        <f t="shared" si="11"/>
        <v>#REF!</v>
      </c>
      <c r="C68" s="4" t="e">
        <f t="shared" si="12"/>
        <v>#REF!</v>
      </c>
      <c r="D68" s="20" t="e">
        <f t="shared" si="13"/>
        <v>#REF!</v>
      </c>
      <c r="E68" s="4" t="e">
        <f t="shared" si="14"/>
        <v>#REF!</v>
      </c>
      <c r="F68" s="10" t="s">
        <v>176</v>
      </c>
      <c r="G68" s="10" t="s">
        <v>27</v>
      </c>
      <c r="H68" s="10" t="s">
        <v>1</v>
      </c>
      <c r="I68" s="10" t="s">
        <v>12</v>
      </c>
      <c r="J68" s="14" t="e">
        <f>#REF!</f>
        <v>#REF!</v>
      </c>
    </row>
    <row r="69" spans="1:10">
      <c r="A69" s="4" t="e">
        <f t="shared" si="10"/>
        <v>#REF!</v>
      </c>
      <c r="B69" s="4" t="e">
        <f t="shared" si="11"/>
        <v>#REF!</v>
      </c>
      <c r="C69" s="4" t="e">
        <f t="shared" si="12"/>
        <v>#REF!</v>
      </c>
      <c r="D69" s="20" t="e">
        <f t="shared" si="13"/>
        <v>#REF!</v>
      </c>
      <c r="E69" s="4" t="e">
        <f t="shared" si="14"/>
        <v>#REF!</v>
      </c>
      <c r="F69" s="10" t="s">
        <v>176</v>
      </c>
      <c r="G69" s="10" t="s">
        <v>23</v>
      </c>
      <c r="H69" s="10" t="s">
        <v>1</v>
      </c>
      <c r="I69" s="10" t="s">
        <v>12</v>
      </c>
      <c r="J69" s="14" t="e">
        <f>#REF!</f>
        <v>#REF!</v>
      </c>
    </row>
    <row r="70" spans="1:10">
      <c r="A70" s="4" t="e">
        <f t="shared" si="10"/>
        <v>#REF!</v>
      </c>
      <c r="B70" s="4" t="e">
        <f t="shared" si="11"/>
        <v>#REF!</v>
      </c>
      <c r="C70" s="4" t="e">
        <f t="shared" si="12"/>
        <v>#REF!</v>
      </c>
      <c r="D70" s="20" t="e">
        <f t="shared" si="13"/>
        <v>#REF!</v>
      </c>
      <c r="E70" s="4" t="e">
        <f t="shared" si="14"/>
        <v>#REF!</v>
      </c>
      <c r="F70" s="10" t="s">
        <v>176</v>
      </c>
      <c r="G70" s="10" t="s">
        <v>24</v>
      </c>
      <c r="H70" s="10" t="s">
        <v>1</v>
      </c>
      <c r="I70" s="10" t="s">
        <v>12</v>
      </c>
      <c r="J70" s="14" t="e">
        <f>#REF!</f>
        <v>#REF!</v>
      </c>
    </row>
    <row r="71" spans="1:10">
      <c r="A71" s="4" t="e">
        <f t="shared" si="10"/>
        <v>#REF!</v>
      </c>
      <c r="B71" s="4" t="e">
        <f t="shared" si="11"/>
        <v>#REF!</v>
      </c>
      <c r="C71" s="4" t="e">
        <f t="shared" si="12"/>
        <v>#REF!</v>
      </c>
      <c r="D71" s="20" t="e">
        <f t="shared" si="13"/>
        <v>#REF!</v>
      </c>
      <c r="E71" s="4" t="e">
        <f t="shared" si="14"/>
        <v>#REF!</v>
      </c>
      <c r="F71" s="10" t="s">
        <v>176</v>
      </c>
      <c r="G71" s="10" t="s">
        <v>184</v>
      </c>
      <c r="H71" s="10" t="s">
        <v>1</v>
      </c>
      <c r="I71" s="10" t="s">
        <v>12</v>
      </c>
      <c r="J71" s="14" t="e">
        <f>#REF!</f>
        <v>#REF!</v>
      </c>
    </row>
    <row r="72" spans="1:10">
      <c r="A72" s="4" t="e">
        <f t="shared" si="10"/>
        <v>#REF!</v>
      </c>
      <c r="B72" s="4" t="e">
        <f t="shared" si="11"/>
        <v>#REF!</v>
      </c>
      <c r="C72" s="4" t="e">
        <f t="shared" si="12"/>
        <v>#REF!</v>
      </c>
      <c r="D72" s="20" t="e">
        <f t="shared" si="13"/>
        <v>#REF!</v>
      </c>
      <c r="E72" s="4" t="e">
        <f t="shared" si="14"/>
        <v>#REF!</v>
      </c>
      <c r="F72" s="10" t="s">
        <v>176</v>
      </c>
      <c r="G72" s="10" t="s">
        <v>29</v>
      </c>
      <c r="H72" s="10" t="s">
        <v>1</v>
      </c>
      <c r="I72" s="10" t="s">
        <v>12</v>
      </c>
      <c r="J72" s="14" t="e">
        <f>#REF!</f>
        <v>#REF!</v>
      </c>
    </row>
    <row r="73" spans="1:10">
      <c r="A73" s="4" t="e">
        <f t="shared" si="10"/>
        <v>#REF!</v>
      </c>
      <c r="B73" s="4" t="e">
        <f t="shared" si="11"/>
        <v>#REF!</v>
      </c>
      <c r="C73" s="4" t="e">
        <f t="shared" si="12"/>
        <v>#REF!</v>
      </c>
      <c r="D73" s="20" t="e">
        <f t="shared" si="13"/>
        <v>#REF!</v>
      </c>
      <c r="E73" s="4" t="e">
        <f t="shared" si="14"/>
        <v>#REF!</v>
      </c>
      <c r="F73" s="10" t="s">
        <v>176</v>
      </c>
      <c r="G73" s="10" t="s">
        <v>25</v>
      </c>
      <c r="H73" s="10" t="s">
        <v>1</v>
      </c>
      <c r="I73" s="10" t="s">
        <v>12</v>
      </c>
      <c r="J73" s="14" t="e">
        <f>#REF!</f>
        <v>#REF!</v>
      </c>
    </row>
    <row r="74" spans="1:10">
      <c r="A74" s="4" t="e">
        <f t="shared" si="10"/>
        <v>#REF!</v>
      </c>
      <c r="B74" s="4" t="e">
        <f t="shared" si="11"/>
        <v>#REF!</v>
      </c>
      <c r="C74" s="4" t="e">
        <f t="shared" si="12"/>
        <v>#REF!</v>
      </c>
      <c r="D74" s="20" t="e">
        <f t="shared" si="13"/>
        <v>#REF!</v>
      </c>
      <c r="E74" s="4" t="e">
        <f t="shared" si="14"/>
        <v>#REF!</v>
      </c>
      <c r="F74" s="10" t="s">
        <v>176</v>
      </c>
      <c r="G74" s="9" t="s">
        <v>27</v>
      </c>
      <c r="H74" s="9" t="s">
        <v>1</v>
      </c>
      <c r="I74" s="9" t="s">
        <v>13</v>
      </c>
      <c r="J74" s="13" t="e">
        <f>#REF!</f>
        <v>#REF!</v>
      </c>
    </row>
    <row r="75" spans="1:10">
      <c r="A75" s="4" t="e">
        <f t="shared" si="10"/>
        <v>#REF!</v>
      </c>
      <c r="B75" s="4" t="e">
        <f t="shared" si="11"/>
        <v>#REF!</v>
      </c>
      <c r="C75" s="4" t="e">
        <f t="shared" si="12"/>
        <v>#REF!</v>
      </c>
      <c r="D75" s="20" t="e">
        <f t="shared" si="13"/>
        <v>#REF!</v>
      </c>
      <c r="E75" s="4" t="e">
        <f t="shared" si="14"/>
        <v>#REF!</v>
      </c>
      <c r="F75" s="10" t="s">
        <v>176</v>
      </c>
      <c r="G75" s="9" t="s">
        <v>23</v>
      </c>
      <c r="H75" s="9" t="s">
        <v>1</v>
      </c>
      <c r="I75" s="9" t="s">
        <v>13</v>
      </c>
      <c r="J75" s="13" t="e">
        <f>#REF!</f>
        <v>#REF!</v>
      </c>
    </row>
    <row r="76" spans="1:10">
      <c r="A76" s="4" t="e">
        <f t="shared" si="10"/>
        <v>#REF!</v>
      </c>
      <c r="B76" s="4" t="e">
        <f t="shared" si="11"/>
        <v>#REF!</v>
      </c>
      <c r="C76" s="4" t="e">
        <f t="shared" si="12"/>
        <v>#REF!</v>
      </c>
      <c r="D76" s="20" t="e">
        <f t="shared" si="13"/>
        <v>#REF!</v>
      </c>
      <c r="E76" s="4" t="e">
        <f t="shared" si="14"/>
        <v>#REF!</v>
      </c>
      <c r="F76" s="10" t="s">
        <v>176</v>
      </c>
      <c r="G76" s="9" t="s">
        <v>24</v>
      </c>
      <c r="H76" s="9" t="s">
        <v>1</v>
      </c>
      <c r="I76" s="9" t="s">
        <v>13</v>
      </c>
      <c r="J76" s="13" t="e">
        <f>#REF!</f>
        <v>#REF!</v>
      </c>
    </row>
    <row r="77" spans="1:10">
      <c r="A77" s="4" t="e">
        <f t="shared" si="10"/>
        <v>#REF!</v>
      </c>
      <c r="B77" s="4" t="e">
        <f t="shared" si="11"/>
        <v>#REF!</v>
      </c>
      <c r="C77" s="4" t="e">
        <f t="shared" si="12"/>
        <v>#REF!</v>
      </c>
      <c r="D77" s="20" t="e">
        <f t="shared" si="13"/>
        <v>#REF!</v>
      </c>
      <c r="E77" s="4" t="e">
        <f t="shared" si="14"/>
        <v>#REF!</v>
      </c>
      <c r="F77" s="10" t="s">
        <v>176</v>
      </c>
      <c r="G77" s="9" t="s">
        <v>184</v>
      </c>
      <c r="H77" s="9" t="s">
        <v>1</v>
      </c>
      <c r="I77" s="9" t="s">
        <v>13</v>
      </c>
      <c r="J77" s="13" t="e">
        <f>#REF!</f>
        <v>#REF!</v>
      </c>
    </row>
    <row r="78" spans="1:10">
      <c r="A78" s="4" t="e">
        <f t="shared" si="10"/>
        <v>#REF!</v>
      </c>
      <c r="B78" s="4" t="e">
        <f t="shared" si="11"/>
        <v>#REF!</v>
      </c>
      <c r="C78" s="4" t="e">
        <f t="shared" si="12"/>
        <v>#REF!</v>
      </c>
      <c r="D78" s="20" t="e">
        <f t="shared" si="13"/>
        <v>#REF!</v>
      </c>
      <c r="E78" s="4" t="e">
        <f t="shared" si="14"/>
        <v>#REF!</v>
      </c>
      <c r="F78" s="10" t="s">
        <v>176</v>
      </c>
      <c r="G78" s="9" t="s">
        <v>29</v>
      </c>
      <c r="H78" s="9" t="s">
        <v>1</v>
      </c>
      <c r="I78" s="9" t="s">
        <v>13</v>
      </c>
      <c r="J78" s="13" t="e">
        <f>#REF!</f>
        <v>#REF!</v>
      </c>
    </row>
    <row r="79" spans="1:10">
      <c r="A79" s="4" t="e">
        <f t="shared" si="10"/>
        <v>#REF!</v>
      </c>
      <c r="B79" s="4" t="e">
        <f t="shared" si="11"/>
        <v>#REF!</v>
      </c>
      <c r="C79" s="4" t="e">
        <f t="shared" si="12"/>
        <v>#REF!</v>
      </c>
      <c r="D79" s="20" t="e">
        <f t="shared" si="13"/>
        <v>#REF!</v>
      </c>
      <c r="E79" s="4" t="e">
        <f t="shared" si="14"/>
        <v>#REF!</v>
      </c>
      <c r="F79" s="10" t="s">
        <v>176</v>
      </c>
      <c r="G79" s="9" t="s">
        <v>25</v>
      </c>
      <c r="H79" s="9" t="s">
        <v>1</v>
      </c>
      <c r="I79" s="9" t="s">
        <v>13</v>
      </c>
      <c r="J79" s="13" t="e">
        <f>#REF!</f>
        <v>#REF!</v>
      </c>
    </row>
    <row r="80" spans="1:10">
      <c r="A80" s="4" t="e">
        <f t="shared" si="10"/>
        <v>#REF!</v>
      </c>
      <c r="B80" s="4" t="e">
        <f t="shared" si="11"/>
        <v>#REF!</v>
      </c>
      <c r="C80" s="4" t="e">
        <f t="shared" si="12"/>
        <v>#REF!</v>
      </c>
      <c r="D80" s="20" t="e">
        <f t="shared" si="13"/>
        <v>#REF!</v>
      </c>
      <c r="E80" s="4" t="e">
        <f t="shared" si="14"/>
        <v>#REF!</v>
      </c>
      <c r="F80" s="6" t="s">
        <v>14</v>
      </c>
      <c r="G80" s="7" t="s">
        <v>7</v>
      </c>
      <c r="H80" s="7" t="s">
        <v>0</v>
      </c>
      <c r="I80" s="7" t="s">
        <v>11</v>
      </c>
      <c r="J80" s="11" t="e">
        <f>#REF!</f>
        <v>#REF!</v>
      </c>
    </row>
    <row r="81" spans="1:10">
      <c r="A81" s="4" t="e">
        <f t="shared" si="10"/>
        <v>#REF!</v>
      </c>
      <c r="B81" s="4" t="e">
        <f t="shared" si="11"/>
        <v>#REF!</v>
      </c>
      <c r="C81" s="4" t="e">
        <f t="shared" si="12"/>
        <v>#REF!</v>
      </c>
      <c r="D81" s="20" t="e">
        <f t="shared" si="13"/>
        <v>#REF!</v>
      </c>
      <c r="E81" s="4" t="e">
        <f t="shared" si="14"/>
        <v>#REF!</v>
      </c>
      <c r="F81" s="6" t="s">
        <v>14</v>
      </c>
      <c r="G81" s="7" t="s">
        <v>185</v>
      </c>
      <c r="H81" s="7" t="s">
        <v>0</v>
      </c>
      <c r="I81" s="7" t="s">
        <v>11</v>
      </c>
      <c r="J81" s="11" t="e">
        <f>#REF!</f>
        <v>#REF!</v>
      </c>
    </row>
    <row r="82" spans="1:10">
      <c r="A82" s="4" t="e">
        <f t="shared" si="10"/>
        <v>#REF!</v>
      </c>
      <c r="B82" s="4" t="e">
        <f t="shared" si="11"/>
        <v>#REF!</v>
      </c>
      <c r="C82" s="4" t="e">
        <f t="shared" si="12"/>
        <v>#REF!</v>
      </c>
      <c r="D82" s="20" t="e">
        <f t="shared" si="13"/>
        <v>#REF!</v>
      </c>
      <c r="E82" s="4" t="e">
        <f t="shared" si="14"/>
        <v>#REF!</v>
      </c>
      <c r="F82" s="6" t="s">
        <v>14</v>
      </c>
      <c r="G82" s="7" t="s">
        <v>186</v>
      </c>
      <c r="H82" s="7" t="s">
        <v>0</v>
      </c>
      <c r="I82" s="7" t="s">
        <v>11</v>
      </c>
      <c r="J82" s="11" t="e">
        <f>#REF!</f>
        <v>#REF!</v>
      </c>
    </row>
    <row r="83" spans="1:10">
      <c r="A83" s="4" t="e">
        <f t="shared" si="10"/>
        <v>#REF!</v>
      </c>
      <c r="B83" s="4" t="e">
        <f t="shared" si="11"/>
        <v>#REF!</v>
      </c>
      <c r="C83" s="4" t="e">
        <f t="shared" si="12"/>
        <v>#REF!</v>
      </c>
      <c r="D83" s="20" t="e">
        <f t="shared" si="13"/>
        <v>#REF!</v>
      </c>
      <c r="E83" s="4" t="e">
        <f t="shared" si="14"/>
        <v>#REF!</v>
      </c>
      <c r="F83" s="6" t="s">
        <v>14</v>
      </c>
      <c r="G83" s="7" t="s">
        <v>172</v>
      </c>
      <c r="H83" s="7" t="s">
        <v>0</v>
      </c>
      <c r="I83" s="7" t="s">
        <v>11</v>
      </c>
      <c r="J83" s="11" t="e">
        <f>#REF!</f>
        <v>#REF!</v>
      </c>
    </row>
    <row r="84" spans="1:10">
      <c r="A84" s="4" t="e">
        <f t="shared" si="10"/>
        <v>#REF!</v>
      </c>
      <c r="B84" s="4" t="e">
        <f t="shared" si="11"/>
        <v>#REF!</v>
      </c>
      <c r="C84" s="4" t="e">
        <f t="shared" si="12"/>
        <v>#REF!</v>
      </c>
      <c r="D84" s="20" t="e">
        <f t="shared" si="13"/>
        <v>#REF!</v>
      </c>
      <c r="E84" s="4" t="e">
        <f t="shared" si="14"/>
        <v>#REF!</v>
      </c>
      <c r="F84" s="6" t="s">
        <v>14</v>
      </c>
      <c r="G84" s="7" t="s">
        <v>173</v>
      </c>
      <c r="H84" s="7" t="s">
        <v>0</v>
      </c>
      <c r="I84" s="7" t="s">
        <v>11</v>
      </c>
      <c r="J84" s="11" t="e">
        <f>#REF!</f>
        <v>#REF!</v>
      </c>
    </row>
    <row r="85" spans="1:10">
      <c r="A85" s="4" t="e">
        <f t="shared" si="10"/>
        <v>#REF!</v>
      </c>
      <c r="B85" s="4" t="e">
        <f t="shared" si="11"/>
        <v>#REF!</v>
      </c>
      <c r="C85" s="4" t="e">
        <f t="shared" si="12"/>
        <v>#REF!</v>
      </c>
      <c r="D85" s="20" t="e">
        <f t="shared" si="13"/>
        <v>#REF!</v>
      </c>
      <c r="E85" s="4" t="e">
        <f t="shared" si="14"/>
        <v>#REF!</v>
      </c>
      <c r="F85" s="6" t="s">
        <v>14</v>
      </c>
      <c r="G85" s="7" t="s">
        <v>187</v>
      </c>
      <c r="H85" s="7" t="s">
        <v>0</v>
      </c>
      <c r="I85" s="7" t="s">
        <v>11</v>
      </c>
      <c r="J85" s="11" t="e">
        <f>#REF!</f>
        <v>#REF!</v>
      </c>
    </row>
    <row r="86" spans="1:10">
      <c r="A86" s="4" t="e">
        <f t="shared" si="10"/>
        <v>#REF!</v>
      </c>
      <c r="B86" s="4" t="e">
        <f t="shared" si="11"/>
        <v>#REF!</v>
      </c>
      <c r="C86" s="4" t="e">
        <f t="shared" si="12"/>
        <v>#REF!</v>
      </c>
      <c r="D86" s="20" t="e">
        <f t="shared" si="13"/>
        <v>#REF!</v>
      </c>
      <c r="E86" s="4" t="e">
        <f t="shared" si="14"/>
        <v>#REF!</v>
      </c>
      <c r="F86" s="6" t="s">
        <v>14</v>
      </c>
      <c r="G86" s="8" t="s">
        <v>7</v>
      </c>
      <c r="H86" s="8" t="s">
        <v>0</v>
      </c>
      <c r="I86" s="8" t="s">
        <v>12</v>
      </c>
      <c r="J86" s="12" t="e">
        <f>#REF!</f>
        <v>#REF!</v>
      </c>
    </row>
    <row r="87" spans="1:10">
      <c r="A87" s="4" t="e">
        <f t="shared" si="10"/>
        <v>#REF!</v>
      </c>
      <c r="B87" s="4" t="e">
        <f t="shared" si="11"/>
        <v>#REF!</v>
      </c>
      <c r="C87" s="4" t="e">
        <f t="shared" si="12"/>
        <v>#REF!</v>
      </c>
      <c r="D87" s="20" t="e">
        <f t="shared" si="13"/>
        <v>#REF!</v>
      </c>
      <c r="E87" s="4" t="e">
        <f t="shared" si="14"/>
        <v>#REF!</v>
      </c>
      <c r="F87" s="6" t="s">
        <v>14</v>
      </c>
      <c r="G87" s="8" t="s">
        <v>185</v>
      </c>
      <c r="H87" s="8" t="s">
        <v>0</v>
      </c>
      <c r="I87" s="8" t="s">
        <v>12</v>
      </c>
      <c r="J87" s="12" t="e">
        <f>#REF!</f>
        <v>#REF!</v>
      </c>
    </row>
    <row r="88" spans="1:10">
      <c r="A88" s="4" t="e">
        <f t="shared" si="10"/>
        <v>#REF!</v>
      </c>
      <c r="B88" s="4" t="e">
        <f t="shared" si="11"/>
        <v>#REF!</v>
      </c>
      <c r="C88" s="4" t="e">
        <f t="shared" si="12"/>
        <v>#REF!</v>
      </c>
      <c r="D88" s="20" t="e">
        <f t="shared" si="13"/>
        <v>#REF!</v>
      </c>
      <c r="E88" s="4" t="e">
        <f t="shared" si="14"/>
        <v>#REF!</v>
      </c>
      <c r="F88" s="6" t="s">
        <v>14</v>
      </c>
      <c r="G88" s="8" t="s">
        <v>186</v>
      </c>
      <c r="H88" s="8" t="s">
        <v>0</v>
      </c>
      <c r="I88" s="8" t="s">
        <v>12</v>
      </c>
      <c r="J88" s="12" t="e">
        <f>#REF!</f>
        <v>#REF!</v>
      </c>
    </row>
    <row r="89" spans="1:10">
      <c r="A89" s="4" t="e">
        <f t="shared" si="10"/>
        <v>#REF!</v>
      </c>
      <c r="B89" s="4" t="e">
        <f t="shared" si="11"/>
        <v>#REF!</v>
      </c>
      <c r="C89" s="4" t="e">
        <f t="shared" si="12"/>
        <v>#REF!</v>
      </c>
      <c r="D89" s="20" t="e">
        <f t="shared" si="13"/>
        <v>#REF!</v>
      </c>
      <c r="E89" s="4" t="e">
        <f t="shared" si="14"/>
        <v>#REF!</v>
      </c>
      <c r="F89" s="6" t="s">
        <v>14</v>
      </c>
      <c r="G89" s="8" t="s">
        <v>172</v>
      </c>
      <c r="H89" s="8" t="s">
        <v>0</v>
      </c>
      <c r="I89" s="8" t="s">
        <v>12</v>
      </c>
      <c r="J89" s="12" t="e">
        <f>#REF!</f>
        <v>#REF!</v>
      </c>
    </row>
    <row r="90" spans="1:10">
      <c r="A90" s="4" t="e">
        <f t="shared" si="10"/>
        <v>#REF!</v>
      </c>
      <c r="B90" s="4" t="e">
        <f t="shared" si="11"/>
        <v>#REF!</v>
      </c>
      <c r="C90" s="4" t="e">
        <f t="shared" si="12"/>
        <v>#REF!</v>
      </c>
      <c r="D90" s="20" t="e">
        <f t="shared" si="13"/>
        <v>#REF!</v>
      </c>
      <c r="E90" s="4" t="e">
        <f t="shared" si="14"/>
        <v>#REF!</v>
      </c>
      <c r="F90" s="6" t="s">
        <v>14</v>
      </c>
      <c r="G90" s="8" t="s">
        <v>173</v>
      </c>
      <c r="H90" s="8" t="s">
        <v>0</v>
      </c>
      <c r="I90" s="8" t="s">
        <v>12</v>
      </c>
      <c r="J90" s="12" t="e">
        <f>#REF!</f>
        <v>#REF!</v>
      </c>
    </row>
    <row r="91" spans="1:10">
      <c r="A91" s="4" t="e">
        <f t="shared" si="10"/>
        <v>#REF!</v>
      </c>
      <c r="B91" s="4" t="e">
        <f t="shared" si="11"/>
        <v>#REF!</v>
      </c>
      <c r="C91" s="4" t="e">
        <f t="shared" si="12"/>
        <v>#REF!</v>
      </c>
      <c r="D91" s="20" t="e">
        <f t="shared" si="13"/>
        <v>#REF!</v>
      </c>
      <c r="E91" s="4" t="e">
        <f t="shared" si="14"/>
        <v>#REF!</v>
      </c>
      <c r="F91" s="6" t="s">
        <v>14</v>
      </c>
      <c r="G91" s="8" t="s">
        <v>187</v>
      </c>
      <c r="H91" s="8" t="s">
        <v>0</v>
      </c>
      <c r="I91" s="8" t="s">
        <v>12</v>
      </c>
      <c r="J91" s="12" t="e">
        <f>#REF!</f>
        <v>#REF!</v>
      </c>
    </row>
    <row r="92" spans="1:10">
      <c r="A92" s="4" t="e">
        <f t="shared" si="10"/>
        <v>#REF!</v>
      </c>
      <c r="B92" s="4" t="e">
        <f t="shared" si="11"/>
        <v>#REF!</v>
      </c>
      <c r="C92" s="4" t="e">
        <f t="shared" si="12"/>
        <v>#REF!</v>
      </c>
      <c r="D92" s="20" t="e">
        <f t="shared" si="13"/>
        <v>#REF!</v>
      </c>
      <c r="E92" s="4" t="e">
        <f t="shared" si="14"/>
        <v>#REF!</v>
      </c>
      <c r="F92" s="6" t="s">
        <v>14</v>
      </c>
      <c r="G92" s="7" t="s">
        <v>7</v>
      </c>
      <c r="H92" s="7" t="s">
        <v>0</v>
      </c>
      <c r="I92" s="7" t="s">
        <v>13</v>
      </c>
      <c r="J92" s="11" t="e">
        <f>#REF!</f>
        <v>#REF!</v>
      </c>
    </row>
    <row r="93" spans="1:10">
      <c r="A93" s="4" t="e">
        <f t="shared" si="10"/>
        <v>#REF!</v>
      </c>
      <c r="B93" s="4" t="e">
        <f t="shared" si="11"/>
        <v>#REF!</v>
      </c>
      <c r="C93" s="4" t="e">
        <f t="shared" si="12"/>
        <v>#REF!</v>
      </c>
      <c r="D93" s="20" t="e">
        <f t="shared" si="13"/>
        <v>#REF!</v>
      </c>
      <c r="E93" s="4" t="e">
        <f t="shared" si="14"/>
        <v>#REF!</v>
      </c>
      <c r="F93" s="6" t="s">
        <v>14</v>
      </c>
      <c r="G93" s="7" t="s">
        <v>185</v>
      </c>
      <c r="H93" s="7" t="s">
        <v>0</v>
      </c>
      <c r="I93" s="7" t="s">
        <v>13</v>
      </c>
      <c r="J93" s="11" t="e">
        <f>#REF!</f>
        <v>#REF!</v>
      </c>
    </row>
    <row r="94" spans="1:10">
      <c r="A94" s="4" t="e">
        <f t="shared" si="10"/>
        <v>#REF!</v>
      </c>
      <c r="B94" s="4" t="e">
        <f t="shared" si="11"/>
        <v>#REF!</v>
      </c>
      <c r="C94" s="4" t="e">
        <f t="shared" si="12"/>
        <v>#REF!</v>
      </c>
      <c r="D94" s="20" t="e">
        <f t="shared" si="13"/>
        <v>#REF!</v>
      </c>
      <c r="E94" s="4" t="e">
        <f t="shared" si="14"/>
        <v>#REF!</v>
      </c>
      <c r="F94" s="6" t="s">
        <v>14</v>
      </c>
      <c r="G94" s="7" t="s">
        <v>186</v>
      </c>
      <c r="H94" s="7" t="s">
        <v>0</v>
      </c>
      <c r="I94" s="7" t="s">
        <v>13</v>
      </c>
      <c r="J94" s="11" t="e">
        <f>#REF!</f>
        <v>#REF!</v>
      </c>
    </row>
    <row r="95" spans="1:10">
      <c r="A95" s="4" t="e">
        <f t="shared" si="10"/>
        <v>#REF!</v>
      </c>
      <c r="B95" s="4" t="e">
        <f t="shared" si="11"/>
        <v>#REF!</v>
      </c>
      <c r="C95" s="4" t="e">
        <f t="shared" si="12"/>
        <v>#REF!</v>
      </c>
      <c r="D95" s="20" t="e">
        <f t="shared" si="13"/>
        <v>#REF!</v>
      </c>
      <c r="E95" s="4" t="e">
        <f t="shared" si="14"/>
        <v>#REF!</v>
      </c>
      <c r="F95" s="6" t="s">
        <v>14</v>
      </c>
      <c r="G95" s="7" t="s">
        <v>172</v>
      </c>
      <c r="H95" s="7" t="s">
        <v>0</v>
      </c>
      <c r="I95" s="7" t="s">
        <v>13</v>
      </c>
      <c r="J95" s="11" t="e">
        <f>#REF!</f>
        <v>#REF!</v>
      </c>
    </row>
    <row r="96" spans="1:10">
      <c r="A96" s="4" t="e">
        <f t="shared" si="10"/>
        <v>#REF!</v>
      </c>
      <c r="B96" s="4" t="e">
        <f t="shared" si="11"/>
        <v>#REF!</v>
      </c>
      <c r="C96" s="4" t="e">
        <f t="shared" si="12"/>
        <v>#REF!</v>
      </c>
      <c r="D96" s="20" t="e">
        <f t="shared" si="13"/>
        <v>#REF!</v>
      </c>
      <c r="E96" s="4" t="e">
        <f t="shared" si="14"/>
        <v>#REF!</v>
      </c>
      <c r="F96" s="6" t="s">
        <v>14</v>
      </c>
      <c r="G96" s="7" t="s">
        <v>173</v>
      </c>
      <c r="H96" s="7" t="s">
        <v>0</v>
      </c>
      <c r="I96" s="7" t="s">
        <v>13</v>
      </c>
      <c r="J96" s="11" t="e">
        <f>#REF!</f>
        <v>#REF!</v>
      </c>
    </row>
    <row r="97" spans="1:10">
      <c r="A97" s="4" t="e">
        <f t="shared" si="10"/>
        <v>#REF!</v>
      </c>
      <c r="B97" s="4" t="e">
        <f t="shared" si="11"/>
        <v>#REF!</v>
      </c>
      <c r="C97" s="4" t="e">
        <f t="shared" si="12"/>
        <v>#REF!</v>
      </c>
      <c r="D97" s="20" t="e">
        <f t="shared" si="13"/>
        <v>#REF!</v>
      </c>
      <c r="E97" s="4" t="e">
        <f t="shared" si="14"/>
        <v>#REF!</v>
      </c>
      <c r="F97" s="6" t="s">
        <v>14</v>
      </c>
      <c r="G97" s="7" t="s">
        <v>187</v>
      </c>
      <c r="H97" s="7" t="s">
        <v>0</v>
      </c>
      <c r="I97" s="7" t="s">
        <v>13</v>
      </c>
      <c r="J97" s="11" t="e">
        <f>#REF!</f>
        <v>#REF!</v>
      </c>
    </row>
    <row r="98" spans="1:10">
      <c r="A98" s="4" t="e">
        <f t="shared" ref="A98:A129" si="15">sitecounty</f>
        <v>#REF!</v>
      </c>
      <c r="B98" s="4" t="e">
        <f t="shared" ref="B98:B129" si="16">site</f>
        <v>#REF!</v>
      </c>
      <c r="C98" s="4" t="e">
        <f t="shared" ref="C98:C129" si="17">mflcode</f>
        <v>#REF!</v>
      </c>
      <c r="D98" s="20" t="e">
        <f t="shared" ref="D98:D129" si="18">yyyy&amp;"-"&amp;mm&amp;"-"&amp;dd</f>
        <v>#REF!</v>
      </c>
      <c r="E98" s="4" t="e">
        <f t="shared" ref="E98:E129" si="19">sdp</f>
        <v>#REF!</v>
      </c>
      <c r="F98" s="6" t="s">
        <v>14</v>
      </c>
      <c r="G98" s="9" t="s">
        <v>7</v>
      </c>
      <c r="H98" s="9" t="s">
        <v>1</v>
      </c>
      <c r="I98" s="9" t="s">
        <v>11</v>
      </c>
      <c r="J98" s="13" t="e">
        <f>#REF!</f>
        <v>#REF!</v>
      </c>
    </row>
    <row r="99" spans="1:10">
      <c r="A99" s="4" t="e">
        <f t="shared" si="15"/>
        <v>#REF!</v>
      </c>
      <c r="B99" s="4" t="e">
        <f t="shared" si="16"/>
        <v>#REF!</v>
      </c>
      <c r="C99" s="4" t="e">
        <f t="shared" si="17"/>
        <v>#REF!</v>
      </c>
      <c r="D99" s="20" t="e">
        <f t="shared" si="18"/>
        <v>#REF!</v>
      </c>
      <c r="E99" s="4" t="e">
        <f t="shared" si="19"/>
        <v>#REF!</v>
      </c>
      <c r="F99" s="6" t="s">
        <v>14</v>
      </c>
      <c r="G99" s="9" t="s">
        <v>185</v>
      </c>
      <c r="H99" s="9" t="s">
        <v>1</v>
      </c>
      <c r="I99" s="9" t="s">
        <v>11</v>
      </c>
      <c r="J99" s="13" t="e">
        <f>#REF!</f>
        <v>#REF!</v>
      </c>
    </row>
    <row r="100" spans="1:10">
      <c r="A100" s="4" t="e">
        <f t="shared" si="15"/>
        <v>#REF!</v>
      </c>
      <c r="B100" s="4" t="e">
        <f t="shared" si="16"/>
        <v>#REF!</v>
      </c>
      <c r="C100" s="4" t="e">
        <f t="shared" si="17"/>
        <v>#REF!</v>
      </c>
      <c r="D100" s="20" t="e">
        <f t="shared" si="18"/>
        <v>#REF!</v>
      </c>
      <c r="E100" s="4" t="e">
        <f t="shared" si="19"/>
        <v>#REF!</v>
      </c>
      <c r="F100" s="6" t="s">
        <v>14</v>
      </c>
      <c r="G100" s="9" t="s">
        <v>186</v>
      </c>
      <c r="H100" s="9" t="s">
        <v>1</v>
      </c>
      <c r="I100" s="9" t="s">
        <v>11</v>
      </c>
      <c r="J100" s="13" t="e">
        <f>#REF!</f>
        <v>#REF!</v>
      </c>
    </row>
    <row r="101" spans="1:10">
      <c r="A101" s="4" t="e">
        <f t="shared" si="15"/>
        <v>#REF!</v>
      </c>
      <c r="B101" s="4" t="e">
        <f t="shared" si="16"/>
        <v>#REF!</v>
      </c>
      <c r="C101" s="4" t="e">
        <f t="shared" si="17"/>
        <v>#REF!</v>
      </c>
      <c r="D101" s="20" t="e">
        <f t="shared" si="18"/>
        <v>#REF!</v>
      </c>
      <c r="E101" s="4" t="e">
        <f t="shared" si="19"/>
        <v>#REF!</v>
      </c>
      <c r="F101" s="6" t="s">
        <v>14</v>
      </c>
      <c r="G101" s="9" t="s">
        <v>172</v>
      </c>
      <c r="H101" s="9" t="s">
        <v>1</v>
      </c>
      <c r="I101" s="9" t="s">
        <v>11</v>
      </c>
      <c r="J101" s="13" t="e">
        <f>#REF!</f>
        <v>#REF!</v>
      </c>
    </row>
    <row r="102" spans="1:10">
      <c r="A102" s="4" t="e">
        <f t="shared" si="15"/>
        <v>#REF!</v>
      </c>
      <c r="B102" s="4" t="e">
        <f t="shared" si="16"/>
        <v>#REF!</v>
      </c>
      <c r="C102" s="4" t="e">
        <f t="shared" si="17"/>
        <v>#REF!</v>
      </c>
      <c r="D102" s="20" t="e">
        <f t="shared" si="18"/>
        <v>#REF!</v>
      </c>
      <c r="E102" s="4" t="e">
        <f t="shared" si="19"/>
        <v>#REF!</v>
      </c>
      <c r="F102" s="6" t="s">
        <v>14</v>
      </c>
      <c r="G102" s="9" t="s">
        <v>173</v>
      </c>
      <c r="H102" s="9" t="s">
        <v>1</v>
      </c>
      <c r="I102" s="9" t="s">
        <v>11</v>
      </c>
      <c r="J102" s="13" t="e">
        <f>#REF!</f>
        <v>#REF!</v>
      </c>
    </row>
    <row r="103" spans="1:10">
      <c r="A103" s="4" t="e">
        <f t="shared" si="15"/>
        <v>#REF!</v>
      </c>
      <c r="B103" s="4" t="e">
        <f t="shared" si="16"/>
        <v>#REF!</v>
      </c>
      <c r="C103" s="4" t="e">
        <f t="shared" si="17"/>
        <v>#REF!</v>
      </c>
      <c r="D103" s="20" t="e">
        <f t="shared" si="18"/>
        <v>#REF!</v>
      </c>
      <c r="E103" s="4" t="e">
        <f t="shared" si="19"/>
        <v>#REF!</v>
      </c>
      <c r="F103" s="6" t="s">
        <v>14</v>
      </c>
      <c r="G103" s="9" t="s">
        <v>187</v>
      </c>
      <c r="H103" s="9" t="s">
        <v>1</v>
      </c>
      <c r="I103" s="9" t="s">
        <v>11</v>
      </c>
      <c r="J103" s="13" t="e">
        <f>#REF!</f>
        <v>#REF!</v>
      </c>
    </row>
    <row r="104" spans="1:10">
      <c r="A104" s="4" t="e">
        <f t="shared" si="15"/>
        <v>#REF!</v>
      </c>
      <c r="B104" s="4" t="e">
        <f t="shared" si="16"/>
        <v>#REF!</v>
      </c>
      <c r="C104" s="4" t="e">
        <f t="shared" si="17"/>
        <v>#REF!</v>
      </c>
      <c r="D104" s="20" t="e">
        <f t="shared" si="18"/>
        <v>#REF!</v>
      </c>
      <c r="E104" s="4" t="e">
        <f t="shared" si="19"/>
        <v>#REF!</v>
      </c>
      <c r="F104" s="6" t="s">
        <v>14</v>
      </c>
      <c r="G104" s="10" t="s">
        <v>7</v>
      </c>
      <c r="H104" s="10" t="s">
        <v>1</v>
      </c>
      <c r="I104" s="10" t="s">
        <v>12</v>
      </c>
      <c r="J104" s="14" t="e">
        <f>#REF!</f>
        <v>#REF!</v>
      </c>
    </row>
    <row r="105" spans="1:10">
      <c r="A105" s="4" t="e">
        <f t="shared" si="15"/>
        <v>#REF!</v>
      </c>
      <c r="B105" s="4" t="e">
        <f t="shared" si="16"/>
        <v>#REF!</v>
      </c>
      <c r="C105" s="4" t="e">
        <f t="shared" si="17"/>
        <v>#REF!</v>
      </c>
      <c r="D105" s="20" t="e">
        <f t="shared" si="18"/>
        <v>#REF!</v>
      </c>
      <c r="E105" s="4" t="e">
        <f t="shared" si="19"/>
        <v>#REF!</v>
      </c>
      <c r="F105" s="6" t="s">
        <v>14</v>
      </c>
      <c r="G105" s="10" t="s">
        <v>185</v>
      </c>
      <c r="H105" s="10" t="s">
        <v>1</v>
      </c>
      <c r="I105" s="10" t="s">
        <v>12</v>
      </c>
      <c r="J105" s="14" t="e">
        <f>#REF!</f>
        <v>#REF!</v>
      </c>
    </row>
    <row r="106" spans="1:10">
      <c r="A106" s="4" t="e">
        <f t="shared" si="15"/>
        <v>#REF!</v>
      </c>
      <c r="B106" s="4" t="e">
        <f t="shared" si="16"/>
        <v>#REF!</v>
      </c>
      <c r="C106" s="4" t="e">
        <f t="shared" si="17"/>
        <v>#REF!</v>
      </c>
      <c r="D106" s="20" t="e">
        <f t="shared" si="18"/>
        <v>#REF!</v>
      </c>
      <c r="E106" s="4" t="e">
        <f t="shared" si="19"/>
        <v>#REF!</v>
      </c>
      <c r="F106" s="6" t="s">
        <v>14</v>
      </c>
      <c r="G106" s="10" t="s">
        <v>186</v>
      </c>
      <c r="H106" s="10" t="s">
        <v>1</v>
      </c>
      <c r="I106" s="10" t="s">
        <v>12</v>
      </c>
      <c r="J106" s="14" t="e">
        <f>#REF!</f>
        <v>#REF!</v>
      </c>
    </row>
    <row r="107" spans="1:10">
      <c r="A107" s="4" t="e">
        <f t="shared" si="15"/>
        <v>#REF!</v>
      </c>
      <c r="B107" s="4" t="e">
        <f t="shared" si="16"/>
        <v>#REF!</v>
      </c>
      <c r="C107" s="4" t="e">
        <f t="shared" si="17"/>
        <v>#REF!</v>
      </c>
      <c r="D107" s="20" t="e">
        <f t="shared" si="18"/>
        <v>#REF!</v>
      </c>
      <c r="E107" s="4" t="e">
        <f t="shared" si="19"/>
        <v>#REF!</v>
      </c>
      <c r="F107" s="6" t="s">
        <v>14</v>
      </c>
      <c r="G107" s="10" t="s">
        <v>172</v>
      </c>
      <c r="H107" s="10" t="s">
        <v>1</v>
      </c>
      <c r="I107" s="10" t="s">
        <v>12</v>
      </c>
      <c r="J107" s="14" t="e">
        <f>#REF!</f>
        <v>#REF!</v>
      </c>
    </row>
    <row r="108" spans="1:10">
      <c r="A108" s="4" t="e">
        <f t="shared" si="15"/>
        <v>#REF!</v>
      </c>
      <c r="B108" s="4" t="e">
        <f t="shared" si="16"/>
        <v>#REF!</v>
      </c>
      <c r="C108" s="4" t="e">
        <f t="shared" si="17"/>
        <v>#REF!</v>
      </c>
      <c r="D108" s="20" t="e">
        <f t="shared" si="18"/>
        <v>#REF!</v>
      </c>
      <c r="E108" s="4" t="e">
        <f t="shared" si="19"/>
        <v>#REF!</v>
      </c>
      <c r="F108" s="6" t="s">
        <v>14</v>
      </c>
      <c r="G108" s="10" t="s">
        <v>173</v>
      </c>
      <c r="H108" s="10" t="s">
        <v>1</v>
      </c>
      <c r="I108" s="10" t="s">
        <v>12</v>
      </c>
      <c r="J108" s="14" t="e">
        <f>#REF!</f>
        <v>#REF!</v>
      </c>
    </row>
    <row r="109" spans="1:10">
      <c r="A109" s="4" t="e">
        <f t="shared" si="15"/>
        <v>#REF!</v>
      </c>
      <c r="B109" s="4" t="e">
        <f t="shared" si="16"/>
        <v>#REF!</v>
      </c>
      <c r="C109" s="4" t="e">
        <f t="shared" si="17"/>
        <v>#REF!</v>
      </c>
      <c r="D109" s="20" t="e">
        <f t="shared" si="18"/>
        <v>#REF!</v>
      </c>
      <c r="E109" s="4" t="e">
        <f t="shared" si="19"/>
        <v>#REF!</v>
      </c>
      <c r="F109" s="6" t="s">
        <v>14</v>
      </c>
      <c r="G109" s="10" t="s">
        <v>187</v>
      </c>
      <c r="H109" s="10" t="s">
        <v>1</v>
      </c>
      <c r="I109" s="10" t="s">
        <v>12</v>
      </c>
      <c r="J109" s="14" t="e">
        <f>#REF!</f>
        <v>#REF!</v>
      </c>
    </row>
    <row r="110" spans="1:10">
      <c r="A110" s="4" t="e">
        <f t="shared" si="15"/>
        <v>#REF!</v>
      </c>
      <c r="B110" s="4" t="e">
        <f t="shared" si="16"/>
        <v>#REF!</v>
      </c>
      <c r="C110" s="4" t="e">
        <f t="shared" si="17"/>
        <v>#REF!</v>
      </c>
      <c r="D110" s="20" t="e">
        <f t="shared" si="18"/>
        <v>#REF!</v>
      </c>
      <c r="E110" s="4" t="e">
        <f t="shared" si="19"/>
        <v>#REF!</v>
      </c>
      <c r="F110" s="6" t="s">
        <v>14</v>
      </c>
      <c r="G110" s="9" t="s">
        <v>7</v>
      </c>
      <c r="H110" s="9" t="s">
        <v>1</v>
      </c>
      <c r="I110" s="9" t="s">
        <v>13</v>
      </c>
      <c r="J110" s="13" t="e">
        <f>#REF!</f>
        <v>#REF!</v>
      </c>
    </row>
    <row r="111" spans="1:10">
      <c r="A111" s="4" t="e">
        <f t="shared" si="15"/>
        <v>#REF!</v>
      </c>
      <c r="B111" s="4" t="e">
        <f t="shared" si="16"/>
        <v>#REF!</v>
      </c>
      <c r="C111" s="4" t="e">
        <f t="shared" si="17"/>
        <v>#REF!</v>
      </c>
      <c r="D111" s="20" t="e">
        <f t="shared" si="18"/>
        <v>#REF!</v>
      </c>
      <c r="E111" s="4" t="e">
        <f t="shared" si="19"/>
        <v>#REF!</v>
      </c>
      <c r="F111" s="6" t="s">
        <v>14</v>
      </c>
      <c r="G111" s="9" t="s">
        <v>185</v>
      </c>
      <c r="H111" s="9" t="s">
        <v>1</v>
      </c>
      <c r="I111" s="9" t="s">
        <v>13</v>
      </c>
      <c r="J111" s="13" t="e">
        <f>#REF!</f>
        <v>#REF!</v>
      </c>
    </row>
    <row r="112" spans="1:10">
      <c r="A112" s="4" t="e">
        <f t="shared" si="15"/>
        <v>#REF!</v>
      </c>
      <c r="B112" s="4" t="e">
        <f t="shared" si="16"/>
        <v>#REF!</v>
      </c>
      <c r="C112" s="4" t="e">
        <f t="shared" si="17"/>
        <v>#REF!</v>
      </c>
      <c r="D112" s="20" t="e">
        <f t="shared" si="18"/>
        <v>#REF!</v>
      </c>
      <c r="E112" s="4" t="e">
        <f t="shared" si="19"/>
        <v>#REF!</v>
      </c>
      <c r="F112" s="6" t="s">
        <v>14</v>
      </c>
      <c r="G112" s="9" t="s">
        <v>186</v>
      </c>
      <c r="H112" s="9" t="s">
        <v>1</v>
      </c>
      <c r="I112" s="9" t="s">
        <v>13</v>
      </c>
      <c r="J112" s="13" t="e">
        <f>#REF!</f>
        <v>#REF!</v>
      </c>
    </row>
    <row r="113" spans="1:10">
      <c r="A113" s="4" t="e">
        <f t="shared" si="15"/>
        <v>#REF!</v>
      </c>
      <c r="B113" s="4" t="e">
        <f t="shared" si="16"/>
        <v>#REF!</v>
      </c>
      <c r="C113" s="4" t="e">
        <f t="shared" si="17"/>
        <v>#REF!</v>
      </c>
      <c r="D113" s="20" t="e">
        <f t="shared" si="18"/>
        <v>#REF!</v>
      </c>
      <c r="E113" s="4" t="e">
        <f t="shared" si="19"/>
        <v>#REF!</v>
      </c>
      <c r="F113" s="6" t="s">
        <v>14</v>
      </c>
      <c r="G113" s="9" t="s">
        <v>172</v>
      </c>
      <c r="H113" s="9" t="s">
        <v>1</v>
      </c>
      <c r="I113" s="9" t="s">
        <v>13</v>
      </c>
      <c r="J113" s="13" t="e">
        <f>#REF!</f>
        <v>#REF!</v>
      </c>
    </row>
    <row r="114" spans="1:10">
      <c r="A114" s="4" t="e">
        <f t="shared" si="15"/>
        <v>#REF!</v>
      </c>
      <c r="B114" s="4" t="e">
        <f t="shared" si="16"/>
        <v>#REF!</v>
      </c>
      <c r="C114" s="4" t="e">
        <f t="shared" si="17"/>
        <v>#REF!</v>
      </c>
      <c r="D114" s="20" t="e">
        <f t="shared" si="18"/>
        <v>#REF!</v>
      </c>
      <c r="E114" s="4" t="e">
        <f t="shared" si="19"/>
        <v>#REF!</v>
      </c>
      <c r="F114" s="6" t="s">
        <v>14</v>
      </c>
      <c r="G114" s="9" t="s">
        <v>173</v>
      </c>
      <c r="H114" s="9" t="s">
        <v>1</v>
      </c>
      <c r="I114" s="9" t="s">
        <v>13</v>
      </c>
      <c r="J114" s="13" t="e">
        <f>#REF!</f>
        <v>#REF!</v>
      </c>
    </row>
    <row r="115" spans="1:10">
      <c r="A115" s="4" t="e">
        <f t="shared" si="15"/>
        <v>#REF!</v>
      </c>
      <c r="B115" s="4" t="e">
        <f t="shared" si="16"/>
        <v>#REF!</v>
      </c>
      <c r="C115" s="4" t="e">
        <f t="shared" si="17"/>
        <v>#REF!</v>
      </c>
      <c r="D115" s="20" t="e">
        <f t="shared" si="18"/>
        <v>#REF!</v>
      </c>
      <c r="E115" s="4" t="e">
        <f t="shared" si="19"/>
        <v>#REF!</v>
      </c>
      <c r="F115" s="6" t="s">
        <v>14</v>
      </c>
      <c r="G115" s="9" t="s">
        <v>187</v>
      </c>
      <c r="H115" s="9" t="s">
        <v>1</v>
      </c>
      <c r="I115" s="9" t="s">
        <v>13</v>
      </c>
      <c r="J115" s="13" t="e">
        <f>#REF!</f>
        <v>#REF!</v>
      </c>
    </row>
    <row r="116" spans="1:10">
      <c r="A116" s="4" t="e">
        <f t="shared" si="15"/>
        <v>#REF!</v>
      </c>
      <c r="B116" s="4" t="e">
        <f t="shared" si="16"/>
        <v>#REF!</v>
      </c>
      <c r="C116" s="4" t="e">
        <f t="shared" si="17"/>
        <v>#REF!</v>
      </c>
      <c r="D116" s="20" t="e">
        <f t="shared" si="18"/>
        <v>#REF!</v>
      </c>
      <c r="E116" s="4" t="e">
        <f t="shared" si="19"/>
        <v>#REF!</v>
      </c>
      <c r="F116" s="10" t="s">
        <v>16</v>
      </c>
      <c r="G116" s="8" t="s">
        <v>174</v>
      </c>
      <c r="H116" s="8" t="s">
        <v>0</v>
      </c>
      <c r="I116" s="8" t="s">
        <v>11</v>
      </c>
      <c r="J116" s="12" t="e">
        <f>#REF!</f>
        <v>#REF!</v>
      </c>
    </row>
    <row r="117" spans="1:10">
      <c r="A117" s="4" t="e">
        <f t="shared" si="15"/>
        <v>#REF!</v>
      </c>
      <c r="B117" s="4" t="e">
        <f t="shared" si="16"/>
        <v>#REF!</v>
      </c>
      <c r="C117" s="4" t="e">
        <f t="shared" si="17"/>
        <v>#REF!</v>
      </c>
      <c r="D117" s="20" t="e">
        <f t="shared" si="18"/>
        <v>#REF!</v>
      </c>
      <c r="E117" s="4" t="e">
        <f t="shared" si="19"/>
        <v>#REF!</v>
      </c>
      <c r="F117" s="10" t="s">
        <v>16</v>
      </c>
      <c r="G117" s="8" t="s">
        <v>8</v>
      </c>
      <c r="H117" s="8" t="s">
        <v>0</v>
      </c>
      <c r="I117" s="8" t="s">
        <v>11</v>
      </c>
      <c r="J117" s="12" t="e">
        <f>#REF!</f>
        <v>#REF!</v>
      </c>
    </row>
    <row r="118" spans="1:10">
      <c r="A118" s="4" t="e">
        <f t="shared" si="15"/>
        <v>#REF!</v>
      </c>
      <c r="B118" s="4" t="e">
        <f t="shared" si="16"/>
        <v>#REF!</v>
      </c>
      <c r="C118" s="4" t="e">
        <f t="shared" si="17"/>
        <v>#REF!</v>
      </c>
      <c r="D118" s="20" t="e">
        <f t="shared" si="18"/>
        <v>#REF!</v>
      </c>
      <c r="E118" s="4" t="e">
        <f t="shared" si="19"/>
        <v>#REF!</v>
      </c>
      <c r="F118" s="10" t="s">
        <v>16</v>
      </c>
      <c r="G118" s="8" t="s">
        <v>26</v>
      </c>
      <c r="H118" s="8" t="s">
        <v>0</v>
      </c>
      <c r="I118" s="8" t="s">
        <v>11</v>
      </c>
      <c r="J118" s="12" t="e">
        <f>#REF!</f>
        <v>#REF!</v>
      </c>
    </row>
    <row r="119" spans="1:10">
      <c r="A119" s="4" t="e">
        <f t="shared" si="15"/>
        <v>#REF!</v>
      </c>
      <c r="B119" s="4" t="e">
        <f t="shared" si="16"/>
        <v>#REF!</v>
      </c>
      <c r="C119" s="4" t="e">
        <f t="shared" si="17"/>
        <v>#REF!</v>
      </c>
      <c r="D119" s="20" t="e">
        <f t="shared" si="18"/>
        <v>#REF!</v>
      </c>
      <c r="E119" s="4" t="e">
        <f t="shared" si="19"/>
        <v>#REF!</v>
      </c>
      <c r="F119" s="10" t="s">
        <v>16</v>
      </c>
      <c r="G119" s="8" t="s">
        <v>10</v>
      </c>
      <c r="H119" s="8" t="s">
        <v>0</v>
      </c>
      <c r="I119" s="8" t="s">
        <v>11</v>
      </c>
      <c r="J119" s="12" t="e">
        <f>#REF!</f>
        <v>#REF!</v>
      </c>
    </row>
    <row r="120" spans="1:10">
      <c r="A120" s="4" t="e">
        <f t="shared" si="15"/>
        <v>#REF!</v>
      </c>
      <c r="B120" s="4" t="e">
        <f t="shared" si="16"/>
        <v>#REF!</v>
      </c>
      <c r="C120" s="4" t="e">
        <f t="shared" si="17"/>
        <v>#REF!</v>
      </c>
      <c r="D120" s="20" t="e">
        <f t="shared" si="18"/>
        <v>#REF!</v>
      </c>
      <c r="E120" s="4" t="e">
        <f t="shared" si="19"/>
        <v>#REF!</v>
      </c>
      <c r="F120" s="10" t="s">
        <v>16</v>
      </c>
      <c r="G120" s="7" t="s">
        <v>174</v>
      </c>
      <c r="H120" s="7" t="s">
        <v>0</v>
      </c>
      <c r="I120" s="7" t="s">
        <v>12</v>
      </c>
      <c r="J120" s="11" t="e">
        <f>#REF!</f>
        <v>#REF!</v>
      </c>
    </row>
    <row r="121" spans="1:10">
      <c r="A121" s="4" t="e">
        <f t="shared" si="15"/>
        <v>#REF!</v>
      </c>
      <c r="B121" s="4" t="e">
        <f t="shared" si="16"/>
        <v>#REF!</v>
      </c>
      <c r="C121" s="4" t="e">
        <f t="shared" si="17"/>
        <v>#REF!</v>
      </c>
      <c r="D121" s="20" t="e">
        <f t="shared" si="18"/>
        <v>#REF!</v>
      </c>
      <c r="E121" s="4" t="e">
        <f t="shared" si="19"/>
        <v>#REF!</v>
      </c>
      <c r="F121" s="10" t="s">
        <v>16</v>
      </c>
      <c r="G121" s="7" t="s">
        <v>8</v>
      </c>
      <c r="H121" s="7" t="s">
        <v>0</v>
      </c>
      <c r="I121" s="7" t="s">
        <v>12</v>
      </c>
      <c r="J121" s="11" t="e">
        <f>#REF!</f>
        <v>#REF!</v>
      </c>
    </row>
    <row r="122" spans="1:10">
      <c r="A122" s="4" t="e">
        <f t="shared" si="15"/>
        <v>#REF!</v>
      </c>
      <c r="B122" s="4" t="e">
        <f t="shared" si="16"/>
        <v>#REF!</v>
      </c>
      <c r="C122" s="4" t="e">
        <f t="shared" si="17"/>
        <v>#REF!</v>
      </c>
      <c r="D122" s="20" t="e">
        <f t="shared" si="18"/>
        <v>#REF!</v>
      </c>
      <c r="E122" s="4" t="e">
        <f t="shared" si="19"/>
        <v>#REF!</v>
      </c>
      <c r="F122" s="10" t="s">
        <v>16</v>
      </c>
      <c r="G122" s="7" t="s">
        <v>26</v>
      </c>
      <c r="H122" s="7" t="s">
        <v>0</v>
      </c>
      <c r="I122" s="7" t="s">
        <v>12</v>
      </c>
      <c r="J122" s="11" t="e">
        <f>#REF!</f>
        <v>#REF!</v>
      </c>
    </row>
    <row r="123" spans="1:10">
      <c r="A123" s="4" t="e">
        <f t="shared" si="15"/>
        <v>#REF!</v>
      </c>
      <c r="B123" s="4" t="e">
        <f t="shared" si="16"/>
        <v>#REF!</v>
      </c>
      <c r="C123" s="4" t="e">
        <f t="shared" si="17"/>
        <v>#REF!</v>
      </c>
      <c r="D123" s="20" t="e">
        <f t="shared" si="18"/>
        <v>#REF!</v>
      </c>
      <c r="E123" s="4" t="e">
        <f t="shared" si="19"/>
        <v>#REF!</v>
      </c>
      <c r="F123" s="10" t="s">
        <v>16</v>
      </c>
      <c r="G123" s="7" t="s">
        <v>10</v>
      </c>
      <c r="H123" s="7" t="s">
        <v>0</v>
      </c>
      <c r="I123" s="7" t="s">
        <v>12</v>
      </c>
      <c r="J123" s="11" t="e">
        <f>#REF!</f>
        <v>#REF!</v>
      </c>
    </row>
    <row r="124" spans="1:10">
      <c r="A124" s="4" t="e">
        <f t="shared" si="15"/>
        <v>#REF!</v>
      </c>
      <c r="B124" s="4" t="e">
        <f t="shared" si="16"/>
        <v>#REF!</v>
      </c>
      <c r="C124" s="4" t="e">
        <f t="shared" si="17"/>
        <v>#REF!</v>
      </c>
      <c r="D124" s="20" t="e">
        <f t="shared" si="18"/>
        <v>#REF!</v>
      </c>
      <c r="E124" s="4" t="e">
        <f t="shared" si="19"/>
        <v>#REF!</v>
      </c>
      <c r="F124" s="10" t="s">
        <v>16</v>
      </c>
      <c r="G124" s="8" t="s">
        <v>174</v>
      </c>
      <c r="H124" s="8" t="s">
        <v>0</v>
      </c>
      <c r="I124" s="8" t="s">
        <v>13</v>
      </c>
      <c r="J124" s="12" t="e">
        <f>#REF!</f>
        <v>#REF!</v>
      </c>
    </row>
    <row r="125" spans="1:10">
      <c r="A125" s="4" t="e">
        <f t="shared" si="15"/>
        <v>#REF!</v>
      </c>
      <c r="B125" s="4" t="e">
        <f t="shared" si="16"/>
        <v>#REF!</v>
      </c>
      <c r="C125" s="4" t="e">
        <f t="shared" si="17"/>
        <v>#REF!</v>
      </c>
      <c r="D125" s="20" t="e">
        <f t="shared" si="18"/>
        <v>#REF!</v>
      </c>
      <c r="E125" s="4" t="e">
        <f t="shared" si="19"/>
        <v>#REF!</v>
      </c>
      <c r="F125" s="10" t="s">
        <v>16</v>
      </c>
      <c r="G125" s="8" t="s">
        <v>8</v>
      </c>
      <c r="H125" s="8" t="s">
        <v>0</v>
      </c>
      <c r="I125" s="8" t="s">
        <v>13</v>
      </c>
      <c r="J125" s="12" t="e">
        <f>#REF!</f>
        <v>#REF!</v>
      </c>
    </row>
    <row r="126" spans="1:10">
      <c r="A126" s="4" t="e">
        <f t="shared" si="15"/>
        <v>#REF!</v>
      </c>
      <c r="B126" s="4" t="e">
        <f t="shared" si="16"/>
        <v>#REF!</v>
      </c>
      <c r="C126" s="4" t="e">
        <f t="shared" si="17"/>
        <v>#REF!</v>
      </c>
      <c r="D126" s="20" t="e">
        <f t="shared" si="18"/>
        <v>#REF!</v>
      </c>
      <c r="E126" s="4" t="e">
        <f t="shared" si="19"/>
        <v>#REF!</v>
      </c>
      <c r="F126" s="10" t="s">
        <v>16</v>
      </c>
      <c r="G126" s="8" t="s">
        <v>26</v>
      </c>
      <c r="H126" s="8" t="s">
        <v>0</v>
      </c>
      <c r="I126" s="8" t="s">
        <v>13</v>
      </c>
      <c r="J126" s="12" t="e">
        <f>#REF!</f>
        <v>#REF!</v>
      </c>
    </row>
    <row r="127" spans="1:10">
      <c r="A127" s="4" t="e">
        <f t="shared" si="15"/>
        <v>#REF!</v>
      </c>
      <c r="B127" s="4" t="e">
        <f t="shared" si="16"/>
        <v>#REF!</v>
      </c>
      <c r="C127" s="4" t="e">
        <f t="shared" si="17"/>
        <v>#REF!</v>
      </c>
      <c r="D127" s="20" t="e">
        <f t="shared" si="18"/>
        <v>#REF!</v>
      </c>
      <c r="E127" s="4" t="e">
        <f t="shared" si="19"/>
        <v>#REF!</v>
      </c>
      <c r="F127" s="10" t="s">
        <v>16</v>
      </c>
      <c r="G127" s="8" t="s">
        <v>10</v>
      </c>
      <c r="H127" s="8" t="s">
        <v>0</v>
      </c>
      <c r="I127" s="8" t="s">
        <v>13</v>
      </c>
      <c r="J127" s="12" t="e">
        <f>#REF!</f>
        <v>#REF!</v>
      </c>
    </row>
    <row r="128" spans="1:10">
      <c r="A128" s="4" t="e">
        <f t="shared" si="15"/>
        <v>#REF!</v>
      </c>
      <c r="B128" s="4" t="e">
        <f t="shared" si="16"/>
        <v>#REF!</v>
      </c>
      <c r="C128" s="4" t="e">
        <f t="shared" si="17"/>
        <v>#REF!</v>
      </c>
      <c r="D128" s="20" t="e">
        <f t="shared" si="18"/>
        <v>#REF!</v>
      </c>
      <c r="E128" s="4" t="e">
        <f t="shared" si="19"/>
        <v>#REF!</v>
      </c>
      <c r="F128" s="10" t="s">
        <v>16</v>
      </c>
      <c r="G128" s="10" t="s">
        <v>174</v>
      </c>
      <c r="H128" s="10" t="s">
        <v>1</v>
      </c>
      <c r="I128" s="10" t="s">
        <v>11</v>
      </c>
      <c r="J128" s="14" t="e">
        <f>#REF!</f>
        <v>#REF!</v>
      </c>
    </row>
    <row r="129" spans="1:10">
      <c r="A129" s="4" t="e">
        <f t="shared" si="15"/>
        <v>#REF!</v>
      </c>
      <c r="B129" s="4" t="e">
        <f t="shared" si="16"/>
        <v>#REF!</v>
      </c>
      <c r="C129" s="4" t="e">
        <f t="shared" si="17"/>
        <v>#REF!</v>
      </c>
      <c r="D129" s="20" t="e">
        <f t="shared" si="18"/>
        <v>#REF!</v>
      </c>
      <c r="E129" s="4" t="e">
        <f t="shared" si="19"/>
        <v>#REF!</v>
      </c>
      <c r="F129" s="10" t="s">
        <v>16</v>
      </c>
      <c r="G129" s="10" t="s">
        <v>8</v>
      </c>
      <c r="H129" s="10" t="s">
        <v>1</v>
      </c>
      <c r="I129" s="10" t="s">
        <v>11</v>
      </c>
      <c r="J129" s="14" t="e">
        <f>#REF!</f>
        <v>#REF!</v>
      </c>
    </row>
    <row r="130" spans="1:10">
      <c r="A130" s="4" t="e">
        <f t="shared" ref="A130:A139" si="20">sitecounty</f>
        <v>#REF!</v>
      </c>
      <c r="B130" s="4" t="e">
        <f t="shared" ref="B130:B139" si="21">site</f>
        <v>#REF!</v>
      </c>
      <c r="C130" s="4" t="e">
        <f t="shared" ref="C130:C139" si="22">mflcode</f>
        <v>#REF!</v>
      </c>
      <c r="D130" s="20" t="e">
        <f t="shared" ref="D130:D139" si="23">yyyy&amp;"-"&amp;mm&amp;"-"&amp;dd</f>
        <v>#REF!</v>
      </c>
      <c r="E130" s="4" t="e">
        <f t="shared" ref="E130:E139" si="24">sdp</f>
        <v>#REF!</v>
      </c>
      <c r="F130" s="10" t="s">
        <v>16</v>
      </c>
      <c r="G130" s="10" t="s">
        <v>26</v>
      </c>
      <c r="H130" s="10" t="s">
        <v>1</v>
      </c>
      <c r="I130" s="10" t="s">
        <v>11</v>
      </c>
      <c r="J130" s="14" t="e">
        <f>#REF!</f>
        <v>#REF!</v>
      </c>
    </row>
    <row r="131" spans="1:10">
      <c r="A131" s="4" t="e">
        <f t="shared" si="20"/>
        <v>#REF!</v>
      </c>
      <c r="B131" s="4" t="e">
        <f t="shared" si="21"/>
        <v>#REF!</v>
      </c>
      <c r="C131" s="4" t="e">
        <f t="shared" si="22"/>
        <v>#REF!</v>
      </c>
      <c r="D131" s="20" t="e">
        <f t="shared" si="23"/>
        <v>#REF!</v>
      </c>
      <c r="E131" s="4" t="e">
        <f t="shared" si="24"/>
        <v>#REF!</v>
      </c>
      <c r="F131" s="10" t="s">
        <v>16</v>
      </c>
      <c r="G131" s="10" t="s">
        <v>10</v>
      </c>
      <c r="H131" s="10" t="s">
        <v>1</v>
      </c>
      <c r="I131" s="10" t="s">
        <v>11</v>
      </c>
      <c r="J131" s="14" t="e">
        <f>#REF!</f>
        <v>#REF!</v>
      </c>
    </row>
    <row r="132" spans="1:10">
      <c r="A132" s="4" t="e">
        <f t="shared" si="20"/>
        <v>#REF!</v>
      </c>
      <c r="B132" s="4" t="e">
        <f t="shared" si="21"/>
        <v>#REF!</v>
      </c>
      <c r="C132" s="4" t="e">
        <f t="shared" si="22"/>
        <v>#REF!</v>
      </c>
      <c r="D132" s="20" t="e">
        <f t="shared" si="23"/>
        <v>#REF!</v>
      </c>
      <c r="E132" s="4" t="e">
        <f t="shared" si="24"/>
        <v>#REF!</v>
      </c>
      <c r="F132" s="10" t="s">
        <v>16</v>
      </c>
      <c r="G132" s="9" t="s">
        <v>174</v>
      </c>
      <c r="H132" s="9" t="s">
        <v>1</v>
      </c>
      <c r="I132" s="9" t="s">
        <v>12</v>
      </c>
      <c r="J132" s="13" t="e">
        <f>#REF!</f>
        <v>#REF!</v>
      </c>
    </row>
    <row r="133" spans="1:10">
      <c r="A133" s="4" t="e">
        <f t="shared" si="20"/>
        <v>#REF!</v>
      </c>
      <c r="B133" s="4" t="e">
        <f t="shared" si="21"/>
        <v>#REF!</v>
      </c>
      <c r="C133" s="4" t="e">
        <f t="shared" si="22"/>
        <v>#REF!</v>
      </c>
      <c r="D133" s="20" t="e">
        <f t="shared" si="23"/>
        <v>#REF!</v>
      </c>
      <c r="E133" s="4" t="e">
        <f t="shared" si="24"/>
        <v>#REF!</v>
      </c>
      <c r="F133" s="10" t="s">
        <v>16</v>
      </c>
      <c r="G133" s="9" t="s">
        <v>8</v>
      </c>
      <c r="H133" s="9" t="s">
        <v>1</v>
      </c>
      <c r="I133" s="9" t="s">
        <v>12</v>
      </c>
      <c r="J133" s="13" t="e">
        <f>#REF!</f>
        <v>#REF!</v>
      </c>
    </row>
    <row r="134" spans="1:10">
      <c r="A134" s="4" t="e">
        <f t="shared" si="20"/>
        <v>#REF!</v>
      </c>
      <c r="B134" s="4" t="e">
        <f t="shared" si="21"/>
        <v>#REF!</v>
      </c>
      <c r="C134" s="4" t="e">
        <f t="shared" si="22"/>
        <v>#REF!</v>
      </c>
      <c r="D134" s="20" t="e">
        <f t="shared" si="23"/>
        <v>#REF!</v>
      </c>
      <c r="E134" s="4" t="e">
        <f t="shared" si="24"/>
        <v>#REF!</v>
      </c>
      <c r="F134" s="10" t="s">
        <v>16</v>
      </c>
      <c r="G134" s="9" t="s">
        <v>26</v>
      </c>
      <c r="H134" s="9" t="s">
        <v>1</v>
      </c>
      <c r="I134" s="9" t="s">
        <v>12</v>
      </c>
      <c r="J134" s="13" t="e">
        <f>#REF!</f>
        <v>#REF!</v>
      </c>
    </row>
    <row r="135" spans="1:10">
      <c r="A135" s="4" t="e">
        <f t="shared" si="20"/>
        <v>#REF!</v>
      </c>
      <c r="B135" s="4" t="e">
        <f t="shared" si="21"/>
        <v>#REF!</v>
      </c>
      <c r="C135" s="4" t="e">
        <f t="shared" si="22"/>
        <v>#REF!</v>
      </c>
      <c r="D135" s="20" t="e">
        <f t="shared" si="23"/>
        <v>#REF!</v>
      </c>
      <c r="E135" s="4" t="e">
        <f t="shared" si="24"/>
        <v>#REF!</v>
      </c>
      <c r="F135" s="10" t="s">
        <v>16</v>
      </c>
      <c r="G135" s="9" t="s">
        <v>10</v>
      </c>
      <c r="H135" s="9" t="s">
        <v>1</v>
      </c>
      <c r="I135" s="9" t="s">
        <v>12</v>
      </c>
      <c r="J135" s="13" t="e">
        <f>#REF!</f>
        <v>#REF!</v>
      </c>
    </row>
    <row r="136" spans="1:10">
      <c r="A136" s="4" t="e">
        <f t="shared" si="20"/>
        <v>#REF!</v>
      </c>
      <c r="B136" s="4" t="e">
        <f t="shared" si="21"/>
        <v>#REF!</v>
      </c>
      <c r="C136" s="4" t="e">
        <f t="shared" si="22"/>
        <v>#REF!</v>
      </c>
      <c r="D136" s="20" t="e">
        <f t="shared" si="23"/>
        <v>#REF!</v>
      </c>
      <c r="E136" s="4" t="e">
        <f t="shared" si="24"/>
        <v>#REF!</v>
      </c>
      <c r="F136" s="10" t="s">
        <v>16</v>
      </c>
      <c r="G136" s="10" t="s">
        <v>174</v>
      </c>
      <c r="H136" s="10" t="s">
        <v>1</v>
      </c>
      <c r="I136" s="10" t="s">
        <v>13</v>
      </c>
      <c r="J136" s="14" t="e">
        <f>#REF!</f>
        <v>#REF!</v>
      </c>
    </row>
    <row r="137" spans="1:10">
      <c r="A137" s="4" t="e">
        <f t="shared" si="20"/>
        <v>#REF!</v>
      </c>
      <c r="B137" s="4" t="e">
        <f t="shared" si="21"/>
        <v>#REF!</v>
      </c>
      <c r="C137" s="4" t="e">
        <f t="shared" si="22"/>
        <v>#REF!</v>
      </c>
      <c r="D137" s="20" t="e">
        <f t="shared" si="23"/>
        <v>#REF!</v>
      </c>
      <c r="E137" s="4" t="e">
        <f t="shared" si="24"/>
        <v>#REF!</v>
      </c>
      <c r="F137" s="10" t="s">
        <v>16</v>
      </c>
      <c r="G137" s="10" t="s">
        <v>8</v>
      </c>
      <c r="H137" s="10" t="s">
        <v>1</v>
      </c>
      <c r="I137" s="10" t="s">
        <v>13</v>
      </c>
      <c r="J137" s="14" t="e">
        <f>#REF!</f>
        <v>#REF!</v>
      </c>
    </row>
    <row r="138" spans="1:10">
      <c r="A138" s="4" t="e">
        <f t="shared" si="20"/>
        <v>#REF!</v>
      </c>
      <c r="B138" s="4" t="e">
        <f t="shared" si="21"/>
        <v>#REF!</v>
      </c>
      <c r="C138" s="4" t="e">
        <f t="shared" si="22"/>
        <v>#REF!</v>
      </c>
      <c r="D138" s="20" t="e">
        <f t="shared" si="23"/>
        <v>#REF!</v>
      </c>
      <c r="E138" s="4" t="e">
        <f t="shared" si="24"/>
        <v>#REF!</v>
      </c>
      <c r="F138" s="10" t="s">
        <v>16</v>
      </c>
      <c r="G138" s="10" t="s">
        <v>26</v>
      </c>
      <c r="H138" s="10" t="s">
        <v>1</v>
      </c>
      <c r="I138" s="10" t="s">
        <v>13</v>
      </c>
      <c r="J138" s="14" t="e">
        <f>#REF!</f>
        <v>#REF!</v>
      </c>
    </row>
    <row r="139" spans="1:10">
      <c r="A139" s="5" t="e">
        <f t="shared" si="20"/>
        <v>#REF!</v>
      </c>
      <c r="B139" s="5" t="e">
        <f t="shared" si="21"/>
        <v>#REF!</v>
      </c>
      <c r="C139" s="5" t="e">
        <f t="shared" si="22"/>
        <v>#REF!</v>
      </c>
      <c r="D139" s="21" t="e">
        <f t="shared" si="23"/>
        <v>#REF!</v>
      </c>
      <c r="E139" s="5" t="e">
        <f t="shared" si="24"/>
        <v>#REF!</v>
      </c>
      <c r="F139" s="15" t="s">
        <v>16</v>
      </c>
      <c r="G139" s="15" t="s">
        <v>10</v>
      </c>
      <c r="H139" s="15" t="s">
        <v>1</v>
      </c>
      <c r="I139" s="15" t="s">
        <v>13</v>
      </c>
      <c r="J139" s="16" t="e">
        <f>#REF!</f>
        <v>#REF!</v>
      </c>
    </row>
  </sheetData>
  <sheetProtection algorithmName="SHA-512" hashValue="CVpKiDw79nSBOszCBmd5JoEHOxT4lYgdhBrk5xVtfkD7MsDdWWzrIhJDd/ANsIWMbw/RxACzMkG8AyXUcwqeNA==" saltValue="pHrWRXZAeH/1SJZdCAjnXA==" spinCount="100000" sheet="1" objects="1" scenarios="1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1"/>
  <sheetViews>
    <sheetView workbookViewId="0">
      <selection activeCell="C2" sqref="C2"/>
    </sheetView>
  </sheetViews>
  <sheetFormatPr defaultRowHeight="15"/>
  <cols>
    <col min="1" max="1" width="8.85546875" bestFit="1" customWidth="1"/>
    <col min="2" max="2" width="38.42578125" bestFit="1" customWidth="1"/>
    <col min="3" max="3" width="46.7109375" customWidth="1"/>
    <col min="4" max="4" width="40.85546875" bestFit="1" customWidth="1"/>
    <col min="5" max="5" width="32.28515625" customWidth="1"/>
  </cols>
  <sheetData>
    <row r="1" spans="1:5">
      <c r="A1" t="s">
        <v>156</v>
      </c>
      <c r="B1" t="s">
        <v>157</v>
      </c>
      <c r="C1" t="s">
        <v>282</v>
      </c>
      <c r="D1" t="s">
        <v>32</v>
      </c>
      <c r="E1" t="s">
        <v>439</v>
      </c>
    </row>
    <row r="2" spans="1:5">
      <c r="A2" t="s">
        <v>217</v>
      </c>
      <c r="B2" t="s">
        <v>488</v>
      </c>
      <c r="C2" t="s">
        <v>551</v>
      </c>
      <c r="D2" t="s">
        <v>821</v>
      </c>
      <c r="E2" t="s">
        <v>707</v>
      </c>
    </row>
    <row r="3" spans="1:5">
      <c r="A3" t="s">
        <v>282</v>
      </c>
      <c r="B3" t="s">
        <v>489</v>
      </c>
      <c r="C3" t="s">
        <v>552</v>
      </c>
      <c r="D3" t="s">
        <v>581</v>
      </c>
      <c r="E3" t="s">
        <v>708</v>
      </c>
    </row>
    <row r="4" spans="1:5">
      <c r="A4" t="s">
        <v>32</v>
      </c>
      <c r="B4" t="s">
        <v>490</v>
      </c>
      <c r="C4" t="s">
        <v>553</v>
      </c>
      <c r="D4" t="s">
        <v>582</v>
      </c>
      <c r="E4" t="s">
        <v>709</v>
      </c>
    </row>
    <row r="5" spans="1:5">
      <c r="A5" t="s">
        <v>439</v>
      </c>
      <c r="B5" t="s">
        <v>97</v>
      </c>
      <c r="C5" t="s">
        <v>554</v>
      </c>
      <c r="D5" t="s">
        <v>125</v>
      </c>
      <c r="E5" t="s">
        <v>710</v>
      </c>
    </row>
    <row r="6" spans="1:5">
      <c r="B6" t="s">
        <v>491</v>
      </c>
      <c r="C6" t="s">
        <v>555</v>
      </c>
      <c r="D6" t="s">
        <v>837</v>
      </c>
      <c r="E6" t="s">
        <v>711</v>
      </c>
    </row>
    <row r="7" spans="1:5">
      <c r="B7" t="s">
        <v>492</v>
      </c>
      <c r="C7" t="s">
        <v>556</v>
      </c>
      <c r="D7" t="s">
        <v>583</v>
      </c>
      <c r="E7" t="s">
        <v>712</v>
      </c>
    </row>
    <row r="8" spans="1:5">
      <c r="B8" t="s">
        <v>96</v>
      </c>
      <c r="C8" t="s">
        <v>557</v>
      </c>
      <c r="D8" t="s">
        <v>584</v>
      </c>
      <c r="E8" t="s">
        <v>713</v>
      </c>
    </row>
    <row r="9" spans="1:5">
      <c r="B9" t="s">
        <v>493</v>
      </c>
      <c r="C9" t="s">
        <v>558</v>
      </c>
      <c r="D9" t="s">
        <v>132</v>
      </c>
      <c r="E9" t="s">
        <v>714</v>
      </c>
    </row>
    <row r="10" spans="1:5">
      <c r="B10" t="s">
        <v>494</v>
      </c>
      <c r="C10" t="s">
        <v>756</v>
      </c>
      <c r="D10" t="s">
        <v>133</v>
      </c>
      <c r="E10" t="s">
        <v>715</v>
      </c>
    </row>
    <row r="11" spans="1:5">
      <c r="B11" t="s">
        <v>495</v>
      </c>
      <c r="C11" t="s">
        <v>559</v>
      </c>
      <c r="D11" t="s">
        <v>585</v>
      </c>
      <c r="E11" t="s">
        <v>716</v>
      </c>
    </row>
    <row r="12" spans="1:5">
      <c r="B12" t="s">
        <v>496</v>
      </c>
      <c r="C12" t="s">
        <v>560</v>
      </c>
      <c r="D12" t="s">
        <v>586</v>
      </c>
      <c r="E12" t="s">
        <v>717</v>
      </c>
    </row>
    <row r="13" spans="1:5">
      <c r="B13" t="s">
        <v>497</v>
      </c>
      <c r="C13" t="s">
        <v>561</v>
      </c>
      <c r="D13" t="s">
        <v>587</v>
      </c>
      <c r="E13" t="s">
        <v>718</v>
      </c>
    </row>
    <row r="14" spans="1:5">
      <c r="B14" t="s">
        <v>498</v>
      </c>
      <c r="C14" t="s">
        <v>562</v>
      </c>
      <c r="D14" t="s">
        <v>588</v>
      </c>
      <c r="E14" t="s">
        <v>719</v>
      </c>
    </row>
    <row r="15" spans="1:5">
      <c r="B15" t="s">
        <v>499</v>
      </c>
      <c r="C15" t="s">
        <v>563</v>
      </c>
      <c r="D15" t="s">
        <v>126</v>
      </c>
      <c r="E15" t="s">
        <v>720</v>
      </c>
    </row>
    <row r="16" spans="1:5">
      <c r="B16" t="s">
        <v>500</v>
      </c>
      <c r="C16" t="s">
        <v>564</v>
      </c>
      <c r="D16" t="s">
        <v>127</v>
      </c>
      <c r="E16" t="s">
        <v>721</v>
      </c>
    </row>
    <row r="17" spans="2:5">
      <c r="B17" t="s">
        <v>501</v>
      </c>
      <c r="C17" t="s">
        <v>565</v>
      </c>
      <c r="D17" t="s">
        <v>589</v>
      </c>
      <c r="E17" t="s">
        <v>722</v>
      </c>
    </row>
    <row r="18" spans="2:5">
      <c r="B18" t="s">
        <v>502</v>
      </c>
      <c r="C18" t="s">
        <v>566</v>
      </c>
      <c r="D18" t="s">
        <v>834</v>
      </c>
      <c r="E18" t="s">
        <v>723</v>
      </c>
    </row>
    <row r="19" spans="2:5">
      <c r="B19" t="s">
        <v>98</v>
      </c>
      <c r="C19" t="s">
        <v>567</v>
      </c>
      <c r="D19" t="s">
        <v>822</v>
      </c>
      <c r="E19" t="s">
        <v>724</v>
      </c>
    </row>
    <row r="20" spans="2:5">
      <c r="B20" t="s">
        <v>503</v>
      </c>
      <c r="C20" t="s">
        <v>568</v>
      </c>
      <c r="D20" t="s">
        <v>590</v>
      </c>
      <c r="E20" t="s">
        <v>725</v>
      </c>
    </row>
    <row r="21" spans="2:5">
      <c r="B21" t="s">
        <v>504</v>
      </c>
      <c r="C21" t="s">
        <v>569</v>
      </c>
      <c r="D21" t="s">
        <v>591</v>
      </c>
      <c r="E21" t="s">
        <v>726</v>
      </c>
    </row>
    <row r="22" spans="2:5">
      <c r="B22" t="s">
        <v>505</v>
      </c>
      <c r="C22" t="s">
        <v>755</v>
      </c>
      <c r="D22" t="s">
        <v>855</v>
      </c>
      <c r="E22" t="s">
        <v>727</v>
      </c>
    </row>
    <row r="23" spans="2:5">
      <c r="B23" t="s">
        <v>506</v>
      </c>
      <c r="C23" t="s">
        <v>570</v>
      </c>
      <c r="D23" t="s">
        <v>592</v>
      </c>
      <c r="E23" t="s">
        <v>728</v>
      </c>
    </row>
    <row r="24" spans="2:5">
      <c r="B24" t="s">
        <v>507</v>
      </c>
      <c r="C24" t="s">
        <v>571</v>
      </c>
      <c r="D24" t="s">
        <v>593</v>
      </c>
      <c r="E24" t="s">
        <v>808</v>
      </c>
    </row>
    <row r="25" spans="2:5">
      <c r="B25" t="s">
        <v>508</v>
      </c>
      <c r="C25" t="s">
        <v>572</v>
      </c>
      <c r="D25" t="s">
        <v>594</v>
      </c>
    </row>
    <row r="26" spans="2:5">
      <c r="B26" t="s">
        <v>509</v>
      </c>
      <c r="C26" t="s">
        <v>573</v>
      </c>
      <c r="D26" t="s">
        <v>134</v>
      </c>
    </row>
    <row r="27" spans="2:5">
      <c r="B27" t="s">
        <v>510</v>
      </c>
      <c r="C27" t="s">
        <v>574</v>
      </c>
      <c r="D27" t="s">
        <v>595</v>
      </c>
    </row>
    <row r="28" spans="2:5">
      <c r="B28" t="s">
        <v>511</v>
      </c>
      <c r="C28" t="s">
        <v>575</v>
      </c>
      <c r="D28" t="s">
        <v>596</v>
      </c>
    </row>
    <row r="29" spans="2:5">
      <c r="B29" t="s">
        <v>842</v>
      </c>
      <c r="C29" t="s">
        <v>576</v>
      </c>
      <c r="D29" t="s">
        <v>597</v>
      </c>
    </row>
    <row r="30" spans="2:5">
      <c r="C30" t="s">
        <v>577</v>
      </c>
      <c r="D30" t="s">
        <v>117</v>
      </c>
    </row>
    <row r="31" spans="2:5">
      <c r="C31" t="s">
        <v>578</v>
      </c>
      <c r="D31" t="s">
        <v>598</v>
      </c>
    </row>
    <row r="32" spans="2:5">
      <c r="C32" t="s">
        <v>579</v>
      </c>
      <c r="D32" t="s">
        <v>135</v>
      </c>
    </row>
    <row r="33" spans="3:4">
      <c r="C33" t="s">
        <v>580</v>
      </c>
      <c r="D33" t="s">
        <v>836</v>
      </c>
    </row>
    <row r="34" spans="3:4">
      <c r="D34" t="s">
        <v>128</v>
      </c>
    </row>
    <row r="35" spans="3:4">
      <c r="D35" t="s">
        <v>119</v>
      </c>
    </row>
    <row r="36" spans="3:4">
      <c r="D36" t="s">
        <v>136</v>
      </c>
    </row>
    <row r="37" spans="3:4">
      <c r="D37" t="s">
        <v>599</v>
      </c>
    </row>
    <row r="38" spans="3:4">
      <c r="D38" t="s">
        <v>856</v>
      </c>
    </row>
    <row r="39" spans="3:4">
      <c r="D39" t="s">
        <v>823</v>
      </c>
    </row>
    <row r="40" spans="3:4">
      <c r="D40" t="s">
        <v>111</v>
      </c>
    </row>
    <row r="41" spans="3:4">
      <c r="D41" t="s">
        <v>600</v>
      </c>
    </row>
    <row r="42" spans="3:4">
      <c r="D42" t="s">
        <v>601</v>
      </c>
    </row>
    <row r="43" spans="3:4">
      <c r="D43" t="s">
        <v>602</v>
      </c>
    </row>
    <row r="44" spans="3:4">
      <c r="D44" t="s">
        <v>603</v>
      </c>
    </row>
    <row r="45" spans="3:4">
      <c r="D45" t="s">
        <v>604</v>
      </c>
    </row>
    <row r="46" spans="3:4">
      <c r="D46" t="s">
        <v>143</v>
      </c>
    </row>
    <row r="47" spans="3:4">
      <c r="D47" t="s">
        <v>113</v>
      </c>
    </row>
    <row r="48" spans="3:4">
      <c r="D48" t="s">
        <v>857</v>
      </c>
    </row>
    <row r="49" spans="4:4">
      <c r="D49" t="s">
        <v>137</v>
      </c>
    </row>
    <row r="50" spans="4:4">
      <c r="D50" t="s">
        <v>605</v>
      </c>
    </row>
    <row r="51" spans="4:4">
      <c r="D51" t="s">
        <v>606</v>
      </c>
    </row>
    <row r="52" spans="4:4">
      <c r="D52" t="s">
        <v>607</v>
      </c>
    </row>
    <row r="53" spans="4:4">
      <c r="D53" t="s">
        <v>608</v>
      </c>
    </row>
    <row r="54" spans="4:4">
      <c r="D54" t="s">
        <v>609</v>
      </c>
    </row>
    <row r="55" spans="4:4">
      <c r="D55" t="s">
        <v>610</v>
      </c>
    </row>
    <row r="56" spans="4:4">
      <c r="D56" t="s">
        <v>138</v>
      </c>
    </row>
    <row r="57" spans="4:4">
      <c r="D57" t="s">
        <v>120</v>
      </c>
    </row>
    <row r="58" spans="4:4">
      <c r="D58" t="s">
        <v>611</v>
      </c>
    </row>
    <row r="59" spans="4:4">
      <c r="D59" t="s">
        <v>612</v>
      </c>
    </row>
    <row r="60" spans="4:4">
      <c r="D60" t="s">
        <v>114</v>
      </c>
    </row>
    <row r="61" spans="4:4">
      <c r="D61" t="s">
        <v>835</v>
      </c>
    </row>
    <row r="62" spans="4:4">
      <c r="D62" t="s">
        <v>824</v>
      </c>
    </row>
    <row r="63" spans="4:4">
      <c r="D63" t="s">
        <v>613</v>
      </c>
    </row>
    <row r="64" spans="4:4">
      <c r="D64" t="s">
        <v>614</v>
      </c>
    </row>
    <row r="65" spans="4:4">
      <c r="D65" t="s">
        <v>615</v>
      </c>
    </row>
    <row r="66" spans="4:4">
      <c r="D66" t="s">
        <v>121</v>
      </c>
    </row>
    <row r="67" spans="4:4">
      <c r="D67" t="s">
        <v>858</v>
      </c>
    </row>
    <row r="68" spans="4:4">
      <c r="D68" t="s">
        <v>859</v>
      </c>
    </row>
    <row r="69" spans="4:4">
      <c r="D69" t="s">
        <v>616</v>
      </c>
    </row>
    <row r="70" spans="4:4">
      <c r="D70" t="s">
        <v>617</v>
      </c>
    </row>
    <row r="71" spans="4:4">
      <c r="D71" t="s">
        <v>618</v>
      </c>
    </row>
    <row r="72" spans="4:4">
      <c r="D72" t="s">
        <v>832</v>
      </c>
    </row>
    <row r="73" spans="4:4">
      <c r="D73" t="s">
        <v>619</v>
      </c>
    </row>
    <row r="74" spans="4:4">
      <c r="D74" t="s">
        <v>115</v>
      </c>
    </row>
    <row r="75" spans="4:4">
      <c r="D75" t="s">
        <v>620</v>
      </c>
    </row>
    <row r="76" spans="4:4">
      <c r="D76" t="s">
        <v>621</v>
      </c>
    </row>
    <row r="77" spans="4:4">
      <c r="D77" t="s">
        <v>622</v>
      </c>
    </row>
    <row r="78" spans="4:4">
      <c r="D78" t="s">
        <v>623</v>
      </c>
    </row>
    <row r="79" spans="4:4">
      <c r="D79" t="s">
        <v>624</v>
      </c>
    </row>
    <row r="80" spans="4:4">
      <c r="D80" t="s">
        <v>860</v>
      </c>
    </row>
    <row r="81" spans="4:4">
      <c r="D81" t="s">
        <v>625</v>
      </c>
    </row>
    <row r="82" spans="4:4">
      <c r="D82" t="s">
        <v>122</v>
      </c>
    </row>
    <row r="83" spans="4:4">
      <c r="D83" t="s">
        <v>129</v>
      </c>
    </row>
    <row r="84" spans="4:4">
      <c r="D84" t="s">
        <v>130</v>
      </c>
    </row>
    <row r="85" spans="4:4">
      <c r="D85" t="s">
        <v>626</v>
      </c>
    </row>
    <row r="86" spans="4:4">
      <c r="D86" t="s">
        <v>627</v>
      </c>
    </row>
    <row r="87" spans="4:4">
      <c r="D87" t="s">
        <v>628</v>
      </c>
    </row>
    <row r="88" spans="4:4">
      <c r="D88" t="s">
        <v>629</v>
      </c>
    </row>
    <row r="89" spans="4:4">
      <c r="D89" t="s">
        <v>630</v>
      </c>
    </row>
    <row r="90" spans="4:4">
      <c r="D90" t="s">
        <v>123</v>
      </c>
    </row>
    <row r="91" spans="4:4">
      <c r="D91" t="s">
        <v>631</v>
      </c>
    </row>
    <row r="92" spans="4:4">
      <c r="D92" t="s">
        <v>632</v>
      </c>
    </row>
    <row r="93" spans="4:4">
      <c r="D93" t="s">
        <v>633</v>
      </c>
    </row>
    <row r="94" spans="4:4">
      <c r="D94" t="s">
        <v>634</v>
      </c>
    </row>
    <row r="95" spans="4:4">
      <c r="D95" t="s">
        <v>144</v>
      </c>
    </row>
    <row r="96" spans="4:4">
      <c r="D96" s="90" t="s">
        <v>635</v>
      </c>
    </row>
    <row r="97" spans="4:4">
      <c r="D97" t="s">
        <v>636</v>
      </c>
    </row>
    <row r="98" spans="4:4">
      <c r="D98" t="s">
        <v>637</v>
      </c>
    </row>
    <row r="99" spans="4:4">
      <c r="D99" t="s">
        <v>638</v>
      </c>
    </row>
    <row r="100" spans="4:4">
      <c r="D100" t="s">
        <v>830</v>
      </c>
    </row>
    <row r="101" spans="4:4">
      <c r="D101" t="s">
        <v>861</v>
      </c>
    </row>
    <row r="102" spans="4:4">
      <c r="D102" t="s">
        <v>639</v>
      </c>
    </row>
    <row r="103" spans="4:4">
      <c r="D103" s="91" t="s">
        <v>843</v>
      </c>
    </row>
    <row r="104" spans="4:4">
      <c r="D104" t="s">
        <v>640</v>
      </c>
    </row>
    <row r="105" spans="4:4">
      <c r="D105" t="s">
        <v>131</v>
      </c>
    </row>
    <row r="106" spans="4:4">
      <c r="D106" t="s">
        <v>641</v>
      </c>
    </row>
    <row r="107" spans="4:4">
      <c r="D107" t="s">
        <v>642</v>
      </c>
    </row>
    <row r="108" spans="4:4">
      <c r="D108" t="s">
        <v>643</v>
      </c>
    </row>
    <row r="109" spans="4:4">
      <c r="D109" t="s">
        <v>118</v>
      </c>
    </row>
    <row r="110" spans="4:4">
      <c r="D110" t="s">
        <v>644</v>
      </c>
    </row>
    <row r="111" spans="4:4">
      <c r="D111" t="s">
        <v>825</v>
      </c>
    </row>
    <row r="112" spans="4:4">
      <c r="D112" t="s">
        <v>139</v>
      </c>
    </row>
    <row r="113" spans="4:4">
      <c r="D113" t="s">
        <v>645</v>
      </c>
    </row>
    <row r="114" spans="4:4">
      <c r="D114" t="s">
        <v>646</v>
      </c>
    </row>
    <row r="115" spans="4:4">
      <c r="D115" t="s">
        <v>647</v>
      </c>
    </row>
    <row r="116" spans="4:4">
      <c r="D116" t="s">
        <v>648</v>
      </c>
    </row>
    <row r="117" spans="4:4">
      <c r="D117" t="s">
        <v>826</v>
      </c>
    </row>
    <row r="118" spans="4:4">
      <c r="D118" t="s">
        <v>124</v>
      </c>
    </row>
    <row r="119" spans="4:4">
      <c r="D119" t="s">
        <v>649</v>
      </c>
    </row>
    <row r="120" spans="4:4">
      <c r="D120" t="s">
        <v>140</v>
      </c>
    </row>
    <row r="121" spans="4:4">
      <c r="D121" t="s">
        <v>650</v>
      </c>
    </row>
    <row r="122" spans="4:4">
      <c r="D122" t="s">
        <v>651</v>
      </c>
    </row>
    <row r="123" spans="4:4">
      <c r="D123" t="s">
        <v>141</v>
      </c>
    </row>
    <row r="124" spans="4:4">
      <c r="D124" t="s">
        <v>652</v>
      </c>
    </row>
    <row r="125" spans="4:4">
      <c r="D125" t="s">
        <v>653</v>
      </c>
    </row>
    <row r="126" spans="4:4">
      <c r="D126" t="s">
        <v>654</v>
      </c>
    </row>
    <row r="127" spans="4:4">
      <c r="D127" t="s">
        <v>833</v>
      </c>
    </row>
    <row r="128" spans="4:4">
      <c r="D128" t="s">
        <v>655</v>
      </c>
    </row>
    <row r="129" spans="4:4">
      <c r="D129" t="s">
        <v>831</v>
      </c>
    </row>
    <row r="130" spans="4:4">
      <c r="D130" t="s">
        <v>145</v>
      </c>
    </row>
    <row r="131" spans="4:4">
      <c r="D131" t="s">
        <v>656</v>
      </c>
    </row>
    <row r="132" spans="4:4">
      <c r="D132" t="s">
        <v>657</v>
      </c>
    </row>
    <row r="133" spans="4:4">
      <c r="D133" t="s">
        <v>658</v>
      </c>
    </row>
    <row r="134" spans="4:4">
      <c r="D134" t="s">
        <v>659</v>
      </c>
    </row>
    <row r="135" spans="4:4">
      <c r="D135" t="s">
        <v>116</v>
      </c>
    </row>
    <row r="136" spans="4:4">
      <c r="D136" t="s">
        <v>862</v>
      </c>
    </row>
    <row r="137" spans="4:4">
      <c r="D137" t="s">
        <v>660</v>
      </c>
    </row>
    <row r="138" spans="4:4">
      <c r="D138" t="s">
        <v>661</v>
      </c>
    </row>
    <row r="139" spans="4:4">
      <c r="D139" t="s">
        <v>662</v>
      </c>
    </row>
    <row r="140" spans="4:4">
      <c r="D140" t="s">
        <v>663</v>
      </c>
    </row>
    <row r="141" spans="4:4">
      <c r="D141" t="s">
        <v>664</v>
      </c>
    </row>
    <row r="142" spans="4:4">
      <c r="D142" t="s">
        <v>665</v>
      </c>
    </row>
    <row r="143" spans="4:4">
      <c r="D143" t="s">
        <v>142</v>
      </c>
    </row>
    <row r="144" spans="4:4">
      <c r="D144" t="s">
        <v>666</v>
      </c>
    </row>
    <row r="145" spans="4:4">
      <c r="D145" t="s">
        <v>146</v>
      </c>
    </row>
    <row r="146" spans="4:4">
      <c r="D146" t="s">
        <v>667</v>
      </c>
    </row>
    <row r="147" spans="4:4">
      <c r="D147" t="s">
        <v>668</v>
      </c>
    </row>
    <row r="148" spans="4:4">
      <c r="D148" t="s">
        <v>829</v>
      </c>
    </row>
    <row r="149" spans="4:4">
      <c r="D149" t="s">
        <v>669</v>
      </c>
    </row>
    <row r="150" spans="4:4">
      <c r="D150" t="s">
        <v>670</v>
      </c>
    </row>
    <row r="151" spans="4:4">
      <c r="D151" t="s">
        <v>671</v>
      </c>
    </row>
    <row r="152" spans="4:4">
      <c r="D152" t="s">
        <v>672</v>
      </c>
    </row>
    <row r="153" spans="4:4">
      <c r="D153" t="s">
        <v>673</v>
      </c>
    </row>
    <row r="154" spans="4:4">
      <c r="D154" t="s">
        <v>674</v>
      </c>
    </row>
    <row r="155" spans="4:4">
      <c r="D155" t="s">
        <v>675</v>
      </c>
    </row>
    <row r="156" spans="4:4">
      <c r="D156" t="s">
        <v>112</v>
      </c>
    </row>
    <row r="157" spans="4:4">
      <c r="D157" t="s">
        <v>676</v>
      </c>
    </row>
    <row r="158" spans="4:4">
      <c r="D158" t="s">
        <v>147</v>
      </c>
    </row>
    <row r="159" spans="4:4">
      <c r="D159" t="s">
        <v>677</v>
      </c>
    </row>
    <row r="160" spans="4:4">
      <c r="D160" t="s">
        <v>678</v>
      </c>
    </row>
    <row r="161" spans="4:5">
      <c r="D161" t="s">
        <v>827</v>
      </c>
      <c r="E161" s="89"/>
    </row>
    <row r="162" spans="4:5">
      <c r="D162" t="s">
        <v>863</v>
      </c>
    </row>
    <row r="163" spans="4:5">
      <c r="D163" t="s">
        <v>864</v>
      </c>
    </row>
    <row r="164" spans="4:5">
      <c r="D164" t="s">
        <v>828</v>
      </c>
    </row>
    <row r="165" spans="4:5">
      <c r="D165" t="s">
        <v>679</v>
      </c>
    </row>
    <row r="166" spans="4:5">
      <c r="D166" t="s">
        <v>680</v>
      </c>
    </row>
    <row r="167" spans="4:5">
      <c r="D167" t="s">
        <v>681</v>
      </c>
    </row>
    <row r="168" spans="4:5">
      <c r="D168" t="s">
        <v>682</v>
      </c>
    </row>
    <row r="169" spans="4:5">
      <c r="D169" t="s">
        <v>683</v>
      </c>
    </row>
    <row r="170" spans="4:5">
      <c r="D170" t="s">
        <v>684</v>
      </c>
    </row>
    <row r="171" spans="4:5">
      <c r="D171" t="s">
        <v>685</v>
      </c>
    </row>
  </sheetData>
  <sheetProtection password="CC71" sheet="1" objects="1" scenarios="1"/>
  <autoFilter ref="B1:B28"/>
  <sortState ref="A2:A6">
    <sortCondition ref="A2"/>
  </sortState>
  <conditionalFormatting sqref="D172:D1048576">
    <cfRule type="duplicateValues" dxfId="8" priority="2"/>
  </conditionalFormatting>
  <conditionalFormatting sqref="D1:D171">
    <cfRule type="duplicateValues" dxfId="7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8"/>
  <sheetViews>
    <sheetView showGridLines="0" topLeftCell="A76" workbookViewId="0">
      <selection activeCell="B330" sqref="B330"/>
    </sheetView>
  </sheetViews>
  <sheetFormatPr defaultColWidth="9.28515625" defaultRowHeight="15"/>
  <cols>
    <col min="1" max="1" width="9.42578125" customWidth="1"/>
    <col min="2" max="2" width="40.85546875" bestFit="1" customWidth="1"/>
    <col min="3" max="3" width="34.7109375" bestFit="1" customWidth="1"/>
    <col min="4" max="4" width="10.140625" customWidth="1"/>
  </cols>
  <sheetData>
    <row r="1" spans="1:4">
      <c r="A1" s="3" t="s">
        <v>156</v>
      </c>
      <c r="B1" s="3" t="s">
        <v>158</v>
      </c>
      <c r="C1" s="3" t="s">
        <v>35</v>
      </c>
      <c r="D1" s="3" t="s">
        <v>31</v>
      </c>
    </row>
    <row r="2" spans="1:4">
      <c r="A2" s="1" t="s">
        <v>217</v>
      </c>
      <c r="B2" s="1" t="s">
        <v>488</v>
      </c>
      <c r="C2" s="1" t="s">
        <v>228</v>
      </c>
      <c r="D2" s="1">
        <v>14211</v>
      </c>
    </row>
    <row r="3" spans="1:4">
      <c r="A3" s="2" t="s">
        <v>217</v>
      </c>
      <c r="B3" s="2" t="s">
        <v>489</v>
      </c>
      <c r="C3" s="2" t="s">
        <v>225</v>
      </c>
      <c r="D3" s="2">
        <v>14243</v>
      </c>
    </row>
    <row r="4" spans="1:4">
      <c r="A4" s="1" t="s">
        <v>217</v>
      </c>
      <c r="B4" s="1" t="s">
        <v>490</v>
      </c>
      <c r="C4" s="1" t="s">
        <v>229</v>
      </c>
      <c r="D4" s="1">
        <v>14964</v>
      </c>
    </row>
    <row r="5" spans="1:4">
      <c r="A5" s="2" t="s">
        <v>217</v>
      </c>
      <c r="B5" s="2" t="s">
        <v>97</v>
      </c>
      <c r="C5" s="2" t="s">
        <v>37</v>
      </c>
      <c r="D5" s="2">
        <v>14432</v>
      </c>
    </row>
    <row r="6" spans="1:4">
      <c r="A6" s="1" t="s">
        <v>217</v>
      </c>
      <c r="B6" s="1" t="s">
        <v>491</v>
      </c>
      <c r="C6" s="1" t="s">
        <v>239</v>
      </c>
      <c r="D6" s="1">
        <v>14446</v>
      </c>
    </row>
    <row r="7" spans="1:4">
      <c r="A7" s="2" t="s">
        <v>217</v>
      </c>
      <c r="B7" s="2" t="s">
        <v>492</v>
      </c>
      <c r="C7" s="2" t="s">
        <v>230</v>
      </c>
      <c r="D7" s="2">
        <v>14477</v>
      </c>
    </row>
    <row r="8" spans="1:4">
      <c r="A8" s="1" t="s">
        <v>217</v>
      </c>
      <c r="B8" s="1" t="s">
        <v>96</v>
      </c>
      <c r="C8" s="1" t="s">
        <v>36</v>
      </c>
      <c r="D8" s="1">
        <v>14607</v>
      </c>
    </row>
    <row r="9" spans="1:4">
      <c r="A9" s="2" t="s">
        <v>217</v>
      </c>
      <c r="B9" s="2" t="s">
        <v>493</v>
      </c>
      <c r="C9" s="2" t="s">
        <v>226</v>
      </c>
      <c r="D9" s="2">
        <v>14609</v>
      </c>
    </row>
    <row r="10" spans="1:4">
      <c r="A10" s="1" t="s">
        <v>217</v>
      </c>
      <c r="B10" s="1" t="s">
        <v>494</v>
      </c>
      <c r="C10" s="1" t="s">
        <v>218</v>
      </c>
      <c r="D10" s="1">
        <v>14784</v>
      </c>
    </row>
    <row r="11" spans="1:4">
      <c r="A11" s="2" t="s">
        <v>217</v>
      </c>
      <c r="B11" s="2" t="s">
        <v>495</v>
      </c>
      <c r="C11" s="2" t="s">
        <v>227</v>
      </c>
      <c r="D11" s="2">
        <v>14817</v>
      </c>
    </row>
    <row r="12" spans="1:4">
      <c r="A12" s="1" t="s">
        <v>217</v>
      </c>
      <c r="B12" s="1" t="s">
        <v>496</v>
      </c>
      <c r="C12" s="1" t="s">
        <v>234</v>
      </c>
      <c r="D12" s="1">
        <v>14867</v>
      </c>
    </row>
    <row r="13" spans="1:4">
      <c r="A13" s="2" t="s">
        <v>217</v>
      </c>
      <c r="B13" s="2" t="s">
        <v>497</v>
      </c>
      <c r="C13" s="2" t="s">
        <v>219</v>
      </c>
      <c r="D13" s="2">
        <v>14923</v>
      </c>
    </row>
    <row r="14" spans="1:4">
      <c r="A14" s="1" t="s">
        <v>217</v>
      </c>
      <c r="B14" s="1" t="s">
        <v>498</v>
      </c>
      <c r="C14" s="1" t="s">
        <v>240</v>
      </c>
      <c r="D14" s="1">
        <v>14940</v>
      </c>
    </row>
    <row r="15" spans="1:4">
      <c r="A15" s="2" t="s">
        <v>217</v>
      </c>
      <c r="B15" s="2" t="s">
        <v>499</v>
      </c>
      <c r="C15" s="2" t="s">
        <v>220</v>
      </c>
      <c r="D15" s="2">
        <v>14953</v>
      </c>
    </row>
    <row r="16" spans="1:4">
      <c r="A16" s="1" t="s">
        <v>217</v>
      </c>
      <c r="B16" s="1" t="s">
        <v>500</v>
      </c>
      <c r="C16" s="1" t="s">
        <v>231</v>
      </c>
      <c r="D16" s="1">
        <v>15111</v>
      </c>
    </row>
    <row r="17" spans="1:4">
      <c r="A17" s="2" t="s">
        <v>217</v>
      </c>
      <c r="B17" s="2" t="s">
        <v>501</v>
      </c>
      <c r="C17" s="2" t="s">
        <v>235</v>
      </c>
      <c r="D17" s="2">
        <v>15137</v>
      </c>
    </row>
    <row r="18" spans="1:4">
      <c r="A18" s="1" t="s">
        <v>217</v>
      </c>
      <c r="B18" s="1" t="s">
        <v>502</v>
      </c>
      <c r="C18" s="1" t="s">
        <v>236</v>
      </c>
      <c r="D18" s="1">
        <v>15138</v>
      </c>
    </row>
    <row r="19" spans="1:4">
      <c r="A19" s="2" t="s">
        <v>217</v>
      </c>
      <c r="B19" s="2" t="s">
        <v>98</v>
      </c>
      <c r="C19" s="2" t="s">
        <v>38</v>
      </c>
      <c r="D19" s="2">
        <v>15174</v>
      </c>
    </row>
    <row r="20" spans="1:4">
      <c r="A20" s="1" t="s">
        <v>217</v>
      </c>
      <c r="B20" s="1" t="s">
        <v>503</v>
      </c>
      <c r="C20" s="1" t="s">
        <v>237</v>
      </c>
      <c r="D20" s="1">
        <v>15192</v>
      </c>
    </row>
    <row r="21" spans="1:4">
      <c r="A21" s="2" t="s">
        <v>217</v>
      </c>
      <c r="B21" s="2" t="s">
        <v>504</v>
      </c>
      <c r="C21" s="2" t="s">
        <v>221</v>
      </c>
      <c r="D21" s="2">
        <v>15197</v>
      </c>
    </row>
    <row r="22" spans="1:4">
      <c r="A22" s="1" t="s">
        <v>217</v>
      </c>
      <c r="B22" s="1" t="s">
        <v>505</v>
      </c>
      <c r="C22" s="1" t="s">
        <v>241</v>
      </c>
      <c r="D22" s="1">
        <v>15198</v>
      </c>
    </row>
    <row r="23" spans="1:4">
      <c r="A23" s="2" t="s">
        <v>217</v>
      </c>
      <c r="B23" s="2" t="s">
        <v>506</v>
      </c>
      <c r="C23" s="2" t="s">
        <v>238</v>
      </c>
      <c r="D23" s="2">
        <v>15386</v>
      </c>
    </row>
    <row r="24" spans="1:4">
      <c r="A24" s="1" t="s">
        <v>217</v>
      </c>
      <c r="B24" s="1" t="s">
        <v>507</v>
      </c>
      <c r="C24" s="1" t="s">
        <v>222</v>
      </c>
      <c r="D24" s="1">
        <v>15522</v>
      </c>
    </row>
    <row r="25" spans="1:4">
      <c r="A25" s="2" t="s">
        <v>217</v>
      </c>
      <c r="B25" s="2" t="s">
        <v>508</v>
      </c>
      <c r="C25" s="2" t="s">
        <v>223</v>
      </c>
      <c r="D25" s="2">
        <v>15718</v>
      </c>
    </row>
    <row r="26" spans="1:4">
      <c r="A26" s="1" t="s">
        <v>217</v>
      </c>
      <c r="B26" s="1" t="s">
        <v>509</v>
      </c>
      <c r="C26" s="1" t="s">
        <v>224</v>
      </c>
      <c r="D26" s="1">
        <v>15724</v>
      </c>
    </row>
    <row r="27" spans="1:4">
      <c r="A27" s="2" t="s">
        <v>217</v>
      </c>
      <c r="B27" s="2" t="s">
        <v>510</v>
      </c>
      <c r="C27" s="2" t="s">
        <v>232</v>
      </c>
      <c r="D27" s="2">
        <v>15725</v>
      </c>
    </row>
    <row r="28" spans="1:4">
      <c r="A28" s="1" t="s">
        <v>217</v>
      </c>
      <c r="B28" s="1" t="s">
        <v>511</v>
      </c>
      <c r="C28" s="1" t="s">
        <v>233</v>
      </c>
      <c r="D28" s="1">
        <v>15735</v>
      </c>
    </row>
    <row r="29" spans="1:4">
      <c r="A29" s="2" t="s">
        <v>242</v>
      </c>
      <c r="B29" s="2" t="s">
        <v>99</v>
      </c>
      <c r="C29" s="2" t="s">
        <v>39</v>
      </c>
      <c r="D29" s="2">
        <v>14259</v>
      </c>
    </row>
    <row r="30" spans="1:4">
      <c r="A30" s="1" t="s">
        <v>242</v>
      </c>
      <c r="B30" s="1" t="s">
        <v>512</v>
      </c>
      <c r="C30" s="1" t="s">
        <v>269</v>
      </c>
      <c r="D30" s="1">
        <v>14260</v>
      </c>
    </row>
    <row r="31" spans="1:4">
      <c r="A31" s="2" t="s">
        <v>242</v>
      </c>
      <c r="B31" s="2" t="s">
        <v>513</v>
      </c>
      <c r="C31" s="2" t="s">
        <v>254</v>
      </c>
      <c r="D31" s="2">
        <v>14445</v>
      </c>
    </row>
    <row r="32" spans="1:4">
      <c r="A32" s="1" t="s">
        <v>242</v>
      </c>
      <c r="B32" s="1" t="s">
        <v>514</v>
      </c>
      <c r="C32" s="1" t="s">
        <v>262</v>
      </c>
      <c r="D32" s="1">
        <v>15600</v>
      </c>
    </row>
    <row r="33" spans="1:4">
      <c r="A33" s="2" t="s">
        <v>242</v>
      </c>
      <c r="B33" s="2" t="s">
        <v>515</v>
      </c>
      <c r="C33" s="2" t="s">
        <v>270</v>
      </c>
      <c r="D33" s="2">
        <v>14467</v>
      </c>
    </row>
    <row r="34" spans="1:4">
      <c r="A34" s="1" t="s">
        <v>242</v>
      </c>
      <c r="B34" s="1" t="s">
        <v>516</v>
      </c>
      <c r="C34" s="1" t="s">
        <v>263</v>
      </c>
      <c r="D34" s="1">
        <v>14469</v>
      </c>
    </row>
    <row r="35" spans="1:4">
      <c r="A35" s="2" t="s">
        <v>242</v>
      </c>
      <c r="B35" s="2" t="s">
        <v>517</v>
      </c>
      <c r="C35" s="2" t="s">
        <v>246</v>
      </c>
      <c r="D35" s="2">
        <v>14475</v>
      </c>
    </row>
    <row r="36" spans="1:4">
      <c r="A36" s="1" t="s">
        <v>242</v>
      </c>
      <c r="B36" s="1" t="s">
        <v>518</v>
      </c>
      <c r="C36" s="1" t="s">
        <v>264</v>
      </c>
      <c r="D36" s="1">
        <v>16427</v>
      </c>
    </row>
    <row r="37" spans="1:4">
      <c r="A37" s="2" t="s">
        <v>242</v>
      </c>
      <c r="B37" s="2" t="s">
        <v>519</v>
      </c>
      <c r="C37" s="2" t="s">
        <v>265</v>
      </c>
      <c r="D37" s="2">
        <v>14486</v>
      </c>
    </row>
    <row r="38" spans="1:4">
      <c r="A38" s="1" t="s">
        <v>242</v>
      </c>
      <c r="B38" s="1" t="s">
        <v>520</v>
      </c>
      <c r="C38" s="1" t="s">
        <v>271</v>
      </c>
      <c r="D38" s="1">
        <v>14493</v>
      </c>
    </row>
    <row r="39" spans="1:4">
      <c r="A39" s="2" t="s">
        <v>242</v>
      </c>
      <c r="B39" s="2" t="s">
        <v>521</v>
      </c>
      <c r="C39" s="2" t="s">
        <v>255</v>
      </c>
      <c r="D39" s="2">
        <v>14494</v>
      </c>
    </row>
    <row r="40" spans="1:4">
      <c r="A40" s="1" t="s">
        <v>242</v>
      </c>
      <c r="B40" s="1" t="s">
        <v>522</v>
      </c>
      <c r="C40" s="1" t="s">
        <v>247</v>
      </c>
      <c r="D40" s="1">
        <v>14503</v>
      </c>
    </row>
    <row r="41" spans="1:4">
      <c r="A41" s="2" t="s">
        <v>242</v>
      </c>
      <c r="B41" s="2" t="s">
        <v>523</v>
      </c>
      <c r="C41" s="2" t="s">
        <v>272</v>
      </c>
      <c r="D41" s="2">
        <v>14567</v>
      </c>
    </row>
    <row r="42" spans="1:4">
      <c r="A42" s="1" t="s">
        <v>242</v>
      </c>
      <c r="B42" s="1" t="s">
        <v>524</v>
      </c>
      <c r="C42" s="1" t="s">
        <v>273</v>
      </c>
      <c r="D42" s="1">
        <v>14573</v>
      </c>
    </row>
    <row r="43" spans="1:4">
      <c r="A43" s="2" t="s">
        <v>242</v>
      </c>
      <c r="B43" s="2" t="s">
        <v>525</v>
      </c>
      <c r="C43" s="2" t="s">
        <v>274</v>
      </c>
      <c r="D43" s="2">
        <v>14581</v>
      </c>
    </row>
    <row r="44" spans="1:4">
      <c r="A44" s="1" t="s">
        <v>242</v>
      </c>
      <c r="B44" s="1" t="s">
        <v>102</v>
      </c>
      <c r="C44" s="1" t="s">
        <v>42</v>
      </c>
      <c r="D44" s="1">
        <v>14582</v>
      </c>
    </row>
    <row r="45" spans="1:4">
      <c r="A45" s="2" t="s">
        <v>242</v>
      </c>
      <c r="B45" s="2" t="s">
        <v>100</v>
      </c>
      <c r="C45" s="2" t="s">
        <v>40</v>
      </c>
      <c r="D45" s="2">
        <v>14652</v>
      </c>
    </row>
    <row r="46" spans="1:4">
      <c r="A46" s="1" t="s">
        <v>242</v>
      </c>
      <c r="B46" s="1" t="s">
        <v>109</v>
      </c>
      <c r="C46" s="1" t="s">
        <v>49</v>
      </c>
      <c r="D46" s="1">
        <v>14868</v>
      </c>
    </row>
    <row r="47" spans="1:4">
      <c r="A47" s="2" t="s">
        <v>242</v>
      </c>
      <c r="B47" s="2" t="s">
        <v>103</v>
      </c>
      <c r="C47" s="2" t="s">
        <v>43</v>
      </c>
      <c r="D47" s="2">
        <v>14950</v>
      </c>
    </row>
    <row r="48" spans="1:4">
      <c r="A48" s="1" t="s">
        <v>242</v>
      </c>
      <c r="B48" s="1" t="s">
        <v>104</v>
      </c>
      <c r="C48" s="1" t="s">
        <v>44</v>
      </c>
      <c r="D48" s="1">
        <v>14951</v>
      </c>
    </row>
    <row r="49" spans="1:4">
      <c r="A49" s="2" t="s">
        <v>242</v>
      </c>
      <c r="B49" s="2" t="s">
        <v>526</v>
      </c>
      <c r="C49" s="2" t="s">
        <v>256</v>
      </c>
      <c r="D49" s="2">
        <v>14955</v>
      </c>
    </row>
    <row r="50" spans="1:4">
      <c r="A50" s="1" t="s">
        <v>242</v>
      </c>
      <c r="B50" s="1" t="s">
        <v>527</v>
      </c>
      <c r="C50" s="1" t="s">
        <v>275</v>
      </c>
      <c r="D50" s="1">
        <v>15012</v>
      </c>
    </row>
    <row r="51" spans="1:4">
      <c r="A51" s="2" t="s">
        <v>242</v>
      </c>
      <c r="B51" s="2" t="s">
        <v>110</v>
      </c>
      <c r="C51" s="2" t="s">
        <v>50</v>
      </c>
      <c r="D51" s="2">
        <v>15051</v>
      </c>
    </row>
    <row r="52" spans="1:4">
      <c r="A52" s="1" t="s">
        <v>242</v>
      </c>
      <c r="B52" s="1" t="s">
        <v>528</v>
      </c>
      <c r="C52" s="1" t="s">
        <v>266</v>
      </c>
      <c r="D52" s="1">
        <v>15107</v>
      </c>
    </row>
    <row r="53" spans="1:4">
      <c r="A53" s="2" t="s">
        <v>242</v>
      </c>
      <c r="B53" s="2" t="s">
        <v>529</v>
      </c>
      <c r="C53" s="2" t="s">
        <v>243</v>
      </c>
      <c r="D53" s="2">
        <v>15109</v>
      </c>
    </row>
    <row r="54" spans="1:4">
      <c r="A54" s="1" t="s">
        <v>242</v>
      </c>
      <c r="B54" s="1" t="s">
        <v>530</v>
      </c>
      <c r="C54" s="1" t="s">
        <v>244</v>
      </c>
      <c r="D54" s="1">
        <v>15122</v>
      </c>
    </row>
    <row r="55" spans="1:4">
      <c r="A55" s="2" t="s">
        <v>242</v>
      </c>
      <c r="B55" s="2" t="s">
        <v>531</v>
      </c>
      <c r="C55" s="2" t="s">
        <v>257</v>
      </c>
      <c r="D55" s="2">
        <v>18084</v>
      </c>
    </row>
    <row r="56" spans="1:4">
      <c r="A56" s="1" t="s">
        <v>242</v>
      </c>
      <c r="B56" s="1" t="s">
        <v>532</v>
      </c>
      <c r="C56" s="1" t="s">
        <v>248</v>
      </c>
      <c r="D56" s="1">
        <v>15150</v>
      </c>
    </row>
    <row r="57" spans="1:4">
      <c r="A57" s="2" t="s">
        <v>242</v>
      </c>
      <c r="B57" s="2" t="s">
        <v>533</v>
      </c>
      <c r="C57" s="2" t="s">
        <v>249</v>
      </c>
      <c r="D57" s="2">
        <v>15180</v>
      </c>
    </row>
    <row r="58" spans="1:4">
      <c r="A58" s="1" t="s">
        <v>242</v>
      </c>
      <c r="B58" s="1" t="s">
        <v>534</v>
      </c>
      <c r="C58" s="1" t="s">
        <v>258</v>
      </c>
      <c r="D58" s="1">
        <v>18195</v>
      </c>
    </row>
    <row r="59" spans="1:4">
      <c r="A59" s="2" t="s">
        <v>242</v>
      </c>
      <c r="B59" s="2" t="s">
        <v>101</v>
      </c>
      <c r="C59" s="2" t="s">
        <v>41</v>
      </c>
      <c r="D59" s="2">
        <v>15294</v>
      </c>
    </row>
    <row r="60" spans="1:4">
      <c r="A60" s="1" t="s">
        <v>242</v>
      </c>
      <c r="B60" s="1" t="s">
        <v>535</v>
      </c>
      <c r="C60" s="1" t="s">
        <v>276</v>
      </c>
      <c r="D60" s="1">
        <v>15296</v>
      </c>
    </row>
    <row r="61" spans="1:4">
      <c r="A61" s="2" t="s">
        <v>242</v>
      </c>
      <c r="B61" s="2" t="s">
        <v>536</v>
      </c>
      <c r="C61" s="2" t="s">
        <v>259</v>
      </c>
      <c r="D61" s="2">
        <v>15334</v>
      </c>
    </row>
    <row r="62" spans="1:4">
      <c r="A62" s="2" t="s">
        <v>242</v>
      </c>
      <c r="B62" s="2" t="s">
        <v>106</v>
      </c>
      <c r="C62" s="2" t="s">
        <v>46</v>
      </c>
      <c r="D62" s="2">
        <v>15351</v>
      </c>
    </row>
    <row r="63" spans="1:4">
      <c r="A63" s="22" t="s">
        <v>242</v>
      </c>
      <c r="B63" s="22" t="s">
        <v>537</v>
      </c>
      <c r="C63" s="22" t="s">
        <v>277</v>
      </c>
      <c r="D63" s="22">
        <v>15361</v>
      </c>
    </row>
    <row r="64" spans="1:4">
      <c r="A64" s="22" t="s">
        <v>242</v>
      </c>
      <c r="B64" s="22" t="s">
        <v>538</v>
      </c>
      <c r="C64" s="22" t="s">
        <v>278</v>
      </c>
      <c r="D64" s="22">
        <v>17671</v>
      </c>
    </row>
    <row r="65" spans="1:4">
      <c r="A65" s="22" t="s">
        <v>242</v>
      </c>
      <c r="B65" s="22" t="s">
        <v>539</v>
      </c>
      <c r="C65" s="22" t="s">
        <v>267</v>
      </c>
      <c r="D65" s="22">
        <v>15413</v>
      </c>
    </row>
    <row r="66" spans="1:4">
      <c r="A66" s="22" t="s">
        <v>242</v>
      </c>
      <c r="B66" s="22" t="s">
        <v>107</v>
      </c>
      <c r="C66" s="22" t="s">
        <v>47</v>
      </c>
      <c r="D66" s="22">
        <v>17799</v>
      </c>
    </row>
    <row r="67" spans="1:4">
      <c r="A67" s="22" t="s">
        <v>242</v>
      </c>
      <c r="B67" s="22" t="s">
        <v>540</v>
      </c>
      <c r="C67" s="22" t="s">
        <v>268</v>
      </c>
      <c r="D67" s="22">
        <v>15425</v>
      </c>
    </row>
    <row r="68" spans="1:4">
      <c r="A68" s="22" t="s">
        <v>242</v>
      </c>
      <c r="B68" s="22" t="s">
        <v>108</v>
      </c>
      <c r="C68" s="22" t="s">
        <v>48</v>
      </c>
      <c r="D68" s="22">
        <v>15440</v>
      </c>
    </row>
    <row r="69" spans="1:4">
      <c r="A69" s="22" t="s">
        <v>242</v>
      </c>
      <c r="B69" s="22" t="s">
        <v>541</v>
      </c>
      <c r="C69" s="22" t="s">
        <v>245</v>
      </c>
      <c r="D69" s="22">
        <v>15443</v>
      </c>
    </row>
    <row r="70" spans="1:4">
      <c r="A70" s="22" t="s">
        <v>242</v>
      </c>
      <c r="B70" s="22" t="s">
        <v>542</v>
      </c>
      <c r="C70" s="22" t="s">
        <v>260</v>
      </c>
      <c r="D70" s="22">
        <v>18116</v>
      </c>
    </row>
    <row r="71" spans="1:4">
      <c r="A71" s="22" t="s">
        <v>242</v>
      </c>
      <c r="B71" s="22" t="s">
        <v>543</v>
      </c>
      <c r="C71" s="22" t="s">
        <v>279</v>
      </c>
      <c r="D71" s="22">
        <v>15490</v>
      </c>
    </row>
    <row r="72" spans="1:4">
      <c r="A72" s="22" t="s">
        <v>242</v>
      </c>
      <c r="B72" s="22" t="s">
        <v>105</v>
      </c>
      <c r="C72" s="22" t="s">
        <v>45</v>
      </c>
      <c r="D72" s="22">
        <v>15574</v>
      </c>
    </row>
    <row r="73" spans="1:4">
      <c r="A73" s="22" t="s">
        <v>242</v>
      </c>
      <c r="B73" s="22" t="s">
        <v>544</v>
      </c>
      <c r="C73" s="22" t="s">
        <v>261</v>
      </c>
      <c r="D73" s="22">
        <v>15581</v>
      </c>
    </row>
    <row r="74" spans="1:4">
      <c r="A74" s="22" t="s">
        <v>242</v>
      </c>
      <c r="B74" s="22" t="s">
        <v>545</v>
      </c>
      <c r="C74" s="22" t="s">
        <v>250</v>
      </c>
      <c r="D74" s="22">
        <v>18190</v>
      </c>
    </row>
    <row r="75" spans="1:4">
      <c r="A75" s="22" t="s">
        <v>242</v>
      </c>
      <c r="B75" s="22" t="s">
        <v>546</v>
      </c>
      <c r="C75" s="22" t="s">
        <v>251</v>
      </c>
      <c r="D75" s="22">
        <v>15667</v>
      </c>
    </row>
    <row r="76" spans="1:4">
      <c r="A76" s="22" t="s">
        <v>242</v>
      </c>
      <c r="B76" s="22" t="s">
        <v>547</v>
      </c>
      <c r="C76" s="22" t="s">
        <v>252</v>
      </c>
      <c r="D76" s="22">
        <v>14204</v>
      </c>
    </row>
    <row r="77" spans="1:4">
      <c r="A77" s="22" t="s">
        <v>242</v>
      </c>
      <c r="B77" s="22" t="s">
        <v>548</v>
      </c>
      <c r="C77" s="22" t="s">
        <v>280</v>
      </c>
      <c r="D77" s="22">
        <v>17767</v>
      </c>
    </row>
    <row r="78" spans="1:4">
      <c r="A78" s="22" t="s">
        <v>242</v>
      </c>
      <c r="B78" s="22" t="s">
        <v>549</v>
      </c>
      <c r="C78" s="22" t="s">
        <v>281</v>
      </c>
      <c r="D78" s="22">
        <v>15748</v>
      </c>
    </row>
    <row r="79" spans="1:4">
      <c r="A79" s="22" t="s">
        <v>242</v>
      </c>
      <c r="B79" s="22" t="s">
        <v>550</v>
      </c>
      <c r="C79" s="22" t="s">
        <v>253</v>
      </c>
      <c r="D79" s="22">
        <v>18142</v>
      </c>
    </row>
    <row r="80" spans="1:4">
      <c r="A80" s="22" t="s">
        <v>282</v>
      </c>
      <c r="B80" s="22" t="s">
        <v>551</v>
      </c>
      <c r="C80" s="22" t="s">
        <v>294</v>
      </c>
      <c r="D80" s="22">
        <v>14404</v>
      </c>
    </row>
    <row r="81" spans="1:4">
      <c r="A81" s="22" t="s">
        <v>282</v>
      </c>
      <c r="B81" s="22" t="s">
        <v>552</v>
      </c>
      <c r="C81" s="22" t="s">
        <v>295</v>
      </c>
      <c r="D81" s="22">
        <v>14561</v>
      </c>
    </row>
    <row r="82" spans="1:4">
      <c r="A82" s="22" t="s">
        <v>282</v>
      </c>
      <c r="B82" s="22" t="s">
        <v>553</v>
      </c>
      <c r="C82" s="22" t="s">
        <v>287</v>
      </c>
      <c r="D82" s="22">
        <v>14659</v>
      </c>
    </row>
    <row r="83" spans="1:4">
      <c r="A83" s="22" t="s">
        <v>282</v>
      </c>
      <c r="B83" s="22" t="s">
        <v>554</v>
      </c>
      <c r="C83" s="22" t="s">
        <v>298</v>
      </c>
      <c r="D83" s="22">
        <v>14800</v>
      </c>
    </row>
    <row r="84" spans="1:4">
      <c r="A84" s="22" t="s">
        <v>282</v>
      </c>
      <c r="B84" s="22" t="s">
        <v>555</v>
      </c>
      <c r="C84" s="22" t="s">
        <v>296</v>
      </c>
      <c r="D84" s="22">
        <v>14869</v>
      </c>
    </row>
    <row r="85" spans="1:4">
      <c r="A85" s="22" t="s">
        <v>282</v>
      </c>
      <c r="B85" s="22" t="s">
        <v>556</v>
      </c>
      <c r="C85" s="22" t="s">
        <v>283</v>
      </c>
      <c r="D85" s="22">
        <v>15007</v>
      </c>
    </row>
    <row r="86" spans="1:4">
      <c r="A86" s="22" t="s">
        <v>282</v>
      </c>
      <c r="B86" s="22" t="s">
        <v>557</v>
      </c>
      <c r="C86" s="22" t="s">
        <v>288</v>
      </c>
      <c r="D86" s="22">
        <v>15035</v>
      </c>
    </row>
    <row r="87" spans="1:4">
      <c r="A87" s="22" t="s">
        <v>282</v>
      </c>
      <c r="B87" s="22" t="s">
        <v>558</v>
      </c>
      <c r="C87" s="22" t="s">
        <v>297</v>
      </c>
      <c r="D87" s="22">
        <v>15065</v>
      </c>
    </row>
    <row r="88" spans="1:4">
      <c r="A88" s="22" t="s">
        <v>282</v>
      </c>
      <c r="B88" s="22" t="s">
        <v>559</v>
      </c>
      <c r="C88" s="22" t="s">
        <v>284</v>
      </c>
      <c r="D88" s="22">
        <v>15152</v>
      </c>
    </row>
    <row r="89" spans="1:4">
      <c r="A89" s="22" t="s">
        <v>282</v>
      </c>
      <c r="B89" s="22" t="s">
        <v>560</v>
      </c>
      <c r="C89" s="22" t="s">
        <v>299</v>
      </c>
      <c r="D89" s="22">
        <v>15170</v>
      </c>
    </row>
    <row r="90" spans="1:4">
      <c r="A90" s="22" t="s">
        <v>282</v>
      </c>
      <c r="B90" s="22" t="s">
        <v>561</v>
      </c>
      <c r="C90" s="22" t="s">
        <v>289</v>
      </c>
      <c r="D90" s="22">
        <v>15253</v>
      </c>
    </row>
    <row r="91" spans="1:4">
      <c r="A91" s="22" t="s">
        <v>282</v>
      </c>
      <c r="B91" s="22" t="s">
        <v>562</v>
      </c>
      <c r="C91" s="22" t="s">
        <v>300</v>
      </c>
      <c r="D91" s="22">
        <v>15261</v>
      </c>
    </row>
    <row r="92" spans="1:4">
      <c r="A92" s="22" t="s">
        <v>282</v>
      </c>
      <c r="B92" s="22" t="s">
        <v>563</v>
      </c>
      <c r="C92" s="22" t="s">
        <v>307</v>
      </c>
      <c r="D92" s="22">
        <v>15263</v>
      </c>
    </row>
    <row r="93" spans="1:4">
      <c r="A93" s="22" t="s">
        <v>282</v>
      </c>
      <c r="B93" s="22" t="s">
        <v>564</v>
      </c>
      <c r="C93" s="22" t="s">
        <v>290</v>
      </c>
      <c r="D93" s="22">
        <v>15304</v>
      </c>
    </row>
    <row r="94" spans="1:4">
      <c r="A94" s="22" t="s">
        <v>282</v>
      </c>
      <c r="B94" s="22" t="s">
        <v>565</v>
      </c>
      <c r="C94" s="22" t="s">
        <v>291</v>
      </c>
      <c r="D94" s="22">
        <v>15305</v>
      </c>
    </row>
    <row r="95" spans="1:4">
      <c r="A95" s="22" t="s">
        <v>282</v>
      </c>
      <c r="B95" s="22" t="s">
        <v>566</v>
      </c>
      <c r="C95" s="22" t="s">
        <v>308</v>
      </c>
      <c r="D95" s="22">
        <v>15325</v>
      </c>
    </row>
    <row r="96" spans="1:4">
      <c r="A96" s="22" t="s">
        <v>282</v>
      </c>
      <c r="B96" s="22" t="s">
        <v>567</v>
      </c>
      <c r="C96" s="22" t="s">
        <v>309</v>
      </c>
      <c r="D96" s="22">
        <v>15338</v>
      </c>
    </row>
    <row r="97" spans="1:4">
      <c r="A97" s="22" t="s">
        <v>282</v>
      </c>
      <c r="B97" s="22" t="s">
        <v>568</v>
      </c>
      <c r="C97" s="22" t="s">
        <v>310</v>
      </c>
      <c r="D97" s="22">
        <v>15339</v>
      </c>
    </row>
    <row r="98" spans="1:4">
      <c r="A98" s="22" t="s">
        <v>282</v>
      </c>
      <c r="B98" s="22" t="s">
        <v>569</v>
      </c>
      <c r="C98" s="22" t="s">
        <v>285</v>
      </c>
      <c r="D98" s="22">
        <v>15349</v>
      </c>
    </row>
    <row r="99" spans="1:4">
      <c r="A99" s="22" t="s">
        <v>282</v>
      </c>
      <c r="B99" s="22" t="s">
        <v>570</v>
      </c>
      <c r="C99" s="22" t="s">
        <v>311</v>
      </c>
      <c r="D99" s="22">
        <v>15404</v>
      </c>
    </row>
    <row r="100" spans="1:4">
      <c r="A100" s="22" t="s">
        <v>282</v>
      </c>
      <c r="B100" s="22" t="s">
        <v>571</v>
      </c>
      <c r="C100" s="22" t="s">
        <v>301</v>
      </c>
      <c r="D100" s="22">
        <v>15416</v>
      </c>
    </row>
    <row r="101" spans="1:4">
      <c r="A101" s="22" t="s">
        <v>282</v>
      </c>
      <c r="B101" s="22" t="s">
        <v>572</v>
      </c>
      <c r="C101" s="22" t="s">
        <v>302</v>
      </c>
      <c r="D101" s="22">
        <v>15417</v>
      </c>
    </row>
    <row r="102" spans="1:4">
      <c r="A102" s="22" t="s">
        <v>282</v>
      </c>
      <c r="B102" s="22" t="s">
        <v>573</v>
      </c>
      <c r="C102" s="22" t="s">
        <v>303</v>
      </c>
      <c r="D102" s="22">
        <v>15501</v>
      </c>
    </row>
    <row r="103" spans="1:4">
      <c r="A103" s="22" t="s">
        <v>282</v>
      </c>
      <c r="B103" s="22" t="s">
        <v>574</v>
      </c>
      <c r="C103" s="22" t="s">
        <v>304</v>
      </c>
      <c r="D103" s="22">
        <v>15502</v>
      </c>
    </row>
    <row r="104" spans="1:4">
      <c r="A104" s="22" t="s">
        <v>282</v>
      </c>
      <c r="B104" s="22" t="s">
        <v>575</v>
      </c>
      <c r="C104" s="22" t="s">
        <v>312</v>
      </c>
      <c r="D104" s="22">
        <v>15520</v>
      </c>
    </row>
    <row r="105" spans="1:4">
      <c r="A105" s="22" t="s">
        <v>282</v>
      </c>
      <c r="B105" s="22" t="s">
        <v>576</v>
      </c>
      <c r="C105" s="22" t="s">
        <v>292</v>
      </c>
      <c r="D105" s="22">
        <v>17029</v>
      </c>
    </row>
    <row r="106" spans="1:4">
      <c r="A106" s="22" t="s">
        <v>282</v>
      </c>
      <c r="B106" s="22" t="s">
        <v>577</v>
      </c>
      <c r="C106" s="22" t="s">
        <v>305</v>
      </c>
      <c r="D106" s="22">
        <v>15588</v>
      </c>
    </row>
    <row r="107" spans="1:4">
      <c r="A107" s="22" t="s">
        <v>282</v>
      </c>
      <c r="B107" s="22" t="s">
        <v>578</v>
      </c>
      <c r="C107" s="22" t="s">
        <v>306</v>
      </c>
      <c r="D107" s="22">
        <v>15589</v>
      </c>
    </row>
    <row r="108" spans="1:4">
      <c r="A108" s="22" t="s">
        <v>282</v>
      </c>
      <c r="B108" s="22" t="s">
        <v>579</v>
      </c>
      <c r="C108" s="22" t="s">
        <v>286</v>
      </c>
      <c r="D108" s="22">
        <v>15646</v>
      </c>
    </row>
    <row r="109" spans="1:4">
      <c r="A109" s="22" t="s">
        <v>282</v>
      </c>
      <c r="B109" s="22" t="s">
        <v>580</v>
      </c>
      <c r="C109" s="22" t="s">
        <v>293</v>
      </c>
      <c r="D109" s="22">
        <v>15306</v>
      </c>
    </row>
    <row r="110" spans="1:4">
      <c r="A110" s="22" t="s">
        <v>32</v>
      </c>
      <c r="B110" s="22" t="s">
        <v>581</v>
      </c>
      <c r="C110" s="22" t="s">
        <v>358</v>
      </c>
      <c r="D110" s="22">
        <v>18382</v>
      </c>
    </row>
    <row r="111" spans="1:4">
      <c r="A111" s="22" t="s">
        <v>32</v>
      </c>
      <c r="B111" s="22" t="s">
        <v>582</v>
      </c>
      <c r="C111" s="22" t="s">
        <v>359</v>
      </c>
      <c r="D111" s="22">
        <v>18440</v>
      </c>
    </row>
    <row r="112" spans="1:4">
      <c r="A112" s="22" t="s">
        <v>32</v>
      </c>
      <c r="B112" s="22" t="s">
        <v>125</v>
      </c>
      <c r="C112" s="22" t="s">
        <v>65</v>
      </c>
      <c r="D112" s="22">
        <v>18009</v>
      </c>
    </row>
    <row r="113" spans="1:4">
      <c r="A113" s="22" t="s">
        <v>32</v>
      </c>
      <c r="B113" s="22" t="s">
        <v>583</v>
      </c>
      <c r="C113" s="22" t="s">
        <v>374</v>
      </c>
      <c r="D113" s="22">
        <v>14207</v>
      </c>
    </row>
    <row r="114" spans="1:4">
      <c r="A114" s="22" t="s">
        <v>32</v>
      </c>
      <c r="B114" s="22" t="s">
        <v>584</v>
      </c>
      <c r="C114" s="22" t="s">
        <v>340</v>
      </c>
      <c r="D114" s="22">
        <v>15762</v>
      </c>
    </row>
    <row r="115" spans="1:4">
      <c r="A115" s="22" t="s">
        <v>32</v>
      </c>
      <c r="B115" s="22" t="s">
        <v>132</v>
      </c>
      <c r="C115" s="22" t="s">
        <v>72</v>
      </c>
      <c r="D115" s="22">
        <v>14223</v>
      </c>
    </row>
    <row r="116" spans="1:4">
      <c r="A116" s="22" t="s">
        <v>32</v>
      </c>
      <c r="B116" s="22" t="s">
        <v>133</v>
      </c>
      <c r="C116" s="22" t="s">
        <v>73</v>
      </c>
      <c r="D116" s="22">
        <v>14224</v>
      </c>
    </row>
    <row r="117" spans="1:4">
      <c r="A117" s="22" t="s">
        <v>32</v>
      </c>
      <c r="B117" s="22" t="s">
        <v>585</v>
      </c>
      <c r="C117" s="22" t="s">
        <v>397</v>
      </c>
      <c r="D117" s="22">
        <v>14226</v>
      </c>
    </row>
    <row r="118" spans="1:4">
      <c r="A118" s="22" t="s">
        <v>32</v>
      </c>
      <c r="B118" s="22" t="s">
        <v>586</v>
      </c>
      <c r="C118" s="22" t="s">
        <v>381</v>
      </c>
      <c r="D118" s="22">
        <v>14247</v>
      </c>
    </row>
    <row r="119" spans="1:4">
      <c r="A119" s="22" t="s">
        <v>32</v>
      </c>
      <c r="B119" s="22" t="s">
        <v>587</v>
      </c>
      <c r="C119" s="22" t="s">
        <v>313</v>
      </c>
      <c r="D119" s="22">
        <v>17542</v>
      </c>
    </row>
    <row r="120" spans="1:4">
      <c r="A120" s="22" t="s">
        <v>32</v>
      </c>
      <c r="B120" s="22" t="s">
        <v>588</v>
      </c>
      <c r="C120" s="22" t="s">
        <v>375</v>
      </c>
      <c r="D120" s="22">
        <v>14251</v>
      </c>
    </row>
    <row r="121" spans="1:4">
      <c r="A121" s="22" t="s">
        <v>32</v>
      </c>
      <c r="B121" s="22" t="s">
        <v>126</v>
      </c>
      <c r="C121" s="22" t="s">
        <v>66</v>
      </c>
      <c r="D121" s="22">
        <v>14263</v>
      </c>
    </row>
    <row r="122" spans="1:4">
      <c r="A122" s="22" t="s">
        <v>32</v>
      </c>
      <c r="B122" s="22" t="s">
        <v>127</v>
      </c>
      <c r="C122" s="22" t="s">
        <v>67</v>
      </c>
      <c r="D122" s="22">
        <v>14265</v>
      </c>
    </row>
    <row r="123" spans="1:4">
      <c r="A123" s="22" t="s">
        <v>32</v>
      </c>
      <c r="B123" s="22" t="s">
        <v>589</v>
      </c>
      <c r="C123" s="22" t="s">
        <v>314</v>
      </c>
      <c r="D123" s="22">
        <v>14278</v>
      </c>
    </row>
    <row r="124" spans="1:4">
      <c r="A124" s="22" t="s">
        <v>32</v>
      </c>
      <c r="B124" s="22" t="s">
        <v>590</v>
      </c>
      <c r="C124" s="22" t="s">
        <v>411</v>
      </c>
      <c r="D124" s="22">
        <v>14316</v>
      </c>
    </row>
    <row r="125" spans="1:4">
      <c r="A125" s="22" t="s">
        <v>32</v>
      </c>
      <c r="B125" s="22" t="s">
        <v>591</v>
      </c>
      <c r="C125" s="22" t="s">
        <v>382</v>
      </c>
      <c r="D125" s="22">
        <v>14396</v>
      </c>
    </row>
    <row r="126" spans="1:4">
      <c r="A126" s="22" t="s">
        <v>32</v>
      </c>
      <c r="B126" s="22" t="s">
        <v>592</v>
      </c>
      <c r="C126" s="22" t="s">
        <v>360</v>
      </c>
      <c r="D126" s="22">
        <v>20553</v>
      </c>
    </row>
    <row r="127" spans="1:4">
      <c r="A127" s="22" t="s">
        <v>32</v>
      </c>
      <c r="B127" s="22" t="s">
        <v>593</v>
      </c>
      <c r="C127" s="22" t="s">
        <v>361</v>
      </c>
      <c r="D127" s="22">
        <v>14411</v>
      </c>
    </row>
    <row r="128" spans="1:4">
      <c r="A128" s="22" t="s">
        <v>32</v>
      </c>
      <c r="B128" s="22" t="s">
        <v>594</v>
      </c>
      <c r="C128" s="22" t="s">
        <v>362</v>
      </c>
      <c r="D128" s="22">
        <v>20554</v>
      </c>
    </row>
    <row r="129" spans="1:4">
      <c r="A129" s="22" t="s">
        <v>32</v>
      </c>
      <c r="B129" s="22" t="s">
        <v>134</v>
      </c>
      <c r="C129" s="22" t="s">
        <v>74</v>
      </c>
      <c r="D129" s="22">
        <v>14424</v>
      </c>
    </row>
    <row r="130" spans="1:4">
      <c r="A130" s="22" t="s">
        <v>32</v>
      </c>
      <c r="B130" s="22" t="s">
        <v>595</v>
      </c>
      <c r="C130" s="22" t="s">
        <v>315</v>
      </c>
      <c r="D130" s="22">
        <v>14425</v>
      </c>
    </row>
    <row r="131" spans="1:4">
      <c r="A131" s="22" t="s">
        <v>32</v>
      </c>
      <c r="B131" s="22" t="s">
        <v>596</v>
      </c>
      <c r="C131" s="22" t="s">
        <v>383</v>
      </c>
      <c r="D131" s="22">
        <v>14426</v>
      </c>
    </row>
    <row r="132" spans="1:4">
      <c r="A132" s="22" t="s">
        <v>32</v>
      </c>
      <c r="B132" s="22" t="s">
        <v>597</v>
      </c>
      <c r="C132" s="22" t="s">
        <v>332</v>
      </c>
      <c r="D132" s="22">
        <v>14428</v>
      </c>
    </row>
    <row r="133" spans="1:4">
      <c r="A133" s="22" t="s">
        <v>32</v>
      </c>
      <c r="B133" s="22" t="s">
        <v>117</v>
      </c>
      <c r="C133" s="22" t="s">
        <v>57</v>
      </c>
      <c r="D133" s="22">
        <v>14431</v>
      </c>
    </row>
    <row r="134" spans="1:4">
      <c r="A134" s="22" t="s">
        <v>32</v>
      </c>
      <c r="B134" s="22" t="s">
        <v>598</v>
      </c>
      <c r="C134" s="22" t="s">
        <v>330</v>
      </c>
      <c r="D134" s="22">
        <v>14443</v>
      </c>
    </row>
    <row r="135" spans="1:4">
      <c r="A135" s="22" t="s">
        <v>32</v>
      </c>
      <c r="B135" s="22" t="s">
        <v>135</v>
      </c>
      <c r="C135" s="22" t="s">
        <v>75</v>
      </c>
      <c r="D135" s="22">
        <v>14458</v>
      </c>
    </row>
    <row r="136" spans="1:4">
      <c r="A136" s="22" t="s">
        <v>32</v>
      </c>
      <c r="B136" s="22" t="s">
        <v>128</v>
      </c>
      <c r="C136" s="22" t="s">
        <v>68</v>
      </c>
      <c r="D136" s="22">
        <v>14177</v>
      </c>
    </row>
    <row r="137" spans="1:4">
      <c r="A137" s="22" t="s">
        <v>32</v>
      </c>
      <c r="B137" s="22" t="s">
        <v>119</v>
      </c>
      <c r="C137" s="22" t="s">
        <v>59</v>
      </c>
      <c r="D137" s="22">
        <v>14551</v>
      </c>
    </row>
    <row r="138" spans="1:4">
      <c r="A138" s="22" t="s">
        <v>32</v>
      </c>
      <c r="B138" s="22" t="s">
        <v>136</v>
      </c>
      <c r="C138" s="22" t="s">
        <v>76</v>
      </c>
      <c r="D138" s="22">
        <v>14498</v>
      </c>
    </row>
    <row r="139" spans="1:4">
      <c r="A139" s="22" t="s">
        <v>32</v>
      </c>
      <c r="B139" s="22" t="s">
        <v>599</v>
      </c>
      <c r="C139" s="22" t="s">
        <v>363</v>
      </c>
      <c r="D139" s="22">
        <v>17787</v>
      </c>
    </row>
    <row r="140" spans="1:4">
      <c r="A140" s="22" t="s">
        <v>32</v>
      </c>
      <c r="B140" s="22" t="s">
        <v>111</v>
      </c>
      <c r="C140" s="22" t="s">
        <v>51</v>
      </c>
      <c r="D140" s="22">
        <v>14510</v>
      </c>
    </row>
    <row r="141" spans="1:4">
      <c r="A141" s="22" t="s">
        <v>32</v>
      </c>
      <c r="B141" s="22" t="s">
        <v>600</v>
      </c>
      <c r="C141" s="22" t="s">
        <v>341</v>
      </c>
      <c r="D141" s="22">
        <v>14533</v>
      </c>
    </row>
    <row r="142" spans="1:4">
      <c r="A142" s="22" t="s">
        <v>32</v>
      </c>
      <c r="B142" s="22" t="s">
        <v>601</v>
      </c>
      <c r="C142" s="22" t="s">
        <v>364</v>
      </c>
      <c r="D142" s="22">
        <v>14545</v>
      </c>
    </row>
    <row r="143" spans="1:4">
      <c r="A143" s="22" t="s">
        <v>32</v>
      </c>
      <c r="B143" s="22" t="s">
        <v>602</v>
      </c>
      <c r="C143" s="22" t="s">
        <v>368</v>
      </c>
      <c r="D143" s="22">
        <v>14547</v>
      </c>
    </row>
    <row r="144" spans="1:4">
      <c r="A144" s="22" t="s">
        <v>32</v>
      </c>
      <c r="B144" s="22" t="s">
        <v>603</v>
      </c>
      <c r="C144" s="22" t="s">
        <v>316</v>
      </c>
      <c r="D144" s="22">
        <v>14549</v>
      </c>
    </row>
    <row r="145" spans="1:4">
      <c r="A145" s="22" t="s">
        <v>32</v>
      </c>
      <c r="B145" s="22" t="s">
        <v>604</v>
      </c>
      <c r="C145" s="22" t="s">
        <v>342</v>
      </c>
      <c r="D145" s="22">
        <v>14550</v>
      </c>
    </row>
    <row r="146" spans="1:4">
      <c r="A146" s="22" t="s">
        <v>32</v>
      </c>
      <c r="B146" s="22" t="s">
        <v>143</v>
      </c>
      <c r="C146" s="22" t="s">
        <v>83</v>
      </c>
      <c r="D146" s="22">
        <v>14552</v>
      </c>
    </row>
    <row r="147" spans="1:4">
      <c r="A147" s="22" t="s">
        <v>32</v>
      </c>
      <c r="B147" s="22" t="s">
        <v>113</v>
      </c>
      <c r="C147" s="22" t="s">
        <v>53</v>
      </c>
      <c r="D147" s="22">
        <v>14559</v>
      </c>
    </row>
    <row r="148" spans="1:4">
      <c r="A148" s="22" t="s">
        <v>32</v>
      </c>
      <c r="B148" s="22" t="s">
        <v>137</v>
      </c>
      <c r="C148" s="22" t="s">
        <v>77</v>
      </c>
      <c r="D148" s="22">
        <v>14575</v>
      </c>
    </row>
    <row r="149" spans="1:4">
      <c r="A149" s="22" t="s">
        <v>32</v>
      </c>
      <c r="B149" s="22" t="s">
        <v>605</v>
      </c>
      <c r="C149" s="22" t="s">
        <v>384</v>
      </c>
      <c r="D149" s="22">
        <v>14598</v>
      </c>
    </row>
    <row r="150" spans="1:4">
      <c r="A150" s="22" t="s">
        <v>32</v>
      </c>
      <c r="B150" s="22" t="s">
        <v>606</v>
      </c>
      <c r="C150" s="22" t="s">
        <v>398</v>
      </c>
      <c r="D150" s="22">
        <v>14606</v>
      </c>
    </row>
    <row r="151" spans="1:4">
      <c r="A151" s="22" t="s">
        <v>32</v>
      </c>
      <c r="B151" s="22" t="s">
        <v>607</v>
      </c>
      <c r="C151" s="22" t="s">
        <v>369</v>
      </c>
      <c r="D151" s="22">
        <v>14610</v>
      </c>
    </row>
    <row r="152" spans="1:4">
      <c r="A152" s="22" t="s">
        <v>32</v>
      </c>
      <c r="B152" s="22" t="s">
        <v>608</v>
      </c>
      <c r="C152" s="22" t="s">
        <v>412</v>
      </c>
      <c r="D152" s="22">
        <v>14611</v>
      </c>
    </row>
    <row r="153" spans="1:4">
      <c r="A153" s="22" t="s">
        <v>32</v>
      </c>
      <c r="B153" s="22" t="s">
        <v>609</v>
      </c>
      <c r="C153" s="22" t="s">
        <v>323</v>
      </c>
      <c r="D153" s="22">
        <v>14668</v>
      </c>
    </row>
    <row r="154" spans="1:4">
      <c r="A154" s="22" t="s">
        <v>32</v>
      </c>
      <c r="B154" s="22" t="s">
        <v>610</v>
      </c>
      <c r="C154" s="22" t="s">
        <v>399</v>
      </c>
      <c r="D154" s="22">
        <v>14684</v>
      </c>
    </row>
    <row r="155" spans="1:4">
      <c r="A155" s="22" t="s">
        <v>32</v>
      </c>
      <c r="B155" s="22" t="s">
        <v>138</v>
      </c>
      <c r="C155" s="22" t="s">
        <v>78</v>
      </c>
      <c r="D155" s="22">
        <v>14733</v>
      </c>
    </row>
    <row r="156" spans="1:4">
      <c r="A156" s="22" t="s">
        <v>32</v>
      </c>
      <c r="B156" s="22" t="s">
        <v>120</v>
      </c>
      <c r="C156" s="22" t="s">
        <v>60</v>
      </c>
      <c r="D156" s="22">
        <v>14801</v>
      </c>
    </row>
    <row r="157" spans="1:4">
      <c r="A157" s="22" t="s">
        <v>32</v>
      </c>
      <c r="B157" s="22" t="s">
        <v>611</v>
      </c>
      <c r="C157" s="22" t="s">
        <v>317</v>
      </c>
      <c r="D157" s="22">
        <v>14802</v>
      </c>
    </row>
    <row r="158" spans="1:4">
      <c r="A158" s="22" t="s">
        <v>32</v>
      </c>
      <c r="B158" s="22" t="s">
        <v>612</v>
      </c>
      <c r="C158" s="22" t="s">
        <v>318</v>
      </c>
      <c r="D158" s="22">
        <v>14805</v>
      </c>
    </row>
    <row r="159" spans="1:4">
      <c r="A159" s="22" t="s">
        <v>32</v>
      </c>
      <c r="B159" s="22" t="s">
        <v>114</v>
      </c>
      <c r="C159" s="22" t="s">
        <v>54</v>
      </c>
      <c r="D159" s="22">
        <v>14836</v>
      </c>
    </row>
    <row r="160" spans="1:4">
      <c r="A160" s="22" t="s">
        <v>32</v>
      </c>
      <c r="B160" s="22" t="s">
        <v>613</v>
      </c>
      <c r="C160" s="22" t="s">
        <v>319</v>
      </c>
      <c r="D160" s="22">
        <v>14845</v>
      </c>
    </row>
    <row r="161" spans="1:4">
      <c r="A161" s="22" t="s">
        <v>32</v>
      </c>
      <c r="B161" s="22" t="s">
        <v>614</v>
      </c>
      <c r="C161" s="22" t="s">
        <v>385</v>
      </c>
      <c r="D161" s="22">
        <v>14846</v>
      </c>
    </row>
    <row r="162" spans="1:4">
      <c r="A162" s="22" t="s">
        <v>32</v>
      </c>
      <c r="B162" s="22" t="s">
        <v>615</v>
      </c>
      <c r="C162" s="22" t="s">
        <v>386</v>
      </c>
      <c r="D162" s="22">
        <v>16390</v>
      </c>
    </row>
    <row r="163" spans="1:4">
      <c r="A163" s="22" t="s">
        <v>32</v>
      </c>
      <c r="B163" s="22" t="s">
        <v>121</v>
      </c>
      <c r="C163" s="22" t="s">
        <v>61</v>
      </c>
      <c r="D163" s="22">
        <v>17821</v>
      </c>
    </row>
    <row r="164" spans="1:4">
      <c r="A164" s="22" t="s">
        <v>32</v>
      </c>
      <c r="B164" s="22" t="s">
        <v>616</v>
      </c>
      <c r="C164" s="22" t="s">
        <v>343</v>
      </c>
      <c r="D164" s="22">
        <v>14871</v>
      </c>
    </row>
    <row r="165" spans="1:4">
      <c r="A165" s="22" t="s">
        <v>32</v>
      </c>
      <c r="B165" s="22" t="s">
        <v>617</v>
      </c>
      <c r="C165" s="22" t="s">
        <v>376</v>
      </c>
      <c r="D165" s="22">
        <v>14880</v>
      </c>
    </row>
    <row r="166" spans="1:4">
      <c r="A166" s="22" t="s">
        <v>32</v>
      </c>
      <c r="B166" s="22" t="s">
        <v>618</v>
      </c>
      <c r="C166" s="22" t="s">
        <v>344</v>
      </c>
      <c r="D166" s="22">
        <v>17545</v>
      </c>
    </row>
    <row r="167" spans="1:4">
      <c r="A167" s="22" t="s">
        <v>32</v>
      </c>
      <c r="B167" s="22" t="s">
        <v>619</v>
      </c>
      <c r="C167" s="22" t="s">
        <v>400</v>
      </c>
      <c r="D167" s="22">
        <v>14922</v>
      </c>
    </row>
    <row r="168" spans="1:4">
      <c r="A168" s="22" t="s">
        <v>32</v>
      </c>
      <c r="B168" s="22" t="s">
        <v>115</v>
      </c>
      <c r="C168" s="22" t="s">
        <v>55</v>
      </c>
      <c r="D168" s="22">
        <v>14924</v>
      </c>
    </row>
    <row r="169" spans="1:4">
      <c r="A169" s="22" t="s">
        <v>32</v>
      </c>
      <c r="B169" s="22" t="s">
        <v>620</v>
      </c>
      <c r="C169" s="22" t="s">
        <v>320</v>
      </c>
      <c r="D169" s="22">
        <v>14926</v>
      </c>
    </row>
    <row r="170" spans="1:4">
      <c r="A170" s="22" t="s">
        <v>32</v>
      </c>
      <c r="B170" s="22" t="s">
        <v>621</v>
      </c>
      <c r="C170" s="22" t="s">
        <v>324</v>
      </c>
      <c r="D170" s="22">
        <v>16404</v>
      </c>
    </row>
    <row r="171" spans="1:4">
      <c r="A171" s="22" t="s">
        <v>32</v>
      </c>
      <c r="B171" s="22" t="s">
        <v>622</v>
      </c>
      <c r="C171" s="22" t="s">
        <v>370</v>
      </c>
      <c r="D171" s="22">
        <v>14936</v>
      </c>
    </row>
    <row r="172" spans="1:4">
      <c r="A172" s="22" t="s">
        <v>32</v>
      </c>
      <c r="B172" s="22" t="s">
        <v>623</v>
      </c>
      <c r="C172" s="22" t="s">
        <v>365</v>
      </c>
      <c r="D172" s="22">
        <v>17742</v>
      </c>
    </row>
    <row r="173" spans="1:4">
      <c r="A173" s="22" t="s">
        <v>32</v>
      </c>
      <c r="B173" s="22" t="s">
        <v>624</v>
      </c>
      <c r="C173" s="22" t="s">
        <v>371</v>
      </c>
      <c r="D173" s="22">
        <v>14954</v>
      </c>
    </row>
    <row r="174" spans="1:4">
      <c r="A174" s="22" t="s">
        <v>32</v>
      </c>
      <c r="B174" s="22" t="s">
        <v>625</v>
      </c>
      <c r="C174" s="22" t="s">
        <v>325</v>
      </c>
      <c r="D174" s="22">
        <v>16683</v>
      </c>
    </row>
    <row r="175" spans="1:4">
      <c r="A175" s="22" t="s">
        <v>32</v>
      </c>
      <c r="B175" s="22" t="s">
        <v>122</v>
      </c>
      <c r="C175" s="22" t="s">
        <v>62</v>
      </c>
      <c r="D175" s="22">
        <v>15004</v>
      </c>
    </row>
    <row r="176" spans="1:4">
      <c r="A176" s="22" t="s">
        <v>32</v>
      </c>
      <c r="B176" s="22" t="s">
        <v>129</v>
      </c>
      <c r="C176" s="22" t="s">
        <v>69</v>
      </c>
      <c r="D176" s="22">
        <v>15008</v>
      </c>
    </row>
    <row r="177" spans="1:4">
      <c r="A177" s="22" t="s">
        <v>32</v>
      </c>
      <c r="B177" s="22" t="s">
        <v>130</v>
      </c>
      <c r="C177" s="22" t="s">
        <v>70</v>
      </c>
      <c r="D177" s="22">
        <v>15009</v>
      </c>
    </row>
    <row r="178" spans="1:4">
      <c r="A178" s="22" t="s">
        <v>32</v>
      </c>
      <c r="B178" s="22" t="s">
        <v>626</v>
      </c>
      <c r="C178" s="22" t="s">
        <v>387</v>
      </c>
      <c r="D178" s="22">
        <v>15013</v>
      </c>
    </row>
    <row r="179" spans="1:4">
      <c r="A179" s="22" t="s">
        <v>32</v>
      </c>
      <c r="B179" s="22" t="s">
        <v>627</v>
      </c>
      <c r="C179" s="22" t="s">
        <v>401</v>
      </c>
      <c r="D179" s="22">
        <v>15027</v>
      </c>
    </row>
    <row r="180" spans="1:4">
      <c r="A180" s="22" t="s">
        <v>32</v>
      </c>
      <c r="B180" s="22" t="s">
        <v>628</v>
      </c>
      <c r="C180" s="22" t="s">
        <v>388</v>
      </c>
      <c r="D180" s="22">
        <v>16684</v>
      </c>
    </row>
    <row r="181" spans="1:4">
      <c r="A181" s="22" t="s">
        <v>32</v>
      </c>
      <c r="B181" s="22" t="s">
        <v>629</v>
      </c>
      <c r="C181" s="22" t="s">
        <v>345</v>
      </c>
      <c r="D181" s="22">
        <v>15078</v>
      </c>
    </row>
    <row r="182" spans="1:4">
      <c r="A182" s="22" t="s">
        <v>32</v>
      </c>
      <c r="B182" s="22" t="s">
        <v>630</v>
      </c>
      <c r="C182" s="22" t="s">
        <v>402</v>
      </c>
      <c r="D182" s="22">
        <v>15097</v>
      </c>
    </row>
    <row r="183" spans="1:4">
      <c r="A183" s="22" t="s">
        <v>32</v>
      </c>
      <c r="B183" s="22" t="s">
        <v>123</v>
      </c>
      <c r="C183" s="22" t="s">
        <v>63</v>
      </c>
      <c r="D183" s="22">
        <v>15108</v>
      </c>
    </row>
    <row r="184" spans="1:4">
      <c r="A184" s="22" t="s">
        <v>32</v>
      </c>
      <c r="B184" s="22" t="s">
        <v>631</v>
      </c>
      <c r="C184" s="22" t="s">
        <v>346</v>
      </c>
      <c r="D184" s="22">
        <v>15106</v>
      </c>
    </row>
    <row r="185" spans="1:4">
      <c r="A185" s="22" t="s">
        <v>32</v>
      </c>
      <c r="B185" s="22" t="s">
        <v>632</v>
      </c>
      <c r="C185" s="22" t="s">
        <v>403</v>
      </c>
      <c r="D185" s="22">
        <v>15114</v>
      </c>
    </row>
    <row r="186" spans="1:4">
      <c r="A186" s="22" t="s">
        <v>32</v>
      </c>
      <c r="B186" s="22" t="s">
        <v>633</v>
      </c>
      <c r="C186" s="22" t="s">
        <v>404</v>
      </c>
      <c r="D186" s="22">
        <v>15119</v>
      </c>
    </row>
    <row r="187" spans="1:4">
      <c r="A187" s="22" t="s">
        <v>32</v>
      </c>
      <c r="B187" s="22" t="s">
        <v>634</v>
      </c>
      <c r="C187" s="22" t="s">
        <v>333</v>
      </c>
      <c r="D187" s="22">
        <v>15129</v>
      </c>
    </row>
    <row r="188" spans="1:4">
      <c r="A188" s="22" t="s">
        <v>32</v>
      </c>
      <c r="B188" s="22" t="s">
        <v>144</v>
      </c>
      <c r="C188" s="22" t="s">
        <v>84</v>
      </c>
      <c r="D188" s="22">
        <v>15156</v>
      </c>
    </row>
    <row r="189" spans="1:4">
      <c r="A189" s="22" t="s">
        <v>32</v>
      </c>
      <c r="B189" s="22" t="s">
        <v>635</v>
      </c>
      <c r="C189" s="22" t="s">
        <v>326</v>
      </c>
      <c r="D189" s="22">
        <v>15157</v>
      </c>
    </row>
    <row r="190" spans="1:4">
      <c r="A190" s="22" t="s">
        <v>32</v>
      </c>
      <c r="B190" s="22" t="s">
        <v>636</v>
      </c>
      <c r="C190" s="22" t="s">
        <v>389</v>
      </c>
      <c r="D190" s="22">
        <v>15159</v>
      </c>
    </row>
    <row r="191" spans="1:4">
      <c r="A191" s="22" t="s">
        <v>32</v>
      </c>
      <c r="B191" s="22" t="s">
        <v>637</v>
      </c>
      <c r="C191" s="22" t="s">
        <v>390</v>
      </c>
      <c r="D191" s="22">
        <v>15160</v>
      </c>
    </row>
    <row r="192" spans="1:4">
      <c r="A192" s="22" t="s">
        <v>32</v>
      </c>
      <c r="B192" s="22" t="s">
        <v>638</v>
      </c>
      <c r="C192" s="22" t="s">
        <v>413</v>
      </c>
      <c r="D192" s="22">
        <v>15165</v>
      </c>
    </row>
    <row r="193" spans="1:4">
      <c r="A193" s="22" t="s">
        <v>32</v>
      </c>
      <c r="B193" s="22" t="s">
        <v>639</v>
      </c>
      <c r="C193" s="22" t="s">
        <v>331</v>
      </c>
      <c r="D193" s="22">
        <v>15173</v>
      </c>
    </row>
    <row r="194" spans="1:4">
      <c r="A194" s="22" t="s">
        <v>32</v>
      </c>
      <c r="B194" s="22" t="s">
        <v>640</v>
      </c>
      <c r="C194" s="22" t="s">
        <v>414</v>
      </c>
      <c r="D194" s="22">
        <v>17792</v>
      </c>
    </row>
    <row r="195" spans="1:4">
      <c r="A195" s="22" t="s">
        <v>32</v>
      </c>
      <c r="B195" s="22" t="s">
        <v>131</v>
      </c>
      <c r="C195" s="22" t="s">
        <v>71</v>
      </c>
      <c r="D195" s="22">
        <v>15188</v>
      </c>
    </row>
    <row r="196" spans="1:4">
      <c r="A196" s="22" t="s">
        <v>32</v>
      </c>
      <c r="B196" s="22" t="s">
        <v>641</v>
      </c>
      <c r="C196" s="22" t="s">
        <v>405</v>
      </c>
      <c r="D196" s="22">
        <v>15199</v>
      </c>
    </row>
    <row r="197" spans="1:4">
      <c r="A197" s="22" t="s">
        <v>32</v>
      </c>
      <c r="B197" s="22" t="s">
        <v>642</v>
      </c>
      <c r="C197" s="22" t="s">
        <v>406</v>
      </c>
      <c r="D197" s="22">
        <v>15200</v>
      </c>
    </row>
    <row r="198" spans="1:4">
      <c r="A198" s="22" t="s">
        <v>32</v>
      </c>
      <c r="B198" s="22" t="s">
        <v>643</v>
      </c>
      <c r="C198" s="22" t="s">
        <v>347</v>
      </c>
      <c r="D198" s="22">
        <v>15203</v>
      </c>
    </row>
    <row r="199" spans="1:4">
      <c r="A199" s="22" t="s">
        <v>32</v>
      </c>
      <c r="B199" s="22" t="s">
        <v>118</v>
      </c>
      <c r="C199" s="22" t="s">
        <v>58</v>
      </c>
      <c r="D199" s="22">
        <v>15212</v>
      </c>
    </row>
    <row r="200" spans="1:4">
      <c r="A200" s="22" t="s">
        <v>32</v>
      </c>
      <c r="B200" s="22" t="s">
        <v>644</v>
      </c>
      <c r="C200" s="22" t="s">
        <v>334</v>
      </c>
      <c r="D200" s="22">
        <v>15213</v>
      </c>
    </row>
    <row r="201" spans="1:4">
      <c r="A201" s="22" t="s">
        <v>32</v>
      </c>
      <c r="B201" s="22" t="s">
        <v>139</v>
      </c>
      <c r="C201" s="22" t="s">
        <v>79</v>
      </c>
      <c r="D201" s="22">
        <v>15232</v>
      </c>
    </row>
    <row r="202" spans="1:4">
      <c r="A202" s="22" t="s">
        <v>32</v>
      </c>
      <c r="B202" s="22" t="s">
        <v>645</v>
      </c>
      <c r="C202" s="22" t="s">
        <v>348</v>
      </c>
      <c r="D202" s="22">
        <v>15241</v>
      </c>
    </row>
    <row r="203" spans="1:4">
      <c r="A203" s="22" t="s">
        <v>32</v>
      </c>
      <c r="B203" s="22" t="s">
        <v>646</v>
      </c>
      <c r="C203" s="22" t="s">
        <v>327</v>
      </c>
      <c r="D203" s="22">
        <v>17191</v>
      </c>
    </row>
    <row r="204" spans="1:4">
      <c r="A204" s="22" t="s">
        <v>32</v>
      </c>
      <c r="B204" s="22" t="s">
        <v>647</v>
      </c>
      <c r="C204" s="22" t="s">
        <v>391</v>
      </c>
      <c r="D204" s="22">
        <v>15262</v>
      </c>
    </row>
    <row r="205" spans="1:4">
      <c r="A205" s="22" t="s">
        <v>32</v>
      </c>
      <c r="B205" s="22" t="s">
        <v>648</v>
      </c>
      <c r="C205" s="22" t="s">
        <v>349</v>
      </c>
      <c r="D205" s="22">
        <v>15272</v>
      </c>
    </row>
    <row r="206" spans="1:4">
      <c r="A206" s="22" t="s">
        <v>32</v>
      </c>
      <c r="B206" s="22" t="s">
        <v>124</v>
      </c>
      <c r="C206" s="22" t="s">
        <v>64</v>
      </c>
      <c r="D206" s="22">
        <v>15280</v>
      </c>
    </row>
    <row r="207" spans="1:4">
      <c r="A207" s="22" t="s">
        <v>32</v>
      </c>
      <c r="B207" s="22" t="s">
        <v>649</v>
      </c>
      <c r="C207" s="22" t="s">
        <v>377</v>
      </c>
      <c r="D207" s="22">
        <v>20343</v>
      </c>
    </row>
    <row r="208" spans="1:4">
      <c r="A208" s="22" t="s">
        <v>32</v>
      </c>
      <c r="B208" s="22" t="s">
        <v>140</v>
      </c>
      <c r="C208" s="22" t="s">
        <v>80</v>
      </c>
      <c r="D208" s="22">
        <v>15288</v>
      </c>
    </row>
    <row r="209" spans="1:4">
      <c r="A209" s="22" t="s">
        <v>32</v>
      </c>
      <c r="B209" s="22" t="s">
        <v>650</v>
      </c>
      <c r="C209" s="22" t="s">
        <v>378</v>
      </c>
      <c r="D209" s="22">
        <v>15289</v>
      </c>
    </row>
    <row r="210" spans="1:4">
      <c r="A210" s="22" t="s">
        <v>32</v>
      </c>
      <c r="B210" s="22" t="s">
        <v>651</v>
      </c>
      <c r="C210" s="22" t="s">
        <v>379</v>
      </c>
      <c r="D210" s="22">
        <v>15290</v>
      </c>
    </row>
    <row r="211" spans="1:4">
      <c r="A211" s="22" t="s">
        <v>32</v>
      </c>
      <c r="B211" s="22" t="s">
        <v>141</v>
      </c>
      <c r="C211" s="22" t="s">
        <v>81</v>
      </c>
      <c r="D211" s="22">
        <v>15365</v>
      </c>
    </row>
    <row r="212" spans="1:4">
      <c r="A212" s="22" t="s">
        <v>32</v>
      </c>
      <c r="B212" s="22" t="s">
        <v>652</v>
      </c>
      <c r="C212" s="22" t="s">
        <v>350</v>
      </c>
      <c r="D212" s="22">
        <v>15318</v>
      </c>
    </row>
    <row r="213" spans="1:4">
      <c r="A213" s="22" t="s">
        <v>32</v>
      </c>
      <c r="B213" s="22" t="s">
        <v>653</v>
      </c>
      <c r="C213" s="22" t="s">
        <v>328</v>
      </c>
      <c r="D213" s="22">
        <v>15326</v>
      </c>
    </row>
    <row r="214" spans="1:4">
      <c r="A214" s="22" t="s">
        <v>32</v>
      </c>
      <c r="B214" s="22" t="s">
        <v>654</v>
      </c>
      <c r="C214" s="22" t="s">
        <v>351</v>
      </c>
      <c r="D214" s="22">
        <v>15511</v>
      </c>
    </row>
    <row r="215" spans="1:4">
      <c r="A215" s="22" t="s">
        <v>32</v>
      </c>
      <c r="B215" s="22" t="s">
        <v>655</v>
      </c>
      <c r="C215" s="22" t="s">
        <v>392</v>
      </c>
      <c r="D215" s="22">
        <v>15331</v>
      </c>
    </row>
    <row r="216" spans="1:4">
      <c r="A216" s="22" t="s">
        <v>32</v>
      </c>
      <c r="B216" s="22" t="s">
        <v>145</v>
      </c>
      <c r="C216" s="22" t="s">
        <v>85</v>
      </c>
      <c r="D216" s="22">
        <v>15358</v>
      </c>
    </row>
    <row r="217" spans="1:4">
      <c r="A217" s="22" t="s">
        <v>32</v>
      </c>
      <c r="B217" s="22" t="s">
        <v>656</v>
      </c>
      <c r="C217" s="22" t="s">
        <v>335</v>
      </c>
      <c r="D217" s="22">
        <v>15370</v>
      </c>
    </row>
    <row r="218" spans="1:4">
      <c r="A218" s="22" t="s">
        <v>32</v>
      </c>
      <c r="B218" s="22" t="s">
        <v>657</v>
      </c>
      <c r="C218" s="22" t="s">
        <v>407</v>
      </c>
      <c r="D218" s="22">
        <v>15372</v>
      </c>
    </row>
    <row r="219" spans="1:4">
      <c r="A219" s="22" t="s">
        <v>32</v>
      </c>
      <c r="B219" s="22" t="s">
        <v>658</v>
      </c>
      <c r="C219" s="22" t="s">
        <v>352</v>
      </c>
      <c r="D219" s="22">
        <v>15373</v>
      </c>
    </row>
    <row r="220" spans="1:4">
      <c r="A220" s="22" t="s">
        <v>32</v>
      </c>
      <c r="B220" s="22" t="s">
        <v>659</v>
      </c>
      <c r="C220" s="22" t="s">
        <v>408</v>
      </c>
      <c r="D220" s="22">
        <v>15385</v>
      </c>
    </row>
    <row r="221" spans="1:4">
      <c r="A221" s="22" t="s">
        <v>32</v>
      </c>
      <c r="B221" s="22" t="s">
        <v>116</v>
      </c>
      <c r="C221" s="22" t="s">
        <v>56</v>
      </c>
      <c r="D221" s="22">
        <v>15398</v>
      </c>
    </row>
    <row r="222" spans="1:4">
      <c r="A222" s="22" t="s">
        <v>32</v>
      </c>
      <c r="B222" s="22" t="s">
        <v>660</v>
      </c>
      <c r="C222" s="22" t="s">
        <v>353</v>
      </c>
      <c r="D222" s="22">
        <v>15447</v>
      </c>
    </row>
    <row r="223" spans="1:4">
      <c r="A223" s="22" t="s">
        <v>32</v>
      </c>
      <c r="B223" s="22" t="s">
        <v>661</v>
      </c>
      <c r="C223" s="22" t="s">
        <v>354</v>
      </c>
      <c r="D223" s="22">
        <v>15456</v>
      </c>
    </row>
    <row r="224" spans="1:4">
      <c r="A224" s="22" t="s">
        <v>32</v>
      </c>
      <c r="B224" s="22" t="s">
        <v>662</v>
      </c>
      <c r="C224" s="22" t="s">
        <v>393</v>
      </c>
      <c r="D224" s="22">
        <v>15462</v>
      </c>
    </row>
    <row r="225" spans="1:4">
      <c r="A225" s="22" t="s">
        <v>32</v>
      </c>
      <c r="B225" s="22" t="s">
        <v>663</v>
      </c>
      <c r="C225" s="22" t="s">
        <v>355</v>
      </c>
      <c r="D225" s="22">
        <v>15466</v>
      </c>
    </row>
    <row r="226" spans="1:4">
      <c r="A226" s="22" t="s">
        <v>32</v>
      </c>
      <c r="B226" s="22" t="s">
        <v>664</v>
      </c>
      <c r="C226" s="22" t="s">
        <v>394</v>
      </c>
      <c r="D226" s="22">
        <v>15474</v>
      </c>
    </row>
    <row r="227" spans="1:4">
      <c r="A227" s="22" t="s">
        <v>32</v>
      </c>
      <c r="B227" s="22" t="s">
        <v>665</v>
      </c>
      <c r="C227" s="22" t="s">
        <v>321</v>
      </c>
      <c r="D227" s="22">
        <v>15483</v>
      </c>
    </row>
    <row r="228" spans="1:4">
      <c r="A228" s="22" t="s">
        <v>32</v>
      </c>
      <c r="B228" s="22" t="s">
        <v>142</v>
      </c>
      <c r="C228" s="22" t="s">
        <v>82</v>
      </c>
      <c r="D228" s="22">
        <v>20137</v>
      </c>
    </row>
    <row r="229" spans="1:4">
      <c r="A229" s="22" t="s">
        <v>32</v>
      </c>
      <c r="B229" s="22" t="s">
        <v>666</v>
      </c>
      <c r="C229" s="22" t="s">
        <v>322</v>
      </c>
      <c r="D229" s="22">
        <v>15489</v>
      </c>
    </row>
    <row r="230" spans="1:4">
      <c r="A230" s="22" t="s">
        <v>32</v>
      </c>
      <c r="B230" s="22" t="s">
        <v>146</v>
      </c>
      <c r="C230" s="22" t="s">
        <v>86</v>
      </c>
      <c r="D230" s="22">
        <v>15495</v>
      </c>
    </row>
    <row r="231" spans="1:4">
      <c r="A231" s="22" t="s">
        <v>32</v>
      </c>
      <c r="B231" s="22" t="s">
        <v>667</v>
      </c>
      <c r="C231" s="22" t="s">
        <v>336</v>
      </c>
      <c r="D231" s="22">
        <v>15509</v>
      </c>
    </row>
    <row r="232" spans="1:4">
      <c r="A232" s="22" t="s">
        <v>32</v>
      </c>
      <c r="B232" s="22" t="s">
        <v>668</v>
      </c>
      <c r="C232" s="22" t="s">
        <v>415</v>
      </c>
      <c r="D232" s="22">
        <v>17988</v>
      </c>
    </row>
    <row r="233" spans="1:4">
      <c r="A233" s="22" t="s">
        <v>32</v>
      </c>
      <c r="B233" s="22" t="s">
        <v>669</v>
      </c>
      <c r="C233" s="22" t="s">
        <v>409</v>
      </c>
      <c r="D233" s="22">
        <v>18011</v>
      </c>
    </row>
    <row r="234" spans="1:4">
      <c r="A234" s="22" t="s">
        <v>32</v>
      </c>
      <c r="B234" s="22" t="s">
        <v>670</v>
      </c>
      <c r="C234" s="22" t="s">
        <v>356</v>
      </c>
      <c r="D234" s="22">
        <v>15625</v>
      </c>
    </row>
    <row r="235" spans="1:4">
      <c r="A235" s="22" t="s">
        <v>32</v>
      </c>
      <c r="B235" s="22" t="s">
        <v>671</v>
      </c>
      <c r="C235" s="22" t="s">
        <v>372</v>
      </c>
      <c r="D235" s="22">
        <v>15628</v>
      </c>
    </row>
    <row r="236" spans="1:4">
      <c r="A236" s="22" t="s">
        <v>32</v>
      </c>
      <c r="B236" s="22" t="s">
        <v>672</v>
      </c>
      <c r="C236" s="22" t="s">
        <v>337</v>
      </c>
      <c r="D236" s="22">
        <v>15635</v>
      </c>
    </row>
    <row r="237" spans="1:4">
      <c r="A237" s="22" t="s">
        <v>32</v>
      </c>
      <c r="B237" s="22" t="s">
        <v>673</v>
      </c>
      <c r="C237" s="22" t="s">
        <v>366</v>
      </c>
      <c r="D237" s="22">
        <v>15637</v>
      </c>
    </row>
    <row r="238" spans="1:4">
      <c r="A238" s="22" t="s">
        <v>32</v>
      </c>
      <c r="B238" s="22" t="s">
        <v>674</v>
      </c>
      <c r="C238" s="22" t="s">
        <v>338</v>
      </c>
      <c r="D238" s="22">
        <v>16409</v>
      </c>
    </row>
    <row r="239" spans="1:4">
      <c r="A239" s="22" t="s">
        <v>32</v>
      </c>
      <c r="B239" s="22" t="s">
        <v>675</v>
      </c>
      <c r="C239" s="22" t="s">
        <v>329</v>
      </c>
      <c r="D239" s="22">
        <v>15651</v>
      </c>
    </row>
    <row r="240" spans="1:4">
      <c r="A240" s="22" t="s">
        <v>32</v>
      </c>
      <c r="B240" s="22" t="s">
        <v>112</v>
      </c>
      <c r="C240" s="22" t="s">
        <v>52</v>
      </c>
      <c r="D240" s="22">
        <v>15654</v>
      </c>
    </row>
    <row r="241" spans="1:4">
      <c r="A241" s="22" t="s">
        <v>32</v>
      </c>
      <c r="B241" s="22" t="s">
        <v>676</v>
      </c>
      <c r="C241" s="22" t="s">
        <v>410</v>
      </c>
      <c r="D241" s="22">
        <v>15672</v>
      </c>
    </row>
    <row r="242" spans="1:4">
      <c r="A242" s="22" t="s">
        <v>32</v>
      </c>
      <c r="B242" s="22" t="s">
        <v>147</v>
      </c>
      <c r="C242" s="22" t="s">
        <v>87</v>
      </c>
      <c r="D242" s="22">
        <v>15678</v>
      </c>
    </row>
    <row r="243" spans="1:4">
      <c r="A243" s="22" t="s">
        <v>32</v>
      </c>
      <c r="B243" s="22" t="s">
        <v>677</v>
      </c>
      <c r="C243" s="22" t="s">
        <v>380</v>
      </c>
      <c r="D243" s="22">
        <v>15686</v>
      </c>
    </row>
    <row r="244" spans="1:4">
      <c r="A244" s="22" t="s">
        <v>32</v>
      </c>
      <c r="B244" s="22" t="s">
        <v>678</v>
      </c>
      <c r="C244" s="22" t="s">
        <v>395</v>
      </c>
      <c r="D244" s="22">
        <v>16407</v>
      </c>
    </row>
    <row r="245" spans="1:4">
      <c r="A245" s="22" t="s">
        <v>32</v>
      </c>
      <c r="B245" s="22" t="s">
        <v>679</v>
      </c>
      <c r="C245" s="22" t="s">
        <v>339</v>
      </c>
      <c r="D245" s="22">
        <v>16820</v>
      </c>
    </row>
    <row r="246" spans="1:4">
      <c r="A246" s="22" t="s">
        <v>32</v>
      </c>
      <c r="B246" s="22" t="s">
        <v>680</v>
      </c>
      <c r="C246" s="22" t="s">
        <v>416</v>
      </c>
      <c r="D246" s="22">
        <v>15763</v>
      </c>
    </row>
    <row r="247" spans="1:4">
      <c r="A247" s="22" t="s">
        <v>32</v>
      </c>
      <c r="B247" s="22" t="s">
        <v>681</v>
      </c>
      <c r="C247" s="22" t="s">
        <v>367</v>
      </c>
      <c r="D247" s="22">
        <v>15764</v>
      </c>
    </row>
    <row r="248" spans="1:4">
      <c r="A248" s="22" t="s">
        <v>32</v>
      </c>
      <c r="B248" s="22" t="s">
        <v>682</v>
      </c>
      <c r="C248" s="22" t="s">
        <v>417</v>
      </c>
      <c r="D248" s="22">
        <v>15773</v>
      </c>
    </row>
    <row r="249" spans="1:4">
      <c r="A249" s="22" t="s">
        <v>32</v>
      </c>
      <c r="B249" s="22" t="s">
        <v>683</v>
      </c>
      <c r="C249" s="22" t="s">
        <v>357</v>
      </c>
      <c r="D249" s="22">
        <v>15775</v>
      </c>
    </row>
    <row r="250" spans="1:4">
      <c r="A250" s="22" t="s">
        <v>32</v>
      </c>
      <c r="B250" s="22" t="s">
        <v>684</v>
      </c>
      <c r="C250" s="22" t="s">
        <v>418</v>
      </c>
      <c r="D250" s="22">
        <v>15776</v>
      </c>
    </row>
    <row r="251" spans="1:4">
      <c r="A251" s="22" t="s">
        <v>32</v>
      </c>
      <c r="B251" s="22" t="s">
        <v>685</v>
      </c>
      <c r="C251" s="22" t="s">
        <v>373</v>
      </c>
      <c r="D251" s="22">
        <v>15778</v>
      </c>
    </row>
    <row r="252" spans="1:4">
      <c r="A252" s="22" t="s">
        <v>32</v>
      </c>
      <c r="B252" s="22" t="s">
        <v>686</v>
      </c>
      <c r="C252" s="22" t="s">
        <v>396</v>
      </c>
      <c r="D252" s="22">
        <v>14487</v>
      </c>
    </row>
    <row r="253" spans="1:4">
      <c r="A253" s="22" t="s">
        <v>33</v>
      </c>
      <c r="B253" s="22" t="s">
        <v>687</v>
      </c>
      <c r="C253" s="22" t="s">
        <v>433</v>
      </c>
      <c r="D253" s="22">
        <v>17757</v>
      </c>
    </row>
    <row r="254" spans="1:4">
      <c r="A254" s="22" t="s">
        <v>33</v>
      </c>
      <c r="B254" s="22" t="s">
        <v>149</v>
      </c>
      <c r="C254" s="22" t="s">
        <v>89</v>
      </c>
      <c r="D254" s="22">
        <v>14453</v>
      </c>
    </row>
    <row r="255" spans="1:4">
      <c r="A255" s="22" t="s">
        <v>33</v>
      </c>
      <c r="B255" s="22" t="s">
        <v>688</v>
      </c>
      <c r="C255" s="22" t="s">
        <v>429</v>
      </c>
      <c r="D255" s="22">
        <v>14479</v>
      </c>
    </row>
    <row r="256" spans="1:4">
      <c r="A256" s="22" t="s">
        <v>33</v>
      </c>
      <c r="B256" s="22" t="s">
        <v>689</v>
      </c>
      <c r="C256" s="22" t="s">
        <v>419</v>
      </c>
      <c r="D256" s="22">
        <v>14562</v>
      </c>
    </row>
    <row r="257" spans="1:4">
      <c r="A257" s="22" t="s">
        <v>33</v>
      </c>
      <c r="B257" s="22" t="s">
        <v>690</v>
      </c>
      <c r="C257" s="22" t="s">
        <v>434</v>
      </c>
      <c r="D257" s="22">
        <v>15168</v>
      </c>
    </row>
    <row r="258" spans="1:4">
      <c r="A258" s="22" t="s">
        <v>33</v>
      </c>
      <c r="B258" s="22" t="s">
        <v>691</v>
      </c>
      <c r="C258" s="22" t="s">
        <v>435</v>
      </c>
      <c r="D258" s="22">
        <v>15251</v>
      </c>
    </row>
    <row r="259" spans="1:4">
      <c r="A259" s="22" t="s">
        <v>33</v>
      </c>
      <c r="B259" s="22" t="s">
        <v>153</v>
      </c>
      <c r="C259" s="22" t="s">
        <v>93</v>
      </c>
      <c r="D259" s="22">
        <v>17740</v>
      </c>
    </row>
    <row r="260" spans="1:4">
      <c r="A260" s="22" t="s">
        <v>33</v>
      </c>
      <c r="B260" s="22" t="s">
        <v>148</v>
      </c>
      <c r="C260" s="22" t="s">
        <v>88</v>
      </c>
      <c r="D260" s="22">
        <v>15277</v>
      </c>
    </row>
    <row r="261" spans="1:4">
      <c r="A261" s="22" t="s">
        <v>33</v>
      </c>
      <c r="B261" s="22" t="s">
        <v>692</v>
      </c>
      <c r="C261" s="22" t="s">
        <v>423</v>
      </c>
      <c r="D261" s="22">
        <v>15279</v>
      </c>
    </row>
    <row r="262" spans="1:4">
      <c r="A262" s="22" t="s">
        <v>33</v>
      </c>
      <c r="B262" s="22" t="s">
        <v>693</v>
      </c>
      <c r="C262" s="22" t="s">
        <v>420</v>
      </c>
      <c r="D262" s="22">
        <v>15293</v>
      </c>
    </row>
    <row r="263" spans="1:4">
      <c r="A263" s="22" t="s">
        <v>33</v>
      </c>
      <c r="B263" s="22" t="s">
        <v>150</v>
      </c>
      <c r="C263" s="22" t="s">
        <v>90</v>
      </c>
      <c r="D263" s="22">
        <v>15311</v>
      </c>
    </row>
    <row r="264" spans="1:4">
      <c r="A264" s="22" t="s">
        <v>33</v>
      </c>
      <c r="B264" s="22" t="s">
        <v>694</v>
      </c>
      <c r="C264" s="22" t="s">
        <v>430</v>
      </c>
      <c r="D264" s="22">
        <v>15312</v>
      </c>
    </row>
    <row r="265" spans="1:4">
      <c r="A265" s="22" t="s">
        <v>33</v>
      </c>
      <c r="B265" s="22" t="s">
        <v>695</v>
      </c>
      <c r="C265" s="22" t="s">
        <v>424</v>
      </c>
      <c r="D265" s="22">
        <v>15363</v>
      </c>
    </row>
    <row r="266" spans="1:4">
      <c r="A266" s="22" t="s">
        <v>33</v>
      </c>
      <c r="B266" s="22" t="s">
        <v>696</v>
      </c>
      <c r="C266" s="22" t="s">
        <v>436</v>
      </c>
      <c r="D266" s="22">
        <v>15364</v>
      </c>
    </row>
    <row r="267" spans="1:4">
      <c r="A267" s="22" t="s">
        <v>33</v>
      </c>
      <c r="B267" s="22" t="s">
        <v>697</v>
      </c>
      <c r="C267" s="22" t="s">
        <v>421</v>
      </c>
      <c r="D267" s="22">
        <v>15367</v>
      </c>
    </row>
    <row r="268" spans="1:4">
      <c r="A268" s="22" t="s">
        <v>33</v>
      </c>
      <c r="B268" s="22" t="s">
        <v>698</v>
      </c>
      <c r="C268" s="22" t="s">
        <v>425</v>
      </c>
      <c r="D268" s="22">
        <v>15389</v>
      </c>
    </row>
    <row r="269" spans="1:4">
      <c r="A269" s="22" t="s">
        <v>33</v>
      </c>
      <c r="B269" s="22" t="s">
        <v>699</v>
      </c>
      <c r="C269" s="22" t="s">
        <v>422</v>
      </c>
      <c r="D269" s="22">
        <v>15401</v>
      </c>
    </row>
    <row r="270" spans="1:4">
      <c r="A270" s="22" t="s">
        <v>33</v>
      </c>
      <c r="B270" s="22" t="s">
        <v>700</v>
      </c>
      <c r="C270" s="22" t="s">
        <v>431</v>
      </c>
      <c r="D270" s="22">
        <v>15414</v>
      </c>
    </row>
    <row r="271" spans="1:4">
      <c r="A271" s="22" t="s">
        <v>33</v>
      </c>
      <c r="B271" s="22" t="s">
        <v>701</v>
      </c>
      <c r="C271" s="22" t="s">
        <v>426</v>
      </c>
      <c r="D271" s="22">
        <v>15420</v>
      </c>
    </row>
    <row r="272" spans="1:4">
      <c r="A272" s="22" t="s">
        <v>33</v>
      </c>
      <c r="B272" s="22" t="s">
        <v>151</v>
      </c>
      <c r="C272" s="22" t="s">
        <v>91</v>
      </c>
      <c r="D272" s="22">
        <v>15423</v>
      </c>
    </row>
    <row r="273" spans="1:4">
      <c r="A273" s="22" t="s">
        <v>33</v>
      </c>
      <c r="B273" s="22" t="s">
        <v>702</v>
      </c>
      <c r="C273" s="22" t="s">
        <v>432</v>
      </c>
      <c r="D273" s="22">
        <v>15428</v>
      </c>
    </row>
    <row r="274" spans="1:4">
      <c r="A274" s="22" t="s">
        <v>33</v>
      </c>
      <c r="B274" s="22" t="s">
        <v>703</v>
      </c>
      <c r="C274" s="22" t="s">
        <v>427</v>
      </c>
      <c r="D274" s="22">
        <v>15431</v>
      </c>
    </row>
    <row r="275" spans="1:4">
      <c r="A275" s="22" t="s">
        <v>33</v>
      </c>
      <c r="B275" s="22" t="s">
        <v>704</v>
      </c>
      <c r="C275" s="22" t="s">
        <v>428</v>
      </c>
      <c r="D275" s="22">
        <v>15516</v>
      </c>
    </row>
    <row r="276" spans="1:4">
      <c r="A276" s="22" t="s">
        <v>33</v>
      </c>
      <c r="B276" s="22" t="s">
        <v>705</v>
      </c>
      <c r="C276" s="22" t="s">
        <v>437</v>
      </c>
      <c r="D276" s="22">
        <v>15541</v>
      </c>
    </row>
    <row r="277" spans="1:4">
      <c r="A277" s="22" t="s">
        <v>33</v>
      </c>
      <c r="B277" s="22" t="s">
        <v>152</v>
      </c>
      <c r="C277" s="22" t="s">
        <v>92</v>
      </c>
      <c r="D277" s="22">
        <v>15605</v>
      </c>
    </row>
    <row r="278" spans="1:4">
      <c r="A278" s="22" t="s">
        <v>33</v>
      </c>
      <c r="B278" s="22" t="s">
        <v>706</v>
      </c>
      <c r="C278" s="22" t="s">
        <v>438</v>
      </c>
      <c r="D278" s="22">
        <v>15626</v>
      </c>
    </row>
    <row r="279" spans="1:4">
      <c r="A279" s="22" t="s">
        <v>439</v>
      </c>
      <c r="B279" s="22" t="s">
        <v>707</v>
      </c>
      <c r="C279" s="22" t="s">
        <v>446</v>
      </c>
      <c r="D279" s="22">
        <v>14212</v>
      </c>
    </row>
    <row r="280" spans="1:4">
      <c r="A280" s="22" t="s">
        <v>439</v>
      </c>
      <c r="B280" s="22" t="s">
        <v>708</v>
      </c>
      <c r="C280" s="22" t="s">
        <v>455</v>
      </c>
      <c r="D280" s="22">
        <v>14227</v>
      </c>
    </row>
    <row r="281" spans="1:4">
      <c r="A281" s="22" t="s">
        <v>439</v>
      </c>
      <c r="B281" s="22" t="s">
        <v>709</v>
      </c>
      <c r="C281" s="22" t="s">
        <v>456</v>
      </c>
      <c r="D281" s="22">
        <v>14228</v>
      </c>
    </row>
    <row r="282" spans="1:4">
      <c r="A282" s="22" t="s">
        <v>439</v>
      </c>
      <c r="B282" s="22" t="s">
        <v>710</v>
      </c>
      <c r="C282" s="22" t="s">
        <v>457</v>
      </c>
      <c r="D282" s="22">
        <v>14237</v>
      </c>
    </row>
    <row r="283" spans="1:4">
      <c r="A283" s="22" t="s">
        <v>439</v>
      </c>
      <c r="B283" s="22" t="s">
        <v>711</v>
      </c>
      <c r="C283" s="22" t="s">
        <v>447</v>
      </c>
      <c r="D283" s="22">
        <v>15769</v>
      </c>
    </row>
    <row r="284" spans="1:4">
      <c r="A284" s="22" t="s">
        <v>439</v>
      </c>
      <c r="B284" s="22" t="s">
        <v>712</v>
      </c>
      <c r="C284" s="22" t="s">
        <v>440</v>
      </c>
      <c r="D284" s="22">
        <v>14943</v>
      </c>
    </row>
    <row r="285" spans="1:4">
      <c r="A285" s="22" t="s">
        <v>439</v>
      </c>
      <c r="B285" s="22" t="s">
        <v>713</v>
      </c>
      <c r="C285" s="22" t="s">
        <v>458</v>
      </c>
      <c r="D285" s="22">
        <v>15014</v>
      </c>
    </row>
    <row r="286" spans="1:4">
      <c r="A286" s="22" t="s">
        <v>439</v>
      </c>
      <c r="B286" s="22" t="s">
        <v>714</v>
      </c>
      <c r="C286" s="22" t="s">
        <v>441</v>
      </c>
      <c r="D286" s="22">
        <v>15017</v>
      </c>
    </row>
    <row r="287" spans="1:4">
      <c r="A287" s="22" t="s">
        <v>439</v>
      </c>
      <c r="B287" s="22" t="s">
        <v>715</v>
      </c>
      <c r="C287" s="22" t="s">
        <v>459</v>
      </c>
      <c r="D287" s="22">
        <v>15029</v>
      </c>
    </row>
    <row r="288" spans="1:4">
      <c r="A288" s="22" t="s">
        <v>439</v>
      </c>
      <c r="B288" s="22" t="s">
        <v>716</v>
      </c>
      <c r="C288" s="22" t="s">
        <v>442</v>
      </c>
      <c r="D288" s="22">
        <v>15076</v>
      </c>
    </row>
    <row r="289" spans="1:4">
      <c r="A289" s="22" t="s">
        <v>439</v>
      </c>
      <c r="B289" s="22" t="s">
        <v>717</v>
      </c>
      <c r="C289" s="22" t="s">
        <v>443</v>
      </c>
      <c r="D289" s="22">
        <v>15125</v>
      </c>
    </row>
    <row r="290" spans="1:4">
      <c r="A290" s="22" t="s">
        <v>439</v>
      </c>
      <c r="B290" s="22" t="s">
        <v>718</v>
      </c>
      <c r="C290" s="22" t="s">
        <v>444</v>
      </c>
      <c r="D290" s="22">
        <v>15126</v>
      </c>
    </row>
    <row r="291" spans="1:4">
      <c r="A291" s="22" t="s">
        <v>439</v>
      </c>
      <c r="B291" s="22" t="s">
        <v>719</v>
      </c>
      <c r="C291" s="22" t="s">
        <v>448</v>
      </c>
      <c r="D291" s="22">
        <v>15327</v>
      </c>
    </row>
    <row r="292" spans="1:4">
      <c r="A292" s="22" t="s">
        <v>439</v>
      </c>
      <c r="B292" s="22" t="s">
        <v>720</v>
      </c>
      <c r="C292" s="22" t="s">
        <v>449</v>
      </c>
      <c r="D292" s="22">
        <v>14459</v>
      </c>
    </row>
    <row r="293" spans="1:4">
      <c r="A293" s="22" t="s">
        <v>439</v>
      </c>
      <c r="B293" s="22" t="s">
        <v>721</v>
      </c>
      <c r="C293" s="22" t="s">
        <v>450</v>
      </c>
      <c r="D293" s="22">
        <v>18030</v>
      </c>
    </row>
    <row r="294" spans="1:4">
      <c r="A294" s="22" t="s">
        <v>439</v>
      </c>
      <c r="B294" s="22" t="s">
        <v>722</v>
      </c>
      <c r="C294" s="22" t="s">
        <v>451</v>
      </c>
      <c r="D294" s="22">
        <v>15547</v>
      </c>
    </row>
    <row r="295" spans="1:4">
      <c r="A295" s="22" t="s">
        <v>439</v>
      </c>
      <c r="B295" s="22" t="s">
        <v>723</v>
      </c>
      <c r="C295" s="22" t="s">
        <v>460</v>
      </c>
      <c r="D295" s="22">
        <v>15622</v>
      </c>
    </row>
    <row r="296" spans="1:4">
      <c r="A296" s="22" t="s">
        <v>439</v>
      </c>
      <c r="B296" s="22" t="s">
        <v>724</v>
      </c>
      <c r="C296" s="22" t="s">
        <v>461</v>
      </c>
      <c r="D296" s="22">
        <v>15621</v>
      </c>
    </row>
    <row r="297" spans="1:4">
      <c r="A297" s="22" t="s">
        <v>439</v>
      </c>
      <c r="B297" s="22" t="s">
        <v>725</v>
      </c>
      <c r="C297" s="22" t="s">
        <v>445</v>
      </c>
      <c r="D297" s="22">
        <v>15682</v>
      </c>
    </row>
    <row r="298" spans="1:4">
      <c r="A298" s="22" t="s">
        <v>439</v>
      </c>
      <c r="B298" s="22" t="s">
        <v>726</v>
      </c>
      <c r="C298" s="22" t="s">
        <v>452</v>
      </c>
      <c r="D298" s="22">
        <v>15693</v>
      </c>
    </row>
    <row r="299" spans="1:4">
      <c r="A299" s="22" t="s">
        <v>439</v>
      </c>
      <c r="B299" s="22" t="s">
        <v>727</v>
      </c>
      <c r="C299" s="22" t="s">
        <v>453</v>
      </c>
      <c r="D299" s="22">
        <v>15768</v>
      </c>
    </row>
    <row r="300" spans="1:4">
      <c r="A300" s="22" t="s">
        <v>439</v>
      </c>
      <c r="B300" s="22" t="s">
        <v>728</v>
      </c>
      <c r="C300" s="22" t="s">
        <v>454</v>
      </c>
      <c r="D300" s="22">
        <v>15780</v>
      </c>
    </row>
    <row r="301" spans="1:4">
      <c r="A301" s="22" t="s">
        <v>34</v>
      </c>
      <c r="B301" s="22" t="s">
        <v>729</v>
      </c>
      <c r="C301" s="22" t="s">
        <v>471</v>
      </c>
      <c r="D301" s="22">
        <v>14436</v>
      </c>
    </row>
    <row r="302" spans="1:4">
      <c r="A302" s="22" t="s">
        <v>34</v>
      </c>
      <c r="B302" s="22" t="s">
        <v>730</v>
      </c>
      <c r="C302" s="22" t="s">
        <v>462</v>
      </c>
      <c r="D302" s="22">
        <v>14643</v>
      </c>
    </row>
    <row r="303" spans="1:4">
      <c r="A303" s="22" t="s">
        <v>34</v>
      </c>
      <c r="B303" s="22" t="s">
        <v>731</v>
      </c>
      <c r="C303" s="22" t="s">
        <v>477</v>
      </c>
      <c r="D303" s="22">
        <v>14645</v>
      </c>
    </row>
    <row r="304" spans="1:4">
      <c r="A304" s="22" t="s">
        <v>34</v>
      </c>
      <c r="B304" s="22" t="s">
        <v>732</v>
      </c>
      <c r="C304" s="22" t="s">
        <v>483</v>
      </c>
      <c r="D304" s="22">
        <v>14655</v>
      </c>
    </row>
    <row r="305" spans="1:4">
      <c r="A305" s="22" t="s">
        <v>34</v>
      </c>
      <c r="B305" s="22" t="s">
        <v>733</v>
      </c>
      <c r="C305" s="22" t="s">
        <v>484</v>
      </c>
      <c r="D305" s="22">
        <v>14579</v>
      </c>
    </row>
    <row r="306" spans="1:4">
      <c r="A306" s="22" t="s">
        <v>34</v>
      </c>
      <c r="B306" s="22" t="s">
        <v>734</v>
      </c>
      <c r="C306" s="22" t="s">
        <v>478</v>
      </c>
      <c r="D306" s="22">
        <v>14660</v>
      </c>
    </row>
    <row r="307" spans="1:4">
      <c r="A307" s="22" t="s">
        <v>34</v>
      </c>
      <c r="B307" s="22" t="s">
        <v>735</v>
      </c>
      <c r="C307" s="22" t="s">
        <v>485</v>
      </c>
      <c r="D307" s="22">
        <v>14662</v>
      </c>
    </row>
    <row r="308" spans="1:4">
      <c r="A308" s="22" t="s">
        <v>34</v>
      </c>
      <c r="B308" s="22" t="s">
        <v>154</v>
      </c>
      <c r="C308" s="22" t="s">
        <v>94</v>
      </c>
      <c r="D308" s="22">
        <v>14663</v>
      </c>
    </row>
    <row r="309" spans="1:4">
      <c r="A309" s="22" t="s">
        <v>34</v>
      </c>
      <c r="B309" s="22" t="s">
        <v>736</v>
      </c>
      <c r="C309" s="22" t="s">
        <v>463</v>
      </c>
      <c r="D309" s="22">
        <v>14795</v>
      </c>
    </row>
    <row r="310" spans="1:4">
      <c r="A310" s="22" t="s">
        <v>34</v>
      </c>
      <c r="B310" s="22" t="s">
        <v>737</v>
      </c>
      <c r="C310" s="22" t="s">
        <v>479</v>
      </c>
      <c r="D310" s="22">
        <v>14818</v>
      </c>
    </row>
    <row r="311" spans="1:4">
      <c r="A311" s="22" t="s">
        <v>34</v>
      </c>
      <c r="B311" s="22" t="s">
        <v>738</v>
      </c>
      <c r="C311" s="22" t="s">
        <v>464</v>
      </c>
      <c r="D311" s="22">
        <v>14838</v>
      </c>
    </row>
    <row r="312" spans="1:4">
      <c r="A312" s="22" t="s">
        <v>34</v>
      </c>
      <c r="B312" s="22" t="s">
        <v>739</v>
      </c>
      <c r="C312" s="22" t="s">
        <v>480</v>
      </c>
      <c r="D312" s="22">
        <v>15045</v>
      </c>
    </row>
    <row r="313" spans="1:4">
      <c r="A313" s="22" t="s">
        <v>34</v>
      </c>
      <c r="B313" s="22" t="s">
        <v>740</v>
      </c>
      <c r="C313" s="22" t="s">
        <v>481</v>
      </c>
      <c r="D313" s="22">
        <v>15057</v>
      </c>
    </row>
    <row r="314" spans="1:4">
      <c r="A314" s="22" t="s">
        <v>34</v>
      </c>
      <c r="B314" s="22" t="s">
        <v>741</v>
      </c>
      <c r="C314" s="22" t="s">
        <v>486</v>
      </c>
      <c r="D314" s="22">
        <v>15059</v>
      </c>
    </row>
    <row r="315" spans="1:4">
      <c r="A315" s="22" t="s">
        <v>34</v>
      </c>
      <c r="B315" s="22" t="s">
        <v>742</v>
      </c>
      <c r="C315" s="22" t="s">
        <v>475</v>
      </c>
      <c r="D315" s="22">
        <v>15062</v>
      </c>
    </row>
    <row r="316" spans="1:4">
      <c r="A316" s="22" t="s">
        <v>34</v>
      </c>
      <c r="B316" s="22" t="s">
        <v>743</v>
      </c>
      <c r="C316" s="22" t="s">
        <v>472</v>
      </c>
      <c r="D316" s="22">
        <v>15064</v>
      </c>
    </row>
    <row r="317" spans="1:4">
      <c r="A317" s="22" t="s">
        <v>34</v>
      </c>
      <c r="B317" s="22" t="s">
        <v>744</v>
      </c>
      <c r="C317" s="22" t="s">
        <v>473</v>
      </c>
      <c r="D317" s="22">
        <v>16324</v>
      </c>
    </row>
    <row r="318" spans="1:4">
      <c r="A318" s="22" t="s">
        <v>34</v>
      </c>
      <c r="B318" s="22" t="s">
        <v>745</v>
      </c>
      <c r="C318" s="22" t="s">
        <v>474</v>
      </c>
      <c r="D318" s="22">
        <v>15067</v>
      </c>
    </row>
    <row r="319" spans="1:4">
      <c r="A319" s="22" t="s">
        <v>34</v>
      </c>
      <c r="B319" s="22" t="s">
        <v>746</v>
      </c>
      <c r="C319" s="22" t="s">
        <v>476</v>
      </c>
      <c r="D319" s="22">
        <v>15096</v>
      </c>
    </row>
    <row r="320" spans="1:4">
      <c r="A320" s="22" t="s">
        <v>34</v>
      </c>
      <c r="B320" s="22" t="s">
        <v>747</v>
      </c>
      <c r="C320" s="22" t="s">
        <v>487</v>
      </c>
      <c r="D320" s="22">
        <v>15117</v>
      </c>
    </row>
    <row r="321" spans="1:4">
      <c r="A321" s="22" t="s">
        <v>34</v>
      </c>
      <c r="B321" s="22" t="s">
        <v>748</v>
      </c>
      <c r="C321" s="22" t="s">
        <v>465</v>
      </c>
      <c r="D321" s="22">
        <v>15275</v>
      </c>
    </row>
    <row r="322" spans="1:4">
      <c r="A322" s="22" t="s">
        <v>34</v>
      </c>
      <c r="B322" s="22" t="s">
        <v>749</v>
      </c>
      <c r="C322" s="22" t="s">
        <v>466</v>
      </c>
      <c r="D322" s="22">
        <v>15285</v>
      </c>
    </row>
    <row r="323" spans="1:4">
      <c r="A323" s="22" t="s">
        <v>34</v>
      </c>
      <c r="B323" s="22" t="s">
        <v>750</v>
      </c>
      <c r="C323" s="22" t="s">
        <v>482</v>
      </c>
      <c r="D323" s="22">
        <v>15292</v>
      </c>
    </row>
    <row r="324" spans="1:4">
      <c r="A324" s="22" t="s">
        <v>34</v>
      </c>
      <c r="B324" s="22" t="s">
        <v>751</v>
      </c>
      <c r="C324" s="22" t="s">
        <v>467</v>
      </c>
      <c r="D324" s="22">
        <v>15301</v>
      </c>
    </row>
    <row r="325" spans="1:4">
      <c r="A325" s="22" t="s">
        <v>34</v>
      </c>
      <c r="B325" s="22" t="s">
        <v>752</v>
      </c>
      <c r="C325" s="22" t="s">
        <v>468</v>
      </c>
      <c r="D325" s="22">
        <v>15634</v>
      </c>
    </row>
    <row r="326" spans="1:4">
      <c r="A326" s="22" t="s">
        <v>34</v>
      </c>
      <c r="B326" s="22" t="s">
        <v>753</v>
      </c>
      <c r="C326" s="22" t="s">
        <v>469</v>
      </c>
      <c r="D326" s="22">
        <v>15656</v>
      </c>
    </row>
    <row r="327" spans="1:4">
      <c r="A327" s="22" t="s">
        <v>34</v>
      </c>
      <c r="B327" s="22" t="s">
        <v>754</v>
      </c>
      <c r="C327" s="22" t="s">
        <v>470</v>
      </c>
      <c r="D327" s="22">
        <v>15661</v>
      </c>
    </row>
    <row r="328" spans="1:4">
      <c r="A328" s="22" t="s">
        <v>34</v>
      </c>
      <c r="B328" s="22" t="s">
        <v>155</v>
      </c>
      <c r="C328" s="22" t="s">
        <v>95</v>
      </c>
      <c r="D328" s="22">
        <v>15662</v>
      </c>
    </row>
  </sheetData>
  <sheetProtection algorithmName="SHA-512" hashValue="rd2ThndLCHAsuFmm6X6Y+b2VvdUBxnMl3SnWNK5FjppI8rKccaNwoAI9Qt/rHs+kyo+H7yGpP9g/2fGjGiFOFw==" saltValue="Gx09ehT1pPGLJeFgEMqSYQ==" spinCount="100000" sheet="1" objects="1" scenarios="1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A9366B03F6EC145B189534E5AC3D6E6" ma:contentTypeVersion="14" ma:contentTypeDescription="Create a new document." ma:contentTypeScope="" ma:versionID="ffc27aaa6afa60559960f746ac0a40ab">
  <xsd:schema xmlns:xsd="http://www.w3.org/2001/XMLSchema" xmlns:xs="http://www.w3.org/2001/XMLSchema" xmlns:p="http://schemas.microsoft.com/office/2006/metadata/properties" xmlns:ns1="http://schemas.microsoft.com/sharepoint/v3" xmlns:ns3="dac3fa0a-9923-49c3-b4ba-df6390fa58ea" xmlns:ns4="1ed6e237-7a44-4d6d-bfbc-e270d277b5ad" targetNamespace="http://schemas.microsoft.com/office/2006/metadata/properties" ma:root="true" ma:fieldsID="a6816e770e34b85fcdcbb3032b3d95e9" ns1:_="" ns3:_="" ns4:_="">
    <xsd:import namespace="http://schemas.microsoft.com/sharepoint/v3"/>
    <xsd:import namespace="dac3fa0a-9923-49c3-b4ba-df6390fa58ea"/>
    <xsd:import namespace="1ed6e237-7a44-4d6d-bfbc-e270d277b5a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3:MediaServiceAutoKeyPoints" minOccurs="0"/>
                <xsd:element ref="ns3:MediaServiceKeyPoints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ac3fa0a-9923-49c3-b4ba-df6390fa58e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d6e237-7a44-4d6d-bfbc-e270d277b5ad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0E813427-ED26-482C-AA95-5E8CE21F89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dac3fa0a-9923-49c3-b4ba-df6390fa58ea"/>
    <ds:schemaRef ds:uri="1ed6e237-7a44-4d6d-bfbc-e270d277b5a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970A073-BA64-4372-95DC-98C3FFA83DD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5088050-6D1C-4374-A6E1-B9B58326C08D}">
  <ds:schemaRefs>
    <ds:schemaRef ds:uri="dac3fa0a-9923-49c3-b4ba-df6390fa58ea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1ed6e237-7a44-4d6d-bfbc-e270d277b5ad"/>
    <ds:schemaRef ds:uri="http://purl.org/dc/elements/1.1/"/>
    <ds:schemaRef ds:uri="http://schemas.microsoft.com/office/2006/metadata/properties"/>
    <ds:schemaRef ds:uri="http://schemas.microsoft.com/sharepoint/v3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29</vt:i4>
      </vt:variant>
    </vt:vector>
  </HeadingPairs>
  <TitlesOfParts>
    <vt:vector size="35" baseType="lpstr">
      <vt:lpstr>pmtct</vt:lpstr>
      <vt:lpstr>ccc</vt:lpstr>
      <vt:lpstr>TB ACF</vt:lpstr>
      <vt:lpstr>data</vt:lpstr>
      <vt:lpstr>SiteSetUp</vt:lpstr>
      <vt:lpstr>SurgeSites</vt:lpstr>
      <vt:lpstr>Baringo</vt:lpstr>
      <vt:lpstr>County</vt:lpstr>
      <vt:lpstr>ccc!dd</vt:lpstr>
      <vt:lpstr>pmtct!dd</vt:lpstr>
      <vt:lpstr>'TB ACF'!dd</vt:lpstr>
      <vt:lpstr>Laikipia</vt:lpstr>
      <vt:lpstr>ccc!mflcode</vt:lpstr>
      <vt:lpstr>pmtct!mflcode</vt:lpstr>
      <vt:lpstr>'TB ACF'!mflcode</vt:lpstr>
      <vt:lpstr>ccc!mm</vt:lpstr>
      <vt:lpstr>pmtct!mm</vt:lpstr>
      <vt:lpstr>'TB ACF'!mm</vt:lpstr>
      <vt:lpstr>Nakuru</vt:lpstr>
      <vt:lpstr>ccc!Print_Area</vt:lpstr>
      <vt:lpstr>pmtct!Print_Area</vt:lpstr>
      <vt:lpstr>'TB ACF'!Print_Area</vt:lpstr>
      <vt:lpstr>Samburu</vt:lpstr>
      <vt:lpstr>ccc!sdp</vt:lpstr>
      <vt:lpstr>pmtct!sdp</vt:lpstr>
      <vt:lpstr>'TB ACF'!sdp</vt:lpstr>
      <vt:lpstr>ccc!site</vt:lpstr>
      <vt:lpstr>pmtct!site</vt:lpstr>
      <vt:lpstr>'TB ACF'!site</vt:lpstr>
      <vt:lpstr>ccc!sitecounty</vt:lpstr>
      <vt:lpstr>pmtct!sitecounty</vt:lpstr>
      <vt:lpstr>'TB ACF'!sitecounty</vt:lpstr>
      <vt:lpstr>ccc!yyyy</vt:lpstr>
      <vt:lpstr>pmtct!yyyy</vt:lpstr>
      <vt:lpstr>'TB ACF'!yyyy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Janet Onyalo</dc:creator>
  <cp:lastModifiedBy>Emmanuel Kaunda</cp:lastModifiedBy>
  <cp:lastPrinted>2020-03-25T15:12:47Z</cp:lastPrinted>
  <dcterms:created xsi:type="dcterms:W3CDTF">2019-05-13T14:48:35Z</dcterms:created>
  <dcterms:modified xsi:type="dcterms:W3CDTF">2023-08-31T16:41:52Z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423952d4-8a5d-41ef-a29e-dd78c8173aa9</vt:lpwstr>
  </property>
  <property fmtid="{D5CDD505-2E9C-101B-9397-08002B2CF9AE}" pid="3" name="ConnectionInfosStorage">
    <vt:lpwstr>WorkbookXmlParts</vt:lpwstr>
  </property>
  <property fmtid="{D5CDD505-2E9C-101B-9397-08002B2CF9AE}" pid="4" name="ContentTypeId">
    <vt:lpwstr>0x010100EA9366B03F6EC145B189534E5AC3D6E6</vt:lpwstr>
  </property>
</Properties>
</file>