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workbookProtection workbookPassword="CC71" lockStructure="1"/>
  <bookViews>
    <workbookView xWindow="-120" yWindow="-120" windowWidth="19320" windowHeight="7815" tabRatio="400"/>
  </bookViews>
  <sheets>
    <sheet name="pmtct" sheetId="13" r:id="rId1"/>
    <sheet name="ccc" sheetId="14" r:id="rId2"/>
    <sheet name="TB ACF" sheetId="15" r:id="rId3"/>
    <sheet name="data" sheetId="9" state="hidden" r:id="rId4"/>
    <sheet name="SiteSetUp" sheetId="5" state="hidden" r:id="rId5"/>
    <sheet name="SurgeSites" sheetId="8" state="hidden" r:id="rId6"/>
  </sheets>
  <definedNames>
    <definedName name="_xlnm._FilterDatabase" localSheetId="4" hidden="1">SiteSetUp!$B$1:$B$28</definedName>
    <definedName name="Baringo">SiteSetUp!$B$2:$B$29</definedName>
    <definedName name="County">SiteSetUp!$A$2:$A$5</definedName>
    <definedName name="dd" localSheetId="1">ccc!$F$5</definedName>
    <definedName name="dd" localSheetId="0">pmtct!$F$5</definedName>
    <definedName name="dd" localSheetId="2">'TB ACF'!$F$5</definedName>
    <definedName name="dd">#REF!</definedName>
    <definedName name="Kajiado" localSheetId="2">SiteSetUp!#REF!</definedName>
    <definedName name="Kajiado">SiteSetUp!#REF!</definedName>
    <definedName name="Laikipia">SiteSetUp!$C$2:$C$33</definedName>
    <definedName name="mflcode" localSheetId="1">ccc!$C$5</definedName>
    <definedName name="mflcode" localSheetId="0">pmtct!$C$5</definedName>
    <definedName name="mflcode" localSheetId="2">'TB ACF'!$C$5</definedName>
    <definedName name="mflcode">#REF!</definedName>
    <definedName name="mm" localSheetId="1">ccc!$G$5</definedName>
    <definedName name="mm" localSheetId="0">pmtct!$G$5</definedName>
    <definedName name="mm" localSheetId="2">'TB ACF'!$G$5</definedName>
    <definedName name="mm">#REF!</definedName>
    <definedName name="Nakuru">SiteSetUp!$D$2:$D$171</definedName>
    <definedName name="Narok" localSheetId="2">SiteSetUp!#REF!</definedName>
    <definedName name="Narok">SiteSetUp!#REF!</definedName>
    <definedName name="_xlnm.Print_Area" localSheetId="1">ccc!$A$2:$AB$81</definedName>
    <definedName name="_xlnm.Print_Area" localSheetId="0">pmtct!$A$2:$AA$57</definedName>
    <definedName name="_xlnm.Print_Area" localSheetId="2">'TB ACF'!$A$2:$AA$57</definedName>
    <definedName name="Samburu">SiteSetUp!$E$2:$E$24</definedName>
    <definedName name="sdp" localSheetId="1">ccc!$C$6</definedName>
    <definedName name="sdp" localSheetId="0">pmtct!$C$6</definedName>
    <definedName name="sdp" localSheetId="2">'TB ACF'!$C$6</definedName>
    <definedName name="sdp">#REF!</definedName>
    <definedName name="site" localSheetId="1">ccc!$B$5</definedName>
    <definedName name="site" localSheetId="0">pmtct!$B$5</definedName>
    <definedName name="site" localSheetId="2">'TB ACF'!$B$5</definedName>
    <definedName name="site">#REF!</definedName>
    <definedName name="sitecounty" localSheetId="1">ccc!$B$3</definedName>
    <definedName name="sitecounty" localSheetId="0">pmtct!$B$3</definedName>
    <definedName name="sitecounty" localSheetId="2">'TB ACF'!$B$3</definedName>
    <definedName name="sitecounty">#REF!</definedName>
    <definedName name="Turkana" localSheetId="2">SiteSetUp!#REF!</definedName>
    <definedName name="Turkana">SiteSetUp!#REF!</definedName>
    <definedName name="yyyy" localSheetId="1">ccc!$H$5</definedName>
    <definedName name="yyyy" localSheetId="0">pmtct!$H$5</definedName>
    <definedName name="yyyy" localSheetId="2">'TB ACF'!$H$5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0" i="14" l="1"/>
  <c r="I70" i="15"/>
  <c r="I70" i="13"/>
  <c r="Y70" i="14"/>
  <c r="Y70" i="15"/>
  <c r="Y70" i="13"/>
  <c r="W70" i="14"/>
  <c r="W70" i="15"/>
  <c r="W70" i="13"/>
  <c r="U70" i="14"/>
  <c r="U70" i="15"/>
  <c r="U70" i="13"/>
  <c r="S70" i="14"/>
  <c r="S70" i="15"/>
  <c r="S70" i="13"/>
  <c r="Q70" i="14"/>
  <c r="Q70" i="15"/>
  <c r="Q70" i="13"/>
  <c r="O70" i="14"/>
  <c r="O70" i="15"/>
  <c r="O70" i="13"/>
  <c r="M70" i="14"/>
  <c r="M70" i="15"/>
  <c r="M70" i="13"/>
  <c r="K70" i="14"/>
  <c r="K70" i="15"/>
  <c r="K70" i="13"/>
  <c r="A69" i="14" l="1"/>
  <c r="A70" i="14" s="1"/>
  <c r="A71" i="14" s="1"/>
  <c r="A72" i="14" s="1"/>
  <c r="A73" i="14" s="1"/>
  <c r="A74" i="14" s="1"/>
  <c r="A75" i="14" s="1"/>
  <c r="A69" i="15"/>
  <c r="A70" i="15" s="1"/>
  <c r="A71" i="15" s="1"/>
  <c r="A72" i="15" s="1"/>
  <c r="A73" i="15" s="1"/>
  <c r="A74" i="15" s="1"/>
  <c r="A75" i="15" s="1"/>
  <c r="A68" i="14"/>
  <c r="A68" i="15"/>
  <c r="A67" i="14"/>
  <c r="A67" i="15"/>
  <c r="A67" i="13"/>
  <c r="A68" i="13" s="1"/>
  <c r="A69" i="13" s="1"/>
  <c r="A70" i="13" s="1"/>
  <c r="A71" i="13" s="1"/>
  <c r="A72" i="13" s="1"/>
  <c r="A73" i="13" s="1"/>
  <c r="A74" i="13" s="1"/>
  <c r="A75" i="13" s="1"/>
  <c r="A64" i="14"/>
  <c r="A64" i="15"/>
  <c r="AA69" i="14"/>
  <c r="AA69" i="15"/>
  <c r="AA69" i="13"/>
  <c r="AA67" i="14"/>
  <c r="AA67" i="15"/>
  <c r="AA67" i="13"/>
  <c r="AA68" i="14"/>
  <c r="AA68" i="15"/>
  <c r="AA68" i="13"/>
  <c r="AA75" i="14" l="1"/>
  <c r="AA74" i="14"/>
  <c r="AA73" i="14"/>
  <c r="AA75" i="15"/>
  <c r="AA74" i="15"/>
  <c r="AA73" i="15"/>
  <c r="AA75" i="13"/>
  <c r="AA74" i="13"/>
  <c r="AA73" i="13"/>
  <c r="AA97" i="15" l="1"/>
  <c r="AA98" i="15"/>
  <c r="AA99" i="15"/>
  <c r="A98" i="14"/>
  <c r="A99" i="14" s="1"/>
  <c r="A97" i="14"/>
  <c r="A97" i="15"/>
  <c r="A98" i="15" s="1"/>
  <c r="A99" i="15" s="1"/>
  <c r="A97" i="13"/>
  <c r="A98" i="13" s="1"/>
  <c r="A99" i="13" s="1"/>
  <c r="AA99" i="14" l="1"/>
  <c r="AA99" i="13"/>
  <c r="AA98" i="14"/>
  <c r="AA98" i="13"/>
  <c r="AA97" i="14"/>
  <c r="AA97" i="13"/>
  <c r="AA48" i="14" l="1"/>
  <c r="AA48" i="15"/>
  <c r="AA48" i="13"/>
  <c r="AA52" i="14"/>
  <c r="AA52" i="15"/>
  <c r="AA52" i="13"/>
  <c r="AA70" i="14"/>
  <c r="AA70" i="15"/>
  <c r="AA70" i="13"/>
  <c r="AA96" i="14" l="1"/>
  <c r="AA96" i="15"/>
  <c r="AA96" i="13"/>
  <c r="AA51" i="13" l="1"/>
  <c r="AA50" i="13"/>
  <c r="AA49" i="13"/>
  <c r="AA51" i="15"/>
  <c r="AA50" i="15"/>
  <c r="AA49" i="15"/>
  <c r="AA51" i="14"/>
  <c r="AA50" i="14"/>
  <c r="AA49" i="14"/>
  <c r="Z44" i="15" l="1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AA45" i="14"/>
  <c r="AA45" i="15"/>
  <c r="AA45" i="13"/>
  <c r="A78" i="14" l="1"/>
  <c r="A61" i="14"/>
  <c r="A62" i="14" s="1"/>
  <c r="A63" i="14" s="1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K44" i="13"/>
  <c r="AA46" i="14"/>
  <c r="AA43" i="14"/>
  <c r="AA42" i="14"/>
  <c r="AA46" i="15"/>
  <c r="AA43" i="15"/>
  <c r="AA42" i="15"/>
  <c r="AA46" i="13"/>
  <c r="AA43" i="13"/>
  <c r="AA42" i="13"/>
  <c r="AA44" i="14" l="1"/>
  <c r="AA44" i="13"/>
  <c r="AA44" i="15"/>
  <c r="AA94" i="14"/>
  <c r="A94" i="14"/>
  <c r="AA93" i="14"/>
  <c r="AA94" i="15"/>
  <c r="A94" i="15"/>
  <c r="AA93" i="15"/>
  <c r="AA94" i="13"/>
  <c r="A94" i="13"/>
  <c r="AA93" i="13"/>
  <c r="AA62" i="14" l="1"/>
  <c r="AA63" i="14"/>
  <c r="AA64" i="14"/>
  <c r="AA62" i="15"/>
  <c r="AA63" i="15"/>
  <c r="AA64" i="15"/>
  <c r="AA62" i="13"/>
  <c r="AA63" i="13"/>
  <c r="AA64" i="13"/>
  <c r="AA41" i="14"/>
  <c r="AA41" i="15"/>
  <c r="AA41" i="13"/>
  <c r="A78" i="13" l="1"/>
  <c r="A61" i="13"/>
  <c r="A62" i="13" s="1"/>
  <c r="A63" i="13" s="1"/>
  <c r="A64" i="13" s="1"/>
  <c r="AA40" i="15" l="1"/>
  <c r="AA38" i="15"/>
  <c r="A38" i="15"/>
  <c r="A39" i="15" s="1"/>
  <c r="A40" i="15" s="1"/>
  <c r="A41" i="15" s="1"/>
  <c r="A42" i="15" s="1"/>
  <c r="A43" i="15" s="1"/>
  <c r="A44" i="15" s="1"/>
  <c r="A45" i="15" s="1"/>
  <c r="A46" i="15" s="1"/>
  <c r="AA37" i="15"/>
  <c r="AA40" i="14"/>
  <c r="AA38" i="14"/>
  <c r="A38" i="14"/>
  <c r="A39" i="14" s="1"/>
  <c r="A40" i="14" s="1"/>
  <c r="A41" i="14" s="1"/>
  <c r="A42" i="14" s="1"/>
  <c r="A43" i="14" s="1"/>
  <c r="A44" i="14" s="1"/>
  <c r="A45" i="14" s="1"/>
  <c r="A46" i="14" s="1"/>
  <c r="AA37" i="14"/>
  <c r="A55" i="13"/>
  <c r="A56" i="13" s="1"/>
  <c r="A57" i="13" s="1"/>
  <c r="A58" i="13" s="1"/>
  <c r="A38" i="13"/>
  <c r="A39" i="13" s="1"/>
  <c r="A40" i="13" s="1"/>
  <c r="A41" i="13" s="1"/>
  <c r="A42" i="13" s="1"/>
  <c r="A43" i="13" s="1"/>
  <c r="A44" i="13" s="1"/>
  <c r="A45" i="13" s="1"/>
  <c r="A46" i="13" s="1"/>
  <c r="AA40" i="13"/>
  <c r="AA38" i="13"/>
  <c r="A47" i="14" l="1"/>
  <c r="A48" i="14" s="1"/>
  <c r="A49" i="14" s="1"/>
  <c r="A50" i="14" s="1"/>
  <c r="A51" i="14" s="1"/>
  <c r="A47" i="15"/>
  <c r="A48" i="15" s="1"/>
  <c r="A49" i="15" s="1"/>
  <c r="A50" i="15" s="1"/>
  <c r="A51" i="15" s="1"/>
  <c r="A47" i="13"/>
  <c r="A48" i="13" s="1"/>
  <c r="A49" i="13" s="1"/>
  <c r="A50" i="13" s="1"/>
  <c r="A51" i="13" s="1"/>
  <c r="AA91" i="14"/>
  <c r="AA90" i="14"/>
  <c r="AA89" i="14"/>
  <c r="AA88" i="14"/>
  <c r="AA87" i="14"/>
  <c r="AA86" i="14"/>
  <c r="AA85" i="14"/>
  <c r="A85" i="14"/>
  <c r="A86" i="14" s="1"/>
  <c r="A87" i="14" s="1"/>
  <c r="A88" i="14" s="1"/>
  <c r="A89" i="14" s="1"/>
  <c r="A90" i="14" s="1"/>
  <c r="A91" i="14" s="1"/>
  <c r="AA84" i="14"/>
  <c r="AA91" i="15"/>
  <c r="AA90" i="15"/>
  <c r="AA89" i="15"/>
  <c r="AA88" i="15"/>
  <c r="AA87" i="15"/>
  <c r="AA86" i="15"/>
  <c r="AA85" i="15"/>
  <c r="A85" i="15"/>
  <c r="A86" i="15" s="1"/>
  <c r="A87" i="15" s="1"/>
  <c r="A88" i="15" s="1"/>
  <c r="A89" i="15" s="1"/>
  <c r="A90" i="15" s="1"/>
  <c r="A91" i="15" s="1"/>
  <c r="AA84" i="15"/>
  <c r="Z82" i="15"/>
  <c r="Y82" i="15"/>
  <c r="X82" i="15"/>
  <c r="W82" i="15"/>
  <c r="V82" i="15"/>
  <c r="U82" i="15"/>
  <c r="T82" i="15"/>
  <c r="S82" i="15"/>
  <c r="R82" i="15"/>
  <c r="Q82" i="15"/>
  <c r="P82" i="15"/>
  <c r="O82" i="15"/>
  <c r="N82" i="15"/>
  <c r="M82" i="15"/>
  <c r="L82" i="15"/>
  <c r="K82" i="15"/>
  <c r="J82" i="15"/>
  <c r="I82" i="15"/>
  <c r="H82" i="15"/>
  <c r="G82" i="15"/>
  <c r="F82" i="15"/>
  <c r="E82" i="15"/>
  <c r="D82" i="15"/>
  <c r="C82" i="15"/>
  <c r="AA81" i="15"/>
  <c r="A81" i="15"/>
  <c r="A82" i="15" s="1"/>
  <c r="AA80" i="15"/>
  <c r="AA78" i="15"/>
  <c r="AA77" i="15"/>
  <c r="AA72" i="15"/>
  <c r="AA71" i="15"/>
  <c r="AA66" i="15"/>
  <c r="AA61" i="15"/>
  <c r="AA60" i="15"/>
  <c r="AA58" i="15"/>
  <c r="AA57" i="15"/>
  <c r="AA56" i="15"/>
  <c r="AA55" i="15"/>
  <c r="A55" i="15"/>
  <c r="A56" i="15" s="1"/>
  <c r="A57" i="15" s="1"/>
  <c r="AA54" i="15"/>
  <c r="AA35" i="15"/>
  <c r="A35" i="15"/>
  <c r="AA34" i="15"/>
  <c r="AA32" i="15"/>
  <c r="AA31" i="15"/>
  <c r="AA30" i="15"/>
  <c r="AA29" i="15"/>
  <c r="AA28" i="15"/>
  <c r="AA27" i="15"/>
  <c r="AA26" i="15"/>
  <c r="AA25" i="15"/>
  <c r="AA24" i="15"/>
  <c r="AA23" i="15"/>
  <c r="A23" i="15"/>
  <c r="A24" i="15" s="1"/>
  <c r="A25" i="15" s="1"/>
  <c r="A26" i="15" s="1"/>
  <c r="A27" i="15" s="1"/>
  <c r="A28" i="15" s="1"/>
  <c r="A29" i="15" s="1"/>
  <c r="A30" i="15" s="1"/>
  <c r="A31" i="15" s="1"/>
  <c r="A32" i="15" s="1"/>
  <c r="AA22" i="15"/>
  <c r="AA20" i="15"/>
  <c r="AA19" i="15"/>
  <c r="A19" i="15"/>
  <c r="A20" i="15" s="1"/>
  <c r="AA18" i="15"/>
  <c r="AA16" i="15"/>
  <c r="AA15" i="15"/>
  <c r="AA14" i="15"/>
  <c r="AA13" i="15"/>
  <c r="AA12" i="15"/>
  <c r="AA11" i="15"/>
  <c r="A11" i="15"/>
  <c r="A12" i="15" s="1"/>
  <c r="A13" i="15" s="1"/>
  <c r="A14" i="15" s="1"/>
  <c r="A15" i="15" s="1"/>
  <c r="A16" i="15" s="1"/>
  <c r="AA10" i="15"/>
  <c r="C5" i="15"/>
  <c r="AA88" i="13"/>
  <c r="AA89" i="13"/>
  <c r="AA90" i="13"/>
  <c r="AA91" i="13"/>
  <c r="AA86" i="13"/>
  <c r="AA85" i="13"/>
  <c r="A85" i="13"/>
  <c r="A86" i="13" s="1"/>
  <c r="A87" i="13" s="1"/>
  <c r="A88" i="13" s="1"/>
  <c r="A89" i="13" s="1"/>
  <c r="A90" i="13" s="1"/>
  <c r="A91" i="13" s="1"/>
  <c r="AA84" i="13"/>
  <c r="AA87" i="13"/>
  <c r="AA82" i="15" l="1"/>
  <c r="AA78" i="13"/>
  <c r="AA77" i="13"/>
  <c r="AA80" i="13"/>
  <c r="A81" i="13"/>
  <c r="AA81" i="13"/>
  <c r="Z82" i="14"/>
  <c r="Y82" i="14"/>
  <c r="X82" i="14"/>
  <c r="W82" i="14"/>
  <c r="V82" i="14"/>
  <c r="U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C82" i="14"/>
  <c r="AA81" i="14"/>
  <c r="A81" i="14"/>
  <c r="A82" i="14" s="1"/>
  <c r="AA80" i="14"/>
  <c r="AA78" i="14"/>
  <c r="AA77" i="14"/>
  <c r="AA82" i="14" l="1"/>
  <c r="Z82" i="13"/>
  <c r="Y82" i="13"/>
  <c r="X82" i="13"/>
  <c r="W82" i="13"/>
  <c r="V82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AA82" i="13" l="1"/>
  <c r="A82" i="13"/>
  <c r="AA72" i="14" l="1"/>
  <c r="AA71" i="14"/>
  <c r="AA66" i="14"/>
  <c r="AA72" i="13"/>
  <c r="AA71" i="13"/>
  <c r="AA66" i="13"/>
  <c r="AA12" i="14" l="1"/>
  <c r="AA12" i="13"/>
  <c r="AA61" i="13" l="1"/>
  <c r="AA60" i="13"/>
  <c r="AA61" i="14"/>
  <c r="AA60" i="14"/>
  <c r="AA35" i="14" l="1"/>
  <c r="A35" i="14"/>
  <c r="AA34" i="14"/>
  <c r="A55" i="14" l="1"/>
  <c r="A56" i="14" s="1"/>
  <c r="A57" i="14" s="1"/>
  <c r="A58" i="14" s="1"/>
  <c r="A23" i="14"/>
  <c r="A24" i="14" s="1"/>
  <c r="A25" i="14" s="1"/>
  <c r="A26" i="14" s="1"/>
  <c r="A27" i="14" s="1"/>
  <c r="A28" i="14" s="1"/>
  <c r="A29" i="14" s="1"/>
  <c r="A30" i="14" s="1"/>
  <c r="A31" i="14" s="1"/>
  <c r="A32" i="14" s="1"/>
  <c r="A19" i="14"/>
  <c r="A20" i="14" s="1"/>
  <c r="A11" i="14"/>
  <c r="A12" i="14" s="1"/>
  <c r="A13" i="14" s="1"/>
  <c r="A14" i="14" s="1"/>
  <c r="A15" i="14" s="1"/>
  <c r="A16" i="14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A58" i="14" l="1"/>
  <c r="AA58" i="13"/>
  <c r="AA57" i="14" l="1"/>
  <c r="AA56" i="14"/>
  <c r="AA55" i="14"/>
  <c r="AA54" i="14"/>
  <c r="AA32" i="14"/>
  <c r="AA31" i="14"/>
  <c r="AA30" i="14"/>
  <c r="AA29" i="14"/>
  <c r="AA28" i="14"/>
  <c r="AA27" i="14"/>
  <c r="AA26" i="14"/>
  <c r="AA25" i="14"/>
  <c r="AA24" i="14"/>
  <c r="AA23" i="14"/>
  <c r="AA22" i="14"/>
  <c r="AA20" i="14"/>
  <c r="AA19" i="14"/>
  <c r="AA18" i="14"/>
  <c r="AA16" i="14"/>
  <c r="AA15" i="14"/>
  <c r="AA14" i="14"/>
  <c r="AA13" i="14"/>
  <c r="AA11" i="14"/>
  <c r="AA10" i="14"/>
  <c r="C5" i="14"/>
  <c r="AA57" i="13" l="1"/>
  <c r="C5" i="13"/>
  <c r="AA56" i="13"/>
  <c r="AA55" i="13"/>
  <c r="AA54" i="13"/>
  <c r="AA37" i="13"/>
  <c r="AA35" i="13"/>
  <c r="AA34" i="13"/>
  <c r="AA32" i="13"/>
  <c r="AA31" i="13"/>
  <c r="AA30" i="13"/>
  <c r="AA29" i="13"/>
  <c r="AA28" i="13"/>
  <c r="AA27" i="13"/>
  <c r="AA26" i="13"/>
  <c r="AA25" i="13"/>
  <c r="AA24" i="13"/>
  <c r="AA23" i="13"/>
  <c r="AA22" i="13"/>
  <c r="AA20" i="13"/>
  <c r="AA19" i="13"/>
  <c r="AA18" i="13"/>
  <c r="AA16" i="13"/>
  <c r="AA15" i="13"/>
  <c r="AA14" i="13"/>
  <c r="AA13" i="13"/>
  <c r="AA11" i="13"/>
  <c r="AA10" i="13"/>
  <c r="A35" i="13" l="1"/>
  <c r="A19" i="13"/>
  <c r="A20" i="13" s="1"/>
  <c r="A11" i="13"/>
  <c r="A12" i="13" s="1"/>
  <c r="A13" i="13" s="1"/>
  <c r="A14" i="13" s="1"/>
  <c r="A15" i="13" s="1"/>
  <c r="A16" i="13" s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<sst xmlns="http://schemas.openxmlformats.org/spreadsheetml/2006/main" count="2441" uniqueCount="906">
  <si>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</si>
  <si>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</si>
  <si>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</si>
  <si>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</si>
  <si>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</si>
  <si>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</si>
  <si>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</si>
  <si>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</si>
  <si>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</si>
  <si>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</si>
  <si>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</si>
  <si>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</si>
  <si>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</si>
  <si>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</si>
  <si>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</si>
  <si>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D</t>
  </si>
  <si>
    <t>Viral Load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</si>
  <si>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</si>
  <si>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</si>
  <si>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</si>
  <si>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</si>
  <si>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</si>
  <si>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</si>
  <si>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</si>
  <si>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</si>
  <si>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</si>
  <si>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</si>
  <si>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</si>
  <si>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</si>
  <si>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</si>
  <si>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</si>
  <si>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</si>
  <si>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</si>
  <si>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</si>
  <si>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</si>
  <si>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</si>
  <si>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</si>
  <si>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</si>
  <si>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</si>
  <si>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</si>
  <si>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</si>
  <si>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</si>
  <si>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</si>
  <si>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</si>
  <si>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</si>
  <si>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</si>
  <si>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</si>
  <si>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</si>
  <si>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</si>
  <si>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</si>
  <si>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</si>
  <si>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</si>
  <si>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</si>
  <si>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</si>
  <si>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</si>
  <si>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</si>
  <si>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</si>
  <si>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</si>
  <si>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</si>
  <si>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</si>
  <si>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</si>
  <si>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</si>
  <si>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</si>
  <si>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</si>
  <si>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</si>
  <si>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</si>
  <si>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</si>
  <si>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</si>
  <si>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</si>
  <si>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</si>
  <si>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</si>
  <si>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</si>
  <si>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</si>
  <si>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</si>
  <si>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</si>
  <si>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</si>
  <si>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</si>
  <si>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</si>
  <si>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</si>
  <si>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</si>
  <si>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</si>
  <si>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</si>
  <si>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</si>
  <si>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</si>
  <si>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</si>
  <si>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</si>
  <si>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</si>
  <si>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</si>
  <si>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</si>
  <si>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</si>
  <si>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</si>
  <si>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</si>
  <si>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</si>
  <si>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</si>
  <si>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</si>
  <si>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</si>
  <si>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</si>
  <si>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</si>
  <si>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</si>
  <si>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</si>
  <si>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</si>
  <si>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</si>
  <si>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</si>
  <si>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</si>
  <si>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</si>
  <si>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</si>
  <si>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</si>
  <si>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</si>
  <si>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</si>
  <si>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</si>
  <si>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</si>
  <si>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</si>
  <si>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</si>
  <si>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</si>
  <si>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</si>
  <si>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</si>
  <si>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</si>
  <si>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</si>
  <si>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</si>
  <si>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</si>
  <si>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</si>
  <si>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</si>
  <si>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</si>
  <si>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</si>
  <si>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</si>
  <si>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</si>
  <si>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</si>
  <si>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</si>
  <si>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</si>
  <si>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</si>
  <si>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</si>
  <si>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</si>
  <si>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</si>
  <si>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</si>
  <si>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</si>
  <si>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</si>
  <si>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</si>
  <si>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</si>
  <si>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</si>
  <si>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</si>
  <si>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</si>
  <si>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</si>
  <si>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</si>
  <si>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</si>
  <si>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</si>
  <si>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</si>
  <si>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</si>
  <si>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</si>
  <si>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</si>
  <si>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</si>
  <si>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</si>
  <si>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</si>
  <si>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</si>
  <si>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</si>
  <si>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</si>
  <si>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</si>
  <si>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</si>
  <si>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</si>
  <si>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</si>
  <si>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</si>
  <si>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</si>
  <si>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</si>
  <si>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</si>
  <si>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</si>
  <si>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</si>
  <si>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</si>
  <si>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</si>
  <si>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</si>
  <si>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</si>
  <si>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</si>
  <si>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</si>
  <si>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</si>
  <si>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</si>
  <si>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</si>
  <si>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</si>
  <si>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</si>
  <si>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</si>
  <si>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</si>
  <si>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</si>
  <si>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</si>
  <si>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</si>
  <si>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</si>
  <si>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</si>
  <si>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</si>
  <si>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</si>
  <si>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</si>
  <si>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</si>
  <si>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</si>
  <si>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</si>
  <si>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</si>
  <si>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</si>
  <si>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</si>
  <si>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</si>
  <si>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</si>
  <si>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</si>
  <si>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</si>
  <si>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</si>
  <si>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</si>
  <si>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</si>
  <si>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</si>
  <si>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</si>
  <si>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</si>
  <si>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</si>
  <si>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</si>
  <si>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</si>
  <si>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</si>
  <si>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</si>
  <si>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</si>
  <si>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</si>
  <si>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who attended clinic today</t>
  </si>
  <si>
    <t>No. of clients  who missed appointments and contacted</t>
  </si>
  <si>
    <t>No. of clients LTFU and started on ART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</si>
  <si>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</si>
  <si>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</si>
  <si>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</si>
  <si>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</si>
  <si>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</si>
  <si>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</si>
  <si>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</si>
  <si>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</si>
  <si>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</si>
  <si>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</si>
  <si>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</si>
  <si>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</si>
  <si>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</si>
  <si>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</si>
  <si>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</si>
  <si>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</si>
  <si>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</si>
  <si>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</si>
  <si>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</si>
  <si>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</si>
  <si>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</si>
  <si>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</si>
  <si>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</si>
  <si>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</si>
  <si>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</si>
  <si>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</si>
  <si>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</si>
  <si>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</si>
  <si>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</si>
  <si>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</si>
  <si>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</si>
  <si>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</si>
  <si>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</si>
  <si>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</si>
  <si>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</si>
  <si>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</si>
  <si>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</si>
  <si>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</si>
  <si>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</si>
  <si>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</si>
  <si>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</si>
  <si>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</si>
  <si>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</si>
  <si>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</si>
  <si>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</si>
  <si>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</si>
  <si>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</si>
  <si>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</si>
  <si>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</si>
  <si>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</si>
  <si>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</si>
  <si>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</si>
  <si>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</si>
  <si>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</si>
  <si>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</si>
  <si>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</si>
  <si>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</si>
  <si>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</si>
  <si>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</si>
  <si>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</si>
  <si>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</si>
  <si>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</si>
  <si>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</si>
  <si>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</si>
  <si>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</si>
  <si>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</si>
  <si>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</si>
  <si>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</si>
  <si>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</si>
  <si>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</si>
  <si>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</si>
  <si>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</si>
  <si>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</si>
  <si>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</si>
  <si>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</si>
  <si>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</si>
  <si>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</si>
  <si>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</si>
  <si>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</si>
  <si>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</si>
  <si>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</si>
  <si>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</si>
  <si>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</si>
  <si>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</si>
  <si>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</si>
  <si>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</si>
  <si>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</si>
  <si>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</si>
  <si>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</si>
  <si>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</si>
  <si>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</si>
  <si>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</si>
  <si>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</si>
  <si>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</si>
  <si>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</si>
  <si>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</si>
  <si>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</si>
  <si>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</si>
  <si>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</si>
  <si>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</si>
  <si>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</si>
  <si>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</si>
  <si>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</si>
  <si>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</si>
  <si>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</si>
  <si>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</si>
  <si>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</si>
  <si>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</si>
  <si>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</si>
  <si>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</si>
  <si>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</si>
  <si>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</si>
  <si>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</si>
  <si>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</si>
  <si>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</si>
  <si>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</si>
  <si>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</si>
  <si>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</si>
  <si>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</si>
  <si>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</si>
  <si>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</si>
  <si>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</si>
  <si>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</si>
  <si>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</si>
  <si>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</si>
  <si>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</si>
  <si>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</si>
  <si>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</si>
  <si>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</si>
  <si>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</si>
  <si>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</si>
  <si>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</si>
  <si>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</si>
  <si>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</si>
  <si>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</si>
  <si>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</si>
  <si>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</si>
  <si>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</si>
  <si>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</si>
  <si>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</si>
  <si>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</si>
  <si>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</si>
  <si>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</si>
  <si>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</si>
  <si>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</si>
  <si>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</si>
  <si>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</si>
  <si>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</si>
  <si>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</si>
  <si>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</si>
  <si>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</si>
  <si>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</si>
  <si>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</si>
  <si>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</si>
  <si>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</si>
  <si>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</si>
  <si>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</si>
  <si>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</si>
  <si>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</si>
  <si>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</si>
  <si>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</si>
  <si>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</si>
  <si>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</si>
  <si>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</si>
  <si>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</si>
  <si>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</si>
  <si>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</si>
  <si>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</si>
  <si>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</si>
  <si>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</si>
  <si>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</si>
  <si>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</si>
  <si>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</si>
  <si>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</si>
  <si>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</si>
  <si>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</si>
  <si>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</si>
  <si>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</si>
  <si>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</si>
  <si>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</si>
  <si>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</si>
  <si>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</si>
  <si>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</si>
  <si>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</si>
  <si>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</si>
  <si>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</si>
  <si>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</si>
  <si>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</si>
  <si>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</si>
  <si>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</si>
  <si>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</si>
  <si>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</si>
  <si>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</si>
  <si>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</si>
  <si>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</si>
  <si>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</si>
  <si>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</si>
  <si>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</si>
  <si>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</si>
  <si>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</si>
  <si>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</si>
  <si>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</si>
  <si>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</si>
  <si>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</si>
  <si>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</si>
  <si>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</si>
  <si>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</si>
  <si>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</si>
  <si>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</si>
  <si>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</si>
  <si>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</si>
  <si>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</si>
  <si>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</si>
  <si>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</si>
  <si>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</si>
  <si>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</si>
  <si>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</si>
  <si>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</si>
  <si>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</si>
  <si>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</si>
  <si>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</si>
  <si>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</si>
  <si>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</si>
  <si>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</si>
  <si>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</si>
  <si>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</si>
  <si>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</si>
  <si>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</si>
  <si>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</si>
  <si>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</si>
  <si>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</si>
  <si>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</si>
  <si>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</si>
  <si>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</si>
  <si>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</si>
  <si>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</si>
  <si>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</si>
  <si>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</si>
  <si>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</si>
  <si>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</si>
  <si>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</si>
  <si>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</si>
  <si>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</si>
  <si>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</si>
  <si>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</si>
  <si>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</si>
  <si>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</si>
  <si>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</si>
  <si>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</si>
  <si>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</si>
  <si>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</si>
  <si>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</si>
  <si>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</si>
  <si>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</si>
  <si>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</si>
  <si>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</si>
  <si>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</si>
  <si>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</si>
  <si>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</si>
  <si>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</si>
  <si>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</si>
  <si>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</si>
  <si>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</si>
  <si>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</si>
  <si>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</si>
  <si>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</si>
  <si>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</si>
  <si>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</si>
  <si>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</si>
  <si>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</si>
  <si>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</si>
  <si>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</si>
  <si>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</si>
  <si>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</si>
  <si>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</si>
  <si>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</si>
  <si>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</si>
  <si>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</si>
  <si>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</si>
  <si>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</si>
  <si>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</si>
  <si>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</si>
  <si>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</si>
  <si>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</si>
  <si>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</si>
  <si>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</si>
  <si>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</si>
  <si>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</si>
  <si>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</si>
  <si>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</si>
  <si>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</si>
  <si>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</si>
  <si>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</si>
  <si>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</si>
  <si>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</si>
  <si>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</si>
  <si>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</si>
  <si>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</si>
  <si>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</si>
  <si>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</si>
  <si>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</si>
  <si>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</si>
  <si>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</si>
  <si>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</si>
  <si>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</si>
  <si>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</si>
  <si>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</si>
  <si>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</si>
  <si>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</si>
  <si>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</si>
  <si>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</si>
  <si>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</si>
  <si>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</si>
  <si>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</si>
  <si>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</si>
  <si>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</si>
  <si>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</si>
  <si>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</si>
  <si>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</si>
  <si>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</si>
  <si>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</si>
  <si>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</si>
  <si>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</si>
  <si>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</si>
  <si>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</si>
  <si>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</si>
  <si>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</si>
  <si>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</si>
  <si>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</si>
  <si>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</si>
  <si>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</si>
  <si>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</si>
  <si>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</si>
  <si>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</si>
  <si>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</si>
  <si>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</si>
  <si>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</si>
  <si>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</si>
  <si>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</si>
  <si>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</si>
  <si>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</si>
  <si>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</si>
  <si>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</si>
  <si>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</si>
  <si>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</si>
  <si>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</si>
  <si>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</si>
  <si>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</si>
  <si>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</si>
  <si>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</si>
  <si>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</si>
  <si>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</si>
  <si>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</si>
  <si>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</si>
  <si>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</si>
  <si>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</si>
  <si>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</si>
  <si>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</si>
  <si>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</si>
  <si>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</si>
  <si>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</si>
  <si>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</si>
  <si>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</si>
  <si>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</si>
  <si>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</si>
  <si>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</si>
  <si>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</si>
  <si>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</si>
  <si>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</si>
  <si>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</si>
  <si>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</si>
  <si>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</si>
  <si>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</si>
  <si>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</si>
  <si>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</si>
  <si>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</si>
  <si>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</si>
  <si>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</si>
  <si>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</si>
  <si>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</si>
  <si>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</si>
  <si>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</si>
  <si>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</si>
  <si>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</si>
  <si>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</si>
  <si>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</si>
  <si>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</si>
  <si>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</si>
  <si>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</si>
  <si>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</si>
  <si>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</si>
  <si>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</si>
  <si>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</si>
  <si>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</si>
  <si>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</si>
  <si>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</si>
  <si>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</si>
  <si>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</si>
  <si>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</si>
  <si>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</si>
  <si>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</si>
  <si>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</si>
  <si>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</si>
  <si>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</si>
  <si>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</si>
  <si>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</si>
  <si>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</si>
  <si>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</si>
  <si>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</si>
  <si>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</si>
  <si>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</si>
  <si>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</si>
  <si>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</si>
  <si>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</si>
  <si>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</si>
  <si>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</si>
  <si>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</si>
  <si>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</si>
  <si>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</si>
  <si>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</si>
  <si>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</si>
  <si>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</si>
  <si>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</si>
  <si>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</si>
  <si>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</si>
  <si>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</si>
  <si>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</si>
  <si>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</si>
  <si>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</si>
  <si>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</si>
  <si>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</si>
  <si>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</si>
  <si>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</si>
  <si>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</si>
  <si>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</si>
  <si>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</si>
  <si>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</si>
  <si>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</si>
  <si>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</si>
  <si>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</si>
  <si>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</si>
  <si>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</si>
  <si>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</si>
  <si>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</si>
  <si>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</si>
  <si>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</si>
  <si>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</si>
  <si>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</si>
  <si>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</si>
  <si>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</si>
  <si>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</si>
  <si>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</si>
  <si>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</si>
  <si>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</si>
  <si>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</si>
  <si>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</si>
  <si>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</si>
  <si>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</si>
  <si>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</si>
  <si>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</si>
  <si>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</si>
  <si>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</si>
  <si>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</si>
  <si>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</si>
  <si>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</si>
  <si>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</si>
  <si>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</si>
  <si>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</si>
  <si>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</si>
  <si>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</si>
  <si>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</si>
  <si>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</si>
  <si>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</si>
  <si>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</si>
  <si>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</si>
  <si>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</si>
  <si>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</si>
  <si>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</si>
  <si>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</si>
  <si>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</si>
  <si>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</si>
  <si>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</si>
  <si>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</si>
  <si>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</si>
  <si>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</si>
  <si>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</si>
  <si>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</si>
  <si>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</si>
  <si>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</si>
  <si>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</si>
  <si>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</si>
  <si>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</si>
  <si>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</si>
  <si>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</si>
  <si>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</si>
  <si>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</si>
  <si>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</si>
  <si>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</si>
  <si>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</si>
  <si>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</si>
  <si>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</si>
  <si>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</si>
  <si>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</si>
  <si>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</si>
  <si>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</si>
  <si>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</si>
  <si>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</si>
  <si>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</si>
  <si>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</si>
  <si>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</si>
  <si>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</si>
  <si>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</si>
  <si>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</si>
  <si>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</si>
  <si>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</si>
  <si>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</si>
  <si>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</si>
  <si>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</si>
  <si>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</si>
  <si>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</si>
  <si>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</si>
  <si>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</si>
  <si>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</si>
  <si>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</si>
  <si>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</si>
  <si>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</si>
  <si>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</si>
  <si>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</si>
  <si>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</si>
  <si>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</si>
  <si>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</si>
  <si>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</si>
  <si>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</si>
  <si>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</si>
  <si>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</si>
  <si>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</si>
  <si>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</si>
  <si>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</si>
  <si>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</si>
  <si>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</si>
  <si>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</si>
  <si>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</si>
  <si>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</si>
  <si>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</si>
  <si>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</si>
  <si>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PREP</t>
  </si>
  <si>
    <t>E</t>
  </si>
  <si>
    <t>Sexual Violence - Rape survivors</t>
  </si>
  <si>
    <t>Physical Violence - No. of clients</t>
  </si>
  <si>
    <t>GEND_GBV</t>
  </si>
  <si>
    <t>Sexual Violence - Initiated on PEP</t>
  </si>
  <si>
    <r>
      <t xml:space="preserve">No. of LTFU contacted </t>
    </r>
    <r>
      <rPr>
        <i/>
        <sz val="9"/>
        <color theme="1"/>
        <rFont val="Univers Light"/>
        <family val="2"/>
      </rPr>
      <t>(for the day)</t>
    </r>
  </si>
  <si>
    <r>
      <t>No. of clients due for TLD transition (</t>
    </r>
    <r>
      <rPr>
        <i/>
        <sz val="9"/>
        <color theme="1"/>
        <rFont val="Univers Light"/>
        <family val="2"/>
      </rPr>
      <t>from clients attending clinic today)</t>
    </r>
  </si>
  <si>
    <r>
      <t>No. of clients due for viral load (</t>
    </r>
    <r>
      <rPr>
        <i/>
        <sz val="9"/>
        <color theme="1"/>
        <rFont val="Univers Light"/>
        <family val="2"/>
      </rPr>
      <t>from clients attending clinic today)</t>
    </r>
  </si>
  <si>
    <t>Emotional Violence - No. of clients</t>
  </si>
  <si>
    <t>Physical Violence - Initiated on PEP</t>
  </si>
  <si>
    <t>Number of clients with unscheduled visits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</si>
  <si>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</si>
  <si>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</si>
  <si>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</si>
  <si>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</si>
  <si>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</si>
  <si>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</si>
  <si>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</si>
  <si>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</si>
  <si>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</si>
  <si>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</si>
  <si>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</si>
  <si>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</si>
  <si>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</si>
  <si>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</si>
  <si>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</si>
  <si>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</si>
  <si>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</si>
  <si>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</si>
  <si>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</si>
  <si>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</si>
  <si>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</si>
  <si>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</si>
  <si>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</si>
  <si>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</si>
  <si>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</si>
  <si>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</si>
  <si>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</si>
  <si>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</si>
  <si>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</si>
  <si>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</si>
  <si>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</si>
  <si>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Cervical Cancer Screening</t>
  </si>
  <si>
    <t>G</t>
  </si>
  <si>
    <t>Screened for Cervical Cancer</t>
  </si>
  <si>
    <t>Screened Positive for Cervical Cancer</t>
  </si>
  <si>
    <r>
      <t xml:space="preserve">No. of VL samples collected from those due for VL </t>
    </r>
    <r>
      <rPr>
        <i/>
        <sz val="9"/>
        <color theme="1"/>
        <rFont val="Univers Light"/>
        <family val="2"/>
      </rPr>
      <t>(from clients attending clinic)</t>
    </r>
  </si>
  <si>
    <r>
      <t xml:space="preserve">No. of VL samples collected from those due for VL  </t>
    </r>
    <r>
      <rPr>
        <i/>
        <sz val="9"/>
        <color theme="1"/>
        <rFont val="Univers Light"/>
        <family val="2"/>
      </rPr>
      <t>(from clients attending clinic today)</t>
    </r>
  </si>
  <si>
    <t>Select Dates using the drop down options available</t>
  </si>
  <si>
    <t xml:space="preserve">Screened Positive for Cervical Cancer started on CXCA treatment </t>
  </si>
  <si>
    <t>Archers Post Sub-County Hospital_24233</t>
  </si>
  <si>
    <t>FAMILY HEALTH</t>
  </si>
  <si>
    <t>1st ANC Visits</t>
  </si>
  <si>
    <t>4th ANC Visits</t>
  </si>
  <si>
    <t>No. of Skilled Birth Delivery</t>
  </si>
  <si>
    <t>H</t>
  </si>
  <si>
    <t>No. of confirmed TB positive newly started on TB treatment</t>
  </si>
  <si>
    <t>No. of confirmed TB positive already on ART and on TB treatment</t>
  </si>
  <si>
    <t>No. of  Confirmed ART Patients TB positive and started on TB treatment (TX_TB_Num)</t>
  </si>
  <si>
    <t>ART Patients started on TB Treatment</t>
  </si>
  <si>
    <t>I</t>
  </si>
  <si>
    <t>J</t>
  </si>
  <si>
    <t>ART Patients Screened for TB</t>
  </si>
  <si>
    <t>3Kr Health Centre_14181</t>
  </si>
  <si>
    <t>Chebaraa Dispensary_14291</t>
  </si>
  <si>
    <t>Gilgil Military Regional Hospital_14511</t>
  </si>
  <si>
    <t>Kerol Health Centre_14839</t>
  </si>
  <si>
    <t>Molo South Dispensary_15214</t>
  </si>
  <si>
    <t>Naivasha (AIC) Medical Centre_15282</t>
  </si>
  <si>
    <t>Teret Dispensary_15721</t>
  </si>
  <si>
    <t>Tulwet Dispensary (Kuresoi)_16393</t>
  </si>
  <si>
    <t>Sirikwa peace dispensary_17858</t>
  </si>
  <si>
    <t>Mediheal Hospital (Nakuru)_18266</t>
  </si>
  <si>
    <t>New Canaan Idp Dispensary_19592</t>
  </si>
  <si>
    <t>Kipkonyo Dispensary_19883</t>
  </si>
  <si>
    <t>Neema Medical Home Limited_20147</t>
  </si>
  <si>
    <t>Capital Medical Clinic_21846</t>
  </si>
  <si>
    <t>Keringet Nursing Home LTD_22641</t>
  </si>
  <si>
    <t>Familia Bora medical centre_23072</t>
  </si>
  <si>
    <t>Alphil Maternity And Nursing home_23821</t>
  </si>
  <si>
    <t>Number of clients seen at the Pmtct screened for TB Today</t>
  </si>
  <si>
    <t>Number of clients seen at the pmtct screened for TB Today and found to be presumptive for TB (TX_TB_PRESUMP)</t>
  </si>
  <si>
    <t>Number of clients seen at the ccc screened for TB Today</t>
  </si>
  <si>
    <r>
      <t>Number of clients seen at the ccc screened for TB Today and found to be presumptive for TB (</t>
    </r>
    <r>
      <rPr>
        <b/>
        <sz val="9"/>
        <color theme="1"/>
        <rFont val="Univers Light"/>
      </rPr>
      <t>TX_TB_PRESUMP</t>
    </r>
    <r>
      <rPr>
        <sz val="9"/>
        <color theme="1"/>
        <rFont val="Univers Light"/>
        <family val="2"/>
      </rPr>
      <t>)</t>
    </r>
  </si>
  <si>
    <t>Mogotio Sub County Hospital_20005</t>
  </si>
  <si>
    <t>Mercy Mission Hospital  Annex  (Nakuru)_22859</t>
  </si>
  <si>
    <t>Non-HIV Patients Screened for TB</t>
  </si>
  <si>
    <t>No of clients seen in non-HIV setting (OPD, IPD &amp; MCH)</t>
  </si>
  <si>
    <t>No of presumptive TB cases referred to the TB clinic for TB presumptive confirmation</t>
  </si>
  <si>
    <t>No of confirmed TB presumptive cases</t>
  </si>
  <si>
    <t>No of TB presumptive with samples collected for TB investigative work up (gene expert testing)</t>
  </si>
  <si>
    <t>No of TB presumptive cases confirmed to have active TB (TB positive)</t>
  </si>
  <si>
    <t>No presumed to have TB in non - HIV setting (OPD, IPD &amp; MCH)</t>
  </si>
  <si>
    <t>No clients screened for TB in non -HIV setting (OPD, IPD &amp; MCH)</t>
  </si>
  <si>
    <t>No of TB cases diagnosed started on anti - TBs</t>
  </si>
  <si>
    <t>K</t>
  </si>
  <si>
    <t>NON_HIV</t>
  </si>
  <si>
    <t>Dandelion Medical Centre_23952</t>
  </si>
  <si>
    <t>Gilgil Astu Dispensary_14508</t>
  </si>
  <si>
    <t>Impact Health Care_20839</t>
  </si>
  <si>
    <t>Kikopey Dispensary_22760</t>
  </si>
  <si>
    <t>Kimeswon Health Centre_20299</t>
  </si>
  <si>
    <t>Korao Dispensary_16391</t>
  </si>
  <si>
    <t>Menengai Dispensary_20138</t>
  </si>
  <si>
    <t>Ol-Jorai Health Center_15406</t>
  </si>
  <si>
    <t>Tonymed Medical Clinic_16682</t>
  </si>
  <si>
    <t>Total Dispensary_16403</t>
  </si>
  <si>
    <t>Non-HIV Patients Screened for TB (ACF)</t>
  </si>
  <si>
    <t>No of confirmed TB presumptive cases at TB clinic</t>
  </si>
  <si>
    <t>No of TB presumptive with samples collected for TB investigative work up (gene expert testing and any other diagnostic)</t>
  </si>
  <si>
    <t>No of TB presumptive cases diagnosed to have active TB (TB positive)</t>
  </si>
  <si>
    <r>
      <t xml:space="preserve">No. of Clients newly started on Prep </t>
    </r>
    <r>
      <rPr>
        <b/>
        <sz val="9"/>
        <color theme="1"/>
        <rFont val="Univers Light"/>
      </rPr>
      <t>(All populations)</t>
    </r>
  </si>
  <si>
    <r>
      <t>No. of Clients newly started on Prep (</t>
    </r>
    <r>
      <rPr>
        <b/>
        <sz val="9"/>
        <color theme="1"/>
        <rFont val="Univers Light"/>
      </rPr>
      <t>Pregnant &amp; Breast feeding Women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</si>
  <si>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Discordant Couple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</si>
  <si>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Adolescent Girls and Young Women</t>
    </r>
    <r>
      <rPr>
        <sz val="9"/>
        <color theme="1"/>
        <rFont val="Univers Light"/>
        <family val="2"/>
      </rPr>
      <t>)</t>
    </r>
  </si>
  <si>
    <t>Prep_CT</t>
  </si>
  <si>
    <r>
      <t xml:space="preserve">Screened Positive for Cervical Cancer </t>
    </r>
    <r>
      <rPr>
        <b/>
        <sz val="9"/>
        <color theme="5"/>
        <rFont val="Univers Light"/>
      </rPr>
      <t>Reffered</t>
    </r>
    <r>
      <rPr>
        <sz val="9"/>
        <color theme="1"/>
        <rFont val="Univers Light"/>
        <family val="2"/>
      </rPr>
      <t xml:space="preserve"> for treatment</t>
    </r>
  </si>
  <si>
    <r>
      <t xml:space="preserve">Screened Positive for Cervical Cancer </t>
    </r>
    <r>
      <rPr>
        <b/>
        <sz val="9"/>
        <color theme="5"/>
        <rFont val="Univers Light"/>
      </rPr>
      <t>Reffered</t>
    </r>
    <r>
      <rPr>
        <sz val="9"/>
        <color theme="1"/>
        <rFont val="Univers Light"/>
      </rPr>
      <t xml:space="preserve"> for treatment</t>
    </r>
  </si>
  <si>
    <t>Screened for Cervical Cancer and confirmed Positive</t>
  </si>
  <si>
    <t>Startedon IPT</t>
  </si>
  <si>
    <t>Started on Other Forms of TPT</t>
  </si>
  <si>
    <t>IPT/TPT</t>
  </si>
  <si>
    <t>L</t>
  </si>
  <si>
    <t>Number Booked for PrEP</t>
  </si>
  <si>
    <t>Number Who Missed PrEP Appointment</t>
  </si>
  <si>
    <t xml:space="preserve">No. of  patients who kept Prep Appointment and were given Next follow up appointment </t>
  </si>
  <si>
    <t>Number Booked and Kept PrEP Appointment</t>
  </si>
  <si>
    <t>Number of Unscheduled Prep Follow-up visits</t>
  </si>
  <si>
    <t>No. new On treatment done for CD4</t>
  </si>
  <si>
    <t>CD4</t>
  </si>
  <si>
    <t>Number of Known Positives at 1st ANC + Newly identified Positives at 1st ANC (PMTCT_POS)</t>
  </si>
  <si>
    <t>N</t>
  </si>
  <si>
    <t>No. with High VL done for CD4</t>
  </si>
  <si>
    <t>No. Returning to Care done for CD4</t>
  </si>
  <si>
    <t>No. with WHO Stage 3 and 4 done for CD4</t>
  </si>
  <si>
    <t>Children (0-23 months) Reached with Community Nutrition Interventions</t>
  </si>
  <si>
    <t>Pregnant Women Reached with Nutrition Specific Interventions</t>
  </si>
  <si>
    <t>Children Under 2 Years Receiving MR2 Vaccine</t>
  </si>
  <si>
    <t>Number initiated on PrEP in Jul-Sep 2023 and came for refill or reinitiation today</t>
  </si>
  <si>
    <t>Number initiated on PrEP in Apr-Jun 2023 and came for refill or reinitiation today</t>
  </si>
  <si>
    <t>Number initiated on PrEP in Jan-Mar 2023 and came for refill or reinitiation today</t>
  </si>
  <si>
    <t>Number initiated on PrEP in Oct-Dec 2022 and came for refill or reinitiation today</t>
  </si>
  <si>
    <t>Number initiated on PrEP in Jul-Sep 2022 and came for refill or reinitiation today</t>
  </si>
  <si>
    <t>Number initiated on PrEP in any other previous quaters and came for refill or reinitiation today</t>
  </si>
  <si>
    <t>ADF V 9.9.1</t>
  </si>
  <si>
    <t>1st ANC Visits Tested</t>
  </si>
  <si>
    <t>Number of Newly identified Positives at 1st ANC (PMTCT_New_POS)</t>
  </si>
  <si>
    <t>Number of Known Positives at 1st ANC Visit (PMTCT_KNOWN_POS)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</si>
</sst>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9"/>
      <color theme="0" tint="-0.249977111117893"/>
      <name val="Univers Light"/>
      <family val="2"/>
    </font>
    <font>
      <sz val="9"/>
      <color rgb="FFFF0000"/>
      <name val="Univers Light"/>
      <family val="2"/>
    </font>
    <font>
      <i/>
      <sz val="9"/>
      <color theme="1"/>
      <name val="Univers Light"/>
      <family val="2"/>
    </font>
    <font>
      <b/>
      <sz val="11"/>
      <color rgb="FFFF0000"/>
      <name val="Univers Light"/>
      <family val="2"/>
    </font>
    <font>
      <b/>
      <sz val="9"/>
      <color rgb="FFFF0000"/>
      <name val="Univers Light"/>
      <family val="2"/>
    </font>
    <font>
      <b/>
      <sz val="7"/>
      <color rgb="FF00B050"/>
      <name val="Univers Light"/>
      <family val="2"/>
    </font>
    <font>
      <sz val="8"/>
      <color theme="1"/>
      <name val="Univers Light"/>
      <family val="2"/>
    </font>
    <font>
      <sz val="8"/>
      <name val="Calibri"/>
      <family val="2"/>
      <scheme val="minor"/>
    </font>
    <font>
      <sz val="9"/>
      <color theme="0" tint="-0.499984740745262"/>
      <name val="Univers Light"/>
      <family val="2"/>
    </font>
    <font>
      <sz val="9"/>
      <color theme="0"/>
      <name val="Univers Light"/>
      <family val="2"/>
    </font>
    <font>
      <b/>
      <sz val="8"/>
      <color theme="1"/>
      <name val="Univers Light"/>
    </font>
    <font>
      <b/>
      <sz val="9"/>
      <color theme="1"/>
      <name val="Univers Light"/>
    </font>
    <font>
      <sz val="10"/>
      <name val="Arial"/>
      <family val="2"/>
    </font>
    <font>
      <sz val="10"/>
      <color indexed="0"/>
      <name val="Cambria"/>
      <family val="1"/>
    </font>
    <font>
      <b/>
      <sz val="9"/>
      <color theme="5"/>
      <name val="Univers Light"/>
    </font>
    <font>
      <sz val="9"/>
      <color theme="1"/>
      <name val="Univers Light"/>
    </font>
    <font>
      <sz val="9"/>
      <color theme="4"/>
      <name val="Univers Light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9" fillId="0" borderId="0"/>
  </cellStyleXfs>
  <cellXfs count="150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2" borderId="9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12" borderId="10" xfId="0" applyFont="1" applyFill="1" applyBorder="1" applyAlignment="1" applyProtection="1">
      <alignment horizontal="left" vertical="center"/>
      <protection locked="0"/>
    </xf>
    <xf numFmtId="0" fontId="7" fillId="9" borderId="2" xfId="0" applyFont="1" applyFill="1" applyBorder="1" applyAlignment="1" applyProtection="1">
      <alignment horizontal="center" vertical="center"/>
      <protection locked="0"/>
    </xf>
    <xf numFmtId="0" fontId="7" fillId="9" borderId="3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13" borderId="31" xfId="0" applyFont="1" applyFill="1" applyBorder="1" applyAlignment="1" applyProtection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5" xfId="0" applyFont="1" applyBorder="1" applyAlignment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12" borderId="39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13" borderId="3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 applyProtection="1">
      <alignment horizontal="center" vertical="center"/>
    </xf>
    <xf numFmtId="0" fontId="15" fillId="9" borderId="2" xfId="0" applyFont="1" applyFill="1" applyBorder="1" applyAlignment="1" applyProtection="1">
      <alignment horizontal="center" vertical="center"/>
      <protection locked="0"/>
    </xf>
    <xf numFmtId="0" fontId="15" fillId="9" borderId="3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>
      <alignment horizontal="left" vertical="center"/>
    </xf>
    <xf numFmtId="49" fontId="16" fillId="3" borderId="0" xfId="0" applyNumberFormat="1" applyFont="1" applyFill="1" applyAlignment="1">
      <alignment horizontal="center" vertical="center"/>
    </xf>
    <xf numFmtId="49" fontId="16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13" fillId="13" borderId="4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left" vertical="center"/>
    </xf>
    <xf numFmtId="0" fontId="13" fillId="12" borderId="2" xfId="0" applyFont="1" applyFill="1" applyBorder="1" applyAlignment="1" applyProtection="1">
      <alignment horizontal="center" vertical="center"/>
      <protection locked="0"/>
    </xf>
    <xf numFmtId="0" fontId="5" fillId="13" borderId="2" xfId="0" applyFont="1" applyFill="1" applyBorder="1" applyAlignment="1" applyProtection="1">
      <alignment horizontal="center" vertical="center"/>
    </xf>
    <xf numFmtId="0" fontId="5" fillId="13" borderId="4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17" fillId="13" borderId="1" xfId="0" applyFont="1" applyFill="1" applyBorder="1" applyAlignment="1" applyProtection="1">
      <alignment horizontal="center" vertical="center"/>
    </xf>
    <xf numFmtId="0" fontId="18" fillId="3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20" fillId="0" borderId="43" xfId="1" applyFont="1" applyBorder="1" applyAlignment="1">
      <alignment horizontal="left"/>
    </xf>
    <xf numFmtId="0" fontId="0" fillId="0" borderId="43" xfId="0" applyBorder="1"/>
    <xf numFmtId="0" fontId="20" fillId="0" borderId="0" xfId="1" applyFont="1" applyBorder="1" applyAlignment="1">
      <alignment horizontal="left"/>
    </xf>
    <xf numFmtId="0" fontId="5" fillId="13" borderId="40" xfId="0" applyFont="1" applyFill="1" applyBorder="1" applyAlignment="1" applyProtection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2" fillId="3" borderId="1" xfId="0" applyFont="1" applyFill="1" applyBorder="1" applyAlignment="1">
      <alignment horizontal="left" vertical="center"/>
    </xf>
    <xf numFmtId="0" fontId="5" fillId="3" borderId="41" xfId="0" applyFont="1" applyFill="1" applyBorder="1" applyAlignment="1">
      <alignment horizontal="left" vertical="center"/>
    </xf>
    <xf numFmtId="0" fontId="5" fillId="3" borderId="47" xfId="0" applyFont="1" applyFill="1" applyBorder="1" applyAlignment="1">
      <alignment horizontal="left" vertical="center"/>
    </xf>
    <xf numFmtId="0" fontId="13" fillId="12" borderId="32" xfId="0" applyFont="1" applyFill="1" applyBorder="1" applyAlignment="1" applyProtection="1">
      <alignment horizontal="center" vertical="center"/>
      <protection locked="0"/>
    </xf>
    <xf numFmtId="0" fontId="13" fillId="13" borderId="41" xfId="0" applyFont="1" applyFill="1" applyBorder="1" applyAlignment="1" applyProtection="1">
      <alignment horizontal="center" vertical="center"/>
    </xf>
    <xf numFmtId="0" fontId="13" fillId="13" borderId="47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3" fillId="3" borderId="47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left" vertical="center"/>
    </xf>
    <xf numFmtId="0" fontId="13" fillId="12" borderId="4" xfId="0" applyFont="1" applyFill="1" applyBorder="1" applyAlignment="1" applyProtection="1">
      <alignment horizontal="center" vertical="center"/>
    </xf>
    <xf numFmtId="0" fontId="12" fillId="2" borderId="19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21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31" xfId="0" applyNumberFormat="1" applyFont="1" applyFill="1" applyBorder="1" applyAlignment="1">
      <alignment horizontal="center" vertical="center"/>
    </xf>
    <xf numFmtId="0" fontId="10" fillId="13" borderId="15" xfId="0" applyFont="1" applyFill="1" applyBorder="1" applyAlignment="1">
      <alignment horizontal="left" vertical="center"/>
    </xf>
    <xf numFmtId="0" fontId="10" fillId="13" borderId="35" xfId="0" applyFont="1" applyFill="1" applyBorder="1" applyAlignment="1">
      <alignment horizontal="left" vertical="center"/>
    </xf>
    <xf numFmtId="0" fontId="10" fillId="13" borderId="42" xfId="0" applyFont="1" applyFill="1" applyBorder="1" applyAlignment="1">
      <alignment horizontal="left" vertical="center"/>
    </xf>
    <xf numFmtId="0" fontId="10" fillId="13" borderId="8" xfId="0" applyFont="1" applyFill="1" applyBorder="1" applyAlignment="1">
      <alignment horizontal="left" vertical="center"/>
    </xf>
    <xf numFmtId="0" fontId="10" fillId="13" borderId="17" xfId="0" applyFont="1" applyFill="1" applyBorder="1" applyAlignment="1">
      <alignment horizontal="left" vertical="center"/>
    </xf>
    <xf numFmtId="0" fontId="10" fillId="13" borderId="37" xfId="0" applyFont="1" applyFill="1" applyBorder="1" applyAlignment="1">
      <alignment horizontal="left" vertical="center"/>
    </xf>
    <xf numFmtId="49" fontId="5" fillId="2" borderId="33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10" fillId="13" borderId="12" xfId="0" applyFont="1" applyFill="1" applyBorder="1" applyAlignment="1">
      <alignment horizontal="left" vertical="center"/>
    </xf>
    <xf numFmtId="0" fontId="4" fillId="9" borderId="8" xfId="0" applyFont="1" applyFill="1" applyBorder="1" applyAlignment="1" applyProtection="1">
      <alignment horizontal="center" vertical="center"/>
      <protection locked="0"/>
    </xf>
    <xf numFmtId="0" fontId="4" fillId="9" borderId="17" xfId="0" applyFont="1" applyFill="1" applyBorder="1" applyAlignment="1" applyProtection="1">
      <alignment horizontal="center" vertical="center"/>
      <protection locked="0"/>
    </xf>
    <xf numFmtId="0" fontId="4" fillId="9" borderId="37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0" fontId="10" fillId="13" borderId="7" xfId="0" applyFont="1" applyFill="1" applyBorder="1" applyAlignment="1">
      <alignment horizontal="left" vertical="center"/>
    </xf>
    <xf numFmtId="0" fontId="5" fillId="4" borderId="38" xfId="0" applyFont="1" applyFill="1" applyBorder="1" applyAlignment="1">
      <alignment horizontal="center" vertical="center"/>
    </xf>
    <xf numFmtId="0" fontId="10" fillId="13" borderId="44" xfId="0" applyFont="1" applyFill="1" applyBorder="1" applyAlignment="1">
      <alignment horizontal="left" vertical="center"/>
    </xf>
    <xf numFmtId="0" fontId="10" fillId="13" borderId="45" xfId="0" applyFont="1" applyFill="1" applyBorder="1" applyAlignment="1">
      <alignment horizontal="left" vertical="center"/>
    </xf>
    <xf numFmtId="0" fontId="10" fillId="13" borderId="46" xfId="0" applyFont="1" applyFill="1" applyBorder="1" applyAlignment="1">
      <alignment horizontal="left" vertical="center"/>
    </xf>
    <xf numFmtId="0" fontId="10" fillId="13" borderId="16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817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8086" y="175251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104915</xdr:colOff>
      <xdr:row>1</xdr:row>
      <xdr:rowOff>10651</xdr:rowOff>
    </xdr:from>
    <xdr:to>
      <xdr:col>7</xdr:col>
      <xdr:colOff>209178</xdr:colOff>
      <xdr:row>3</xdr:row>
      <xdr:rowOff>1162</xdr:rowOff>
    </xdr:to>
    <xdr:pic>
      <xdr:nvPicPr>
        <xdr:cNvPr id="6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7186545" y="176303"/>
          <a:ext cx="363095" cy="306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40974</xdr:colOff>
      <xdr:row>1</xdr:row>
      <xdr:rowOff>34652</xdr:rowOff>
    </xdr:from>
    <xdr:to>
      <xdr:col>12</xdr:col>
      <xdr:colOff>41412</xdr:colOff>
      <xdr:row>3</xdr:row>
      <xdr:rowOff>1163</xdr:rowOff>
    </xdr:to>
    <xdr:pic>
      <xdr:nvPicPr>
        <xdr:cNvPr id="7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8157931" y="200304"/>
          <a:ext cx="518101" cy="282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155300</xdr:colOff>
      <xdr:row>1</xdr:row>
      <xdr:rowOff>81981</xdr:rowOff>
    </xdr:from>
    <xdr:to>
      <xdr:col>18</xdr:col>
      <xdr:colOff>90742</xdr:colOff>
      <xdr:row>2</xdr:row>
      <xdr:rowOff>62121</xdr:rowOff>
    </xdr:to>
    <xdr:pic>
      <xdr:nvPicPr>
        <xdr:cNvPr id="8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9566414" y="247633"/>
          <a:ext cx="711937" cy="14579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22</xdr:col>
      <xdr:colOff>143303</xdr:colOff>
      <xdr:row>1</xdr:row>
      <xdr:rowOff>27113</xdr:rowOff>
    </xdr:from>
    <xdr:to>
      <xdr:col>24</xdr:col>
      <xdr:colOff>263348</xdr:colOff>
      <xdr:row>2</xdr:row>
      <xdr:rowOff>143125</xdr:rowOff>
    </xdr:to>
    <xdr:pic>
      <xdr:nvPicPr>
        <xdr:cNvPr id="9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1366238" y="192765"/>
          <a:ext cx="720534" cy="28166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38032</xdr:colOff>
      <xdr:row>1</xdr:row>
      <xdr:rowOff>18809</xdr:rowOff>
    </xdr:from>
    <xdr:to>
      <xdr:col>4</xdr:col>
      <xdr:colOff>115788</xdr:colOff>
      <xdr:row>2</xdr:row>
      <xdr:rowOff>130281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168" y="184461"/>
          <a:ext cx="336587" cy="266771"/>
        </a:xfrm>
        <a:prstGeom prst="rect">
          <a:avLst/>
        </a:prstGeom>
      </xdr:spPr>
    </xdr:pic>
    <xdr:clientData/>
  </xdr:twoCellAnchor>
  <xdr:twoCellAnchor editAs="oneCell">
    <xdr:from>
      <xdr:col>8</xdr:col>
      <xdr:colOff>45753</xdr:colOff>
      <xdr:row>1</xdr:row>
      <xdr:rowOff>15214</xdr:rowOff>
    </xdr:from>
    <xdr:to>
      <xdr:col>9</xdr:col>
      <xdr:colOff>150015</xdr:colOff>
      <xdr:row>3</xdr:row>
      <xdr:rowOff>962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7645046" y="180866"/>
          <a:ext cx="363095" cy="29593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33580</xdr:colOff>
      <xdr:row>1</xdr:row>
      <xdr:rowOff>28861</xdr:rowOff>
    </xdr:from>
    <xdr:to>
      <xdr:col>13</xdr:col>
      <xdr:colOff>139452</xdr:colOff>
      <xdr:row>2</xdr:row>
      <xdr:rowOff>145494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8668200" y="194513"/>
          <a:ext cx="364703" cy="27193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196922</xdr:colOff>
      <xdr:row>1</xdr:row>
      <xdr:rowOff>86543</xdr:rowOff>
    </xdr:from>
    <xdr:to>
      <xdr:col>19</xdr:col>
      <xdr:colOff>31581</xdr:colOff>
      <xdr:row>2</xdr:row>
      <xdr:rowOff>88220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9866868" y="252195"/>
          <a:ext cx="611153" cy="15697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1317</xdr:colOff>
      <xdr:row>1</xdr:row>
      <xdr:rowOff>31675</xdr:rowOff>
    </xdr:from>
    <xdr:to>
      <xdr:col>25</xdr:col>
      <xdr:colOff>34115</xdr:colOff>
      <xdr:row>2</xdr:row>
      <xdr:rowOff>147687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1483083" y="197327"/>
          <a:ext cx="705760" cy="27131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12553950" y="47910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9343" y="186525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125620</xdr:colOff>
      <xdr:row>1</xdr:row>
      <xdr:rowOff>10651</xdr:rowOff>
    </xdr:from>
    <xdr:to>
      <xdr:col>7</xdr:col>
      <xdr:colOff>229882</xdr:colOff>
      <xdr:row>3</xdr:row>
      <xdr:rowOff>1162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7207250" y="176303"/>
          <a:ext cx="363095" cy="306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92741</xdr:colOff>
      <xdr:row>1</xdr:row>
      <xdr:rowOff>24299</xdr:rowOff>
    </xdr:from>
    <xdr:to>
      <xdr:col>12</xdr:col>
      <xdr:colOff>216782</xdr:colOff>
      <xdr:row>2</xdr:row>
      <xdr:rowOff>140932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8468529" y="189951"/>
          <a:ext cx="382873" cy="282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256083</xdr:colOff>
      <xdr:row>1</xdr:row>
      <xdr:rowOff>81981</xdr:rowOff>
    </xdr:from>
    <xdr:to>
      <xdr:col>19</xdr:col>
      <xdr:colOff>90742</xdr:colOff>
      <xdr:row>2</xdr:row>
      <xdr:rowOff>83658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9926029" y="247633"/>
          <a:ext cx="611153" cy="16732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22</xdr:col>
      <xdr:colOff>232257</xdr:colOff>
      <xdr:row>1</xdr:row>
      <xdr:rowOff>22254</xdr:rowOff>
    </xdr:from>
    <xdr:to>
      <xdr:col>25</xdr:col>
      <xdr:colOff>24395</xdr:colOff>
      <xdr:row>2</xdr:row>
      <xdr:rowOff>138266</xdr:rowOff>
    </xdr:to>
    <xdr:pic>
      <xdr:nvPicPr>
        <xdr:cNvPr id="13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1455192" y="187906"/>
          <a:ext cx="723931" cy="281664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27</xdr:col>
      <xdr:colOff>0</xdr:colOff>
      <xdr:row>39</xdr:row>
      <xdr:rowOff>0</xdr:rowOff>
    </xdr:from>
    <xdr:ext cx="1270461" cy="409393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13387917" y="1248833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tables/table1.xml><?xml version="1.0" encoding="utf-8"?>
<table xmlns="http://schemas.openxmlformats.org/spreadsheetml/2006/main" id="5" name="t_data" displayName="t_data" ref="A1:J139" totalsRowShown="0" headerRowDxfId="816" dataDxfId="815" tableBorderDxfId="814">
  <autoFilter ref="A1:J139"/>
  <tableColumns count="10">
    <tableColumn id="1" name="COUNTY" dataDxfId="813">
      <calculatedColumnFormula>sitecounty</calculatedColumnFormula>
    </tableColumn>
    <tableColumn id="2" name="FACILITY" dataDxfId="812">
      <calculatedColumnFormula>site</calculatedColumnFormula>
    </tableColumn>
    <tableColumn id="3" name="MFLCODE" dataDxfId="811">
      <calculatedColumnFormula>mflcode</calculatedColumnFormula>
    </tableColumn>
    <tableColumn id="4" name="DATE" dataDxfId="810">
      <calculatedColumnFormula>yyyy&amp;"-"&amp;mm&amp;"-"&amp;dd</calculatedColumnFormula>
    </tableColumn>
    <tableColumn id="5" name="SDP" dataDxfId="809">
      <calculatedColumnFormula>sdp</calculatedColumnFormula>
    </tableColumn>
    <tableColumn id="6" name="TREATMENT" dataDxfId="808"/>
    <tableColumn id="7" name="INDICATOR" dataDxfId="807"/>
    <tableColumn id="8" name="GENDER" dataDxfId="806"/>
    <tableColumn id="9" name="AGE_GROUP" dataDxfId="805"/>
    <tableColumn id="10" name="TOTAL" dataDxfId="80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_SurgeFacilities" displayName="t_SurgeFacilities" ref="A1:D328" totalsRowShown="0" headerRowDxfId="803" dataDxfId="802" tableBorderDxfId="801">
  <autoFilter ref="A1:D328"/>
  <tableColumns count="4">
    <tableColumn id="1" name="County " dataDxfId="800"/>
    <tableColumn id="2" name="Facility_ID" dataDxfId="799"/>
    <tableColumn id="3" name="Facility" dataDxfId="798"/>
    <tableColumn id="4" name="MflCode" dataDxfId="79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102"/>
  <sheetViews>
    <sheetView showGridLines="0" tabSelected="1" zoomScale="92" zoomScaleNormal="92" zoomScaleSheetLayoutView="71" zoomScalePageLayoutView="80" workbookViewId="0">
      <pane xSplit="2" ySplit="9" topLeftCell="C46" activePane="bottomRight" state="frozen"/>
      <selection activeCell="B3" sqref="B3"/>
      <selection pane="topRight" activeCell="B3" sqref="B3"/>
      <selection pane="bottomLeft" activeCell="B3" sqref="B3"/>
      <selection pane="bottomRight" activeCell="I66" sqref="I66"/>
    </sheetView>
  </sheetViews>
  <sheetFormatPr defaultColWidth="6.5703125" defaultRowHeight="12"/>
  <cols>
    <col min="1" max="1" width="3.140625" style="103" bestFit="1" customWidth="1"/>
    <col min="2" max="2" width="87.5703125" style="64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4.85546875" style="26" bestFit="1" customWidth="1"/>
    <col min="28" max="28" width="9.140625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5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.75" thickBot="1">
      <c r="A2" s="107" t="s">
        <v>902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08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08"/>
      <c r="B4" s="68" t="s">
        <v>190</v>
      </c>
      <c r="C4" s="110" t="s">
        <v>31</v>
      </c>
      <c r="D4" s="111"/>
      <c r="E4" s="111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12" t="s">
        <v>30</v>
      </c>
      <c r="Y4" s="112"/>
      <c r="Z4" s="113"/>
      <c r="AA4" s="39"/>
    </row>
    <row r="5" spans="1:80" ht="12.75" thickBot="1">
      <c r="A5" s="109"/>
      <c r="B5" s="40"/>
      <c r="C5" s="114" t="str">
        <f>IF(ISERROR((RIGHT(B5,LEN(B5)- FIND("_",B5)))),"",(RIGHT(B5,LEN(B5)- FIND("_",B5))))</f>
        <v/>
      </c>
      <c r="D5" s="115"/>
      <c r="E5" s="116"/>
      <c r="F5" s="117" t="s">
        <v>806</v>
      </c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9"/>
      <c r="X5" s="41" t="s">
        <v>4</v>
      </c>
      <c r="Y5" s="41" t="s">
        <v>5</v>
      </c>
      <c r="Z5" s="42">
        <v>2023</v>
      </c>
      <c r="AA5" s="43"/>
    </row>
    <row r="6" spans="1:80" ht="12.75" thickBot="1">
      <c r="A6" s="100"/>
      <c r="B6" s="45" t="s">
        <v>161</v>
      </c>
      <c r="C6" s="120" t="s">
        <v>188</v>
      </c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</row>
    <row r="7" spans="1:80" s="48" customFormat="1">
      <c r="A7" s="131" t="s">
        <v>9</v>
      </c>
      <c r="B7" s="132"/>
      <c r="C7" s="121" t="s">
        <v>193</v>
      </c>
      <c r="D7" s="121"/>
      <c r="E7" s="122" t="s">
        <v>194</v>
      </c>
      <c r="F7" s="130"/>
      <c r="G7" s="122" t="s">
        <v>195</v>
      </c>
      <c r="H7" s="130"/>
      <c r="I7" s="122" t="s">
        <v>196</v>
      </c>
      <c r="J7" s="130"/>
      <c r="K7" s="122" t="s">
        <v>197</v>
      </c>
      <c r="L7" s="130"/>
      <c r="M7" s="122" t="s">
        <v>198</v>
      </c>
      <c r="N7" s="129"/>
      <c r="O7" s="122" t="s">
        <v>199</v>
      </c>
      <c r="P7" s="130"/>
      <c r="Q7" s="122" t="s">
        <v>200</v>
      </c>
      <c r="R7" s="129"/>
      <c r="S7" s="121" t="s">
        <v>201</v>
      </c>
      <c r="T7" s="121"/>
      <c r="U7" s="122" t="s">
        <v>202</v>
      </c>
      <c r="V7" s="130"/>
      <c r="W7" s="121" t="s">
        <v>203</v>
      </c>
      <c r="X7" s="121"/>
      <c r="Y7" s="121" t="s">
        <v>204</v>
      </c>
      <c r="Z7" s="122"/>
      <c r="AA7" s="139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33"/>
      <c r="B8" s="134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40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101" t="s">
        <v>19</v>
      </c>
      <c r="B9" s="123" t="s">
        <v>20</v>
      </c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5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102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>
      <c r="A11" s="102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>
      <c r="A12" s="102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102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102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102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102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thickBot="1">
      <c r="A17" s="102" t="s">
        <v>18</v>
      </c>
      <c r="B17" s="126" t="s">
        <v>176</v>
      </c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8"/>
      <c r="AB17" s="58" t="s">
        <v>18</v>
      </c>
      <c r="AC17" s="27"/>
    </row>
    <row r="18" spans="1:29" s="59" customFormat="1">
      <c r="A18" s="102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>
      <c r="A19" s="102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thickBot="1">
      <c r="A20" s="102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thickBot="1">
      <c r="A21" s="102" t="s">
        <v>17</v>
      </c>
      <c r="B21" s="126" t="s">
        <v>14</v>
      </c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8"/>
      <c r="AB21" s="60" t="s">
        <v>17</v>
      </c>
    </row>
    <row r="22" spans="1:29">
      <c r="A22" s="102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>
      <c r="A23" s="102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>
      <c r="A24" s="102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>
      <c r="A25" s="102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>
      <c r="A26" s="102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>
      <c r="A27" s="102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>
      <c r="A28" s="102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>
      <c r="A29" s="102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>
      <c r="A30" s="102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>
      <c r="A31" s="102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thickBot="1">
      <c r="A32" s="102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thickBot="1">
      <c r="A33" s="102" t="s">
        <v>15</v>
      </c>
      <c r="B33" s="126" t="s">
        <v>16</v>
      </c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8"/>
      <c r="AB33" s="60" t="s">
        <v>15</v>
      </c>
    </row>
    <row r="34" spans="1:28">
      <c r="A34" s="102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thickBot="1">
      <c r="A35" s="102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thickBot="1">
      <c r="A36" s="102" t="s">
        <v>758</v>
      </c>
      <c r="B36" s="126" t="s">
        <v>757</v>
      </c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8"/>
      <c r="AB36" s="56" t="s">
        <v>758</v>
      </c>
    </row>
    <row r="37" spans="1:28" ht="13.5" customHeight="1">
      <c r="A37" s="102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" si="5">IF(SUMPRODUCT(--(C37:Z37&lt;&gt;""))=0,"",SUM(C37:Z37))</f>
        <v/>
      </c>
      <c r="AB37" s="57">
        <v>40</v>
      </c>
    </row>
    <row r="38" spans="1:28" ht="13.5" customHeight="1">
      <c r="A38" s="102">
        <f t="shared" ref="A38:A51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ref="AA38:AA41" si="7">IF(SUMPRODUCT(--(C38:Z38&lt;&gt;""))=0,"",SUM(C38:Z38))</f>
        <v/>
      </c>
      <c r="AB38" s="57">
        <v>66</v>
      </c>
    </row>
    <row r="39" spans="1:28" ht="13.5" customHeight="1">
      <c r="A39" s="102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</row>
    <row r="40" spans="1:28" ht="13.5" customHeight="1">
      <c r="A40" s="102">
        <f t="shared" si="6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7"/>
        <v/>
      </c>
      <c r="AB40" s="57">
        <v>68</v>
      </c>
    </row>
    <row r="41" spans="1:28" ht="13.5" hidden="1" customHeight="1">
      <c r="A41" s="102">
        <f t="shared" si="6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7"/>
        <v/>
      </c>
      <c r="AB41" s="57">
        <v>69</v>
      </c>
    </row>
    <row r="42" spans="1:28" ht="13.5" customHeight="1">
      <c r="A42" s="102">
        <f t="shared" si="6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6" si="8">IF(SUMPRODUCT(--(C42:Z42&lt;&gt;""))=0,"",SUM(C42:Z42))</f>
        <v/>
      </c>
      <c r="AB42" s="57">
        <v>74</v>
      </c>
    </row>
    <row r="43" spans="1:28" ht="13.5" customHeight="1">
      <c r="A43" s="102">
        <f t="shared" si="6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8"/>
        <v/>
      </c>
      <c r="AB43" s="57">
        <v>75</v>
      </c>
    </row>
    <row r="44" spans="1:28" ht="13.5" customHeight="1">
      <c r="A44" s="102">
        <f t="shared" si="6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9">L42-L43</f>
        <v>0</v>
      </c>
      <c r="M44" s="99">
        <f t="shared" si="9"/>
        <v>0</v>
      </c>
      <c r="N44" s="99">
        <f t="shared" si="9"/>
        <v>0</v>
      </c>
      <c r="O44" s="99">
        <f t="shared" si="9"/>
        <v>0</v>
      </c>
      <c r="P44" s="99">
        <f t="shared" si="9"/>
        <v>0</v>
      </c>
      <c r="Q44" s="99">
        <f t="shared" si="9"/>
        <v>0</v>
      </c>
      <c r="R44" s="99">
        <f t="shared" si="9"/>
        <v>0</v>
      </c>
      <c r="S44" s="99">
        <f t="shared" si="9"/>
        <v>0</v>
      </c>
      <c r="T44" s="99">
        <f t="shared" si="9"/>
        <v>0</v>
      </c>
      <c r="U44" s="99">
        <f t="shared" si="9"/>
        <v>0</v>
      </c>
      <c r="V44" s="99">
        <f t="shared" si="9"/>
        <v>0</v>
      </c>
      <c r="W44" s="99">
        <f t="shared" si="9"/>
        <v>0</v>
      </c>
      <c r="X44" s="99">
        <f t="shared" si="9"/>
        <v>0</v>
      </c>
      <c r="Y44" s="99">
        <f t="shared" si="9"/>
        <v>0</v>
      </c>
      <c r="Z44" s="99">
        <f t="shared" si="9"/>
        <v>0</v>
      </c>
      <c r="AA44" s="55">
        <f t="shared" si="8"/>
        <v>0</v>
      </c>
      <c r="AB44" s="57">
        <v>76</v>
      </c>
    </row>
    <row r="45" spans="1:28" ht="13.5" customHeight="1">
      <c r="A45" s="102">
        <f t="shared" si="6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10">IF(SUMPRODUCT(--(C45:Z45&lt;&gt;""))=0,"",SUM(C45:Z45))</f>
        <v/>
      </c>
      <c r="AB45" s="57">
        <v>78</v>
      </c>
    </row>
    <row r="46" spans="1:28" ht="13.5" customHeight="1">
      <c r="A46" s="102">
        <f t="shared" si="6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8"/>
        <v/>
      </c>
      <c r="AB46" s="57">
        <v>77</v>
      </c>
    </row>
    <row r="47" spans="1:28" ht="13.5" customHeight="1">
      <c r="A47" s="102">
        <f t="shared" si="6"/>
        <v>34</v>
      </c>
      <c r="B47" s="104" t="s">
        <v>896</v>
      </c>
      <c r="C47" s="99"/>
      <c r="D47" s="99"/>
      <c r="E47" s="99"/>
      <c r="F47" s="99"/>
      <c r="G47" s="99"/>
      <c r="H47" s="99"/>
      <c r="I47" s="99"/>
      <c r="J47" s="99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55"/>
      <c r="AB47" s="57">
        <v>92</v>
      </c>
    </row>
    <row r="48" spans="1:28" ht="13.5" customHeight="1">
      <c r="A48" s="102">
        <f t="shared" si="6"/>
        <v>35</v>
      </c>
      <c r="B48" s="96" t="s">
        <v>897</v>
      </c>
      <c r="C48" s="99"/>
      <c r="D48" s="99"/>
      <c r="E48" s="99"/>
      <c r="F48" s="99"/>
      <c r="G48" s="99"/>
      <c r="H48" s="99"/>
      <c r="I48" s="99"/>
      <c r="J48" s="99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55" t="str">
        <f t="shared" ref="AA48" si="11">IF(SUMPRODUCT(--(C48:Z48&lt;&gt;""))=0,"",SUM(C48:Z48))</f>
        <v/>
      </c>
      <c r="AB48" s="57">
        <v>84</v>
      </c>
    </row>
    <row r="49" spans="1:28" ht="13.5" customHeight="1">
      <c r="A49" s="102">
        <f t="shared" si="6"/>
        <v>36</v>
      </c>
      <c r="B49" s="96" t="s">
        <v>898</v>
      </c>
      <c r="C49" s="99"/>
      <c r="D49" s="99"/>
      <c r="E49" s="99"/>
      <c r="F49" s="99"/>
      <c r="G49" s="99"/>
      <c r="H49" s="99"/>
      <c r="I49" s="99"/>
      <c r="J49" s="99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55" t="str">
        <f t="shared" ref="AA49:AA51" si="12">IF(SUMPRODUCT(--(C49:Z49&lt;&gt;""))=0,"",SUM(C49:Z49))</f>
        <v/>
      </c>
      <c r="AB49" s="57">
        <v>79</v>
      </c>
    </row>
    <row r="50" spans="1:28" ht="13.5" customHeight="1">
      <c r="A50" s="102">
        <f t="shared" si="6"/>
        <v>37</v>
      </c>
      <c r="B50" s="96" t="s">
        <v>899</v>
      </c>
      <c r="C50" s="99"/>
      <c r="D50" s="99"/>
      <c r="E50" s="99"/>
      <c r="F50" s="99"/>
      <c r="G50" s="99"/>
      <c r="H50" s="99"/>
      <c r="I50" s="99"/>
      <c r="J50" s="99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55" t="str">
        <f t="shared" si="12"/>
        <v/>
      </c>
      <c r="AB50" s="57">
        <v>80</v>
      </c>
    </row>
    <row r="51" spans="1:28" ht="13.5" customHeight="1">
      <c r="A51" s="102">
        <f t="shared" si="6"/>
        <v>38</v>
      </c>
      <c r="B51" s="96" t="s">
        <v>900</v>
      </c>
      <c r="C51" s="99"/>
      <c r="D51" s="99"/>
      <c r="E51" s="99"/>
      <c r="F51" s="99"/>
      <c r="G51" s="99"/>
      <c r="H51" s="99"/>
      <c r="I51" s="99"/>
      <c r="J51" s="99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55" t="str">
        <f t="shared" si="12"/>
        <v/>
      </c>
      <c r="AB51" s="57">
        <v>81</v>
      </c>
    </row>
    <row r="52" spans="1:28" ht="13.5" customHeight="1" thickBot="1">
      <c r="A52" s="102">
        <v>38</v>
      </c>
      <c r="B52" s="96" t="s">
        <v>901</v>
      </c>
      <c r="C52" s="99"/>
      <c r="D52" s="99"/>
      <c r="E52" s="99"/>
      <c r="F52" s="99"/>
      <c r="G52" s="99"/>
      <c r="H52" s="99"/>
      <c r="I52" s="99"/>
      <c r="J52" s="99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55" t="str">
        <f t="shared" ref="AA52" si="13">IF(SUMPRODUCT(--(C52:Z52&lt;&gt;""))=0,"",SUM(C52:Z52))</f>
        <v/>
      </c>
      <c r="AB52" s="57">
        <v>83</v>
      </c>
    </row>
    <row r="53" spans="1:28" ht="15.75" thickBot="1">
      <c r="A53" s="102" t="s">
        <v>0</v>
      </c>
      <c r="B53" s="126" t="s">
        <v>761</v>
      </c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8"/>
      <c r="AB53" s="60" t="s">
        <v>0</v>
      </c>
    </row>
    <row r="54" spans="1:28">
      <c r="A54" s="102">
        <v>39</v>
      </c>
      <c r="B54" s="78" t="s">
        <v>759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55" t="str">
        <f t="shared" ref="AA54:AA57" si="14">IF(SUMPRODUCT(--(C54:Z54&lt;&gt;""))=0,"",SUM(C54:Z54))</f>
        <v/>
      </c>
      <c r="AB54" s="57">
        <v>41</v>
      </c>
    </row>
    <row r="55" spans="1:28">
      <c r="A55" s="102">
        <f t="shared" ref="A55:A58" si="15">IF(ISERROR((A54+1)),"",(A54+1))</f>
        <v>40</v>
      </c>
      <c r="B55" s="65" t="s">
        <v>762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55" t="str">
        <f t="shared" si="14"/>
        <v/>
      </c>
      <c r="AB55" s="57">
        <v>42</v>
      </c>
    </row>
    <row r="56" spans="1:28">
      <c r="A56" s="102">
        <f t="shared" si="15"/>
        <v>41</v>
      </c>
      <c r="B56" s="65" t="s">
        <v>760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55" t="str">
        <f t="shared" si="14"/>
        <v/>
      </c>
      <c r="AB56" s="57">
        <v>43</v>
      </c>
    </row>
    <row r="57" spans="1:28">
      <c r="A57" s="102">
        <f t="shared" si="15"/>
        <v>42</v>
      </c>
      <c r="B57" s="65" t="s">
        <v>767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si="14"/>
        <v/>
      </c>
      <c r="AB57" s="57">
        <v>44</v>
      </c>
    </row>
    <row r="58" spans="1:28" ht="12.75" thickBot="1">
      <c r="A58" s="102">
        <f t="shared" si="15"/>
        <v>43</v>
      </c>
      <c r="B58" s="65" t="s">
        <v>766</v>
      </c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55" t="str">
        <f t="shared" ref="AA58" si="16">IF(SUMPRODUCT(--(C58:Z58&lt;&gt;""))=0,"",SUM(C58:Z58))</f>
        <v/>
      </c>
      <c r="AB58" s="57">
        <v>45</v>
      </c>
    </row>
    <row r="59" spans="1:28" ht="15.75" thickBot="1">
      <c r="A59" s="102" t="s">
        <v>801</v>
      </c>
      <c r="B59" s="126" t="s">
        <v>800</v>
      </c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8"/>
      <c r="AB59" s="56" t="s">
        <v>801</v>
      </c>
    </row>
    <row r="60" spans="1:28">
      <c r="A60" s="102">
        <v>44</v>
      </c>
      <c r="B60" s="78" t="s">
        <v>802</v>
      </c>
      <c r="C60" s="79"/>
      <c r="D60" s="79"/>
      <c r="E60" s="79"/>
      <c r="F60" s="79"/>
      <c r="G60" s="79"/>
      <c r="H60" s="79"/>
      <c r="I60" s="79"/>
      <c r="J60" s="79"/>
      <c r="K60" s="80"/>
      <c r="L60" s="79"/>
      <c r="M60" s="80"/>
      <c r="N60" s="79"/>
      <c r="O60" s="80"/>
      <c r="P60" s="79"/>
      <c r="Q60" s="80"/>
      <c r="R60" s="79"/>
      <c r="S60" s="80"/>
      <c r="T60" s="79"/>
      <c r="U60" s="80"/>
      <c r="V60" s="79"/>
      <c r="W60" s="80"/>
      <c r="X60" s="79"/>
      <c r="Y60" s="80"/>
      <c r="Z60" s="79"/>
      <c r="AA60" s="55" t="str">
        <f t="shared" ref="AA60:AA64" si="17">IF(SUMPRODUCT(--(C60:Z60&lt;&gt;""))=0,"",SUM(C60:Z60))</f>
        <v/>
      </c>
      <c r="AB60" s="57">
        <v>47</v>
      </c>
    </row>
    <row r="61" spans="1:28">
      <c r="A61" s="102">
        <f t="shared" ref="A61:A63" si="18">IF(ISERROR((A60+1)),"",(A60+1))</f>
        <v>45</v>
      </c>
      <c r="B61" s="65" t="s">
        <v>803</v>
      </c>
      <c r="C61" s="71"/>
      <c r="D61" s="71"/>
      <c r="E61" s="71"/>
      <c r="F61" s="71"/>
      <c r="G61" s="71"/>
      <c r="H61" s="71"/>
      <c r="I61" s="71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7"/>
        <v/>
      </c>
      <c r="AB61" s="57">
        <v>48</v>
      </c>
    </row>
    <row r="62" spans="1:28">
      <c r="A62" s="102">
        <f t="shared" si="18"/>
        <v>46</v>
      </c>
      <c r="B62" s="65" t="s">
        <v>874</v>
      </c>
      <c r="C62" s="71"/>
      <c r="D62" s="71"/>
      <c r="E62" s="71"/>
      <c r="F62" s="71"/>
      <c r="G62" s="71"/>
      <c r="H62" s="71"/>
      <c r="I62" s="71"/>
      <c r="J62" s="71"/>
      <c r="K62" s="69"/>
      <c r="L62" s="71"/>
      <c r="M62" s="69"/>
      <c r="N62" s="71"/>
      <c r="O62" s="69"/>
      <c r="P62" s="71"/>
      <c r="Q62" s="69"/>
      <c r="R62" s="71"/>
      <c r="S62" s="69"/>
      <c r="T62" s="71"/>
      <c r="U62" s="69"/>
      <c r="V62" s="71"/>
      <c r="W62" s="69"/>
      <c r="X62" s="71"/>
      <c r="Y62" s="69"/>
      <c r="Z62" s="71"/>
      <c r="AA62" s="55" t="str">
        <f t="shared" si="17"/>
        <v/>
      </c>
      <c r="AB62" s="57">
        <v>70</v>
      </c>
    </row>
    <row r="63" spans="1:28">
      <c r="A63" s="102">
        <f t="shared" si="18"/>
        <v>47</v>
      </c>
      <c r="B63" s="65" t="s">
        <v>876</v>
      </c>
      <c r="C63" s="71"/>
      <c r="D63" s="71"/>
      <c r="E63" s="71"/>
      <c r="F63" s="71"/>
      <c r="G63" s="71"/>
      <c r="H63" s="71"/>
      <c r="I63" s="71"/>
      <c r="J63" s="71"/>
      <c r="K63" s="69"/>
      <c r="L63" s="71"/>
      <c r="M63" s="69"/>
      <c r="N63" s="71"/>
      <c r="O63" s="69"/>
      <c r="P63" s="71"/>
      <c r="Q63" s="69"/>
      <c r="R63" s="71"/>
      <c r="S63" s="69"/>
      <c r="T63" s="71"/>
      <c r="U63" s="69"/>
      <c r="V63" s="71"/>
      <c r="W63" s="69"/>
      <c r="X63" s="71"/>
      <c r="Y63" s="69"/>
      <c r="Z63" s="71"/>
      <c r="AA63" s="55" t="str">
        <f t="shared" si="17"/>
        <v/>
      </c>
      <c r="AB63" s="57">
        <v>71</v>
      </c>
    </row>
    <row r="64" spans="1:28" ht="12.75" thickBot="1">
      <c r="A64" s="102">
        <f>IF(ISERROR((A63+1)),"",(A63+1))</f>
        <v>48</v>
      </c>
      <c r="B64" s="65" t="s">
        <v>807</v>
      </c>
      <c r="C64" s="71"/>
      <c r="D64" s="71"/>
      <c r="E64" s="71"/>
      <c r="F64" s="71"/>
      <c r="G64" s="71"/>
      <c r="H64" s="71"/>
      <c r="I64" s="71"/>
      <c r="J64" s="71"/>
      <c r="K64" s="69"/>
      <c r="L64" s="71"/>
      <c r="M64" s="69"/>
      <c r="N64" s="71"/>
      <c r="O64" s="69"/>
      <c r="P64" s="71"/>
      <c r="Q64" s="69"/>
      <c r="R64" s="71"/>
      <c r="S64" s="69"/>
      <c r="T64" s="71"/>
      <c r="U64" s="69"/>
      <c r="V64" s="71"/>
      <c r="W64" s="69"/>
      <c r="X64" s="71"/>
      <c r="Y64" s="69"/>
      <c r="Z64" s="71"/>
      <c r="AA64" s="55" t="str">
        <f t="shared" si="17"/>
        <v/>
      </c>
      <c r="AB64" s="57">
        <v>49</v>
      </c>
    </row>
    <row r="65" spans="1:28" ht="15.75" thickBot="1">
      <c r="A65" s="102" t="s">
        <v>813</v>
      </c>
      <c r="B65" s="135" t="s">
        <v>809</v>
      </c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8"/>
      <c r="AB65" s="56" t="s">
        <v>813</v>
      </c>
    </row>
    <row r="66" spans="1:28">
      <c r="A66" s="102">
        <v>49</v>
      </c>
      <c r="B66" s="65" t="s">
        <v>810</v>
      </c>
      <c r="C66" s="79"/>
      <c r="D66" s="79"/>
      <c r="E66" s="79"/>
      <c r="F66" s="79"/>
      <c r="G66" s="79"/>
      <c r="H66" s="79"/>
      <c r="I66" s="80"/>
      <c r="J66" s="79"/>
      <c r="K66" s="80"/>
      <c r="L66" s="79"/>
      <c r="M66" s="80"/>
      <c r="N66" s="79"/>
      <c r="O66" s="80"/>
      <c r="P66" s="79"/>
      <c r="Q66" s="80"/>
      <c r="R66" s="79"/>
      <c r="S66" s="80"/>
      <c r="T66" s="79"/>
      <c r="U66" s="80"/>
      <c r="V66" s="79"/>
      <c r="W66" s="80"/>
      <c r="X66" s="79"/>
      <c r="Y66" s="80"/>
      <c r="Z66" s="79"/>
      <c r="AA66" s="55" t="str">
        <f t="shared" ref="AA66:AA72" si="19">IF(SUMPRODUCT(--(C66:Z66&lt;&gt;""))=0,"",SUM(C66:Z66))</f>
        <v/>
      </c>
      <c r="AB66" s="57">
        <v>50</v>
      </c>
    </row>
    <row r="67" spans="1:28">
      <c r="A67" s="102">
        <f>IF(ISERROR((A66+1)),"",(A66+1))</f>
        <v>50</v>
      </c>
      <c r="B67" s="105" t="s">
        <v>905</v>
      </c>
      <c r="C67" s="79"/>
      <c r="D67" s="79"/>
      <c r="E67" s="79"/>
      <c r="F67" s="79"/>
      <c r="G67" s="79"/>
      <c r="H67" s="79"/>
      <c r="I67" s="80"/>
      <c r="J67" s="79"/>
      <c r="K67" s="80"/>
      <c r="L67" s="79"/>
      <c r="M67" s="80"/>
      <c r="N67" s="79"/>
      <c r="O67" s="80"/>
      <c r="P67" s="79"/>
      <c r="Q67" s="80"/>
      <c r="R67" s="79"/>
      <c r="S67" s="80"/>
      <c r="T67" s="79"/>
      <c r="U67" s="80"/>
      <c r="V67" s="79"/>
      <c r="W67" s="80"/>
      <c r="X67" s="79"/>
      <c r="Y67" s="80"/>
      <c r="Z67" s="79"/>
      <c r="AA67" s="55" t="str">
        <f>IF(SUMPRODUCT(--(C67:Z67&lt;&gt;""))=0,"",SUM(C67:Z67))</f>
        <v/>
      </c>
      <c r="AB67" s="57">
        <v>94</v>
      </c>
    </row>
    <row r="68" spans="1:28">
      <c r="A68" s="102">
        <f>IF(ISERROR((A67+1)),"",(A67+1))</f>
        <v>51</v>
      </c>
      <c r="B68" s="105" t="s">
        <v>903</v>
      </c>
      <c r="C68" s="79"/>
      <c r="D68" s="79"/>
      <c r="E68" s="79"/>
      <c r="F68" s="79"/>
      <c r="G68" s="79"/>
      <c r="H68" s="79"/>
      <c r="I68" s="80"/>
      <c r="J68" s="79"/>
      <c r="K68" s="80"/>
      <c r="L68" s="79"/>
      <c r="M68" s="80"/>
      <c r="N68" s="79"/>
      <c r="O68" s="80"/>
      <c r="P68" s="79"/>
      <c r="Q68" s="80"/>
      <c r="R68" s="79"/>
      <c r="S68" s="80"/>
      <c r="T68" s="79"/>
      <c r="U68" s="80"/>
      <c r="V68" s="79"/>
      <c r="W68" s="80"/>
      <c r="X68" s="79"/>
      <c r="Y68" s="80"/>
      <c r="Z68" s="79"/>
      <c r="AA68" s="55" t="str">
        <f>IF(SUMPRODUCT(--(C68:Z68&lt;&gt;""))=0,"",SUM(C68:Z68))</f>
        <v/>
      </c>
      <c r="AB68" s="57">
        <v>93</v>
      </c>
    </row>
    <row r="69" spans="1:28">
      <c r="A69" s="102">
        <f>IF(ISERROR((A68+1)),"",(A68+1))</f>
        <v>52</v>
      </c>
      <c r="B69" s="105" t="s">
        <v>904</v>
      </c>
      <c r="C69" s="79"/>
      <c r="D69" s="79"/>
      <c r="E69" s="79"/>
      <c r="F69" s="79"/>
      <c r="G69" s="79"/>
      <c r="H69" s="79"/>
      <c r="I69" s="80"/>
      <c r="J69" s="79"/>
      <c r="K69" s="80"/>
      <c r="L69" s="79"/>
      <c r="M69" s="80"/>
      <c r="N69" s="79"/>
      <c r="O69" s="80"/>
      <c r="P69" s="79"/>
      <c r="Q69" s="80"/>
      <c r="R69" s="79"/>
      <c r="S69" s="80"/>
      <c r="T69" s="79"/>
      <c r="U69" s="80"/>
      <c r="V69" s="79"/>
      <c r="W69" s="80"/>
      <c r="X69" s="79"/>
      <c r="Y69" s="80"/>
      <c r="Z69" s="79"/>
      <c r="AA69" s="55" t="str">
        <f t="shared" ref="AA69" si="20">IF(SUMPRODUCT(--(C69:Z69&lt;&gt;""))=0,"",SUM(C69:Z69))</f>
        <v/>
      </c>
      <c r="AB69" s="57">
        <v>95</v>
      </c>
    </row>
    <row r="70" spans="1:28" ht="15" customHeight="1">
      <c r="A70" s="102">
        <f t="shared" ref="A70:A75" si="21">IF(ISERROR((A69+1)),"",(A69+1))</f>
        <v>53</v>
      </c>
      <c r="B70" s="65" t="s">
        <v>888</v>
      </c>
      <c r="C70" s="79"/>
      <c r="D70" s="79"/>
      <c r="E70" s="79"/>
      <c r="F70" s="79"/>
      <c r="G70" s="79"/>
      <c r="H70" s="79"/>
      <c r="I70" s="106">
        <f>SUM(I67,I69)</f>
        <v>0</v>
      </c>
      <c r="J70" s="79"/>
      <c r="K70" s="106">
        <f>SUM(K67,K69)</f>
        <v>0</v>
      </c>
      <c r="L70" s="79"/>
      <c r="M70" s="106">
        <f>SUM(M67,M69)</f>
        <v>0</v>
      </c>
      <c r="N70" s="79"/>
      <c r="O70" s="106">
        <f>SUM(O67,O69)</f>
        <v>0</v>
      </c>
      <c r="P70" s="79"/>
      <c r="Q70" s="106">
        <f>SUM(Q67,Q69)</f>
        <v>0</v>
      </c>
      <c r="R70" s="79"/>
      <c r="S70" s="106">
        <f>SUM(S67,S69)</f>
        <v>0</v>
      </c>
      <c r="T70" s="79"/>
      <c r="U70" s="106">
        <f>SUM(U67,U69)</f>
        <v>0</v>
      </c>
      <c r="V70" s="79"/>
      <c r="W70" s="106">
        <f>SUM(W67,W69)</f>
        <v>0</v>
      </c>
      <c r="X70" s="79"/>
      <c r="Y70" s="106">
        <f>SUM(Y67,Y69)</f>
        <v>0</v>
      </c>
      <c r="Z70" s="79"/>
      <c r="AA70" s="55">
        <f t="shared" ref="AA70" si="22">IF(SUMPRODUCT(--(C70:Z70&lt;&gt;""))=0,"",SUM(C70:Z70))</f>
        <v>0</v>
      </c>
      <c r="AB70" s="57">
        <v>85</v>
      </c>
    </row>
    <row r="71" spans="1:28" ht="11.25" customHeight="1">
      <c r="A71" s="102">
        <f t="shared" si="21"/>
        <v>54</v>
      </c>
      <c r="B71" s="65" t="s">
        <v>811</v>
      </c>
      <c r="C71" s="71"/>
      <c r="D71" s="71"/>
      <c r="E71" s="71"/>
      <c r="F71" s="71"/>
      <c r="G71" s="71"/>
      <c r="H71" s="71"/>
      <c r="I71" s="69"/>
      <c r="J71" s="71"/>
      <c r="K71" s="69"/>
      <c r="L71" s="71"/>
      <c r="M71" s="69"/>
      <c r="N71" s="71"/>
      <c r="O71" s="69"/>
      <c r="P71" s="71"/>
      <c r="Q71" s="69"/>
      <c r="R71" s="71"/>
      <c r="S71" s="69"/>
      <c r="T71" s="71"/>
      <c r="U71" s="69"/>
      <c r="V71" s="71"/>
      <c r="W71" s="69"/>
      <c r="X71" s="71"/>
      <c r="Y71" s="69"/>
      <c r="Z71" s="71"/>
      <c r="AA71" s="55" t="str">
        <f t="shared" si="19"/>
        <v/>
      </c>
      <c r="AB71" s="57">
        <v>51</v>
      </c>
    </row>
    <row r="72" spans="1:28">
      <c r="A72" s="102">
        <f t="shared" si="21"/>
        <v>55</v>
      </c>
      <c r="B72" s="65" t="s">
        <v>812</v>
      </c>
      <c r="C72" s="71"/>
      <c r="D72" s="71"/>
      <c r="E72" s="71"/>
      <c r="F72" s="71"/>
      <c r="G72" s="71"/>
      <c r="H72" s="71"/>
      <c r="I72" s="69"/>
      <c r="J72" s="71"/>
      <c r="K72" s="69"/>
      <c r="L72" s="71"/>
      <c r="M72" s="69"/>
      <c r="N72" s="71"/>
      <c r="O72" s="69"/>
      <c r="P72" s="71"/>
      <c r="Q72" s="69"/>
      <c r="R72" s="71"/>
      <c r="S72" s="69"/>
      <c r="T72" s="71"/>
      <c r="U72" s="69"/>
      <c r="V72" s="71"/>
      <c r="W72" s="69"/>
      <c r="X72" s="71"/>
      <c r="Y72" s="69"/>
      <c r="Z72" s="71"/>
      <c r="AA72" s="55" t="str">
        <f t="shared" si="19"/>
        <v/>
      </c>
      <c r="AB72" s="57">
        <v>52</v>
      </c>
    </row>
    <row r="73" spans="1:28">
      <c r="A73" s="102">
        <f t="shared" si="21"/>
        <v>56</v>
      </c>
      <c r="B73" s="105" t="s">
        <v>893</v>
      </c>
      <c r="C73" s="79"/>
      <c r="D73" s="79"/>
      <c r="E73" s="79"/>
      <c r="F73" s="79"/>
      <c r="G73" s="79"/>
      <c r="H73" s="79"/>
      <c r="I73" s="80"/>
      <c r="J73" s="79"/>
      <c r="K73" s="80"/>
      <c r="L73" s="79"/>
      <c r="M73" s="80"/>
      <c r="N73" s="79"/>
      <c r="O73" s="80"/>
      <c r="P73" s="79"/>
      <c r="Q73" s="80"/>
      <c r="R73" s="79"/>
      <c r="S73" s="80"/>
      <c r="T73" s="79"/>
      <c r="U73" s="80"/>
      <c r="V73" s="79"/>
      <c r="W73" s="80"/>
      <c r="X73" s="79"/>
      <c r="Y73" s="80"/>
      <c r="Z73" s="79"/>
      <c r="AA73" s="55" t="str">
        <f t="shared" ref="AA73:AA75" si="23">IF(SUMPRODUCT(--(C73:Z73&lt;&gt;""))=0,"",SUM(C73:Z73))</f>
        <v/>
      </c>
      <c r="AB73" s="57">
        <v>89</v>
      </c>
    </row>
    <row r="74" spans="1:28" ht="11.25" customHeight="1">
      <c r="A74" s="102">
        <f t="shared" si="21"/>
        <v>57</v>
      </c>
      <c r="B74" s="105" t="s">
        <v>894</v>
      </c>
      <c r="C74" s="71"/>
      <c r="D74" s="71"/>
      <c r="E74" s="71"/>
      <c r="F74" s="71"/>
      <c r="G74" s="71"/>
      <c r="H74" s="71"/>
      <c r="I74" s="69"/>
      <c r="J74" s="71"/>
      <c r="K74" s="69"/>
      <c r="L74" s="71"/>
      <c r="M74" s="69"/>
      <c r="N74" s="71"/>
      <c r="O74" s="69"/>
      <c r="P74" s="71"/>
      <c r="Q74" s="69"/>
      <c r="R74" s="71"/>
      <c r="S74" s="69"/>
      <c r="T74" s="71"/>
      <c r="U74" s="69"/>
      <c r="V74" s="71"/>
      <c r="W74" s="69"/>
      <c r="X74" s="71"/>
      <c r="Y74" s="69"/>
      <c r="Z74" s="71"/>
      <c r="AA74" s="55" t="str">
        <f t="shared" si="23"/>
        <v/>
      </c>
      <c r="AB74" s="57">
        <v>90</v>
      </c>
    </row>
    <row r="75" spans="1:28" ht="12.75" thickBot="1">
      <c r="A75" s="102">
        <f t="shared" si="21"/>
        <v>58</v>
      </c>
      <c r="B75" s="105" t="s">
        <v>895</v>
      </c>
      <c r="C75" s="71"/>
      <c r="D75" s="71"/>
      <c r="E75" s="71"/>
      <c r="F75" s="71"/>
      <c r="G75" s="71"/>
      <c r="H75" s="71"/>
      <c r="I75" s="69"/>
      <c r="J75" s="71"/>
      <c r="K75" s="69"/>
      <c r="L75" s="71"/>
      <c r="M75" s="69"/>
      <c r="N75" s="71"/>
      <c r="O75" s="69"/>
      <c r="P75" s="71"/>
      <c r="Q75" s="69"/>
      <c r="R75" s="71"/>
      <c r="S75" s="69"/>
      <c r="T75" s="71"/>
      <c r="U75" s="69"/>
      <c r="V75" s="71"/>
      <c r="W75" s="69"/>
      <c r="X75" s="71"/>
      <c r="Y75" s="69"/>
      <c r="Z75" s="71"/>
      <c r="AA75" s="55" t="str">
        <f t="shared" si="23"/>
        <v/>
      </c>
      <c r="AB75" s="57">
        <v>91</v>
      </c>
    </row>
    <row r="76" spans="1:28" ht="15.75" thickBot="1">
      <c r="A76" s="102" t="s">
        <v>818</v>
      </c>
      <c r="B76" s="144" t="s">
        <v>820</v>
      </c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8"/>
      <c r="AB76" s="56" t="s">
        <v>819</v>
      </c>
    </row>
    <row r="77" spans="1:28">
      <c r="A77" s="102">
        <v>59</v>
      </c>
      <c r="B77" s="78" t="s">
        <v>838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55" t="str">
        <f t="shared" ref="AA77:AA78" si="24">IF(SUMPRODUCT(--(C77:Z77&lt;&gt;""))=0,"",SUM(C77:Z77))</f>
        <v/>
      </c>
      <c r="AB77" s="57">
        <v>57</v>
      </c>
    </row>
    <row r="78" spans="1:28" ht="12.75" thickBot="1">
      <c r="A78" s="102">
        <f t="shared" ref="A78" si="25">IF(ISERROR((A77+1)),"",(A77+1))</f>
        <v>60</v>
      </c>
      <c r="B78" s="65" t="s">
        <v>839</v>
      </c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55" t="str">
        <f t="shared" si="24"/>
        <v/>
      </c>
      <c r="AB78" s="57">
        <v>56</v>
      </c>
    </row>
    <row r="79" spans="1:28" ht="15.75" thickBot="1">
      <c r="A79" s="102" t="s">
        <v>819</v>
      </c>
      <c r="B79" s="126" t="s">
        <v>817</v>
      </c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8"/>
      <c r="AB79" s="56" t="s">
        <v>818</v>
      </c>
    </row>
    <row r="80" spans="1:28">
      <c r="A80" s="102">
        <v>61</v>
      </c>
      <c r="B80" s="78" t="s">
        <v>814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55" t="str">
        <f t="shared" ref="AA80:AA82" si="26">IF(SUMPRODUCT(--(C80:Z80&lt;&gt;""))=0,"",SUM(C80:Z80))</f>
        <v/>
      </c>
      <c r="AB80" s="57">
        <v>53</v>
      </c>
    </row>
    <row r="81" spans="1:28">
      <c r="A81" s="102">
        <f t="shared" ref="A81:A82" si="27">IF(ISERROR((A80+1)),"",(A80+1))</f>
        <v>62</v>
      </c>
      <c r="B81" s="65" t="s">
        <v>815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55" t="str">
        <f t="shared" si="26"/>
        <v/>
      </c>
      <c r="AB81" s="57">
        <v>54</v>
      </c>
    </row>
    <row r="82" spans="1:28" ht="12.75" thickBot="1">
      <c r="A82" s="102">
        <f t="shared" si="27"/>
        <v>63</v>
      </c>
      <c r="B82" s="87" t="s">
        <v>816</v>
      </c>
      <c r="C82" s="86" t="str">
        <f>IF(C80+C81&lt;&gt;0,C80+C81,"")</f>
        <v/>
      </c>
      <c r="D82" s="86" t="str">
        <f t="shared" ref="D82:Z82" si="28">IF(D80+D81&lt;&gt;0,D80+D81,"")</f>
        <v/>
      </c>
      <c r="E82" s="86" t="str">
        <f t="shared" si="28"/>
        <v/>
      </c>
      <c r="F82" s="86" t="str">
        <f t="shared" si="28"/>
        <v/>
      </c>
      <c r="G82" s="86" t="str">
        <f t="shared" si="28"/>
        <v/>
      </c>
      <c r="H82" s="86" t="str">
        <f t="shared" si="28"/>
        <v/>
      </c>
      <c r="I82" s="86" t="str">
        <f t="shared" si="28"/>
        <v/>
      </c>
      <c r="J82" s="86" t="str">
        <f t="shared" si="28"/>
        <v/>
      </c>
      <c r="K82" s="86" t="str">
        <f t="shared" si="28"/>
        <v/>
      </c>
      <c r="L82" s="86" t="str">
        <f t="shared" si="28"/>
        <v/>
      </c>
      <c r="M82" s="86" t="str">
        <f t="shared" si="28"/>
        <v/>
      </c>
      <c r="N82" s="86" t="str">
        <f t="shared" si="28"/>
        <v/>
      </c>
      <c r="O82" s="86" t="str">
        <f t="shared" si="28"/>
        <v/>
      </c>
      <c r="P82" s="86" t="str">
        <f t="shared" si="28"/>
        <v/>
      </c>
      <c r="Q82" s="86" t="str">
        <f t="shared" si="28"/>
        <v/>
      </c>
      <c r="R82" s="86" t="str">
        <f t="shared" si="28"/>
        <v/>
      </c>
      <c r="S82" s="86" t="str">
        <f t="shared" si="28"/>
        <v/>
      </c>
      <c r="T82" s="86" t="str">
        <f t="shared" si="28"/>
        <v/>
      </c>
      <c r="U82" s="86" t="str">
        <f t="shared" si="28"/>
        <v/>
      </c>
      <c r="V82" s="86" t="str">
        <f t="shared" si="28"/>
        <v/>
      </c>
      <c r="W82" s="86" t="str">
        <f t="shared" si="28"/>
        <v/>
      </c>
      <c r="X82" s="86" t="str">
        <f t="shared" si="28"/>
        <v/>
      </c>
      <c r="Y82" s="86" t="str">
        <f t="shared" si="28"/>
        <v/>
      </c>
      <c r="Z82" s="86" t="str">
        <f t="shared" si="28"/>
        <v/>
      </c>
      <c r="AA82" s="55" t="str">
        <f t="shared" si="26"/>
        <v/>
      </c>
      <c r="AB82" s="57">
        <v>55</v>
      </c>
    </row>
    <row r="83" spans="1:28" ht="15.75" hidden="1" thickBot="1">
      <c r="A83" s="102"/>
      <c r="B83" s="126" t="s">
        <v>844</v>
      </c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8"/>
      <c r="AB83" s="56" t="s">
        <v>853</v>
      </c>
    </row>
    <row r="84" spans="1:28" hidden="1">
      <c r="A84" s="102">
        <v>55</v>
      </c>
      <c r="B84" s="78" t="s">
        <v>845</v>
      </c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55" t="str">
        <f t="shared" ref="AA84:AA86" si="29">IF(SUMPRODUCT(--(C84:Z84&lt;&gt;""))=0,"",SUM(C84:Z84))</f>
        <v/>
      </c>
      <c r="AB84" s="57">
        <v>58</v>
      </c>
    </row>
    <row r="85" spans="1:28" hidden="1">
      <c r="A85" s="102">
        <f t="shared" ref="A85:A91" si="30">IF(ISERROR((A84+1)),"",(A84+1))</f>
        <v>56</v>
      </c>
      <c r="B85" s="65" t="s">
        <v>851</v>
      </c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55" t="str">
        <f t="shared" si="29"/>
        <v/>
      </c>
      <c r="AB85" s="57">
        <v>59</v>
      </c>
    </row>
    <row r="86" spans="1:28" hidden="1">
      <c r="A86" s="102">
        <f t="shared" si="30"/>
        <v>57</v>
      </c>
      <c r="B86" s="65" t="s">
        <v>850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55" t="str">
        <f t="shared" si="29"/>
        <v/>
      </c>
      <c r="AB86" s="57">
        <v>60</v>
      </c>
    </row>
    <row r="87" spans="1:28" hidden="1">
      <c r="A87" s="102">
        <f t="shared" si="30"/>
        <v>58</v>
      </c>
      <c r="B87" s="78" t="s">
        <v>846</v>
      </c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55" t="str">
        <f t="shared" ref="AA87:AA91" si="31">IF(SUMPRODUCT(--(C87:Z87&lt;&gt;""))=0,"",SUM(C87:Z87))</f>
        <v/>
      </c>
      <c r="AB87" s="57">
        <v>61</v>
      </c>
    </row>
    <row r="88" spans="1:28" hidden="1">
      <c r="A88" s="102">
        <f t="shared" si="30"/>
        <v>59</v>
      </c>
      <c r="B88" s="78" t="s">
        <v>847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55" t="str">
        <f t="shared" si="31"/>
        <v/>
      </c>
      <c r="AB88" s="57">
        <v>62</v>
      </c>
    </row>
    <row r="89" spans="1:28" hidden="1">
      <c r="A89" s="102">
        <f t="shared" si="30"/>
        <v>60</v>
      </c>
      <c r="B89" s="78" t="s">
        <v>848</v>
      </c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55" t="str">
        <f t="shared" si="31"/>
        <v/>
      </c>
      <c r="AB89" s="57">
        <v>63</v>
      </c>
    </row>
    <row r="90" spans="1:28" hidden="1">
      <c r="A90" s="102">
        <f t="shared" si="30"/>
        <v>61</v>
      </c>
      <c r="B90" s="65" t="s">
        <v>849</v>
      </c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55" t="str">
        <f t="shared" si="31"/>
        <v/>
      </c>
      <c r="AB90" s="57">
        <v>64</v>
      </c>
    </row>
    <row r="91" spans="1:28" ht="12.75" hidden="1" thickBot="1">
      <c r="A91" s="102">
        <f t="shared" si="30"/>
        <v>62</v>
      </c>
      <c r="B91" s="65" t="s">
        <v>852</v>
      </c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55" t="str">
        <f t="shared" si="31"/>
        <v/>
      </c>
      <c r="AB91" s="57">
        <v>65</v>
      </c>
    </row>
    <row r="92" spans="1:28" ht="15.75" thickBot="1">
      <c r="A92" s="102" t="s">
        <v>880</v>
      </c>
      <c r="B92" s="126" t="s">
        <v>879</v>
      </c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8"/>
      <c r="AB92" s="56" t="s">
        <v>853</v>
      </c>
    </row>
    <row r="93" spans="1:28">
      <c r="A93" s="102">
        <v>64</v>
      </c>
      <c r="B93" s="78" t="s">
        <v>877</v>
      </c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55" t="str">
        <f t="shared" ref="AA93:AA94" si="32">IF(SUMPRODUCT(--(C93:Z93&lt;&gt;""))=0,"",SUM(C93:Z93))</f>
        <v/>
      </c>
      <c r="AB93" s="57">
        <v>72</v>
      </c>
    </row>
    <row r="94" spans="1:28" ht="12.75" thickBot="1">
      <c r="A94" s="102">
        <f t="shared" ref="A94" si="33">IF(ISERROR((A93+1)),"",(A93+1))</f>
        <v>65</v>
      </c>
      <c r="B94" s="65" t="s">
        <v>878</v>
      </c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55" t="str">
        <f t="shared" si="32"/>
        <v/>
      </c>
      <c r="AB94" s="57">
        <v>73</v>
      </c>
    </row>
    <row r="95" spans="1:28" ht="15.75" thickBot="1">
      <c r="A95" s="102" t="s">
        <v>1</v>
      </c>
      <c r="B95" s="126" t="s">
        <v>887</v>
      </c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8"/>
      <c r="AB95" s="56" t="s">
        <v>1</v>
      </c>
    </row>
    <row r="96" spans="1:28">
      <c r="A96" s="102">
        <v>66</v>
      </c>
      <c r="B96" s="78" t="s">
        <v>886</v>
      </c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55" t="str">
        <f t="shared" ref="AA96" si="34">IF(SUMPRODUCT(--(C96:Z96&lt;&gt;""))=0,"",SUM(C96:Z96))</f>
        <v/>
      </c>
      <c r="AB96" s="57">
        <v>82</v>
      </c>
    </row>
    <row r="97" spans="1:80">
      <c r="A97" s="102">
        <f t="shared" ref="A97:A99" si="35">IF(ISERROR((A96+1)),"",(A96+1))</f>
        <v>67</v>
      </c>
      <c r="B97" s="78" t="s">
        <v>890</v>
      </c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55" t="str">
        <f t="shared" ref="AA97" si="36">IF(SUMPRODUCT(--(C97:Z97&lt;&gt;""))=0,"",SUM(C97:Z97))</f>
        <v/>
      </c>
      <c r="AB97" s="57">
        <v>86</v>
      </c>
    </row>
    <row r="98" spans="1:80">
      <c r="A98" s="102">
        <f t="shared" si="35"/>
        <v>68</v>
      </c>
      <c r="B98" s="78" t="s">
        <v>891</v>
      </c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55" t="str">
        <f t="shared" ref="AA98" si="37">IF(SUMPRODUCT(--(C98:Z98&lt;&gt;""))=0,"",SUM(C98:Z98))</f>
        <v/>
      </c>
      <c r="AB98" s="57">
        <v>87</v>
      </c>
    </row>
    <row r="99" spans="1:80">
      <c r="A99" s="102">
        <f t="shared" si="35"/>
        <v>69</v>
      </c>
      <c r="B99" s="78" t="s">
        <v>892</v>
      </c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55" t="str">
        <f t="shared" ref="AA99" si="38">IF(SUMPRODUCT(--(C99:Z99&lt;&gt;""))=0,"",SUM(C99:Z99))</f>
        <v/>
      </c>
      <c r="AB99" s="57">
        <v>88</v>
      </c>
    </row>
    <row r="100" spans="1:80" ht="15.75" hidden="1" thickBot="1">
      <c r="A100" s="102" t="s">
        <v>889</v>
      </c>
      <c r="B100" s="126" t="s">
        <v>188</v>
      </c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8"/>
      <c r="AB100" s="57" t="s">
        <v>889</v>
      </c>
    </row>
    <row r="101" spans="1:80" ht="12.75" thickBot="1">
      <c r="A101" s="102"/>
      <c r="B101" s="66" t="s">
        <v>159</v>
      </c>
      <c r="C101" s="141" t="s">
        <v>160</v>
      </c>
      <c r="D101" s="142"/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3"/>
      <c r="AB101" s="56"/>
    </row>
    <row r="102" spans="1:80" ht="12.75" thickBot="1">
      <c r="B102" s="63"/>
      <c r="C102" s="136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8"/>
      <c r="AB102" s="60"/>
      <c r="CB102" s="69"/>
    </row>
  </sheetData>
  <sheetProtection algorithmName="SHA-512" hashValue="nRa2gy19P3a74yEUZhbi8xdt4U0/gWPBHosMkuq6rTsKfBMFqAcfqZRRaCcw9TSeAQ5B+Hj2dlg8kKO/3EIeMg==" saltValue="P2KWXsDqHBEiRq3ynHVlTA==" spinCount="100000" sheet="1" selectLockedCells="1"/>
  <mergeCells count="36">
    <mergeCell ref="B83:AA83"/>
    <mergeCell ref="B79:AA79"/>
    <mergeCell ref="B65:AA65"/>
    <mergeCell ref="C102:AA102"/>
    <mergeCell ref="AA7:AA8"/>
    <mergeCell ref="B33:AA33"/>
    <mergeCell ref="C101:AA101"/>
    <mergeCell ref="B76:AA76"/>
    <mergeCell ref="B59:AA59"/>
    <mergeCell ref="B36:AA36"/>
    <mergeCell ref="B53:AA53"/>
    <mergeCell ref="K7:L7"/>
    <mergeCell ref="B92:AA92"/>
    <mergeCell ref="B95:AA95"/>
    <mergeCell ref="B100:AA100"/>
    <mergeCell ref="C6:AA6"/>
    <mergeCell ref="Y7:Z7"/>
    <mergeCell ref="B9:AA9"/>
    <mergeCell ref="B17:AA17"/>
    <mergeCell ref="B21:AA21"/>
    <mergeCell ref="M7:N7"/>
    <mergeCell ref="O7:P7"/>
    <mergeCell ref="Q7:R7"/>
    <mergeCell ref="S7:T7"/>
    <mergeCell ref="U7:V7"/>
    <mergeCell ref="A7:B8"/>
    <mergeCell ref="C7:D7"/>
    <mergeCell ref="E7:F7"/>
    <mergeCell ref="G7:H7"/>
    <mergeCell ref="I7:J7"/>
    <mergeCell ref="W7:X7"/>
    <mergeCell ref="A2:A5"/>
    <mergeCell ref="C4:E4"/>
    <mergeCell ref="X4:Z4"/>
    <mergeCell ref="C5:E5"/>
    <mergeCell ref="F5:W5"/>
  </mergeCells>
  <phoneticPr fontId="14" type="noConversion"/>
  <conditionalFormatting sqref="C18:Z18">
    <cfRule type="notContainsBlanks" dxfId="796" priority="335">
      <formula>LEN(TRIM(C18))&gt;0</formula>
    </cfRule>
  </conditionalFormatting>
  <conditionalFormatting sqref="C10:Z16 C60:Z61 C63:Z63 C49:Z52">
    <cfRule type="notContainsBlanks" dxfId="795" priority="334">
      <formula>LEN(TRIM(C10))&gt;0</formula>
    </cfRule>
  </conditionalFormatting>
  <conditionalFormatting sqref="AA18:AA20 AA22:AA32 AA34:AA35 AA10:AA16 AA60:AA64 AA49:AA52">
    <cfRule type="notContainsBlanks" dxfId="794" priority="337">
      <formula>LEN(TRIM(AA10))&gt;0</formula>
    </cfRule>
  </conditionalFormatting>
  <conditionalFormatting sqref="B102:AA102">
    <cfRule type="notContainsBlanks" dxfId="793" priority="333">
      <formula>LEN(TRIM(B102))&gt;0</formula>
    </cfRule>
  </conditionalFormatting>
  <conditionalFormatting sqref="B5 B3">
    <cfRule type="notContainsBlanks" dxfId="792" priority="332">
      <formula>LEN(TRIM(B3))&gt;0</formula>
    </cfRule>
  </conditionalFormatting>
  <conditionalFormatting sqref="C6">
    <cfRule type="notContainsBlanks" dxfId="791" priority="331">
      <formula>LEN(TRIM(C6))&gt;0</formula>
    </cfRule>
  </conditionalFormatting>
  <conditionalFormatting sqref="C18:Z20 C31:Z32 C34:Z35 C22:Z29">
    <cfRule type="notContainsBlanks" dxfId="790" priority="329">
      <formula>LEN(TRIM(C18))&gt;0</formula>
    </cfRule>
  </conditionalFormatting>
  <conditionalFormatting sqref="AA37">
    <cfRule type="expression" dxfId="789" priority="133">
      <formula>AA39&gt;AA37</formula>
    </cfRule>
    <cfRule type="notContainsBlanks" dxfId="788" priority="328">
      <formula>LEN(TRIM(AA37))&gt;0</formula>
    </cfRule>
  </conditionalFormatting>
  <conditionalFormatting sqref="C37:Z37">
    <cfRule type="notContainsBlanks" dxfId="787" priority="327">
      <formula>LEN(TRIM(C37))&gt;0</formula>
    </cfRule>
  </conditionalFormatting>
  <conditionalFormatting sqref="AA54:AA58">
    <cfRule type="notContainsBlanks" dxfId="786" priority="325">
      <formula>LEN(TRIM(AA54))&gt;0</formula>
    </cfRule>
  </conditionalFormatting>
  <conditionalFormatting sqref="C54:Z58">
    <cfRule type="notContainsBlanks" dxfId="785" priority="324">
      <formula>LEN(TRIM(C54))&gt;0</formula>
    </cfRule>
  </conditionalFormatting>
  <conditionalFormatting sqref="C55:Z55 K61 O61:O62 Q61:Q62 S61:S62 U61:U62 W61:W62 Y61:Y62 M61:M62">
    <cfRule type="expression" dxfId="784" priority="309">
      <formula>C55&gt;C54</formula>
    </cfRule>
  </conditionalFormatting>
  <conditionalFormatting sqref="C57:Z57">
    <cfRule type="expression" dxfId="783" priority="306">
      <formula>C57&gt;C56</formula>
    </cfRule>
  </conditionalFormatting>
  <conditionalFormatting sqref="Y62 W62 U62 S62 Q62 O62 M62 K62">
    <cfRule type="notContainsBlanks" dxfId="782" priority="304">
      <formula>LEN(TRIM(K62))&gt;0</formula>
    </cfRule>
  </conditionalFormatting>
  <conditionalFormatting sqref="C62:I62 C64:I64">
    <cfRule type="notContainsBlanks" dxfId="781" priority="302">
      <formula>LEN(TRIM(C62))&gt;0</formula>
    </cfRule>
  </conditionalFormatting>
  <conditionalFormatting sqref="J62 J64">
    <cfRule type="notContainsBlanks" dxfId="780" priority="301">
      <formula>LEN(TRIM(J62))&gt;0</formula>
    </cfRule>
  </conditionalFormatting>
  <conditionalFormatting sqref="L62 L64">
    <cfRule type="notContainsBlanks" dxfId="779" priority="300">
      <formula>LEN(TRIM(L62))&gt;0</formula>
    </cfRule>
  </conditionalFormatting>
  <conditionalFormatting sqref="N62 N64">
    <cfRule type="notContainsBlanks" dxfId="778" priority="299">
      <formula>LEN(TRIM(N62))&gt;0</formula>
    </cfRule>
  </conditionalFormatting>
  <conditionalFormatting sqref="P62 P64">
    <cfRule type="notContainsBlanks" dxfId="777" priority="298">
      <formula>LEN(TRIM(P62))&gt;0</formula>
    </cfRule>
  </conditionalFormatting>
  <conditionalFormatting sqref="R62 R64">
    <cfRule type="notContainsBlanks" dxfId="776" priority="297">
      <formula>LEN(TRIM(R62))&gt;0</formula>
    </cfRule>
  </conditionalFormatting>
  <conditionalFormatting sqref="T62 T64">
    <cfRule type="notContainsBlanks" dxfId="775" priority="296">
      <formula>LEN(TRIM(T62))&gt;0</formula>
    </cfRule>
  </conditionalFormatting>
  <conditionalFormatting sqref="V62 V64">
    <cfRule type="notContainsBlanks" dxfId="774" priority="295">
      <formula>LEN(TRIM(V62))&gt;0</formula>
    </cfRule>
  </conditionalFormatting>
  <conditionalFormatting sqref="X62 X64">
    <cfRule type="notContainsBlanks" dxfId="773" priority="294">
      <formula>LEN(TRIM(X62))&gt;0</formula>
    </cfRule>
  </conditionalFormatting>
  <conditionalFormatting sqref="Z62 Z64">
    <cfRule type="notContainsBlanks" dxfId="772" priority="293">
      <formula>LEN(TRIM(Z62))&gt;0</formula>
    </cfRule>
  </conditionalFormatting>
  <conditionalFormatting sqref="K61 M61:M62 O61:O62 Q61:Q62 S61:S62 U61:U62 W61:W62 Y61:Y62">
    <cfRule type="expression" dxfId="771" priority="292">
      <formula>K61&gt;K60</formula>
    </cfRule>
  </conditionalFormatting>
  <conditionalFormatting sqref="K60">
    <cfRule type="expression" dxfId="770" priority="291">
      <formula>K61&gt;K60</formula>
    </cfRule>
  </conditionalFormatting>
  <conditionalFormatting sqref="M60">
    <cfRule type="expression" dxfId="769" priority="289">
      <formula>M61&gt;M60</formula>
    </cfRule>
  </conditionalFormatting>
  <conditionalFormatting sqref="O60">
    <cfRule type="expression" dxfId="768" priority="287">
      <formula>O61&gt;O60</formula>
    </cfRule>
  </conditionalFormatting>
  <conditionalFormatting sqref="Q60">
    <cfRule type="expression" dxfId="767" priority="285">
      <formula>Q61&gt;Q60</formula>
    </cfRule>
  </conditionalFormatting>
  <conditionalFormatting sqref="S60">
    <cfRule type="expression" dxfId="766" priority="283">
      <formula>S61&gt;S60</formula>
    </cfRule>
  </conditionalFormatting>
  <conditionalFormatting sqref="U60">
    <cfRule type="expression" dxfId="765" priority="281">
      <formula>U61&gt;U60</formula>
    </cfRule>
  </conditionalFormatting>
  <conditionalFormatting sqref="W60">
    <cfRule type="expression" dxfId="764" priority="279">
      <formula>W61&gt;W60</formula>
    </cfRule>
  </conditionalFormatting>
  <conditionalFormatting sqref="Y60">
    <cfRule type="expression" dxfId="763" priority="277">
      <formula>Y61&gt;Y60</formula>
    </cfRule>
  </conditionalFormatting>
  <conditionalFormatting sqref="C35">
    <cfRule type="expression" dxfId="762" priority="276">
      <formula>C35&gt;C34</formula>
    </cfRule>
  </conditionalFormatting>
  <conditionalFormatting sqref="C34">
    <cfRule type="expression" dxfId="761" priority="275">
      <formula>C35&gt;C34</formula>
    </cfRule>
  </conditionalFormatting>
  <conditionalFormatting sqref="D35">
    <cfRule type="expression" dxfId="760" priority="274">
      <formula>D35&gt;D34</formula>
    </cfRule>
  </conditionalFormatting>
  <conditionalFormatting sqref="D34">
    <cfRule type="expression" dxfId="759" priority="273">
      <formula>D35&gt;D34</formula>
    </cfRule>
  </conditionalFormatting>
  <conditionalFormatting sqref="E35">
    <cfRule type="expression" dxfId="758" priority="272">
      <formula>E35&gt;E34</formula>
    </cfRule>
  </conditionalFormatting>
  <conditionalFormatting sqref="E34">
    <cfRule type="expression" dxfId="757" priority="271">
      <formula>E35&gt;E34</formula>
    </cfRule>
  </conditionalFormatting>
  <conditionalFormatting sqref="F35">
    <cfRule type="expression" dxfId="756" priority="270">
      <formula>F35&gt;F34</formula>
    </cfRule>
  </conditionalFormatting>
  <conditionalFormatting sqref="F34">
    <cfRule type="expression" dxfId="755" priority="269">
      <formula>F35&gt;F34</formula>
    </cfRule>
  </conditionalFormatting>
  <conditionalFormatting sqref="G35">
    <cfRule type="expression" dxfId="754" priority="268">
      <formula>G35&gt;G34</formula>
    </cfRule>
  </conditionalFormatting>
  <conditionalFormatting sqref="G34">
    <cfRule type="expression" dxfId="753" priority="267">
      <formula>G35&gt;G34</formula>
    </cfRule>
  </conditionalFormatting>
  <conditionalFormatting sqref="H35">
    <cfRule type="expression" dxfId="752" priority="266">
      <formula>H35&gt;H34</formula>
    </cfRule>
  </conditionalFormatting>
  <conditionalFormatting sqref="H34">
    <cfRule type="expression" dxfId="751" priority="265">
      <formula>H35&gt;H34</formula>
    </cfRule>
  </conditionalFormatting>
  <conditionalFormatting sqref="I35">
    <cfRule type="expression" dxfId="750" priority="264">
      <formula>I35&gt;I34</formula>
    </cfRule>
  </conditionalFormatting>
  <conditionalFormatting sqref="I34">
    <cfRule type="expression" dxfId="749" priority="263">
      <formula>I35&gt;I34</formula>
    </cfRule>
  </conditionalFormatting>
  <conditionalFormatting sqref="J35">
    <cfRule type="expression" dxfId="748" priority="262">
      <formula>J35&gt;J34</formula>
    </cfRule>
  </conditionalFormatting>
  <conditionalFormatting sqref="J34">
    <cfRule type="expression" dxfId="747" priority="261">
      <formula>J35&gt;J34</formula>
    </cfRule>
  </conditionalFormatting>
  <conditionalFormatting sqref="K35">
    <cfRule type="expression" dxfId="746" priority="260">
      <formula>K35&gt;K34</formula>
    </cfRule>
  </conditionalFormatting>
  <conditionalFormatting sqref="K34">
    <cfRule type="expression" dxfId="745" priority="259">
      <formula>K35&gt;K34</formula>
    </cfRule>
  </conditionalFormatting>
  <conditionalFormatting sqref="L35">
    <cfRule type="expression" dxfId="744" priority="258">
      <formula>L35&gt;L34</formula>
    </cfRule>
  </conditionalFormatting>
  <conditionalFormatting sqref="L34">
    <cfRule type="expression" dxfId="743" priority="257">
      <formula>L35&gt;L34</formula>
    </cfRule>
  </conditionalFormatting>
  <conditionalFormatting sqref="M35">
    <cfRule type="expression" dxfId="742" priority="256">
      <formula>M35&gt;M34</formula>
    </cfRule>
  </conditionalFormatting>
  <conditionalFormatting sqref="M34">
    <cfRule type="expression" dxfId="741" priority="255">
      <formula>M35&gt;M34</formula>
    </cfRule>
  </conditionalFormatting>
  <conditionalFormatting sqref="N35">
    <cfRule type="expression" dxfId="740" priority="254">
      <formula>N35&gt;N34</formula>
    </cfRule>
  </conditionalFormatting>
  <conditionalFormatting sqref="N34">
    <cfRule type="expression" dxfId="739" priority="253">
      <formula>N35&gt;N34</formula>
    </cfRule>
  </conditionalFormatting>
  <conditionalFormatting sqref="O35">
    <cfRule type="expression" dxfId="738" priority="252">
      <formula>O35&gt;O34</formula>
    </cfRule>
  </conditionalFormatting>
  <conditionalFormatting sqref="O34">
    <cfRule type="expression" dxfId="737" priority="251">
      <formula>O35&gt;O34</formula>
    </cfRule>
  </conditionalFormatting>
  <conditionalFormatting sqref="P35">
    <cfRule type="expression" dxfId="736" priority="250">
      <formula>P35&gt;P34</formula>
    </cfRule>
  </conditionalFormatting>
  <conditionalFormatting sqref="P34">
    <cfRule type="expression" dxfId="735" priority="249">
      <formula>P35&gt;P34</formula>
    </cfRule>
  </conditionalFormatting>
  <conditionalFormatting sqref="Q35">
    <cfRule type="expression" dxfId="734" priority="248">
      <formula>Q35&gt;Q34</formula>
    </cfRule>
  </conditionalFormatting>
  <conditionalFormatting sqref="Q34">
    <cfRule type="expression" dxfId="733" priority="247">
      <formula>Q35&gt;Q34</formula>
    </cfRule>
  </conditionalFormatting>
  <conditionalFormatting sqref="R35">
    <cfRule type="expression" dxfId="732" priority="246">
      <formula>R35&gt;R34</formula>
    </cfRule>
  </conditionalFormatting>
  <conditionalFormatting sqref="R34">
    <cfRule type="expression" dxfId="731" priority="245">
      <formula>R35&gt;R34</formula>
    </cfRule>
  </conditionalFormatting>
  <conditionalFormatting sqref="S35">
    <cfRule type="expression" dxfId="730" priority="244">
      <formula>S35&gt;S34</formula>
    </cfRule>
  </conditionalFormatting>
  <conditionalFormatting sqref="S34">
    <cfRule type="expression" dxfId="729" priority="243">
      <formula>S35&gt;S34</formula>
    </cfRule>
  </conditionalFormatting>
  <conditionalFormatting sqref="T35">
    <cfRule type="expression" dxfId="728" priority="242">
      <formula>T35&gt;T34</formula>
    </cfRule>
  </conditionalFormatting>
  <conditionalFormatting sqref="T34">
    <cfRule type="expression" dxfId="727" priority="241">
      <formula>T35&gt;T34</formula>
    </cfRule>
  </conditionalFormatting>
  <conditionalFormatting sqref="U35">
    <cfRule type="expression" dxfId="726" priority="240">
      <formula>U35&gt;U34</formula>
    </cfRule>
  </conditionalFormatting>
  <conditionalFormatting sqref="U34">
    <cfRule type="expression" dxfId="725" priority="239">
      <formula>U35&gt;U34</formula>
    </cfRule>
  </conditionalFormatting>
  <conditionalFormatting sqref="V35">
    <cfRule type="expression" dxfId="724" priority="238">
      <formula>V35&gt;V34</formula>
    </cfRule>
  </conditionalFormatting>
  <conditionalFormatting sqref="V34">
    <cfRule type="expression" dxfId="723" priority="237">
      <formula>V35&gt;V34</formula>
    </cfRule>
  </conditionalFormatting>
  <conditionalFormatting sqref="W35">
    <cfRule type="expression" dxfId="722" priority="236">
      <formula>W35&gt;W34</formula>
    </cfRule>
  </conditionalFormatting>
  <conditionalFormatting sqref="W34">
    <cfRule type="expression" dxfId="721" priority="235">
      <formula>W35&gt;W34</formula>
    </cfRule>
  </conditionalFormatting>
  <conditionalFormatting sqref="X35">
    <cfRule type="expression" dxfId="720" priority="234">
      <formula>X35&gt;X34</formula>
    </cfRule>
  </conditionalFormatting>
  <conditionalFormatting sqref="X34">
    <cfRule type="expression" dxfId="719" priority="233">
      <formula>X35&gt;X34</formula>
    </cfRule>
  </conditionalFormatting>
  <conditionalFormatting sqref="Y35">
    <cfRule type="expression" dxfId="718" priority="232">
      <formula>Y35&gt;Y34</formula>
    </cfRule>
  </conditionalFormatting>
  <conditionalFormatting sqref="Y34">
    <cfRule type="expression" dxfId="717" priority="231">
      <formula>Y35&gt;Y34</formula>
    </cfRule>
  </conditionalFormatting>
  <conditionalFormatting sqref="Z35">
    <cfRule type="expression" dxfId="716" priority="230">
      <formula>Z35&gt;Z34</formula>
    </cfRule>
  </conditionalFormatting>
  <conditionalFormatting sqref="Z34">
    <cfRule type="expression" dxfId="715" priority="229">
      <formula>Z35&gt;Z34</formula>
    </cfRule>
  </conditionalFormatting>
  <conditionalFormatting sqref="CB102">
    <cfRule type="notContainsBlanks" dxfId="714" priority="228">
      <formula>LEN(TRIM(CB102))&gt;0</formula>
    </cfRule>
  </conditionalFormatting>
  <conditionalFormatting sqref="K64">
    <cfRule type="notContainsBlanks" dxfId="713" priority="227">
      <formula>LEN(TRIM(K64))&gt;0</formula>
    </cfRule>
  </conditionalFormatting>
  <conditionalFormatting sqref="M64">
    <cfRule type="notContainsBlanks" dxfId="712" priority="226">
      <formula>LEN(TRIM(M64))&gt;0</formula>
    </cfRule>
  </conditionalFormatting>
  <conditionalFormatting sqref="O64">
    <cfRule type="notContainsBlanks" dxfId="711" priority="225">
      <formula>LEN(TRIM(O64))&gt;0</formula>
    </cfRule>
  </conditionalFormatting>
  <conditionalFormatting sqref="Q64">
    <cfRule type="notContainsBlanks" dxfId="710" priority="224">
      <formula>LEN(TRIM(Q64))&gt;0</formula>
    </cfRule>
  </conditionalFormatting>
  <conditionalFormatting sqref="S64">
    <cfRule type="notContainsBlanks" dxfId="709" priority="223">
      <formula>LEN(TRIM(S64))&gt;0</formula>
    </cfRule>
  </conditionalFormatting>
  <conditionalFormatting sqref="U64">
    <cfRule type="notContainsBlanks" dxfId="708" priority="222">
      <formula>LEN(TRIM(U64))&gt;0</formula>
    </cfRule>
  </conditionalFormatting>
  <conditionalFormatting sqref="W64">
    <cfRule type="notContainsBlanks" dxfId="707" priority="221">
      <formula>LEN(TRIM(W64))&gt;0</formula>
    </cfRule>
  </conditionalFormatting>
  <conditionalFormatting sqref="Y64">
    <cfRule type="notContainsBlanks" dxfId="706" priority="220">
      <formula>LEN(TRIM(Y64))&gt;0</formula>
    </cfRule>
  </conditionalFormatting>
  <conditionalFormatting sqref="AA66 AA71:AA72">
    <cfRule type="notContainsBlanks" dxfId="705" priority="219">
      <formula>LEN(TRIM(AA66))&gt;0</formula>
    </cfRule>
  </conditionalFormatting>
  <conditionalFormatting sqref="K66 M66 O66 Q66 S66 U66 W66 Y66 Y71 W71 U71 S71 Q71 O71 M71 K71">
    <cfRule type="notContainsBlanks" dxfId="704" priority="218">
      <formula>LEN(TRIM(K66))&gt;0</formula>
    </cfRule>
  </conditionalFormatting>
  <conditionalFormatting sqref="C66:H66 C71:H72">
    <cfRule type="notContainsBlanks" dxfId="703" priority="216">
      <formula>LEN(TRIM(C66))&gt;0</formula>
    </cfRule>
  </conditionalFormatting>
  <conditionalFormatting sqref="L66 L71:L72">
    <cfRule type="notContainsBlanks" dxfId="702" priority="214">
      <formula>LEN(TRIM(L66))&gt;0</formula>
    </cfRule>
  </conditionalFormatting>
  <conditionalFormatting sqref="N66 N71:N72">
    <cfRule type="notContainsBlanks" dxfId="701" priority="213">
      <formula>LEN(TRIM(N66))&gt;0</formula>
    </cfRule>
  </conditionalFormatting>
  <conditionalFormatting sqref="P66 P71:P72">
    <cfRule type="notContainsBlanks" dxfId="700" priority="212">
      <formula>LEN(TRIM(P66))&gt;0</formula>
    </cfRule>
  </conditionalFormatting>
  <conditionalFormatting sqref="R66 R71:R72">
    <cfRule type="notContainsBlanks" dxfId="699" priority="211">
      <formula>LEN(TRIM(R66))&gt;0</formula>
    </cfRule>
  </conditionalFormatting>
  <conditionalFormatting sqref="T66 T71:T72">
    <cfRule type="notContainsBlanks" dxfId="698" priority="210">
      <formula>LEN(TRIM(T66))&gt;0</formula>
    </cfRule>
  </conditionalFormatting>
  <conditionalFormatting sqref="V66 V71:V72">
    <cfRule type="notContainsBlanks" dxfId="697" priority="209">
      <formula>LEN(TRIM(V66))&gt;0</formula>
    </cfRule>
  </conditionalFormatting>
  <conditionalFormatting sqref="X66 X71:X72">
    <cfRule type="notContainsBlanks" dxfId="696" priority="208">
      <formula>LEN(TRIM(X66))&gt;0</formula>
    </cfRule>
  </conditionalFormatting>
  <conditionalFormatting sqref="Z66 Z71:Z72">
    <cfRule type="notContainsBlanks" dxfId="695" priority="207">
      <formula>LEN(TRIM(Z66))&gt;0</formula>
    </cfRule>
  </conditionalFormatting>
  <conditionalFormatting sqref="K72">
    <cfRule type="notContainsBlanks" dxfId="694" priority="190">
      <formula>LEN(TRIM(K72))&gt;0</formula>
    </cfRule>
  </conditionalFormatting>
  <conditionalFormatting sqref="M72">
    <cfRule type="notContainsBlanks" dxfId="693" priority="189">
      <formula>LEN(TRIM(M72))&gt;0</formula>
    </cfRule>
  </conditionalFormatting>
  <conditionalFormatting sqref="O72">
    <cfRule type="notContainsBlanks" dxfId="692" priority="188">
      <formula>LEN(TRIM(O72))&gt;0</formula>
    </cfRule>
  </conditionalFormatting>
  <conditionalFormatting sqref="Q72">
    <cfRule type="notContainsBlanks" dxfId="691" priority="187">
      <formula>LEN(TRIM(Q72))&gt;0</formula>
    </cfRule>
  </conditionalFormatting>
  <conditionalFormatting sqref="S72">
    <cfRule type="notContainsBlanks" dxfId="690" priority="186">
      <formula>LEN(TRIM(S72))&gt;0</formula>
    </cfRule>
  </conditionalFormatting>
  <conditionalFormatting sqref="U72">
    <cfRule type="notContainsBlanks" dxfId="689" priority="185">
      <formula>LEN(TRIM(U72))&gt;0</formula>
    </cfRule>
  </conditionalFormatting>
  <conditionalFormatting sqref="W72">
    <cfRule type="notContainsBlanks" dxfId="688" priority="184">
      <formula>LEN(TRIM(W72))&gt;0</formula>
    </cfRule>
  </conditionalFormatting>
  <conditionalFormatting sqref="Y72">
    <cfRule type="notContainsBlanks" dxfId="687" priority="183">
      <formula>LEN(TRIM(Y72))&gt;0</formula>
    </cfRule>
  </conditionalFormatting>
  <conditionalFormatting sqref="AA80:AA82">
    <cfRule type="notContainsBlanks" dxfId="686" priority="182">
      <formula>LEN(TRIM(AA80))&gt;0</formula>
    </cfRule>
  </conditionalFormatting>
  <conditionalFormatting sqref="C80:Z81">
    <cfRule type="notContainsBlanks" dxfId="685" priority="181">
      <formula>LEN(TRIM(C80))&gt;0</formula>
    </cfRule>
  </conditionalFormatting>
  <conditionalFormatting sqref="C81:Z81">
    <cfRule type="expression" dxfId="684" priority="180">
      <formula>C81&gt;C80</formula>
    </cfRule>
  </conditionalFormatting>
  <conditionalFormatting sqref="C82:Z82">
    <cfRule type="notContainsBlanks" dxfId="683" priority="179">
      <formula>LEN(TRIM(C82))&gt;0</formula>
    </cfRule>
  </conditionalFormatting>
  <conditionalFormatting sqref="I66 I71">
    <cfRule type="notContainsBlanks" dxfId="682" priority="176">
      <formula>LEN(TRIM(I66))&gt;0</formula>
    </cfRule>
  </conditionalFormatting>
  <conditionalFormatting sqref="J66 J71:J72">
    <cfRule type="notContainsBlanks" dxfId="681" priority="175">
      <formula>LEN(TRIM(J66))&gt;0</formula>
    </cfRule>
  </conditionalFormatting>
  <conditionalFormatting sqref="I72">
    <cfRule type="notContainsBlanks" dxfId="680" priority="174">
      <formula>LEN(TRIM(I72))&gt;0</formula>
    </cfRule>
  </conditionalFormatting>
  <conditionalFormatting sqref="AA78">
    <cfRule type="notContainsBlanks" dxfId="679" priority="171">
      <formula>LEN(TRIM(AA78))&gt;0</formula>
    </cfRule>
  </conditionalFormatting>
  <conditionalFormatting sqref="C78:Z78">
    <cfRule type="notContainsBlanks" dxfId="678" priority="170">
      <formula>LEN(TRIM(C78))&gt;0</formula>
    </cfRule>
  </conditionalFormatting>
  <conditionalFormatting sqref="AA77">
    <cfRule type="notContainsBlanks" dxfId="677" priority="169">
      <formula>LEN(TRIM(AA77))&gt;0</formula>
    </cfRule>
  </conditionalFormatting>
  <conditionalFormatting sqref="C77:Z77">
    <cfRule type="notContainsBlanks" dxfId="676" priority="168">
      <formula>LEN(TRIM(C77))&gt;0</formula>
    </cfRule>
  </conditionalFormatting>
  <conditionalFormatting sqref="C78:Z78">
    <cfRule type="expression" dxfId="675" priority="167">
      <formula>C78&gt;C77</formula>
    </cfRule>
  </conditionalFormatting>
  <conditionalFormatting sqref="C77:Z77">
    <cfRule type="expression" dxfId="674" priority="166">
      <formula>C78&gt;C77</formula>
    </cfRule>
  </conditionalFormatting>
  <conditionalFormatting sqref="C77:Z77">
    <cfRule type="expression" dxfId="673" priority="165">
      <formula>C77&gt;C25</formula>
    </cfRule>
  </conditionalFormatting>
  <conditionalFormatting sqref="C25:Z25">
    <cfRule type="expression" dxfId="672" priority="164">
      <formula>C77&gt;C25</formula>
    </cfRule>
  </conditionalFormatting>
  <conditionalFormatting sqref="C25:Z25">
    <cfRule type="expression" dxfId="671" priority="163">
      <formula>C25&gt;C77</formula>
    </cfRule>
  </conditionalFormatting>
  <conditionalFormatting sqref="C77:Z77">
    <cfRule type="expression" dxfId="670" priority="162">
      <formula>C25&gt;C77</formula>
    </cfRule>
  </conditionalFormatting>
  <conditionalFormatting sqref="AA87:AA91">
    <cfRule type="notContainsBlanks" dxfId="669" priority="161">
      <formula>LEN(TRIM(AA87))&gt;0</formula>
    </cfRule>
  </conditionalFormatting>
  <conditionalFormatting sqref="C87:Z90">
    <cfRule type="notContainsBlanks" dxfId="668" priority="160">
      <formula>LEN(TRIM(C87))&gt;0</formula>
    </cfRule>
  </conditionalFormatting>
  <conditionalFormatting sqref="C90:Z90">
    <cfRule type="expression" dxfId="667" priority="159">
      <formula>C90&gt;C87</formula>
    </cfRule>
  </conditionalFormatting>
  <conditionalFormatting sqref="AA84:AA86">
    <cfRule type="notContainsBlanks" dxfId="666" priority="157">
      <formula>LEN(TRIM(AA84))&gt;0</formula>
    </cfRule>
  </conditionalFormatting>
  <conditionalFormatting sqref="C84:Z85">
    <cfRule type="notContainsBlanks" dxfId="665" priority="156">
      <formula>LEN(TRIM(C84))&gt;0</formula>
    </cfRule>
  </conditionalFormatting>
  <conditionalFormatting sqref="C85:Z85">
    <cfRule type="expression" dxfId="664" priority="155">
      <formula>C85&gt;C84</formula>
    </cfRule>
  </conditionalFormatting>
  <conditionalFormatting sqref="C91:Z91">
    <cfRule type="notContainsBlanks" dxfId="663" priority="153">
      <formula>LEN(TRIM(C91))&gt;0</formula>
    </cfRule>
  </conditionalFormatting>
  <conditionalFormatting sqref="C91:Z91">
    <cfRule type="expression" dxfId="662" priority="152">
      <formula>C91&gt;C88</formula>
    </cfRule>
  </conditionalFormatting>
  <conditionalFormatting sqref="C86:Z86">
    <cfRule type="notContainsBlanks" dxfId="661" priority="151">
      <formula>LEN(TRIM(C86))&gt;0</formula>
    </cfRule>
  </conditionalFormatting>
  <conditionalFormatting sqref="C86:Z86">
    <cfRule type="expression" dxfId="660" priority="150">
      <formula>C86&gt;C83</formula>
    </cfRule>
  </conditionalFormatting>
  <conditionalFormatting sqref="AA38">
    <cfRule type="notContainsBlanks" dxfId="659" priority="149">
      <formula>LEN(TRIM(AA38))&gt;0</formula>
    </cfRule>
  </conditionalFormatting>
  <conditionalFormatting sqref="C38:Z38">
    <cfRule type="notContainsBlanks" dxfId="658" priority="148">
      <formula>LEN(TRIM(C38))&gt;0</formula>
    </cfRule>
  </conditionalFormatting>
  <conditionalFormatting sqref="C39:Z39">
    <cfRule type="notContainsBlanks" dxfId="657" priority="146">
      <formula>LEN(TRIM(C39))&gt;0</formula>
    </cfRule>
  </conditionalFormatting>
  <conditionalFormatting sqref="AA40:AA41">
    <cfRule type="notContainsBlanks" dxfId="656" priority="145">
      <formula>LEN(TRIM(AA40))&gt;0</formula>
    </cfRule>
  </conditionalFormatting>
  <conditionalFormatting sqref="C40:Z41">
    <cfRule type="notContainsBlanks" dxfId="655" priority="144">
      <formula>LEN(TRIM(C40))&gt;0</formula>
    </cfRule>
  </conditionalFormatting>
  <conditionalFormatting sqref="AA39">
    <cfRule type="expression" dxfId="654" priority="134">
      <formula>AA39&gt;AA37</formula>
    </cfRule>
    <cfRule type="notContainsBlanks" dxfId="653" priority="143">
      <formula>LEN(TRIM(AA39))&gt;0</formula>
    </cfRule>
  </conditionalFormatting>
  <conditionalFormatting sqref="K38:Z38">
    <cfRule type="expression" dxfId="652" priority="142">
      <formula>IF(K38&gt;0,((K38)&gt;K37),"")</formula>
    </cfRule>
  </conditionalFormatting>
  <conditionalFormatting sqref="K37:Z37">
    <cfRule type="expression" dxfId="651" priority="135">
      <formula>K39&gt;K37</formula>
    </cfRule>
    <cfRule type="expression" dxfId="650" priority="136">
      <formula>K40&gt;K37</formula>
    </cfRule>
    <cfRule type="expression" dxfId="649" priority="141">
      <formula>(K38)&gt;K37</formula>
    </cfRule>
  </conditionalFormatting>
  <conditionalFormatting sqref="K39:Z39">
    <cfRule type="expression" dxfId="648" priority="138">
      <formula>IF(K39&gt;0,((K39)&gt;K37),"")</formula>
    </cfRule>
  </conditionalFormatting>
  <conditionalFormatting sqref="K62">
    <cfRule type="expression" dxfId="647" priority="421">
      <formula>K62&gt;K61</formula>
    </cfRule>
  </conditionalFormatting>
  <conditionalFormatting sqref="K62">
    <cfRule type="expression" dxfId="646" priority="437">
      <formula>K62&gt;K61</formula>
    </cfRule>
  </conditionalFormatting>
  <conditionalFormatting sqref="K63 O63 Q63 S63 U63 W63 Y63 M63">
    <cfRule type="expression" dxfId="645" priority="462">
      <formula>K63&gt;K61</formula>
    </cfRule>
  </conditionalFormatting>
  <conditionalFormatting sqref="AA93:AA94">
    <cfRule type="notContainsBlanks" dxfId="644" priority="132">
      <formula>LEN(TRIM(AA93))&gt;0</formula>
    </cfRule>
  </conditionalFormatting>
  <conditionalFormatting sqref="C93:Z94">
    <cfRule type="notContainsBlanks" dxfId="643" priority="131">
      <formula>LEN(TRIM(C93))&gt;0</formula>
    </cfRule>
  </conditionalFormatting>
  <conditionalFormatting sqref="C94:Z94">
    <cfRule type="expression" dxfId="642" priority="130">
      <formula>C94&gt;C93</formula>
    </cfRule>
  </conditionalFormatting>
  <conditionalFormatting sqref="AA42:AA44 AA46:AA47">
    <cfRule type="notContainsBlanks" dxfId="641" priority="129">
      <formula>LEN(TRIM(AA42))&gt;0</formula>
    </cfRule>
  </conditionalFormatting>
  <conditionalFormatting sqref="C46:Z47 C42:Z44">
    <cfRule type="notContainsBlanks" dxfId="640" priority="128">
      <formula>LEN(TRIM(C42))&gt;0</formula>
    </cfRule>
  </conditionalFormatting>
  <conditionalFormatting sqref="AA45">
    <cfRule type="notContainsBlanks" dxfId="639" priority="127">
      <formula>LEN(TRIM(AA45))&gt;0</formula>
    </cfRule>
  </conditionalFormatting>
  <conditionalFormatting sqref="C45:Z45">
    <cfRule type="notContainsBlanks" dxfId="638" priority="126">
      <formula>LEN(TRIM(C45))&gt;0</formula>
    </cfRule>
  </conditionalFormatting>
  <conditionalFormatting sqref="K43:Z43">
    <cfRule type="expression" dxfId="637" priority="125">
      <formula>K43&gt;K42</formula>
    </cfRule>
  </conditionalFormatting>
  <conditionalFormatting sqref="K42:Z42">
    <cfRule type="expression" dxfId="636" priority="124">
      <formula>K43&gt;K42</formula>
    </cfRule>
  </conditionalFormatting>
  <conditionalFormatting sqref="K46:Z47">
    <cfRule type="expression" dxfId="635" priority="123">
      <formula>K46&gt;K43</formula>
    </cfRule>
  </conditionalFormatting>
  <conditionalFormatting sqref="K43:Z43">
    <cfRule type="expression" dxfId="634" priority="122">
      <formula>K46&gt;K43</formula>
    </cfRule>
  </conditionalFormatting>
  <conditionalFormatting sqref="AA96">
    <cfRule type="notContainsBlanks" dxfId="633" priority="118">
      <formula>LEN(TRIM(AA96))&gt;0</formula>
    </cfRule>
  </conditionalFormatting>
  <conditionalFormatting sqref="C96:Z96">
    <cfRule type="notContainsBlanks" dxfId="632" priority="117">
      <formula>LEN(TRIM(C96))&gt;0</formula>
    </cfRule>
  </conditionalFormatting>
  <conditionalFormatting sqref="C96:Z99">
    <cfRule type="expression" dxfId="631" priority="116">
      <formula>$C$96&gt;$C$22</formula>
    </cfRule>
  </conditionalFormatting>
  <conditionalFormatting sqref="C22:Z22">
    <cfRule type="expression" dxfId="630" priority="115">
      <formula>C96&gt;C22</formula>
    </cfRule>
  </conditionalFormatting>
  <conditionalFormatting sqref="AA70">
    <cfRule type="notContainsBlanks" dxfId="629" priority="114">
      <formula>LEN(TRIM(AA70))&gt;0</formula>
    </cfRule>
  </conditionalFormatting>
  <conditionalFormatting sqref="Z70">
    <cfRule type="notContainsBlanks" dxfId="628" priority="104">
      <formula>LEN(TRIM(Z70))&gt;0</formula>
    </cfRule>
  </conditionalFormatting>
  <conditionalFormatting sqref="C70:H70">
    <cfRule type="notContainsBlanks" dxfId="627" priority="112">
      <formula>LEN(TRIM(C70))&gt;0</formula>
    </cfRule>
  </conditionalFormatting>
  <conditionalFormatting sqref="L70">
    <cfRule type="notContainsBlanks" dxfId="626" priority="111">
      <formula>LEN(TRIM(L70))&gt;0</formula>
    </cfRule>
  </conditionalFormatting>
  <conditionalFormatting sqref="N70">
    <cfRule type="notContainsBlanks" dxfId="625" priority="110">
      <formula>LEN(TRIM(N70))&gt;0</formula>
    </cfRule>
  </conditionalFormatting>
  <conditionalFormatting sqref="P70">
    <cfRule type="notContainsBlanks" dxfId="624" priority="109">
      <formula>LEN(TRIM(P70))&gt;0</formula>
    </cfRule>
  </conditionalFormatting>
  <conditionalFormatting sqref="R70">
    <cfRule type="notContainsBlanks" dxfId="623" priority="108">
      <formula>LEN(TRIM(R70))&gt;0</formula>
    </cfRule>
  </conditionalFormatting>
  <conditionalFormatting sqref="T70">
    <cfRule type="notContainsBlanks" dxfId="622" priority="107">
      <formula>LEN(TRIM(T70))&gt;0</formula>
    </cfRule>
  </conditionalFormatting>
  <conditionalFormatting sqref="V70">
    <cfRule type="notContainsBlanks" dxfId="621" priority="106">
      <formula>LEN(TRIM(V70))&gt;0</formula>
    </cfRule>
  </conditionalFormatting>
  <conditionalFormatting sqref="X70">
    <cfRule type="notContainsBlanks" dxfId="620" priority="105">
      <formula>LEN(TRIM(X70))&gt;0</formula>
    </cfRule>
  </conditionalFormatting>
  <conditionalFormatting sqref="C98:Z98">
    <cfRule type="notContainsBlanks" dxfId="619" priority="95">
      <formula>LEN(TRIM(C98))&gt;0</formula>
    </cfRule>
  </conditionalFormatting>
  <conditionalFormatting sqref="J70">
    <cfRule type="notContainsBlanks" dxfId="618" priority="102">
      <formula>LEN(TRIM(J70))&gt;0</formula>
    </cfRule>
  </conditionalFormatting>
  <conditionalFormatting sqref="AA48">
    <cfRule type="notContainsBlanks" dxfId="617" priority="101">
      <formula>LEN(TRIM(AA48))&gt;0</formula>
    </cfRule>
  </conditionalFormatting>
  <conditionalFormatting sqref="C48:Z48">
    <cfRule type="notContainsBlanks" dxfId="616" priority="100">
      <formula>LEN(TRIM(C48))&gt;0</formula>
    </cfRule>
  </conditionalFormatting>
  <conditionalFormatting sqref="AA97">
    <cfRule type="notContainsBlanks" dxfId="615" priority="99">
      <formula>LEN(TRIM(AA97))&gt;0</formula>
    </cfRule>
  </conditionalFormatting>
  <conditionalFormatting sqref="C97:Z97">
    <cfRule type="notContainsBlanks" dxfId="614" priority="98">
      <formula>LEN(TRIM(C97))&gt;0</formula>
    </cfRule>
  </conditionalFormatting>
  <conditionalFormatting sqref="AA98">
    <cfRule type="notContainsBlanks" dxfId="613" priority="96">
      <formula>LEN(TRIM(AA98))&gt;0</formula>
    </cfRule>
  </conditionalFormatting>
  <conditionalFormatting sqref="AA99">
    <cfRule type="notContainsBlanks" dxfId="612" priority="93">
      <formula>LEN(TRIM(AA99))&gt;0</formula>
    </cfRule>
  </conditionalFormatting>
  <conditionalFormatting sqref="C99:Z99">
    <cfRule type="notContainsBlanks" dxfId="611" priority="92">
      <formula>LEN(TRIM(C99))&gt;0</formula>
    </cfRule>
  </conditionalFormatting>
  <conditionalFormatting sqref="AA73:AA75">
    <cfRule type="notContainsBlanks" dxfId="610" priority="90">
      <formula>LEN(TRIM(AA73))&gt;0</formula>
    </cfRule>
  </conditionalFormatting>
  <conditionalFormatting sqref="K73:K74 M73:M74 O73:O74 Q73:Q74 S73:S74 U73:U74 W73:W74 Y73:Y74">
    <cfRule type="notContainsBlanks" dxfId="609" priority="89">
      <formula>LEN(TRIM(K73))&gt;0</formula>
    </cfRule>
  </conditionalFormatting>
  <conditionalFormatting sqref="C73:H75">
    <cfRule type="notContainsBlanks" dxfId="608" priority="88">
      <formula>LEN(TRIM(C73))&gt;0</formula>
    </cfRule>
  </conditionalFormatting>
  <conditionalFormatting sqref="L73:L75">
    <cfRule type="notContainsBlanks" dxfId="607" priority="87">
      <formula>LEN(TRIM(L73))&gt;0</formula>
    </cfRule>
  </conditionalFormatting>
  <conditionalFormatting sqref="N73:N75">
    <cfRule type="notContainsBlanks" dxfId="606" priority="86">
      <formula>LEN(TRIM(N73))&gt;0</formula>
    </cfRule>
  </conditionalFormatting>
  <conditionalFormatting sqref="P73:P75">
    <cfRule type="notContainsBlanks" dxfId="605" priority="85">
      <formula>LEN(TRIM(P73))&gt;0</formula>
    </cfRule>
  </conditionalFormatting>
  <conditionalFormatting sqref="R73:R75">
    <cfRule type="notContainsBlanks" dxfId="604" priority="84">
      <formula>LEN(TRIM(R73))&gt;0</formula>
    </cfRule>
  </conditionalFormatting>
  <conditionalFormatting sqref="T73:T75">
    <cfRule type="notContainsBlanks" dxfId="603" priority="83">
      <formula>LEN(TRIM(T73))&gt;0</formula>
    </cfRule>
  </conditionalFormatting>
  <conditionalFormatting sqref="V73:V75">
    <cfRule type="notContainsBlanks" dxfId="602" priority="82">
      <formula>LEN(TRIM(V73))&gt;0</formula>
    </cfRule>
  </conditionalFormatting>
  <conditionalFormatting sqref="X73:X75">
    <cfRule type="notContainsBlanks" dxfId="601" priority="81">
      <formula>LEN(TRIM(X73))&gt;0</formula>
    </cfRule>
  </conditionalFormatting>
  <conditionalFormatting sqref="Z73:Z75">
    <cfRule type="notContainsBlanks" dxfId="600" priority="80">
      <formula>LEN(TRIM(Z73))&gt;0</formula>
    </cfRule>
  </conditionalFormatting>
  <conditionalFormatting sqref="K75">
    <cfRule type="notContainsBlanks" dxfId="599" priority="79">
      <formula>LEN(TRIM(K75))&gt;0</formula>
    </cfRule>
  </conditionalFormatting>
  <conditionalFormatting sqref="M75">
    <cfRule type="notContainsBlanks" dxfId="598" priority="78">
      <formula>LEN(TRIM(M75))&gt;0</formula>
    </cfRule>
  </conditionalFormatting>
  <conditionalFormatting sqref="O75">
    <cfRule type="notContainsBlanks" dxfId="597" priority="77">
      <formula>LEN(TRIM(O75))&gt;0</formula>
    </cfRule>
  </conditionalFormatting>
  <conditionalFormatting sqref="Q75">
    <cfRule type="notContainsBlanks" dxfId="596" priority="76">
      <formula>LEN(TRIM(Q75))&gt;0</formula>
    </cfRule>
  </conditionalFormatting>
  <conditionalFormatting sqref="S75">
    <cfRule type="notContainsBlanks" dxfId="595" priority="75">
      <formula>LEN(TRIM(S75))&gt;0</formula>
    </cfRule>
  </conditionalFormatting>
  <conditionalFormatting sqref="U75">
    <cfRule type="notContainsBlanks" dxfId="594" priority="74">
      <formula>LEN(TRIM(U75))&gt;0</formula>
    </cfRule>
  </conditionalFormatting>
  <conditionalFormatting sqref="W75">
    <cfRule type="notContainsBlanks" dxfId="593" priority="73">
      <formula>LEN(TRIM(W75))&gt;0</formula>
    </cfRule>
  </conditionalFormatting>
  <conditionalFormatting sqref="Y75">
    <cfRule type="notContainsBlanks" dxfId="592" priority="72">
      <formula>LEN(TRIM(Y75))&gt;0</formula>
    </cfRule>
  </conditionalFormatting>
  <conditionalFormatting sqref="I73:I74">
    <cfRule type="notContainsBlanks" dxfId="591" priority="71">
      <formula>LEN(TRIM(I73))&gt;0</formula>
    </cfRule>
  </conditionalFormatting>
  <conditionalFormatting sqref="J73:J75">
    <cfRule type="notContainsBlanks" dxfId="590" priority="70">
      <formula>LEN(TRIM(J73))&gt;0</formula>
    </cfRule>
  </conditionalFormatting>
  <conditionalFormatting sqref="I75">
    <cfRule type="notContainsBlanks" dxfId="589" priority="69">
      <formula>LEN(TRIM(I75))&gt;0</formula>
    </cfRule>
  </conditionalFormatting>
  <conditionalFormatting sqref="AA68">
    <cfRule type="notContainsBlanks" dxfId="588" priority="68">
      <formula>LEN(TRIM(AA68))&gt;0</formula>
    </cfRule>
  </conditionalFormatting>
  <conditionalFormatting sqref="K68 M68 O68 Q68 S68 U68 W68 Y68">
    <cfRule type="notContainsBlanks" dxfId="587" priority="67">
      <formula>LEN(TRIM(K68))&gt;0</formula>
    </cfRule>
  </conditionalFormatting>
  <conditionalFormatting sqref="C68:H68">
    <cfRule type="notContainsBlanks" dxfId="586" priority="66">
      <formula>LEN(TRIM(C68))&gt;0</formula>
    </cfRule>
  </conditionalFormatting>
  <conditionalFormatting sqref="L68">
    <cfRule type="notContainsBlanks" dxfId="585" priority="65">
      <formula>LEN(TRIM(L68))&gt;0</formula>
    </cfRule>
  </conditionalFormatting>
  <conditionalFormatting sqref="N68">
    <cfRule type="notContainsBlanks" dxfId="584" priority="64">
      <formula>LEN(TRIM(N68))&gt;0</formula>
    </cfRule>
  </conditionalFormatting>
  <conditionalFormatting sqref="P68">
    <cfRule type="notContainsBlanks" dxfId="583" priority="63">
      <formula>LEN(TRIM(P68))&gt;0</formula>
    </cfRule>
  </conditionalFormatting>
  <conditionalFormatting sqref="R68">
    <cfRule type="notContainsBlanks" dxfId="582" priority="62">
      <formula>LEN(TRIM(R68))&gt;0</formula>
    </cfRule>
  </conditionalFormatting>
  <conditionalFormatting sqref="T68">
    <cfRule type="notContainsBlanks" dxfId="581" priority="61">
      <formula>LEN(TRIM(T68))&gt;0</formula>
    </cfRule>
  </conditionalFormatting>
  <conditionalFormatting sqref="V68">
    <cfRule type="notContainsBlanks" dxfId="580" priority="60">
      <formula>LEN(TRIM(V68))&gt;0</formula>
    </cfRule>
  </conditionalFormatting>
  <conditionalFormatting sqref="X68">
    <cfRule type="notContainsBlanks" dxfId="579" priority="59">
      <formula>LEN(TRIM(X68))&gt;0</formula>
    </cfRule>
  </conditionalFormatting>
  <conditionalFormatting sqref="Z68">
    <cfRule type="notContainsBlanks" dxfId="578" priority="58">
      <formula>LEN(TRIM(Z68))&gt;0</formula>
    </cfRule>
  </conditionalFormatting>
  <conditionalFormatting sqref="I68">
    <cfRule type="notContainsBlanks" dxfId="577" priority="57">
      <formula>LEN(TRIM(I68))&gt;0</formula>
    </cfRule>
  </conditionalFormatting>
  <conditionalFormatting sqref="J68">
    <cfRule type="notContainsBlanks" dxfId="576" priority="56">
      <formula>LEN(TRIM(J68))&gt;0</formula>
    </cfRule>
  </conditionalFormatting>
  <conditionalFormatting sqref="AA67">
    <cfRule type="notContainsBlanks" dxfId="575" priority="55">
      <formula>LEN(TRIM(AA67))&gt;0</formula>
    </cfRule>
  </conditionalFormatting>
  <conditionalFormatting sqref="K67 M67 O67 Q67 S67 U67 W67 Y67">
    <cfRule type="notContainsBlanks" dxfId="574" priority="54">
      <formula>LEN(TRIM(K67))&gt;0</formula>
    </cfRule>
  </conditionalFormatting>
  <conditionalFormatting sqref="C67:H67">
    <cfRule type="notContainsBlanks" dxfId="573" priority="53">
      <formula>LEN(TRIM(C67))&gt;0</formula>
    </cfRule>
  </conditionalFormatting>
  <conditionalFormatting sqref="L67">
    <cfRule type="notContainsBlanks" dxfId="572" priority="52">
      <formula>LEN(TRIM(L67))&gt;0</formula>
    </cfRule>
  </conditionalFormatting>
  <conditionalFormatting sqref="N67">
    <cfRule type="notContainsBlanks" dxfId="571" priority="51">
      <formula>LEN(TRIM(N67))&gt;0</formula>
    </cfRule>
  </conditionalFormatting>
  <conditionalFormatting sqref="P67">
    <cfRule type="notContainsBlanks" dxfId="570" priority="50">
      <formula>LEN(TRIM(P67))&gt;0</formula>
    </cfRule>
  </conditionalFormatting>
  <conditionalFormatting sqref="R67">
    <cfRule type="notContainsBlanks" dxfId="569" priority="49">
      <formula>LEN(TRIM(R67))&gt;0</formula>
    </cfRule>
  </conditionalFormatting>
  <conditionalFormatting sqref="T67">
    <cfRule type="notContainsBlanks" dxfId="568" priority="48">
      <formula>LEN(TRIM(T67))&gt;0</formula>
    </cfRule>
  </conditionalFormatting>
  <conditionalFormatting sqref="V67">
    <cfRule type="notContainsBlanks" dxfId="567" priority="47">
      <formula>LEN(TRIM(V67))&gt;0</formula>
    </cfRule>
  </conditionalFormatting>
  <conditionalFormatting sqref="X67">
    <cfRule type="notContainsBlanks" dxfId="566" priority="46">
      <formula>LEN(TRIM(X67))&gt;0</formula>
    </cfRule>
  </conditionalFormatting>
  <conditionalFormatting sqref="Z67">
    <cfRule type="notContainsBlanks" dxfId="565" priority="45">
      <formula>LEN(TRIM(Z67))&gt;0</formula>
    </cfRule>
  </conditionalFormatting>
  <conditionalFormatting sqref="I67">
    <cfRule type="notContainsBlanks" dxfId="564" priority="44">
      <formula>LEN(TRIM(I67))&gt;0</formula>
    </cfRule>
  </conditionalFormatting>
  <conditionalFormatting sqref="J67">
    <cfRule type="notContainsBlanks" dxfId="563" priority="43">
      <formula>LEN(TRIM(J67))&gt;0</formula>
    </cfRule>
  </conditionalFormatting>
  <conditionalFormatting sqref="AA69">
    <cfRule type="notContainsBlanks" dxfId="562" priority="42">
      <formula>LEN(TRIM(AA69))&gt;0</formula>
    </cfRule>
  </conditionalFormatting>
  <conditionalFormatting sqref="K69 M69 O69 Q69 S69 U69 W69 Y69">
    <cfRule type="notContainsBlanks" dxfId="561" priority="41">
      <formula>LEN(TRIM(K69))&gt;0</formula>
    </cfRule>
  </conditionalFormatting>
  <conditionalFormatting sqref="C69:H69">
    <cfRule type="notContainsBlanks" dxfId="560" priority="40">
      <formula>LEN(TRIM(C69))&gt;0</formula>
    </cfRule>
  </conditionalFormatting>
  <conditionalFormatting sqref="L69">
    <cfRule type="notContainsBlanks" dxfId="559" priority="39">
      <formula>LEN(TRIM(L69))&gt;0</formula>
    </cfRule>
  </conditionalFormatting>
  <conditionalFormatting sqref="N69">
    <cfRule type="notContainsBlanks" dxfId="558" priority="38">
      <formula>LEN(TRIM(N69))&gt;0</formula>
    </cfRule>
  </conditionalFormatting>
  <conditionalFormatting sqref="P69">
    <cfRule type="notContainsBlanks" dxfId="557" priority="37">
      <formula>LEN(TRIM(P69))&gt;0</formula>
    </cfRule>
  </conditionalFormatting>
  <conditionalFormatting sqref="R69">
    <cfRule type="notContainsBlanks" dxfId="556" priority="36">
      <formula>LEN(TRIM(R69))&gt;0</formula>
    </cfRule>
  </conditionalFormatting>
  <conditionalFormatting sqref="T69">
    <cfRule type="notContainsBlanks" dxfId="555" priority="35">
      <formula>LEN(TRIM(T69))&gt;0</formula>
    </cfRule>
  </conditionalFormatting>
  <conditionalFormatting sqref="V69">
    <cfRule type="notContainsBlanks" dxfId="554" priority="34">
      <formula>LEN(TRIM(V69))&gt;0</formula>
    </cfRule>
  </conditionalFormatting>
  <conditionalFormatting sqref="X69">
    <cfRule type="notContainsBlanks" dxfId="553" priority="33">
      <formula>LEN(TRIM(X69))&gt;0</formula>
    </cfRule>
  </conditionalFormatting>
  <conditionalFormatting sqref="Z69">
    <cfRule type="notContainsBlanks" dxfId="552" priority="32">
      <formula>LEN(TRIM(Z69))&gt;0</formula>
    </cfRule>
  </conditionalFormatting>
  <conditionalFormatting sqref="I69">
    <cfRule type="notContainsBlanks" dxfId="551" priority="31">
      <formula>LEN(TRIM(I69))&gt;0</formula>
    </cfRule>
  </conditionalFormatting>
  <conditionalFormatting sqref="J69">
    <cfRule type="notContainsBlanks" dxfId="550" priority="30">
      <formula>LEN(TRIM(J69))&gt;0</formula>
    </cfRule>
  </conditionalFormatting>
  <conditionalFormatting sqref="I70">
    <cfRule type="notContainsBlanks" dxfId="548" priority="21">
      <formula>LEN(TRIM(I70))&gt;0</formula>
    </cfRule>
  </conditionalFormatting>
  <conditionalFormatting sqref="K70">
    <cfRule type="notContainsBlanks" dxfId="23" priority="8">
      <formula>LEN(TRIM(K70))&gt;0</formula>
    </cfRule>
  </conditionalFormatting>
  <conditionalFormatting sqref="M70">
    <cfRule type="notContainsBlanks" dxfId="20" priority="7">
      <formula>LEN(TRIM(M70))&gt;0</formula>
    </cfRule>
  </conditionalFormatting>
  <conditionalFormatting sqref="O70">
    <cfRule type="notContainsBlanks" dxfId="17" priority="6">
      <formula>LEN(TRIM(O70))&gt;0</formula>
    </cfRule>
  </conditionalFormatting>
  <conditionalFormatting sqref="Q70">
    <cfRule type="notContainsBlanks" dxfId="14" priority="5">
      <formula>LEN(TRIM(Q70))&gt;0</formula>
    </cfRule>
  </conditionalFormatting>
  <conditionalFormatting sqref="S70">
    <cfRule type="notContainsBlanks" dxfId="11" priority="4">
      <formula>LEN(TRIM(S70))&gt;0</formula>
    </cfRule>
  </conditionalFormatting>
  <conditionalFormatting sqref="U70">
    <cfRule type="notContainsBlanks" dxfId="8" priority="3">
      <formula>LEN(TRIM(U70))&gt;0</formula>
    </cfRule>
  </conditionalFormatting>
  <conditionalFormatting sqref="W70">
    <cfRule type="notContainsBlanks" dxfId="5" priority="2">
      <formula>LEN(TRIM(W70))&gt;0</formula>
    </cfRule>
  </conditionalFormatting>
  <conditionalFormatting sqref="Y70">
    <cfRule type="notContainsBlanks" dxfId="2" priority="1">
      <formula>LEN(TRIM(Y70))&gt;0</formula>
    </cfRule>
  </conditionalFormatting>
  <dataValidations count="7">
    <dataValidation type="whole" allowBlank="1" showInputMessage="1" showErrorMessage="1" errorTitle="Non Numeric Character" error="Enter Numbers only" sqref="C22:Z32 C18:Z20 C34:Z35 C84:Z85 C10:Z16 C54:Z58 C60:Z64 C80:Z81 C96:Z99 C77:Z78 C87:Z90 C93:Z94 C37:Z52 C66:Z75">
      <formula1>0</formula1>
      <formula2>10000</formula2>
    </dataValidation>
    <dataValidation type="list" allowBlank="1" showInputMessage="1" showErrorMessage="1" sqref="B5">
      <formula1>INDIRECT($B$3)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promptTitle="Service Delivery Point (SDP):" prompt="Click arrow to select_x000a_" sqref="C6">
      <formula1>"PMTCT,CCC"</formula1>
    </dataValidation>
    <dataValidation allowBlank="1" showInputMessage="1" showErrorMessage="1" errorTitle="Non Numeric Character" error="Enter Numbers only" sqref="AA18:AA20 AA22:AA32 AA34:AA35 AA84:AA90 AA10:AA16 AA54:AA58 AA80:AA82 AA77:AA78 AA96:AA99 C82:Z82 C86:Z86 AA60:AA64 C91:AA91 AA93:AA94 AA37:AA52 AA66:AA75"/>
    <dataValidation type="list" allowBlank="1" showInputMessage="1" showErrorMessage="1" sqref="X5">
      <formula1>$AD$1:$BI$1</formula1>
    </dataValidation>
    <dataValidation type="list" allowBlank="1" showInputMessage="1" showErrorMessage="1" sqref="Y5">
      <formula1>$AD$2:$AP$2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100" max="26" man="1"/>
    <brk id="101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102"/>
  <sheetViews>
    <sheetView showGridLines="0" zoomScale="92" zoomScaleNormal="92" zoomScaleSheetLayoutView="106" zoomScalePageLayoutView="80" workbookViewId="0">
      <pane xSplit="2" ySplit="9" topLeftCell="C46" activePane="bottomRight" state="frozen"/>
      <selection activeCell="I71" sqref="I71"/>
      <selection pane="topRight" activeCell="I71" sqref="I71"/>
      <selection pane="bottomLeft" activeCell="I71" sqref="I71"/>
      <selection pane="bottomRight" activeCell="K66" sqref="K66"/>
    </sheetView>
  </sheetViews>
  <sheetFormatPr defaultColWidth="6.5703125" defaultRowHeight="12"/>
  <cols>
    <col min="1" max="1" width="3.140625" style="62" bestFit="1" customWidth="1"/>
    <col min="2" max="2" width="87.5703125" style="64" customWidth="1"/>
    <col min="3" max="23" width="3.85546875" style="26" customWidth="1"/>
    <col min="24" max="24" width="4.5703125" style="26" customWidth="1"/>
    <col min="25" max="25" width="5.5703125" style="26" customWidth="1"/>
    <col min="26" max="26" width="5.7109375" style="26" customWidth="1"/>
    <col min="27" max="27" width="4.85546875" style="26" bestFit="1" customWidth="1"/>
    <col min="28" max="28" width="9.140625" style="26" hidden="1" customWidth="1"/>
    <col min="29" max="29" width="57.7109375" style="27" customWidth="1"/>
    <col min="30" max="30" width="4.28515625" style="74" bestFit="1" customWidth="1"/>
    <col min="31" max="61" width="3" style="74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" customHeight="1" thickBot="1">
      <c r="A2" s="107" t="s">
        <v>902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</row>
    <row r="3" spans="1:80" ht="12.75" thickBot="1">
      <c r="A3" s="108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08"/>
      <c r="B4" s="68" t="s">
        <v>190</v>
      </c>
      <c r="C4" s="110" t="s">
        <v>31</v>
      </c>
      <c r="D4" s="111"/>
      <c r="E4" s="111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12" t="s">
        <v>30</v>
      </c>
      <c r="Y4" s="112"/>
      <c r="Z4" s="113"/>
      <c r="AA4" s="39"/>
    </row>
    <row r="5" spans="1:80" ht="12.75" thickBot="1">
      <c r="A5" s="109"/>
      <c r="B5" s="40"/>
      <c r="C5" s="114" t="str">
        <f>IF(ISERROR((RIGHT(B5,LEN(B5)- FIND("_",B5)))),"",(RIGHT(B5,LEN(B5)- FIND("_",B5))))</f>
        <v/>
      </c>
      <c r="D5" s="115"/>
      <c r="E5" s="116"/>
      <c r="F5" s="117" t="s">
        <v>806</v>
      </c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9"/>
      <c r="X5" s="72" t="s">
        <v>4</v>
      </c>
      <c r="Y5" s="72" t="s">
        <v>5</v>
      </c>
      <c r="Z5" s="73">
        <v>2023</v>
      </c>
      <c r="AA5" s="43"/>
    </row>
    <row r="6" spans="1:80" ht="12.75" thickBot="1">
      <c r="A6" s="44"/>
      <c r="B6" s="45" t="s">
        <v>161</v>
      </c>
      <c r="C6" s="120" t="s">
        <v>191</v>
      </c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</row>
    <row r="7" spans="1:80" s="48" customFormat="1">
      <c r="A7" s="131" t="s">
        <v>9</v>
      </c>
      <c r="B7" s="132"/>
      <c r="C7" s="121" t="s">
        <v>193</v>
      </c>
      <c r="D7" s="121"/>
      <c r="E7" s="122" t="s">
        <v>194</v>
      </c>
      <c r="F7" s="130"/>
      <c r="G7" s="122" t="s">
        <v>195</v>
      </c>
      <c r="H7" s="130"/>
      <c r="I7" s="122" t="s">
        <v>196</v>
      </c>
      <c r="J7" s="130"/>
      <c r="K7" s="122" t="s">
        <v>197</v>
      </c>
      <c r="L7" s="130"/>
      <c r="M7" s="122" t="s">
        <v>198</v>
      </c>
      <c r="N7" s="129"/>
      <c r="O7" s="122" t="s">
        <v>199</v>
      </c>
      <c r="P7" s="130"/>
      <c r="Q7" s="122" t="s">
        <v>200</v>
      </c>
      <c r="R7" s="129"/>
      <c r="S7" s="121" t="s">
        <v>201</v>
      </c>
      <c r="T7" s="121"/>
      <c r="U7" s="122" t="s">
        <v>202</v>
      </c>
      <c r="V7" s="130"/>
      <c r="W7" s="121" t="s">
        <v>203</v>
      </c>
      <c r="X7" s="121"/>
      <c r="Y7" s="121" t="s">
        <v>204</v>
      </c>
      <c r="Z7" s="122"/>
      <c r="AA7" s="139" t="s">
        <v>216</v>
      </c>
      <c r="AB7" s="46"/>
      <c r="AC7" s="27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33"/>
      <c r="B8" s="134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45"/>
      <c r="AB8" s="46"/>
      <c r="AC8" s="27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52" t="s">
        <v>19</v>
      </c>
      <c r="B9" s="135" t="s">
        <v>20</v>
      </c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28"/>
      <c r="AB9" s="53" t="s">
        <v>207</v>
      </c>
      <c r="AC9" s="27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2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61" s="59" customFormat="1" ht="15.75" thickBot="1">
      <c r="A17" s="54" t="s">
        <v>18</v>
      </c>
      <c r="B17" s="135" t="s">
        <v>176</v>
      </c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28"/>
      <c r="AB17" s="58" t="s">
        <v>18</v>
      </c>
      <c r="AC17" s="2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</row>
    <row r="18" spans="1:61" s="59" customFormat="1">
      <c r="A18" s="54">
        <v>8</v>
      </c>
      <c r="B18" s="65" t="s">
        <v>192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8">
        <v>25</v>
      </c>
      <c r="AC18" s="2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</row>
    <row r="19" spans="1:6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61" ht="12.75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61" ht="15.75" thickBot="1">
      <c r="A21" s="54" t="s">
        <v>17</v>
      </c>
      <c r="B21" s="135" t="s">
        <v>14</v>
      </c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28"/>
      <c r="AB21" s="60" t="s">
        <v>17</v>
      </c>
    </row>
    <row r="22" spans="1:61">
      <c r="A22" s="54">
        <v>11</v>
      </c>
      <c r="B22" s="70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61" t="str">
        <f t="shared" si="0"/>
        <v/>
      </c>
      <c r="AB22" s="56">
        <v>14</v>
      </c>
    </row>
    <row r="23" spans="1:6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6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6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6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6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6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6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61">
      <c r="A30" s="54">
        <f t="shared" si="3"/>
        <v>19</v>
      </c>
      <c r="B30" s="65" t="s">
        <v>212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56">
        <v>17</v>
      </c>
    </row>
    <row r="31" spans="1:6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61" ht="12.75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61" ht="15.75" thickBot="1">
      <c r="A33" s="54" t="s">
        <v>15</v>
      </c>
      <c r="B33" s="135" t="s">
        <v>16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28"/>
      <c r="AB33" s="60" t="s">
        <v>15</v>
      </c>
    </row>
    <row r="34" spans="1:61">
      <c r="A34" s="54">
        <v>22</v>
      </c>
      <c r="B34" s="65" t="s">
        <v>765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1" t="str">
        <f t="shared" ref="AA34:AA35" si="4">IF(SUMPRODUCT(--(C34:Z34&lt;&gt;""))=0,"",SUM(C34:Z34))</f>
        <v/>
      </c>
      <c r="AB34" s="56">
        <v>20</v>
      </c>
    </row>
    <row r="35" spans="1:61" ht="12.75" thickBot="1">
      <c r="A35" s="54">
        <f t="shared" ref="A35" si="5">IF(ISERROR((A34+1)),"",(A34+1))</f>
        <v>23</v>
      </c>
      <c r="B35" s="81" t="s">
        <v>805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4"/>
        <v/>
      </c>
      <c r="AB35" s="56">
        <v>21</v>
      </c>
    </row>
    <row r="36" spans="1:61" ht="15.75" thickBot="1">
      <c r="A36" s="54" t="s">
        <v>758</v>
      </c>
      <c r="B36" s="146" t="s">
        <v>757</v>
      </c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8"/>
      <c r="AB36" s="60" t="s">
        <v>758</v>
      </c>
    </row>
    <row r="37" spans="1:61" ht="13.5" customHeight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1" si="6">IF(SUMPRODUCT(--(C37:Z37&lt;&gt;""))=0,"",SUM(C37:Z37))</f>
        <v/>
      </c>
      <c r="AB37" s="57">
        <v>40</v>
      </c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</row>
    <row r="38" spans="1:61" ht="13.5" customHeight="1">
      <c r="A38" s="54">
        <f t="shared" ref="A38:A51" si="7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6"/>
        <v/>
      </c>
      <c r="AB38" s="57">
        <v>66</v>
      </c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</row>
    <row r="39" spans="1:61" ht="13.5" customHeight="1">
      <c r="A39" s="54">
        <f t="shared" si="7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</row>
    <row r="40" spans="1:61" ht="13.5" customHeight="1">
      <c r="A40" s="54">
        <f t="shared" si="7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6"/>
        <v/>
      </c>
      <c r="AB40" s="57">
        <v>68</v>
      </c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</row>
    <row r="41" spans="1:61" ht="13.5" hidden="1" customHeight="1">
      <c r="A41" s="54">
        <f t="shared" si="7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6"/>
        <v/>
      </c>
      <c r="AB41" s="93">
        <v>69</v>
      </c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</row>
    <row r="42" spans="1:61" ht="13.5" customHeight="1">
      <c r="A42" s="54">
        <f t="shared" si="7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8" si="8">IF(SUMPRODUCT(--(C42:Z42&lt;&gt;""))=0,"",SUM(C42:Z42))</f>
        <v/>
      </c>
      <c r="AB42" s="93">
        <v>74</v>
      </c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</row>
    <row r="43" spans="1:61" ht="13.5" customHeight="1">
      <c r="A43" s="54">
        <f t="shared" si="7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8"/>
        <v/>
      </c>
      <c r="AB43" s="93">
        <v>75</v>
      </c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</row>
    <row r="44" spans="1:61" ht="13.5" customHeight="1">
      <c r="A44" s="54">
        <f t="shared" si="7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9">L42-L43</f>
        <v>0</v>
      </c>
      <c r="M44" s="99">
        <f t="shared" si="9"/>
        <v>0</v>
      </c>
      <c r="N44" s="99">
        <f t="shared" si="9"/>
        <v>0</v>
      </c>
      <c r="O44" s="99">
        <f t="shared" si="9"/>
        <v>0</v>
      </c>
      <c r="P44" s="99">
        <f t="shared" si="9"/>
        <v>0</v>
      </c>
      <c r="Q44" s="99">
        <f t="shared" si="9"/>
        <v>0</v>
      </c>
      <c r="R44" s="99">
        <f t="shared" si="9"/>
        <v>0</v>
      </c>
      <c r="S44" s="99">
        <f t="shared" si="9"/>
        <v>0</v>
      </c>
      <c r="T44" s="99">
        <f t="shared" si="9"/>
        <v>0</v>
      </c>
      <c r="U44" s="99">
        <f t="shared" si="9"/>
        <v>0</v>
      </c>
      <c r="V44" s="99">
        <f t="shared" si="9"/>
        <v>0</v>
      </c>
      <c r="W44" s="99">
        <f t="shared" si="9"/>
        <v>0</v>
      </c>
      <c r="X44" s="99">
        <f t="shared" si="9"/>
        <v>0</v>
      </c>
      <c r="Y44" s="99">
        <f t="shared" si="9"/>
        <v>0</v>
      </c>
      <c r="Z44" s="99">
        <f t="shared" si="9"/>
        <v>0</v>
      </c>
      <c r="AA44" s="55">
        <f t="shared" si="8"/>
        <v>0</v>
      </c>
      <c r="AB44" s="93">
        <v>76</v>
      </c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</row>
    <row r="45" spans="1:61" ht="13.5" customHeight="1">
      <c r="A45" s="54">
        <f t="shared" si="7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10">IF(SUMPRODUCT(--(C45:Z45&lt;&gt;""))=0,"",SUM(C45:Z45))</f>
        <v/>
      </c>
      <c r="AB45" s="93">
        <v>78</v>
      </c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</row>
    <row r="46" spans="1:61" ht="13.5" customHeight="1">
      <c r="A46" s="54">
        <f t="shared" si="7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8"/>
        <v/>
      </c>
      <c r="AB46" s="93">
        <v>77</v>
      </c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</row>
    <row r="47" spans="1:61" ht="13.5" customHeight="1">
      <c r="A47" s="54">
        <f t="shared" si="7"/>
        <v>34</v>
      </c>
      <c r="B47" s="104" t="s">
        <v>896</v>
      </c>
      <c r="C47" s="99"/>
      <c r="D47" s="99"/>
      <c r="E47" s="99"/>
      <c r="F47" s="99"/>
      <c r="G47" s="99"/>
      <c r="H47" s="99"/>
      <c r="I47" s="99"/>
      <c r="J47" s="99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55"/>
      <c r="AB47" s="93">
        <v>92</v>
      </c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</row>
    <row r="48" spans="1:61" ht="13.5" customHeight="1">
      <c r="A48" s="54">
        <f t="shared" si="7"/>
        <v>35</v>
      </c>
      <c r="B48" s="104" t="s">
        <v>897</v>
      </c>
      <c r="C48" s="99"/>
      <c r="D48" s="99"/>
      <c r="E48" s="99"/>
      <c r="F48" s="99"/>
      <c r="G48" s="99"/>
      <c r="H48" s="99"/>
      <c r="I48" s="99"/>
      <c r="J48" s="99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55" t="str">
        <f t="shared" si="8"/>
        <v/>
      </c>
      <c r="AB48" s="93">
        <v>84</v>
      </c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</row>
    <row r="49" spans="1:61" ht="13.5" customHeight="1">
      <c r="A49" s="54">
        <f t="shared" si="7"/>
        <v>36</v>
      </c>
      <c r="B49" s="96" t="s">
        <v>898</v>
      </c>
      <c r="C49" s="99"/>
      <c r="D49" s="99"/>
      <c r="E49" s="99"/>
      <c r="F49" s="99"/>
      <c r="G49" s="99"/>
      <c r="H49" s="99"/>
      <c r="I49" s="99"/>
      <c r="J49" s="99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55" t="str">
        <f t="shared" ref="AA49:AA51" si="11">IF(SUMPRODUCT(--(C49:Z49&lt;&gt;""))=0,"",SUM(C49:Z49))</f>
        <v/>
      </c>
      <c r="AB49" s="93">
        <v>79</v>
      </c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</row>
    <row r="50" spans="1:61" ht="13.5" customHeight="1">
      <c r="A50" s="54">
        <f t="shared" si="7"/>
        <v>37</v>
      </c>
      <c r="B50" s="96" t="s">
        <v>899</v>
      </c>
      <c r="C50" s="99"/>
      <c r="D50" s="99"/>
      <c r="E50" s="99"/>
      <c r="F50" s="99"/>
      <c r="G50" s="99"/>
      <c r="H50" s="99"/>
      <c r="I50" s="99"/>
      <c r="J50" s="99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55" t="str">
        <f t="shared" si="11"/>
        <v/>
      </c>
      <c r="AB50" s="93">
        <v>80</v>
      </c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</row>
    <row r="51" spans="1:61" ht="13.5" customHeight="1">
      <c r="A51" s="54">
        <f t="shared" si="7"/>
        <v>38</v>
      </c>
      <c r="B51" s="96" t="s">
        <v>900</v>
      </c>
      <c r="C51" s="99"/>
      <c r="D51" s="99"/>
      <c r="E51" s="99"/>
      <c r="F51" s="99"/>
      <c r="G51" s="99"/>
      <c r="H51" s="99"/>
      <c r="I51" s="99"/>
      <c r="J51" s="99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55" t="str">
        <f t="shared" si="11"/>
        <v/>
      </c>
      <c r="AB51" s="93">
        <v>81</v>
      </c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</row>
    <row r="52" spans="1:61" ht="13.5" customHeight="1" thickBot="1">
      <c r="A52" s="54">
        <v>38</v>
      </c>
      <c r="B52" s="104" t="s">
        <v>901</v>
      </c>
      <c r="C52" s="99"/>
      <c r="D52" s="99"/>
      <c r="E52" s="99"/>
      <c r="F52" s="99"/>
      <c r="G52" s="99"/>
      <c r="H52" s="99"/>
      <c r="I52" s="99"/>
      <c r="J52" s="99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55" t="str">
        <f t="shared" ref="AA52" si="12">IF(SUMPRODUCT(--(C52:Z52&lt;&gt;""))=0,"",SUM(C52:Z52))</f>
        <v/>
      </c>
      <c r="AB52" s="93">
        <v>83</v>
      </c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</row>
    <row r="53" spans="1:61" ht="15.75" thickBot="1">
      <c r="A53" s="54" t="s">
        <v>0</v>
      </c>
      <c r="B53" s="126" t="s">
        <v>761</v>
      </c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8"/>
      <c r="AB53" s="60" t="s">
        <v>0</v>
      </c>
    </row>
    <row r="54" spans="1:61">
      <c r="A54" s="54">
        <v>39</v>
      </c>
      <c r="B54" s="78" t="s">
        <v>759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55" t="str">
        <f t="shared" ref="AA54:AA58" si="13">IF(SUMPRODUCT(--(C54:Z54&lt;&gt;""))=0,"",SUM(C54:Z54))</f>
        <v/>
      </c>
      <c r="AB54" s="57">
        <v>41</v>
      </c>
    </row>
    <row r="55" spans="1:61">
      <c r="A55" s="54">
        <f t="shared" ref="A55:A58" si="14">IF(ISERROR((A54+1)),"",(A54+1))</f>
        <v>40</v>
      </c>
      <c r="B55" s="65" t="s">
        <v>762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55" t="str">
        <f t="shared" si="13"/>
        <v/>
      </c>
      <c r="AB55" s="57">
        <v>42</v>
      </c>
    </row>
    <row r="56" spans="1:61">
      <c r="A56" s="54">
        <f t="shared" si="14"/>
        <v>41</v>
      </c>
      <c r="B56" s="65" t="s">
        <v>760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55" t="str">
        <f t="shared" si="13"/>
        <v/>
      </c>
      <c r="AB56" s="57">
        <v>43</v>
      </c>
    </row>
    <row r="57" spans="1:61">
      <c r="A57" s="54">
        <f t="shared" si="14"/>
        <v>42</v>
      </c>
      <c r="B57" s="65" t="s">
        <v>767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si="13"/>
        <v/>
      </c>
      <c r="AB57" s="57">
        <v>44</v>
      </c>
    </row>
    <row r="58" spans="1:61" ht="12.75" thickBot="1">
      <c r="A58" s="54">
        <f t="shared" si="14"/>
        <v>43</v>
      </c>
      <c r="B58" s="81" t="s">
        <v>766</v>
      </c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92" t="str">
        <f t="shared" si="13"/>
        <v/>
      </c>
      <c r="AB58" s="57">
        <v>45</v>
      </c>
    </row>
    <row r="59" spans="1:61" ht="15.75" thickBot="1">
      <c r="A59" s="54" t="s">
        <v>801</v>
      </c>
      <c r="B59" s="146" t="s">
        <v>800</v>
      </c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8"/>
      <c r="AB59" s="60" t="s">
        <v>801</v>
      </c>
    </row>
    <row r="60" spans="1:61">
      <c r="A60" s="54">
        <v>44</v>
      </c>
      <c r="B60" s="78" t="s">
        <v>802</v>
      </c>
      <c r="C60" s="79"/>
      <c r="D60" s="79"/>
      <c r="E60" s="79"/>
      <c r="F60" s="79"/>
      <c r="G60" s="79"/>
      <c r="H60" s="79"/>
      <c r="I60" s="79"/>
      <c r="J60" s="79"/>
      <c r="K60" s="80"/>
      <c r="L60" s="79"/>
      <c r="M60" s="80"/>
      <c r="N60" s="79"/>
      <c r="O60" s="80"/>
      <c r="P60" s="79"/>
      <c r="Q60" s="80"/>
      <c r="R60" s="79"/>
      <c r="S60" s="80"/>
      <c r="T60" s="79"/>
      <c r="U60" s="80"/>
      <c r="V60" s="79"/>
      <c r="W60" s="80"/>
      <c r="X60" s="79"/>
      <c r="Y60" s="80"/>
      <c r="Z60" s="79"/>
      <c r="AA60" s="55" t="str">
        <f t="shared" ref="AA60:AA64" si="15">IF(SUMPRODUCT(--(C60:Z60&lt;&gt;""))=0,"",SUM(C60:Z60))</f>
        <v/>
      </c>
      <c r="AB60" s="57">
        <v>47</v>
      </c>
    </row>
    <row r="61" spans="1:61">
      <c r="A61" s="54">
        <f t="shared" ref="A61:A63" si="16">IF(ISERROR((A60+1)),"",(A60+1))</f>
        <v>45</v>
      </c>
      <c r="B61" s="65" t="s">
        <v>803</v>
      </c>
      <c r="C61" s="71"/>
      <c r="D61" s="71"/>
      <c r="E61" s="71"/>
      <c r="F61" s="71"/>
      <c r="G61" s="71"/>
      <c r="H61" s="71"/>
      <c r="I61" s="71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5"/>
        <v/>
      </c>
      <c r="AB61" s="57">
        <v>48</v>
      </c>
    </row>
    <row r="62" spans="1:61">
      <c r="A62" s="54">
        <f t="shared" si="16"/>
        <v>46</v>
      </c>
      <c r="B62" s="94" t="s">
        <v>875</v>
      </c>
      <c r="C62" s="71"/>
      <c r="D62" s="71"/>
      <c r="E62" s="71"/>
      <c r="F62" s="71"/>
      <c r="G62" s="71"/>
      <c r="H62" s="71"/>
      <c r="I62" s="71"/>
      <c r="J62" s="71"/>
      <c r="K62" s="69"/>
      <c r="L62" s="71"/>
      <c r="M62" s="69"/>
      <c r="N62" s="71"/>
      <c r="O62" s="69"/>
      <c r="P62" s="71"/>
      <c r="Q62" s="69"/>
      <c r="R62" s="71"/>
      <c r="S62" s="69"/>
      <c r="T62" s="71"/>
      <c r="U62" s="69"/>
      <c r="V62" s="71"/>
      <c r="W62" s="69"/>
      <c r="X62" s="71"/>
      <c r="Y62" s="69"/>
      <c r="Z62" s="71"/>
      <c r="AA62" s="55" t="str">
        <f t="shared" si="15"/>
        <v/>
      </c>
      <c r="AB62" s="57">
        <v>70</v>
      </c>
    </row>
    <row r="63" spans="1:61">
      <c r="A63" s="54">
        <f t="shared" si="16"/>
        <v>47</v>
      </c>
      <c r="B63" s="65" t="s">
        <v>876</v>
      </c>
      <c r="C63" s="71"/>
      <c r="D63" s="71"/>
      <c r="E63" s="71"/>
      <c r="F63" s="71"/>
      <c r="G63" s="71"/>
      <c r="H63" s="71"/>
      <c r="I63" s="71"/>
      <c r="J63" s="71"/>
      <c r="K63" s="69"/>
      <c r="L63" s="71"/>
      <c r="M63" s="69"/>
      <c r="N63" s="71"/>
      <c r="O63" s="69"/>
      <c r="P63" s="71"/>
      <c r="Q63" s="69"/>
      <c r="R63" s="71"/>
      <c r="S63" s="69"/>
      <c r="T63" s="71"/>
      <c r="U63" s="69"/>
      <c r="V63" s="71"/>
      <c r="W63" s="69"/>
      <c r="X63" s="71"/>
      <c r="Y63" s="69"/>
      <c r="Z63" s="71"/>
      <c r="AA63" s="55" t="str">
        <f t="shared" si="15"/>
        <v/>
      </c>
      <c r="AB63" s="57">
        <v>71</v>
      </c>
    </row>
    <row r="64" spans="1:61" ht="12.75" thickBot="1">
      <c r="A64" s="54">
        <f>IF(ISERROR((A63+1)),"",(A63+1))</f>
        <v>48</v>
      </c>
      <c r="B64" s="65" t="s">
        <v>807</v>
      </c>
      <c r="C64" s="71"/>
      <c r="D64" s="71"/>
      <c r="E64" s="71"/>
      <c r="F64" s="71"/>
      <c r="G64" s="71"/>
      <c r="H64" s="71"/>
      <c r="I64" s="71"/>
      <c r="J64" s="71"/>
      <c r="K64" s="69"/>
      <c r="L64" s="71"/>
      <c r="M64" s="69"/>
      <c r="N64" s="71"/>
      <c r="O64" s="69"/>
      <c r="P64" s="71"/>
      <c r="Q64" s="69"/>
      <c r="R64" s="71"/>
      <c r="S64" s="69"/>
      <c r="T64" s="71"/>
      <c r="U64" s="69"/>
      <c r="V64" s="71"/>
      <c r="W64" s="69"/>
      <c r="X64" s="71"/>
      <c r="Y64" s="69"/>
      <c r="Z64" s="71"/>
      <c r="AA64" s="55" t="str">
        <f t="shared" si="15"/>
        <v/>
      </c>
      <c r="AB64" s="57">
        <v>49</v>
      </c>
    </row>
    <row r="65" spans="1:61" ht="15.75" thickBot="1">
      <c r="A65" s="54" t="s">
        <v>813</v>
      </c>
      <c r="B65" s="135" t="s">
        <v>809</v>
      </c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8"/>
      <c r="AB65" s="56" t="s">
        <v>813</v>
      </c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</row>
    <row r="66" spans="1:61">
      <c r="A66" s="54">
        <v>49</v>
      </c>
      <c r="B66" s="65" t="s">
        <v>810</v>
      </c>
      <c r="C66" s="79"/>
      <c r="D66" s="79"/>
      <c r="E66" s="79"/>
      <c r="F66" s="79"/>
      <c r="G66" s="79"/>
      <c r="H66" s="79"/>
      <c r="I66" s="80"/>
      <c r="J66" s="79"/>
      <c r="K66" s="80"/>
      <c r="L66" s="79"/>
      <c r="M66" s="80"/>
      <c r="N66" s="79"/>
      <c r="O66" s="80"/>
      <c r="P66" s="79"/>
      <c r="Q66" s="80"/>
      <c r="R66" s="79"/>
      <c r="S66" s="80"/>
      <c r="T66" s="79"/>
      <c r="U66" s="80"/>
      <c r="V66" s="79"/>
      <c r="W66" s="80"/>
      <c r="X66" s="79"/>
      <c r="Y66" s="80"/>
      <c r="Z66" s="79"/>
      <c r="AA66" s="55" t="str">
        <f t="shared" ref="AA66:AA72" si="17">IF(SUMPRODUCT(--(C66:Z66&lt;&gt;""))=0,"",SUM(C66:Z66))</f>
        <v/>
      </c>
      <c r="AB66" s="57">
        <v>50</v>
      </c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</row>
    <row r="67" spans="1:61">
      <c r="A67" s="54">
        <f>IF(ISERROR((A66+1)),"",(A66+1))</f>
        <v>50</v>
      </c>
      <c r="B67" s="105" t="s">
        <v>905</v>
      </c>
      <c r="C67" s="79"/>
      <c r="D67" s="79"/>
      <c r="E67" s="79"/>
      <c r="F67" s="79"/>
      <c r="G67" s="79"/>
      <c r="H67" s="79"/>
      <c r="I67" s="80"/>
      <c r="J67" s="79"/>
      <c r="K67" s="80"/>
      <c r="L67" s="79"/>
      <c r="M67" s="80"/>
      <c r="N67" s="79"/>
      <c r="O67" s="80"/>
      <c r="P67" s="79"/>
      <c r="Q67" s="80"/>
      <c r="R67" s="79"/>
      <c r="S67" s="80"/>
      <c r="T67" s="79"/>
      <c r="U67" s="80"/>
      <c r="V67" s="79"/>
      <c r="W67" s="80"/>
      <c r="X67" s="79"/>
      <c r="Y67" s="80"/>
      <c r="Z67" s="79"/>
      <c r="AA67" s="55" t="str">
        <f>IF(SUMPRODUCT(--(C67:Z67&lt;&gt;""))=0,"",SUM(C67:Z67))</f>
        <v/>
      </c>
      <c r="AB67" s="57">
        <v>94</v>
      </c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</row>
    <row r="68" spans="1:61">
      <c r="A68" s="54">
        <f>IF(ISERROR((A67+1)),"",(A67+1))</f>
        <v>51</v>
      </c>
      <c r="B68" s="105" t="s">
        <v>903</v>
      </c>
      <c r="C68" s="79"/>
      <c r="D68" s="79"/>
      <c r="E68" s="79"/>
      <c r="F68" s="79"/>
      <c r="G68" s="79"/>
      <c r="H68" s="79"/>
      <c r="I68" s="80"/>
      <c r="J68" s="79"/>
      <c r="K68" s="80"/>
      <c r="L68" s="79"/>
      <c r="M68" s="80"/>
      <c r="N68" s="79"/>
      <c r="O68" s="80"/>
      <c r="P68" s="79"/>
      <c r="Q68" s="80"/>
      <c r="R68" s="79"/>
      <c r="S68" s="80"/>
      <c r="T68" s="79"/>
      <c r="U68" s="80"/>
      <c r="V68" s="79"/>
      <c r="W68" s="80"/>
      <c r="X68" s="79"/>
      <c r="Y68" s="80"/>
      <c r="Z68" s="79"/>
      <c r="AA68" s="55" t="str">
        <f t="shared" ref="AA68" si="18">IF(SUMPRODUCT(--(C68:Z68&lt;&gt;""))=0,"",SUM(C68:Z68))</f>
        <v/>
      </c>
      <c r="AB68" s="57">
        <v>93</v>
      </c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</row>
    <row r="69" spans="1:61">
      <c r="A69" s="54">
        <f t="shared" ref="A69:A75" si="19">IF(ISERROR((A68+1)),"",(A68+1))</f>
        <v>52</v>
      </c>
      <c r="B69" s="105" t="s">
        <v>904</v>
      </c>
      <c r="C69" s="79"/>
      <c r="D69" s="79"/>
      <c r="E69" s="79"/>
      <c r="F69" s="79"/>
      <c r="G69" s="79"/>
      <c r="H69" s="79"/>
      <c r="I69" s="80"/>
      <c r="J69" s="79"/>
      <c r="K69" s="80"/>
      <c r="L69" s="79"/>
      <c r="M69" s="80"/>
      <c r="N69" s="79"/>
      <c r="O69" s="80"/>
      <c r="P69" s="79"/>
      <c r="Q69" s="80"/>
      <c r="R69" s="79"/>
      <c r="S69" s="80"/>
      <c r="T69" s="79"/>
      <c r="U69" s="80"/>
      <c r="V69" s="79"/>
      <c r="W69" s="80"/>
      <c r="X69" s="79"/>
      <c r="Y69" s="80"/>
      <c r="Z69" s="79"/>
      <c r="AA69" s="55" t="str">
        <f t="shared" ref="AA69" si="20">IF(SUMPRODUCT(--(C69:Z69&lt;&gt;""))=0,"",SUM(C69:Z69))</f>
        <v/>
      </c>
      <c r="AB69" s="57">
        <v>95</v>
      </c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</row>
    <row r="70" spans="1:61" ht="15" customHeight="1">
      <c r="A70" s="54">
        <f t="shared" si="19"/>
        <v>53</v>
      </c>
      <c r="B70" s="65" t="s">
        <v>888</v>
      </c>
      <c r="C70" s="79"/>
      <c r="D70" s="79"/>
      <c r="E70" s="79"/>
      <c r="F70" s="79"/>
      <c r="G70" s="79"/>
      <c r="H70" s="79"/>
      <c r="I70" s="106">
        <f>SUM(I67,I69)</f>
        <v>0</v>
      </c>
      <c r="J70" s="79"/>
      <c r="K70" s="106">
        <f>SUM(K67,K69)</f>
        <v>0</v>
      </c>
      <c r="L70" s="79"/>
      <c r="M70" s="106">
        <f>SUM(M67,M69)</f>
        <v>0</v>
      </c>
      <c r="N70" s="79"/>
      <c r="O70" s="106">
        <f>SUM(O67,O69)</f>
        <v>0</v>
      </c>
      <c r="P70" s="79"/>
      <c r="Q70" s="106">
        <f>SUM(Q67,Q69)</f>
        <v>0</v>
      </c>
      <c r="R70" s="79"/>
      <c r="S70" s="106">
        <f>SUM(S67,S69)</f>
        <v>0</v>
      </c>
      <c r="T70" s="79"/>
      <c r="U70" s="106">
        <f>SUM(U67,U69)</f>
        <v>0</v>
      </c>
      <c r="V70" s="79"/>
      <c r="W70" s="106">
        <f>SUM(W67,W69)</f>
        <v>0</v>
      </c>
      <c r="X70" s="79"/>
      <c r="Y70" s="106">
        <f>SUM(Y67,Y69)</f>
        <v>0</v>
      </c>
      <c r="Z70" s="79"/>
      <c r="AA70" s="55">
        <f t="shared" ref="AA70" si="21">IF(SUMPRODUCT(--(C70:Z70&lt;&gt;""))=0,"",SUM(C70:Z70))</f>
        <v>0</v>
      </c>
      <c r="AB70" s="57">
        <v>85</v>
      </c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</row>
    <row r="71" spans="1:61">
      <c r="A71" s="54">
        <f t="shared" si="19"/>
        <v>54</v>
      </c>
      <c r="B71" s="65" t="s">
        <v>811</v>
      </c>
      <c r="C71" s="71"/>
      <c r="D71" s="71"/>
      <c r="E71" s="71"/>
      <c r="F71" s="71"/>
      <c r="G71" s="71"/>
      <c r="H71" s="71"/>
      <c r="I71" s="69"/>
      <c r="J71" s="71"/>
      <c r="K71" s="69"/>
      <c r="L71" s="71"/>
      <c r="M71" s="69"/>
      <c r="N71" s="71"/>
      <c r="O71" s="69"/>
      <c r="P71" s="71"/>
      <c r="Q71" s="69"/>
      <c r="R71" s="71"/>
      <c r="S71" s="69"/>
      <c r="T71" s="71"/>
      <c r="U71" s="69"/>
      <c r="V71" s="71"/>
      <c r="W71" s="69"/>
      <c r="X71" s="71"/>
      <c r="Y71" s="69"/>
      <c r="Z71" s="71"/>
      <c r="AA71" s="55" t="str">
        <f t="shared" si="17"/>
        <v/>
      </c>
      <c r="AB71" s="57">
        <v>51</v>
      </c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</row>
    <row r="72" spans="1:61">
      <c r="A72" s="54">
        <f t="shared" si="19"/>
        <v>55</v>
      </c>
      <c r="B72" s="65" t="s">
        <v>812</v>
      </c>
      <c r="C72" s="71"/>
      <c r="D72" s="71"/>
      <c r="E72" s="71"/>
      <c r="F72" s="71"/>
      <c r="G72" s="71"/>
      <c r="H72" s="71"/>
      <c r="I72" s="69"/>
      <c r="J72" s="71"/>
      <c r="K72" s="69"/>
      <c r="L72" s="71"/>
      <c r="M72" s="69"/>
      <c r="N72" s="71"/>
      <c r="O72" s="69"/>
      <c r="P72" s="71"/>
      <c r="Q72" s="69"/>
      <c r="R72" s="71"/>
      <c r="S72" s="69"/>
      <c r="T72" s="71"/>
      <c r="U72" s="69"/>
      <c r="V72" s="71"/>
      <c r="W72" s="69"/>
      <c r="X72" s="71"/>
      <c r="Y72" s="69"/>
      <c r="Z72" s="71"/>
      <c r="AA72" s="55" t="str">
        <f t="shared" si="17"/>
        <v/>
      </c>
      <c r="AB72" s="57">
        <v>52</v>
      </c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</row>
    <row r="73" spans="1:61">
      <c r="A73" s="54">
        <f t="shared" si="19"/>
        <v>56</v>
      </c>
      <c r="B73" s="105" t="s">
        <v>893</v>
      </c>
      <c r="C73" s="79"/>
      <c r="D73" s="79"/>
      <c r="E73" s="79"/>
      <c r="F73" s="79"/>
      <c r="G73" s="79"/>
      <c r="H73" s="79"/>
      <c r="I73" s="80"/>
      <c r="J73" s="79"/>
      <c r="K73" s="80"/>
      <c r="L73" s="79"/>
      <c r="M73" s="80"/>
      <c r="N73" s="79"/>
      <c r="O73" s="80"/>
      <c r="P73" s="79"/>
      <c r="Q73" s="80"/>
      <c r="R73" s="79"/>
      <c r="S73" s="80"/>
      <c r="T73" s="79"/>
      <c r="U73" s="80"/>
      <c r="V73" s="79"/>
      <c r="W73" s="80"/>
      <c r="X73" s="79"/>
      <c r="Y73" s="80"/>
      <c r="Z73" s="79"/>
      <c r="AA73" s="55" t="str">
        <f t="shared" ref="AA73:AA75" si="22">IF(SUMPRODUCT(--(C73:Z73&lt;&gt;""))=0,"",SUM(C73:Z73))</f>
        <v/>
      </c>
      <c r="AB73" s="57">
        <v>89</v>
      </c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</row>
    <row r="74" spans="1:61">
      <c r="A74" s="54">
        <f t="shared" si="19"/>
        <v>57</v>
      </c>
      <c r="B74" s="105" t="s">
        <v>894</v>
      </c>
      <c r="C74" s="71"/>
      <c r="D74" s="71"/>
      <c r="E74" s="71"/>
      <c r="F74" s="71"/>
      <c r="G74" s="71"/>
      <c r="H74" s="71"/>
      <c r="I74" s="69"/>
      <c r="J74" s="71"/>
      <c r="K74" s="69"/>
      <c r="L74" s="71"/>
      <c r="M74" s="69"/>
      <c r="N74" s="71"/>
      <c r="O74" s="69"/>
      <c r="P74" s="71"/>
      <c r="Q74" s="69"/>
      <c r="R74" s="71"/>
      <c r="S74" s="69"/>
      <c r="T74" s="71"/>
      <c r="U74" s="69"/>
      <c r="V74" s="71"/>
      <c r="W74" s="69"/>
      <c r="X74" s="71"/>
      <c r="Y74" s="69"/>
      <c r="Z74" s="71"/>
      <c r="AA74" s="55" t="str">
        <f t="shared" si="22"/>
        <v/>
      </c>
      <c r="AB74" s="57">
        <v>90</v>
      </c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</row>
    <row r="75" spans="1:61" ht="12.75" thickBot="1">
      <c r="A75" s="54">
        <f t="shared" si="19"/>
        <v>58</v>
      </c>
      <c r="B75" s="105" t="s">
        <v>895</v>
      </c>
      <c r="C75" s="71"/>
      <c r="D75" s="71"/>
      <c r="E75" s="71"/>
      <c r="F75" s="71"/>
      <c r="G75" s="71"/>
      <c r="H75" s="71"/>
      <c r="I75" s="69"/>
      <c r="J75" s="71"/>
      <c r="K75" s="69"/>
      <c r="L75" s="71"/>
      <c r="M75" s="69"/>
      <c r="N75" s="71"/>
      <c r="O75" s="69"/>
      <c r="P75" s="71"/>
      <c r="Q75" s="69"/>
      <c r="R75" s="71"/>
      <c r="S75" s="69"/>
      <c r="T75" s="71"/>
      <c r="U75" s="69"/>
      <c r="V75" s="71"/>
      <c r="W75" s="69"/>
      <c r="X75" s="71"/>
      <c r="Y75" s="69"/>
      <c r="Z75" s="71"/>
      <c r="AA75" s="55" t="str">
        <f t="shared" si="22"/>
        <v/>
      </c>
      <c r="AB75" s="57">
        <v>91</v>
      </c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</row>
    <row r="76" spans="1:61" ht="15.75" thickBot="1">
      <c r="A76" s="54" t="s">
        <v>818</v>
      </c>
      <c r="B76" s="144" t="s">
        <v>820</v>
      </c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8"/>
      <c r="AB76" s="56" t="s">
        <v>819</v>
      </c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</row>
    <row r="77" spans="1:61">
      <c r="A77" s="54">
        <v>59</v>
      </c>
      <c r="B77" s="78" t="s">
        <v>840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55" t="str">
        <f t="shared" ref="AA77:AA78" si="23">IF(SUMPRODUCT(--(C77:Z77&lt;&gt;""))=0,"",SUM(C77:Z77))</f>
        <v/>
      </c>
      <c r="AB77" s="57">
        <v>57</v>
      </c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</row>
    <row r="78" spans="1:61" ht="12.75" thickBot="1">
      <c r="A78" s="54">
        <f t="shared" ref="A78" si="24">IF(ISERROR((A77+1)),"",(A77+1))</f>
        <v>60</v>
      </c>
      <c r="B78" s="65" t="s">
        <v>841</v>
      </c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55" t="str">
        <f t="shared" si="23"/>
        <v/>
      </c>
      <c r="AB78" s="57">
        <v>56</v>
      </c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</row>
    <row r="79" spans="1:61" ht="15.75" thickBot="1">
      <c r="A79" s="54" t="s">
        <v>819</v>
      </c>
      <c r="B79" s="126" t="s">
        <v>817</v>
      </c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8"/>
      <c r="AB79" s="56" t="s">
        <v>818</v>
      </c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</row>
    <row r="80" spans="1:61">
      <c r="A80" s="54">
        <v>61</v>
      </c>
      <c r="B80" s="78" t="s">
        <v>814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55" t="str">
        <f t="shared" ref="AA80:AA82" si="25">IF(SUMPRODUCT(--(C80:Z80&lt;&gt;""))=0,"",SUM(C80:Z80))</f>
        <v/>
      </c>
      <c r="AB80" s="57">
        <v>53</v>
      </c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</row>
    <row r="81" spans="1:61">
      <c r="A81" s="54">
        <f t="shared" ref="A81:A82" si="26">IF(ISERROR((A80+1)),"",(A80+1))</f>
        <v>62</v>
      </c>
      <c r="B81" s="65" t="s">
        <v>815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55" t="str">
        <f t="shared" si="25"/>
        <v/>
      </c>
      <c r="AB81" s="57">
        <v>54</v>
      </c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</row>
    <row r="82" spans="1:61" ht="12.75" thickBot="1">
      <c r="A82" s="54">
        <f t="shared" si="26"/>
        <v>63</v>
      </c>
      <c r="B82" s="87" t="s">
        <v>816</v>
      </c>
      <c r="C82" s="86" t="str">
        <f>IF(C80+C81&lt;&gt;0,C80+C81,"")</f>
        <v/>
      </c>
      <c r="D82" s="86" t="str">
        <f t="shared" ref="D82:Z82" si="27">IF(D80+D81&lt;&gt;0,D80+D81,"")</f>
        <v/>
      </c>
      <c r="E82" s="86" t="str">
        <f t="shared" si="27"/>
        <v/>
      </c>
      <c r="F82" s="86" t="str">
        <f t="shared" si="27"/>
        <v/>
      </c>
      <c r="G82" s="86" t="str">
        <f t="shared" si="27"/>
        <v/>
      </c>
      <c r="H82" s="86" t="str">
        <f t="shared" si="27"/>
        <v/>
      </c>
      <c r="I82" s="86" t="str">
        <f t="shared" si="27"/>
        <v/>
      </c>
      <c r="J82" s="86" t="str">
        <f t="shared" si="27"/>
        <v/>
      </c>
      <c r="K82" s="86" t="str">
        <f t="shared" si="27"/>
        <v/>
      </c>
      <c r="L82" s="86" t="str">
        <f t="shared" si="27"/>
        <v/>
      </c>
      <c r="M82" s="86" t="str">
        <f t="shared" si="27"/>
        <v/>
      </c>
      <c r="N82" s="86" t="str">
        <f t="shared" si="27"/>
        <v/>
      </c>
      <c r="O82" s="86" t="str">
        <f t="shared" si="27"/>
        <v/>
      </c>
      <c r="P82" s="86" t="str">
        <f t="shared" si="27"/>
        <v/>
      </c>
      <c r="Q82" s="86" t="str">
        <f t="shared" si="27"/>
        <v/>
      </c>
      <c r="R82" s="86" t="str">
        <f t="shared" si="27"/>
        <v/>
      </c>
      <c r="S82" s="86" t="str">
        <f t="shared" si="27"/>
        <v/>
      </c>
      <c r="T82" s="86" t="str">
        <f t="shared" si="27"/>
        <v/>
      </c>
      <c r="U82" s="86" t="str">
        <f t="shared" si="27"/>
        <v/>
      </c>
      <c r="V82" s="86" t="str">
        <f t="shared" si="27"/>
        <v/>
      </c>
      <c r="W82" s="86" t="str">
        <f t="shared" si="27"/>
        <v/>
      </c>
      <c r="X82" s="86" t="str">
        <f t="shared" si="27"/>
        <v/>
      </c>
      <c r="Y82" s="86" t="str">
        <f t="shared" si="27"/>
        <v/>
      </c>
      <c r="Z82" s="86" t="str">
        <f t="shared" si="27"/>
        <v/>
      </c>
      <c r="AA82" s="55" t="str">
        <f t="shared" si="25"/>
        <v/>
      </c>
      <c r="AB82" s="57">
        <v>55</v>
      </c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</row>
    <row r="83" spans="1:61" ht="15.75" hidden="1" thickBot="1">
      <c r="A83" s="54"/>
      <c r="B83" s="126" t="s">
        <v>844</v>
      </c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8"/>
      <c r="AB83" s="56" t="s">
        <v>853</v>
      </c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</row>
    <row r="84" spans="1:61" hidden="1">
      <c r="A84" s="54">
        <v>55</v>
      </c>
      <c r="B84" s="78" t="s">
        <v>845</v>
      </c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55" t="str">
        <f t="shared" ref="AA84:AA91" si="28">IF(SUMPRODUCT(--(C84:Z84&lt;&gt;""))=0,"",SUM(C84:Z84))</f>
        <v/>
      </c>
      <c r="AB84" s="57">
        <v>58</v>
      </c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</row>
    <row r="85" spans="1:61" hidden="1">
      <c r="A85" s="54">
        <f t="shared" ref="A85:A91" si="29">IF(ISERROR((A84+1)),"",(A84+1))</f>
        <v>56</v>
      </c>
      <c r="B85" s="65" t="s">
        <v>851</v>
      </c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55" t="str">
        <f t="shared" si="28"/>
        <v/>
      </c>
      <c r="AB85" s="57">
        <v>59</v>
      </c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</row>
    <row r="86" spans="1:61" hidden="1">
      <c r="A86" s="54">
        <f t="shared" si="29"/>
        <v>57</v>
      </c>
      <c r="B86" s="65" t="s">
        <v>850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55" t="str">
        <f t="shared" si="28"/>
        <v/>
      </c>
      <c r="AB86" s="57">
        <v>60</v>
      </c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</row>
    <row r="87" spans="1:61" hidden="1">
      <c r="A87" s="54">
        <f t="shared" si="29"/>
        <v>58</v>
      </c>
      <c r="B87" s="78" t="s">
        <v>846</v>
      </c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55" t="str">
        <f t="shared" si="28"/>
        <v/>
      </c>
      <c r="AB87" s="57">
        <v>61</v>
      </c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</row>
    <row r="88" spans="1:61" hidden="1">
      <c r="A88" s="54">
        <f t="shared" si="29"/>
        <v>59</v>
      </c>
      <c r="B88" s="78" t="s">
        <v>847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55" t="str">
        <f t="shared" si="28"/>
        <v/>
      </c>
      <c r="AB88" s="57">
        <v>62</v>
      </c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</row>
    <row r="89" spans="1:61" hidden="1">
      <c r="A89" s="54">
        <f t="shared" si="29"/>
        <v>60</v>
      </c>
      <c r="B89" s="78" t="s">
        <v>848</v>
      </c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55" t="str">
        <f t="shared" si="28"/>
        <v/>
      </c>
      <c r="AB89" s="57">
        <v>63</v>
      </c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</row>
    <row r="90" spans="1:61" hidden="1">
      <c r="A90" s="54">
        <f t="shared" si="29"/>
        <v>61</v>
      </c>
      <c r="B90" s="65" t="s">
        <v>849</v>
      </c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55" t="str">
        <f t="shared" si="28"/>
        <v/>
      </c>
      <c r="AB90" s="57">
        <v>64</v>
      </c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</row>
    <row r="91" spans="1:61" ht="12.75" hidden="1" thickBot="1">
      <c r="A91" s="54">
        <f t="shared" si="29"/>
        <v>62</v>
      </c>
      <c r="B91" s="65" t="s">
        <v>852</v>
      </c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55" t="str">
        <f t="shared" si="28"/>
        <v/>
      </c>
      <c r="AB91" s="57">
        <v>65</v>
      </c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</row>
    <row r="92" spans="1:61" ht="15.75" thickBot="1">
      <c r="A92" s="54" t="s">
        <v>880</v>
      </c>
      <c r="B92" s="126" t="s">
        <v>879</v>
      </c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8"/>
      <c r="AB92" s="56" t="s">
        <v>853</v>
      </c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</row>
    <row r="93" spans="1:61">
      <c r="A93" s="54">
        <v>64</v>
      </c>
      <c r="B93" s="78" t="s">
        <v>877</v>
      </c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55" t="str">
        <f t="shared" ref="AA93:AA94" si="30">IF(SUMPRODUCT(--(C93:Z93&lt;&gt;""))=0,"",SUM(C93:Z93))</f>
        <v/>
      </c>
      <c r="AB93" s="57">
        <v>72</v>
      </c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</row>
    <row r="94" spans="1:61" ht="12.75" thickBot="1">
      <c r="A94" s="54">
        <f t="shared" ref="A94" si="31">IF(ISERROR((A93+1)),"",(A93+1))</f>
        <v>65</v>
      </c>
      <c r="B94" s="65" t="s">
        <v>878</v>
      </c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55" t="str">
        <f t="shared" si="30"/>
        <v/>
      </c>
      <c r="AB94" s="57">
        <v>73</v>
      </c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</row>
    <row r="95" spans="1:61" ht="15.75" thickBot="1">
      <c r="A95" s="54" t="s">
        <v>1</v>
      </c>
      <c r="B95" s="126" t="s">
        <v>887</v>
      </c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8"/>
      <c r="AB95" s="56" t="s">
        <v>1</v>
      </c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</row>
    <row r="96" spans="1:61">
      <c r="A96" s="54">
        <v>66</v>
      </c>
      <c r="B96" s="78" t="s">
        <v>886</v>
      </c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55" t="str">
        <f>IF(SUMPRODUCT(--(C96:Z96&lt;&gt;""))=0,"",SUM(C96:Z96))</f>
        <v/>
      </c>
      <c r="AB96" s="57">
        <v>82</v>
      </c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</row>
    <row r="97" spans="1:80">
      <c r="A97" s="54">
        <f t="shared" ref="A97:A99" si="32">IF(ISERROR((A96+1)),"",(A96+1))</f>
        <v>67</v>
      </c>
      <c r="B97" s="78" t="s">
        <v>890</v>
      </c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55" t="str">
        <f>IF(SUMPRODUCT(--(C97:Z97&lt;&gt;""))=0,"",SUM(C97:Z97))</f>
        <v/>
      </c>
      <c r="AB97" s="57">
        <v>86</v>
      </c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</row>
    <row r="98" spans="1:80">
      <c r="A98" s="54">
        <f t="shared" si="32"/>
        <v>68</v>
      </c>
      <c r="B98" s="78" t="s">
        <v>891</v>
      </c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55" t="str">
        <f>IF(SUMPRODUCT(--(C98:Z98&lt;&gt;""))=0,"",SUM(C98:Z98))</f>
        <v/>
      </c>
      <c r="AB98" s="57">
        <v>87</v>
      </c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</row>
    <row r="99" spans="1:80">
      <c r="A99" s="54">
        <f t="shared" si="32"/>
        <v>69</v>
      </c>
      <c r="B99" s="78" t="s">
        <v>892</v>
      </c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55" t="str">
        <f>IF(SUMPRODUCT(--(C99:Z99&lt;&gt;""))=0,"",SUM(C99:Z99))</f>
        <v/>
      </c>
      <c r="AB99" s="57">
        <v>88</v>
      </c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</row>
    <row r="100" spans="1:80" ht="15.75" hidden="1" thickBot="1">
      <c r="A100" s="54" t="s">
        <v>889</v>
      </c>
      <c r="B100" s="126" t="s">
        <v>188</v>
      </c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8"/>
      <c r="AB100" s="57" t="s">
        <v>889</v>
      </c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</row>
    <row r="101" spans="1:80" ht="12.75" thickBot="1">
      <c r="A101" s="54"/>
      <c r="B101" s="66" t="s">
        <v>159</v>
      </c>
      <c r="C101" s="141" t="s">
        <v>160</v>
      </c>
      <c r="D101" s="142"/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3"/>
      <c r="AB101" s="56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</row>
    <row r="102" spans="1:80" ht="12.75" thickBot="1">
      <c r="B102" s="63"/>
      <c r="C102" s="136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8"/>
      <c r="AB102" s="60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CB102" s="69"/>
    </row>
  </sheetData>
  <sheetProtection algorithmName="SHA-512" hashValue="2IWp86KVaUGZgzebpFnOLVPQPDhCzg0o77uDOJhCauLdnOu92jDhpgGx1Tcy157XVZd89gvvZs2AwTvD2dn8ig==" saltValue="x59rncJfq64VqINBHIY3Iw==" spinCount="100000" sheet="1" selectLockedCells="1"/>
  <mergeCells count="36">
    <mergeCell ref="B9:AA9"/>
    <mergeCell ref="B17:AA17"/>
    <mergeCell ref="B21:AA21"/>
    <mergeCell ref="B33:AA33"/>
    <mergeCell ref="M7:N7"/>
    <mergeCell ref="O7:P7"/>
    <mergeCell ref="Q7:R7"/>
    <mergeCell ref="S7:T7"/>
    <mergeCell ref="U7:V7"/>
    <mergeCell ref="B79:AA79"/>
    <mergeCell ref="C101:AA101"/>
    <mergeCell ref="C102:AA102"/>
    <mergeCell ref="B59:AA59"/>
    <mergeCell ref="B36:AA36"/>
    <mergeCell ref="B53:AA53"/>
    <mergeCell ref="B83:AA83"/>
    <mergeCell ref="B76:AA76"/>
    <mergeCell ref="B65:AA65"/>
    <mergeCell ref="B92:AA92"/>
    <mergeCell ref="B95:AA95"/>
    <mergeCell ref="B100:AA100"/>
    <mergeCell ref="A2:A5"/>
    <mergeCell ref="C4:E4"/>
    <mergeCell ref="X4:Z4"/>
    <mergeCell ref="C5:E5"/>
    <mergeCell ref="F5:W5"/>
    <mergeCell ref="C6:AA6"/>
    <mergeCell ref="A7:B8"/>
    <mergeCell ref="C7:D7"/>
    <mergeCell ref="E7:F7"/>
    <mergeCell ref="G7:H7"/>
    <mergeCell ref="W7:X7"/>
    <mergeCell ref="I7:J7"/>
    <mergeCell ref="K7:L7"/>
    <mergeCell ref="Y7:Z7"/>
    <mergeCell ref="AA7:AA8"/>
  </mergeCells>
  <conditionalFormatting sqref="C18:Z18">
    <cfRule type="notContainsBlanks" dxfId="540" priority="428">
      <formula>LEN(TRIM(C18))&gt;0</formula>
    </cfRule>
  </conditionalFormatting>
  <conditionalFormatting sqref="C10:Z16 C60:J61 C63:J63 L60:L61 L63 N60:N61 N63 P60:P61 P63 R60:R61 R63 T60:T61 T63 V60:V61 V63 X60:X61 X63 Z60:Z61 Z63 C49:Z52">
    <cfRule type="notContainsBlanks" dxfId="539" priority="427">
      <formula>LEN(TRIM(C10))&gt;0</formula>
    </cfRule>
  </conditionalFormatting>
  <conditionalFormatting sqref="AA18:AA20 AA22:AA32 AA10:AA16 AA60:AA64 AA49:AA52">
    <cfRule type="notContainsBlanks" dxfId="538" priority="429">
      <formula>LEN(TRIM(AA10))&gt;0</formula>
    </cfRule>
  </conditionalFormatting>
  <conditionalFormatting sqref="B5 B3">
    <cfRule type="notContainsBlanks" dxfId="537" priority="425">
      <formula>LEN(TRIM(B3))&gt;0</formula>
    </cfRule>
  </conditionalFormatting>
  <conditionalFormatting sqref="C6">
    <cfRule type="notContainsBlanks" dxfId="536" priority="424">
      <formula>LEN(TRIM(C6))&gt;0</formula>
    </cfRule>
  </conditionalFormatting>
  <conditionalFormatting sqref="C18:Z20 C31:Z32 C23:Z29">
    <cfRule type="notContainsBlanks" dxfId="535" priority="422">
      <formula>LEN(TRIM(C18))&gt;0</formula>
    </cfRule>
  </conditionalFormatting>
  <conditionalFormatting sqref="AA54:AA57">
    <cfRule type="notContainsBlanks" dxfId="534" priority="419">
      <formula>LEN(TRIM(AA54))&gt;0</formula>
    </cfRule>
  </conditionalFormatting>
  <conditionalFormatting sqref="C54:Z56">
    <cfRule type="notContainsBlanks" dxfId="533" priority="418">
      <formula>LEN(TRIM(C54))&gt;0</formula>
    </cfRule>
  </conditionalFormatting>
  <conditionalFormatting sqref="C55:Z55">
    <cfRule type="expression" dxfId="532" priority="411">
      <formula>C55&gt;C54</formula>
    </cfRule>
  </conditionalFormatting>
  <conditionalFormatting sqref="C30:Z30">
    <cfRule type="notContainsBlanks" dxfId="531" priority="408">
      <formula>LEN(TRIM(C30))&gt;0</formula>
    </cfRule>
  </conditionalFormatting>
  <conditionalFormatting sqref="AA58">
    <cfRule type="notContainsBlanks" dxfId="530" priority="406">
      <formula>LEN(TRIM(AA58))&gt;0</formula>
    </cfRule>
  </conditionalFormatting>
  <conditionalFormatting sqref="C58:Z58">
    <cfRule type="notContainsBlanks" dxfId="529" priority="405">
      <formula>LEN(TRIM(C58))&gt;0</formula>
    </cfRule>
  </conditionalFormatting>
  <conditionalFormatting sqref="C57:Z57">
    <cfRule type="notContainsBlanks" dxfId="528" priority="399">
      <formula>LEN(TRIM(C57))&gt;0</formula>
    </cfRule>
  </conditionalFormatting>
  <conditionalFormatting sqref="C57:Z57">
    <cfRule type="expression" dxfId="527" priority="398">
      <formula>C57&gt;C56</formula>
    </cfRule>
  </conditionalFormatting>
  <conditionalFormatting sqref="AA34:AA35">
    <cfRule type="notContainsBlanks" dxfId="526" priority="397">
      <formula>LEN(TRIM(AA34))&gt;0</formula>
    </cfRule>
  </conditionalFormatting>
  <conditionalFormatting sqref="C62:I62 C64:I64">
    <cfRule type="notContainsBlanks" dxfId="525" priority="392">
      <formula>LEN(TRIM(C62))&gt;0</formula>
    </cfRule>
  </conditionalFormatting>
  <conditionalFormatting sqref="J62 J64">
    <cfRule type="notContainsBlanks" dxfId="524" priority="391">
      <formula>LEN(TRIM(J62))&gt;0</formula>
    </cfRule>
  </conditionalFormatting>
  <conditionalFormatting sqref="L62 L64">
    <cfRule type="notContainsBlanks" dxfId="523" priority="390">
      <formula>LEN(TRIM(L62))&gt;0</formula>
    </cfRule>
  </conditionalFormatting>
  <conditionalFormatting sqref="N62 N64">
    <cfRule type="notContainsBlanks" dxfId="522" priority="389">
      <formula>LEN(TRIM(N62))&gt;0</formula>
    </cfRule>
  </conditionalFormatting>
  <conditionalFormatting sqref="P62 P64">
    <cfRule type="notContainsBlanks" dxfId="521" priority="388">
      <formula>LEN(TRIM(P62))&gt;0</formula>
    </cfRule>
  </conditionalFormatting>
  <conditionalFormatting sqref="R62 R64">
    <cfRule type="notContainsBlanks" dxfId="520" priority="387">
      <formula>LEN(TRIM(R62))&gt;0</formula>
    </cfRule>
  </conditionalFormatting>
  <conditionalFormatting sqref="T62 T64">
    <cfRule type="notContainsBlanks" dxfId="519" priority="386">
      <formula>LEN(TRIM(T62))&gt;0</formula>
    </cfRule>
  </conditionalFormatting>
  <conditionalFormatting sqref="V62 V64">
    <cfRule type="notContainsBlanks" dxfId="518" priority="385">
      <formula>LEN(TRIM(V62))&gt;0</formula>
    </cfRule>
  </conditionalFormatting>
  <conditionalFormatting sqref="X62 X64">
    <cfRule type="notContainsBlanks" dxfId="517" priority="384">
      <formula>LEN(TRIM(X62))&gt;0</formula>
    </cfRule>
  </conditionalFormatting>
  <conditionalFormatting sqref="Z62 Z64">
    <cfRule type="notContainsBlanks" dxfId="516" priority="383">
      <formula>LEN(TRIM(Z62))&gt;0</formula>
    </cfRule>
  </conditionalFormatting>
  <conditionalFormatting sqref="K60">
    <cfRule type="expression" dxfId="515" priority="375">
      <formula>K61&gt;K60</formula>
    </cfRule>
  </conditionalFormatting>
  <conditionalFormatting sqref="M60">
    <cfRule type="expression" dxfId="514" priority="371">
      <formula>M61&gt;M60</formula>
    </cfRule>
  </conditionalFormatting>
  <conditionalFormatting sqref="O60">
    <cfRule type="expression" dxfId="513" priority="367">
      <formula>O61&gt;O60</formula>
    </cfRule>
  </conditionalFormatting>
  <conditionalFormatting sqref="Q60">
    <cfRule type="expression" dxfId="512" priority="363">
      <formula>Q61&gt;Q60</formula>
    </cfRule>
  </conditionalFormatting>
  <conditionalFormatting sqref="S60">
    <cfRule type="expression" dxfId="511" priority="359">
      <formula>S61&gt;S60</formula>
    </cfRule>
  </conditionalFormatting>
  <conditionalFormatting sqref="U60">
    <cfRule type="expression" dxfId="510" priority="355">
      <formula>U61&gt;U60</formula>
    </cfRule>
  </conditionalFormatting>
  <conditionalFormatting sqref="W60">
    <cfRule type="expression" dxfId="509" priority="351">
      <formula>W61&gt;W60</formula>
    </cfRule>
  </conditionalFormatting>
  <conditionalFormatting sqref="Y60">
    <cfRule type="expression" dxfId="508" priority="347">
      <formula>Y61&gt;Y60</formula>
    </cfRule>
  </conditionalFormatting>
  <conditionalFormatting sqref="C34:C35">
    <cfRule type="notContainsBlanks" dxfId="507" priority="343">
      <formula>LEN(TRIM(C34))&gt;0</formula>
    </cfRule>
  </conditionalFormatting>
  <conditionalFormatting sqref="C35">
    <cfRule type="expression" dxfId="506" priority="342">
      <formula>C35&gt;C34</formula>
    </cfRule>
  </conditionalFormatting>
  <conditionalFormatting sqref="C34">
    <cfRule type="expression" dxfId="505" priority="341">
      <formula>C35&gt;C34</formula>
    </cfRule>
  </conditionalFormatting>
  <conditionalFormatting sqref="D34:D35">
    <cfRule type="notContainsBlanks" dxfId="504" priority="340">
      <formula>LEN(TRIM(D34))&gt;0</formula>
    </cfRule>
  </conditionalFormatting>
  <conditionalFormatting sqref="D35">
    <cfRule type="expression" dxfId="503" priority="339">
      <formula>D35&gt;D34</formula>
    </cfRule>
  </conditionalFormatting>
  <conditionalFormatting sqref="D34">
    <cfRule type="expression" dxfId="502" priority="338">
      <formula>D35&gt;D34</formula>
    </cfRule>
  </conditionalFormatting>
  <conditionalFormatting sqref="E34:E35">
    <cfRule type="notContainsBlanks" dxfId="501" priority="337">
      <formula>LEN(TRIM(E34))&gt;0</formula>
    </cfRule>
  </conditionalFormatting>
  <conditionalFormatting sqref="E35">
    <cfRule type="expression" dxfId="500" priority="336">
      <formula>E35&gt;E34</formula>
    </cfRule>
  </conditionalFormatting>
  <conditionalFormatting sqref="E34">
    <cfRule type="expression" dxfId="499" priority="335">
      <formula>E35&gt;E34</formula>
    </cfRule>
  </conditionalFormatting>
  <conditionalFormatting sqref="F34:F35">
    <cfRule type="notContainsBlanks" dxfId="498" priority="334">
      <formula>LEN(TRIM(F34))&gt;0</formula>
    </cfRule>
  </conditionalFormatting>
  <conditionalFormatting sqref="F35">
    <cfRule type="expression" dxfId="497" priority="333">
      <formula>F35&gt;F34</formula>
    </cfRule>
  </conditionalFormatting>
  <conditionalFormatting sqref="F34">
    <cfRule type="expression" dxfId="496" priority="332">
      <formula>F35&gt;F34</formula>
    </cfRule>
  </conditionalFormatting>
  <conditionalFormatting sqref="G34:G35">
    <cfRule type="notContainsBlanks" dxfId="495" priority="331">
      <formula>LEN(TRIM(G34))&gt;0</formula>
    </cfRule>
  </conditionalFormatting>
  <conditionalFormatting sqref="G35">
    <cfRule type="expression" dxfId="494" priority="330">
      <formula>G35&gt;G34</formula>
    </cfRule>
  </conditionalFormatting>
  <conditionalFormatting sqref="G34">
    <cfRule type="expression" dxfId="493" priority="329">
      <formula>G35&gt;G34</formula>
    </cfRule>
  </conditionalFormatting>
  <conditionalFormatting sqref="H34:H35">
    <cfRule type="notContainsBlanks" dxfId="492" priority="328">
      <formula>LEN(TRIM(H34))&gt;0</formula>
    </cfRule>
  </conditionalFormatting>
  <conditionalFormatting sqref="H35">
    <cfRule type="expression" dxfId="491" priority="327">
      <formula>H35&gt;H34</formula>
    </cfRule>
  </conditionalFormatting>
  <conditionalFormatting sqref="H34">
    <cfRule type="expression" dxfId="490" priority="326">
      <formula>H35&gt;H34</formula>
    </cfRule>
  </conditionalFormatting>
  <conditionalFormatting sqref="I34:I35">
    <cfRule type="notContainsBlanks" dxfId="489" priority="325">
      <formula>LEN(TRIM(I34))&gt;0</formula>
    </cfRule>
  </conditionalFormatting>
  <conditionalFormatting sqref="I35">
    <cfRule type="expression" dxfId="488" priority="324">
      <formula>I35&gt;I34</formula>
    </cfRule>
  </conditionalFormatting>
  <conditionalFormatting sqref="I34">
    <cfRule type="expression" dxfId="487" priority="323">
      <formula>I35&gt;I34</formula>
    </cfRule>
  </conditionalFormatting>
  <conditionalFormatting sqref="J34:J35">
    <cfRule type="notContainsBlanks" dxfId="486" priority="322">
      <formula>LEN(TRIM(J34))&gt;0</formula>
    </cfRule>
  </conditionalFormatting>
  <conditionalFormatting sqref="J35">
    <cfRule type="expression" dxfId="485" priority="321">
      <formula>J35&gt;J34</formula>
    </cfRule>
  </conditionalFormatting>
  <conditionalFormatting sqref="J34">
    <cfRule type="expression" dxfId="484" priority="320">
      <formula>J35&gt;J34</formula>
    </cfRule>
  </conditionalFormatting>
  <conditionalFormatting sqref="K34:K35">
    <cfRule type="notContainsBlanks" dxfId="483" priority="319">
      <formula>LEN(TRIM(K34))&gt;0</formula>
    </cfRule>
  </conditionalFormatting>
  <conditionalFormatting sqref="K35">
    <cfRule type="expression" dxfId="482" priority="318">
      <formula>K35&gt;K34</formula>
    </cfRule>
  </conditionalFormatting>
  <conditionalFormatting sqref="K34">
    <cfRule type="expression" dxfId="481" priority="317">
      <formula>K35&gt;K34</formula>
    </cfRule>
  </conditionalFormatting>
  <conditionalFormatting sqref="L34:L35">
    <cfRule type="notContainsBlanks" dxfId="480" priority="316">
      <formula>LEN(TRIM(L34))&gt;0</formula>
    </cfRule>
  </conditionalFormatting>
  <conditionalFormatting sqref="L35">
    <cfRule type="expression" dxfId="479" priority="315">
      <formula>L35&gt;L34</formula>
    </cfRule>
  </conditionalFormatting>
  <conditionalFormatting sqref="L34">
    <cfRule type="expression" dxfId="478" priority="314">
      <formula>L35&gt;L34</formula>
    </cfRule>
  </conditionalFormatting>
  <conditionalFormatting sqref="M34:M35">
    <cfRule type="notContainsBlanks" dxfId="477" priority="313">
      <formula>LEN(TRIM(M34))&gt;0</formula>
    </cfRule>
  </conditionalFormatting>
  <conditionalFormatting sqref="M35">
    <cfRule type="expression" dxfId="476" priority="312">
      <formula>M35&gt;M34</formula>
    </cfRule>
  </conditionalFormatting>
  <conditionalFormatting sqref="M34">
    <cfRule type="expression" dxfId="475" priority="311">
      <formula>M35&gt;M34</formula>
    </cfRule>
  </conditionalFormatting>
  <conditionalFormatting sqref="N34:N35">
    <cfRule type="notContainsBlanks" dxfId="474" priority="310">
      <formula>LEN(TRIM(N34))&gt;0</formula>
    </cfRule>
  </conditionalFormatting>
  <conditionalFormatting sqref="N35">
    <cfRule type="expression" dxfId="473" priority="309">
      <formula>N35&gt;N34</formula>
    </cfRule>
  </conditionalFormatting>
  <conditionalFormatting sqref="N34">
    <cfRule type="expression" dxfId="472" priority="308">
      <formula>N35&gt;N34</formula>
    </cfRule>
  </conditionalFormatting>
  <conditionalFormatting sqref="O34:O35">
    <cfRule type="notContainsBlanks" dxfId="471" priority="307">
      <formula>LEN(TRIM(O34))&gt;0</formula>
    </cfRule>
  </conditionalFormatting>
  <conditionalFormatting sqref="O35">
    <cfRule type="expression" dxfId="470" priority="306">
      <formula>O35&gt;O34</formula>
    </cfRule>
  </conditionalFormatting>
  <conditionalFormatting sqref="O34">
    <cfRule type="expression" dxfId="469" priority="305">
      <formula>O35&gt;O34</formula>
    </cfRule>
  </conditionalFormatting>
  <conditionalFormatting sqref="P34:P35">
    <cfRule type="notContainsBlanks" dxfId="468" priority="304">
      <formula>LEN(TRIM(P34))&gt;0</formula>
    </cfRule>
  </conditionalFormatting>
  <conditionalFormatting sqref="P35">
    <cfRule type="expression" dxfId="467" priority="303">
      <formula>P35&gt;P34</formula>
    </cfRule>
  </conditionalFormatting>
  <conditionalFormatting sqref="P34">
    <cfRule type="expression" dxfId="466" priority="302">
      <formula>P35&gt;P34</formula>
    </cfRule>
  </conditionalFormatting>
  <conditionalFormatting sqref="Q34:Q35">
    <cfRule type="notContainsBlanks" dxfId="465" priority="301">
      <formula>LEN(TRIM(Q34))&gt;0</formula>
    </cfRule>
  </conditionalFormatting>
  <conditionalFormatting sqref="Q35">
    <cfRule type="expression" dxfId="464" priority="300">
      <formula>Q35&gt;Q34</formula>
    </cfRule>
  </conditionalFormatting>
  <conditionalFormatting sqref="Q34">
    <cfRule type="expression" dxfId="463" priority="299">
      <formula>Q35&gt;Q34</formula>
    </cfRule>
  </conditionalFormatting>
  <conditionalFormatting sqref="R34:R35">
    <cfRule type="notContainsBlanks" dxfId="462" priority="298">
      <formula>LEN(TRIM(R34))&gt;0</formula>
    </cfRule>
  </conditionalFormatting>
  <conditionalFormatting sqref="R35">
    <cfRule type="expression" dxfId="461" priority="297">
      <formula>R35&gt;R34</formula>
    </cfRule>
  </conditionalFormatting>
  <conditionalFormatting sqref="R34">
    <cfRule type="expression" dxfId="460" priority="296">
      <formula>R35&gt;R34</formula>
    </cfRule>
  </conditionalFormatting>
  <conditionalFormatting sqref="S34:S35">
    <cfRule type="notContainsBlanks" dxfId="459" priority="295">
      <formula>LEN(TRIM(S34))&gt;0</formula>
    </cfRule>
  </conditionalFormatting>
  <conditionalFormatting sqref="S35">
    <cfRule type="expression" dxfId="458" priority="294">
      <formula>S35&gt;S34</formula>
    </cfRule>
  </conditionalFormatting>
  <conditionalFormatting sqref="S34">
    <cfRule type="expression" dxfId="457" priority="293">
      <formula>S35&gt;S34</formula>
    </cfRule>
  </conditionalFormatting>
  <conditionalFormatting sqref="T34:T35">
    <cfRule type="notContainsBlanks" dxfId="456" priority="292">
      <formula>LEN(TRIM(T34))&gt;0</formula>
    </cfRule>
  </conditionalFormatting>
  <conditionalFormatting sqref="T35">
    <cfRule type="expression" dxfId="455" priority="291">
      <formula>T35&gt;T34</formula>
    </cfRule>
  </conditionalFormatting>
  <conditionalFormatting sqref="T34">
    <cfRule type="expression" dxfId="454" priority="290">
      <formula>T35&gt;T34</formula>
    </cfRule>
  </conditionalFormatting>
  <conditionalFormatting sqref="U34:U35">
    <cfRule type="notContainsBlanks" dxfId="453" priority="289">
      <formula>LEN(TRIM(U34))&gt;0</formula>
    </cfRule>
  </conditionalFormatting>
  <conditionalFormatting sqref="U35">
    <cfRule type="expression" dxfId="452" priority="288">
      <formula>U35&gt;U34</formula>
    </cfRule>
  </conditionalFormatting>
  <conditionalFormatting sqref="U34">
    <cfRule type="expression" dxfId="451" priority="287">
      <formula>U35&gt;U34</formula>
    </cfRule>
  </conditionalFormatting>
  <conditionalFormatting sqref="V34:V35">
    <cfRule type="notContainsBlanks" dxfId="450" priority="286">
      <formula>LEN(TRIM(V34))&gt;0</formula>
    </cfRule>
  </conditionalFormatting>
  <conditionalFormatting sqref="V35">
    <cfRule type="expression" dxfId="449" priority="285">
      <formula>V35&gt;V34</formula>
    </cfRule>
  </conditionalFormatting>
  <conditionalFormatting sqref="V34">
    <cfRule type="expression" dxfId="448" priority="284">
      <formula>V35&gt;V34</formula>
    </cfRule>
  </conditionalFormatting>
  <conditionalFormatting sqref="W34:W35">
    <cfRule type="notContainsBlanks" dxfId="447" priority="283">
      <formula>LEN(TRIM(W34))&gt;0</formula>
    </cfRule>
  </conditionalFormatting>
  <conditionalFormatting sqref="W35">
    <cfRule type="expression" dxfId="446" priority="282">
      <formula>W35&gt;W34</formula>
    </cfRule>
  </conditionalFormatting>
  <conditionalFormatting sqref="W34">
    <cfRule type="expression" dxfId="445" priority="281">
      <formula>W35&gt;W34</formula>
    </cfRule>
  </conditionalFormatting>
  <conditionalFormatting sqref="X34:X35">
    <cfRule type="notContainsBlanks" dxfId="444" priority="280">
      <formula>LEN(TRIM(X34))&gt;0</formula>
    </cfRule>
  </conditionalFormatting>
  <conditionalFormatting sqref="X35">
    <cfRule type="expression" dxfId="443" priority="279">
      <formula>X35&gt;X34</formula>
    </cfRule>
  </conditionalFormatting>
  <conditionalFormatting sqref="X34">
    <cfRule type="expression" dxfId="442" priority="278">
      <formula>X35&gt;X34</formula>
    </cfRule>
  </conditionalFormatting>
  <conditionalFormatting sqref="Y34:Y35">
    <cfRule type="notContainsBlanks" dxfId="441" priority="277">
      <formula>LEN(TRIM(Y34))&gt;0</formula>
    </cfRule>
  </conditionalFormatting>
  <conditionalFormatting sqref="Y35">
    <cfRule type="expression" dxfId="440" priority="276">
      <formula>Y35&gt;Y34</formula>
    </cfRule>
  </conditionalFormatting>
  <conditionalFormatting sqref="Y34">
    <cfRule type="expression" dxfId="439" priority="275">
      <formula>Y35&gt;Y34</formula>
    </cfRule>
  </conditionalFormatting>
  <conditionalFormatting sqref="Z34:Z35">
    <cfRule type="notContainsBlanks" dxfId="438" priority="274">
      <formula>LEN(TRIM(Z34))&gt;0</formula>
    </cfRule>
  </conditionalFormatting>
  <conditionalFormatting sqref="Z35">
    <cfRule type="expression" dxfId="437" priority="273">
      <formula>Z35&gt;Z34</formula>
    </cfRule>
  </conditionalFormatting>
  <conditionalFormatting sqref="Z34">
    <cfRule type="expression" dxfId="436" priority="272">
      <formula>Z35&gt;Z34</formula>
    </cfRule>
  </conditionalFormatting>
  <conditionalFormatting sqref="Y64 W64 U64 S64 Q64 O64 M64 K64">
    <cfRule type="notContainsBlanks" dxfId="435" priority="264">
      <formula>LEN(TRIM(K64))&gt;0</formula>
    </cfRule>
  </conditionalFormatting>
  <conditionalFormatting sqref="AA66 AA71:AA72">
    <cfRule type="notContainsBlanks" dxfId="434" priority="226">
      <formula>LEN(TRIM(AA66))&gt;0</formula>
    </cfRule>
  </conditionalFormatting>
  <conditionalFormatting sqref="K66 M66 O66 Q66 S66 U66 W66 Y66 Y71 W71 U71 S71 Q71 O71 M71 K71">
    <cfRule type="notContainsBlanks" dxfId="433" priority="225">
      <formula>LEN(TRIM(K66))&gt;0</formula>
    </cfRule>
  </conditionalFormatting>
  <conditionalFormatting sqref="C66:H66 C71:H72">
    <cfRule type="notContainsBlanks" dxfId="432" priority="224">
      <formula>LEN(TRIM(C66))&gt;0</formula>
    </cfRule>
  </conditionalFormatting>
  <conditionalFormatting sqref="L66 L71:L72">
    <cfRule type="notContainsBlanks" dxfId="431" priority="222">
      <formula>LEN(TRIM(L66))&gt;0</formula>
    </cfRule>
  </conditionalFormatting>
  <conditionalFormatting sqref="N66 N71:N72">
    <cfRule type="notContainsBlanks" dxfId="430" priority="221">
      <formula>LEN(TRIM(N66))&gt;0</formula>
    </cfRule>
  </conditionalFormatting>
  <conditionalFormatting sqref="P66 P71:P72">
    <cfRule type="notContainsBlanks" dxfId="429" priority="220">
      <formula>LEN(TRIM(P66))&gt;0</formula>
    </cfRule>
  </conditionalFormatting>
  <conditionalFormatting sqref="R66 R71:R72">
    <cfRule type="notContainsBlanks" dxfId="428" priority="219">
      <formula>LEN(TRIM(R66))&gt;0</formula>
    </cfRule>
  </conditionalFormatting>
  <conditionalFormatting sqref="T66 T71:T72">
    <cfRule type="notContainsBlanks" dxfId="427" priority="218">
      <formula>LEN(TRIM(T66))&gt;0</formula>
    </cfRule>
  </conditionalFormatting>
  <conditionalFormatting sqref="V66 V71:V72">
    <cfRule type="notContainsBlanks" dxfId="426" priority="217">
      <formula>LEN(TRIM(V66))&gt;0</formula>
    </cfRule>
  </conditionalFormatting>
  <conditionalFormatting sqref="X66 X71:X72">
    <cfRule type="notContainsBlanks" dxfId="425" priority="216">
      <formula>LEN(TRIM(X66))&gt;0</formula>
    </cfRule>
  </conditionalFormatting>
  <conditionalFormatting sqref="Z66 Z71:Z72">
    <cfRule type="notContainsBlanks" dxfId="424" priority="215">
      <formula>LEN(TRIM(Z66))&gt;0</formula>
    </cfRule>
  </conditionalFormatting>
  <conditionalFormatting sqref="K72">
    <cfRule type="notContainsBlanks" dxfId="423" priority="214">
      <formula>LEN(TRIM(K72))&gt;0</formula>
    </cfRule>
  </conditionalFormatting>
  <conditionalFormatting sqref="M72">
    <cfRule type="notContainsBlanks" dxfId="422" priority="213">
      <formula>LEN(TRIM(M72))&gt;0</formula>
    </cfRule>
  </conditionalFormatting>
  <conditionalFormatting sqref="O72">
    <cfRule type="notContainsBlanks" dxfId="421" priority="212">
      <formula>LEN(TRIM(O72))&gt;0</formula>
    </cfRule>
  </conditionalFormatting>
  <conditionalFormatting sqref="Q72">
    <cfRule type="notContainsBlanks" dxfId="420" priority="211">
      <formula>LEN(TRIM(Q72))&gt;0</formula>
    </cfRule>
  </conditionalFormatting>
  <conditionalFormatting sqref="S72">
    <cfRule type="notContainsBlanks" dxfId="419" priority="210">
      <formula>LEN(TRIM(S72))&gt;0</formula>
    </cfRule>
  </conditionalFormatting>
  <conditionalFormatting sqref="U72">
    <cfRule type="notContainsBlanks" dxfId="418" priority="209">
      <formula>LEN(TRIM(U72))&gt;0</formula>
    </cfRule>
  </conditionalFormatting>
  <conditionalFormatting sqref="W72">
    <cfRule type="notContainsBlanks" dxfId="417" priority="208">
      <formula>LEN(TRIM(W72))&gt;0</formula>
    </cfRule>
  </conditionalFormatting>
  <conditionalFormatting sqref="Y72">
    <cfRule type="notContainsBlanks" dxfId="416" priority="207">
      <formula>LEN(TRIM(Y72))&gt;0</formula>
    </cfRule>
  </conditionalFormatting>
  <conditionalFormatting sqref="B102:AA102">
    <cfRule type="notContainsBlanks" dxfId="415" priority="203">
      <formula>LEN(TRIM(B102))&gt;0</formula>
    </cfRule>
  </conditionalFormatting>
  <conditionalFormatting sqref="CB102">
    <cfRule type="notContainsBlanks" dxfId="414" priority="202">
      <formula>LEN(TRIM(CB102))&gt;0</formula>
    </cfRule>
  </conditionalFormatting>
  <conditionalFormatting sqref="I66 I71">
    <cfRule type="notContainsBlanks" dxfId="413" priority="195">
      <formula>LEN(TRIM(I66))&gt;0</formula>
    </cfRule>
  </conditionalFormatting>
  <conditionalFormatting sqref="J66 J71:J72">
    <cfRule type="notContainsBlanks" dxfId="412" priority="194">
      <formula>LEN(TRIM(J66))&gt;0</formula>
    </cfRule>
  </conditionalFormatting>
  <conditionalFormatting sqref="I72">
    <cfRule type="notContainsBlanks" dxfId="411" priority="193">
      <formula>LEN(TRIM(I72))&gt;0</formula>
    </cfRule>
  </conditionalFormatting>
  <conditionalFormatting sqref="AA80:AA82">
    <cfRule type="notContainsBlanks" dxfId="410" priority="190">
      <formula>LEN(TRIM(AA80))&gt;0</formula>
    </cfRule>
  </conditionalFormatting>
  <conditionalFormatting sqref="C80:Z81">
    <cfRule type="notContainsBlanks" dxfId="409" priority="189">
      <formula>LEN(TRIM(C80))&gt;0</formula>
    </cfRule>
  </conditionalFormatting>
  <conditionalFormatting sqref="C81:Z81">
    <cfRule type="expression" dxfId="408" priority="188">
      <formula>C81&gt;C80</formula>
    </cfRule>
  </conditionalFormatting>
  <conditionalFormatting sqref="C82:Z82">
    <cfRule type="notContainsBlanks" dxfId="407" priority="187">
      <formula>LEN(TRIM(C82))&gt;0</formula>
    </cfRule>
  </conditionalFormatting>
  <conditionalFormatting sqref="AA78">
    <cfRule type="notContainsBlanks" dxfId="406" priority="186">
      <formula>LEN(TRIM(AA78))&gt;0</formula>
    </cfRule>
  </conditionalFormatting>
  <conditionalFormatting sqref="C78:Z78">
    <cfRule type="notContainsBlanks" dxfId="405" priority="185">
      <formula>LEN(TRIM(C78))&gt;0</formula>
    </cfRule>
  </conditionalFormatting>
  <conditionalFormatting sqref="AA77">
    <cfRule type="notContainsBlanks" dxfId="404" priority="184">
      <formula>LEN(TRIM(AA77))&gt;0</formula>
    </cfRule>
  </conditionalFormatting>
  <conditionalFormatting sqref="C77:Z77">
    <cfRule type="notContainsBlanks" dxfId="403" priority="183">
      <formula>LEN(TRIM(C77))&gt;0</formula>
    </cfRule>
  </conditionalFormatting>
  <conditionalFormatting sqref="C78:Z78">
    <cfRule type="expression" dxfId="402" priority="182">
      <formula>C78&gt;C77</formula>
    </cfRule>
  </conditionalFormatting>
  <conditionalFormatting sqref="C77:Z77">
    <cfRule type="expression" dxfId="401" priority="181">
      <formula>C78&gt;C77</formula>
    </cfRule>
  </conditionalFormatting>
  <conditionalFormatting sqref="C77:Z77">
    <cfRule type="expression" dxfId="400" priority="180">
      <formula>C77&gt;C25</formula>
    </cfRule>
  </conditionalFormatting>
  <conditionalFormatting sqref="C25:Z25">
    <cfRule type="expression" dxfId="399" priority="179">
      <formula>C77&gt;C25</formula>
    </cfRule>
  </conditionalFormatting>
  <conditionalFormatting sqref="C77:Z77">
    <cfRule type="expression" dxfId="398" priority="178">
      <formula>C25&gt;C77</formula>
    </cfRule>
  </conditionalFormatting>
  <conditionalFormatting sqref="C25:Z25">
    <cfRule type="expression" dxfId="397" priority="177">
      <formula>C25&gt;C77</formula>
    </cfRule>
  </conditionalFormatting>
  <conditionalFormatting sqref="AA37">
    <cfRule type="expression" dxfId="396" priority="143">
      <formula>AA39&gt;AA37</formula>
    </cfRule>
    <cfRule type="notContainsBlanks" dxfId="395" priority="158">
      <formula>LEN(TRIM(AA37))&gt;0</formula>
    </cfRule>
  </conditionalFormatting>
  <conditionalFormatting sqref="AA38">
    <cfRule type="notContainsBlanks" dxfId="394" priority="156">
      <formula>LEN(TRIM(AA38))&gt;0</formula>
    </cfRule>
  </conditionalFormatting>
  <conditionalFormatting sqref="AA40:AA41">
    <cfRule type="notContainsBlanks" dxfId="393" priority="153">
      <formula>LEN(TRIM(AA40))&gt;0</formula>
    </cfRule>
  </conditionalFormatting>
  <conditionalFormatting sqref="AA39">
    <cfRule type="expression" dxfId="392" priority="144">
      <formula>AA39&gt;AA37</formula>
    </cfRule>
    <cfRule type="notContainsBlanks" dxfId="391" priority="151">
      <formula>LEN(TRIM(AA39))&gt;0</formula>
    </cfRule>
  </conditionalFormatting>
  <conditionalFormatting sqref="AA42:AA44 AA46:AA47">
    <cfRule type="notContainsBlanks" dxfId="390" priority="139">
      <formula>LEN(TRIM(AA42))&gt;0</formula>
    </cfRule>
  </conditionalFormatting>
  <conditionalFormatting sqref="AA45">
    <cfRule type="notContainsBlanks" dxfId="389" priority="137">
      <formula>LEN(TRIM(AA45))&gt;0</formula>
    </cfRule>
  </conditionalFormatting>
  <conditionalFormatting sqref="C37:Z37">
    <cfRule type="notContainsBlanks" dxfId="388" priority="135">
      <formula>LEN(TRIM(C37))&gt;0</formula>
    </cfRule>
  </conditionalFormatting>
  <conditionalFormatting sqref="C38:Z38">
    <cfRule type="notContainsBlanks" dxfId="387" priority="134">
      <formula>LEN(TRIM(C38))&gt;0</formula>
    </cfRule>
  </conditionalFormatting>
  <conditionalFormatting sqref="C39:Z39">
    <cfRule type="notContainsBlanks" dxfId="386" priority="133">
      <formula>LEN(TRIM(C39))&gt;0</formula>
    </cfRule>
  </conditionalFormatting>
  <conditionalFormatting sqref="C40:Z41">
    <cfRule type="notContainsBlanks" dxfId="385" priority="132">
      <formula>LEN(TRIM(C40))&gt;0</formula>
    </cfRule>
  </conditionalFormatting>
  <conditionalFormatting sqref="K38:Z38">
    <cfRule type="expression" dxfId="384" priority="131">
      <formula>IF(K38&gt;0,((K38)&gt;K37),"")</formula>
    </cfRule>
  </conditionalFormatting>
  <conditionalFormatting sqref="K37:Z37">
    <cfRule type="expression" dxfId="383" priority="127">
      <formula>K39&gt;K37</formula>
    </cfRule>
    <cfRule type="expression" dxfId="382" priority="128">
      <formula>K40&gt;K37</formula>
    </cfRule>
    <cfRule type="expression" dxfId="381" priority="130">
      <formula>(K38)&gt;K37</formula>
    </cfRule>
  </conditionalFormatting>
  <conditionalFormatting sqref="K39:Z39">
    <cfRule type="expression" dxfId="380" priority="129">
      <formula>IF(K39&gt;0,((K39)&gt;K37),"")</formula>
    </cfRule>
  </conditionalFormatting>
  <conditionalFormatting sqref="C46:Z47 C42:Z44">
    <cfRule type="notContainsBlanks" dxfId="379" priority="126">
      <formula>LEN(TRIM(C42))&gt;0</formula>
    </cfRule>
  </conditionalFormatting>
  <conditionalFormatting sqref="C45:Z45">
    <cfRule type="notContainsBlanks" dxfId="378" priority="125">
      <formula>LEN(TRIM(C45))&gt;0</formula>
    </cfRule>
  </conditionalFormatting>
  <conditionalFormatting sqref="K43:Z43">
    <cfRule type="expression" dxfId="377" priority="124">
      <formula>K43&gt;K42</formula>
    </cfRule>
  </conditionalFormatting>
  <conditionalFormatting sqref="K42:Z42">
    <cfRule type="expression" dxfId="376" priority="123">
      <formula>K43&gt;K42</formula>
    </cfRule>
  </conditionalFormatting>
  <conditionalFormatting sqref="K46:Z47">
    <cfRule type="expression" dxfId="375" priority="122">
      <formula>K46&gt;K43</formula>
    </cfRule>
  </conditionalFormatting>
  <conditionalFormatting sqref="K43:Z43">
    <cfRule type="expression" dxfId="374" priority="121">
      <formula>K46&gt;K43</formula>
    </cfRule>
  </conditionalFormatting>
  <conditionalFormatting sqref="C22:Z22">
    <cfRule type="notContainsBlanks" dxfId="373" priority="115">
      <formula>LEN(TRIM(C22))&gt;0</formula>
    </cfRule>
  </conditionalFormatting>
  <conditionalFormatting sqref="C22:Z22">
    <cfRule type="expression" dxfId="372" priority="114">
      <formula>C96&gt;C22</formula>
    </cfRule>
  </conditionalFormatting>
  <conditionalFormatting sqref="C96:Z96">
    <cfRule type="notContainsBlanks" dxfId="371" priority="113">
      <formula>LEN(TRIM(C96))&gt;0</formula>
    </cfRule>
  </conditionalFormatting>
  <conditionalFormatting sqref="C96:Z99">
    <cfRule type="expression" dxfId="370" priority="112">
      <formula>$C$96&gt;$C$22</formula>
    </cfRule>
  </conditionalFormatting>
  <conditionalFormatting sqref="AA70">
    <cfRule type="notContainsBlanks" dxfId="369" priority="109">
      <formula>LEN(TRIM(AA70))&gt;0</formula>
    </cfRule>
  </conditionalFormatting>
  <conditionalFormatting sqref="Z70">
    <cfRule type="notContainsBlanks" dxfId="368" priority="99">
      <formula>LEN(TRIM(Z70))&gt;0</formula>
    </cfRule>
  </conditionalFormatting>
  <conditionalFormatting sqref="C70:H70">
    <cfRule type="notContainsBlanks" dxfId="367" priority="107">
      <formula>LEN(TRIM(C70))&gt;0</formula>
    </cfRule>
  </conditionalFormatting>
  <conditionalFormatting sqref="L70">
    <cfRule type="notContainsBlanks" dxfId="366" priority="106">
      <formula>LEN(TRIM(L70))&gt;0</formula>
    </cfRule>
  </conditionalFormatting>
  <conditionalFormatting sqref="N70">
    <cfRule type="notContainsBlanks" dxfId="365" priority="105">
      <formula>LEN(TRIM(N70))&gt;0</formula>
    </cfRule>
  </conditionalFormatting>
  <conditionalFormatting sqref="P70">
    <cfRule type="notContainsBlanks" dxfId="364" priority="104">
      <formula>LEN(TRIM(P70))&gt;0</formula>
    </cfRule>
  </conditionalFormatting>
  <conditionalFormatting sqref="R70">
    <cfRule type="notContainsBlanks" dxfId="363" priority="103">
      <formula>LEN(TRIM(R70))&gt;0</formula>
    </cfRule>
  </conditionalFormatting>
  <conditionalFormatting sqref="T70">
    <cfRule type="notContainsBlanks" dxfId="362" priority="102">
      <formula>LEN(TRIM(T70))&gt;0</formula>
    </cfRule>
  </conditionalFormatting>
  <conditionalFormatting sqref="V70">
    <cfRule type="notContainsBlanks" dxfId="361" priority="101">
      <formula>LEN(TRIM(V70))&gt;0</formula>
    </cfRule>
  </conditionalFormatting>
  <conditionalFormatting sqref="X70">
    <cfRule type="notContainsBlanks" dxfId="360" priority="100">
      <formula>LEN(TRIM(X70))&gt;0</formula>
    </cfRule>
  </conditionalFormatting>
  <conditionalFormatting sqref="C98:Z98">
    <cfRule type="notContainsBlanks" dxfId="359" priority="90">
      <formula>LEN(TRIM(C98))&gt;0</formula>
    </cfRule>
  </conditionalFormatting>
  <conditionalFormatting sqref="J70">
    <cfRule type="notContainsBlanks" dxfId="358" priority="97">
      <formula>LEN(TRIM(J70))&gt;0</formula>
    </cfRule>
  </conditionalFormatting>
  <conditionalFormatting sqref="AA48">
    <cfRule type="notContainsBlanks" dxfId="357" priority="96">
      <formula>LEN(TRIM(AA48))&gt;0</formula>
    </cfRule>
  </conditionalFormatting>
  <conditionalFormatting sqref="C48:Z48">
    <cfRule type="notContainsBlanks" dxfId="356" priority="95">
      <formula>LEN(TRIM(C48))&gt;0</formula>
    </cfRule>
  </conditionalFormatting>
  <conditionalFormatting sqref="C97:Z97">
    <cfRule type="notContainsBlanks" dxfId="355" priority="93">
      <formula>LEN(TRIM(C97))&gt;0</formula>
    </cfRule>
  </conditionalFormatting>
  <conditionalFormatting sqref="C99:Z99">
    <cfRule type="notContainsBlanks" dxfId="354" priority="87">
      <formula>LEN(TRIM(C99))&gt;0</formula>
    </cfRule>
  </conditionalFormatting>
  <conditionalFormatting sqref="AA73:AA75">
    <cfRule type="notContainsBlanks" dxfId="353" priority="85">
      <formula>LEN(TRIM(AA73))&gt;0</formula>
    </cfRule>
  </conditionalFormatting>
  <conditionalFormatting sqref="K73:K74 M73:M74 O73:O74 Q73:Q74 S73:S74 U73:U74 W73:W74 Y73:Y74">
    <cfRule type="notContainsBlanks" dxfId="352" priority="84">
      <formula>LEN(TRIM(K73))&gt;0</formula>
    </cfRule>
  </conditionalFormatting>
  <conditionalFormatting sqref="C73:H75">
    <cfRule type="notContainsBlanks" dxfId="351" priority="83">
      <formula>LEN(TRIM(C73))&gt;0</formula>
    </cfRule>
  </conditionalFormatting>
  <conditionalFormatting sqref="L73:L75">
    <cfRule type="notContainsBlanks" dxfId="350" priority="82">
      <formula>LEN(TRIM(L73))&gt;0</formula>
    </cfRule>
  </conditionalFormatting>
  <conditionalFormatting sqref="N73:N75">
    <cfRule type="notContainsBlanks" dxfId="349" priority="81">
      <formula>LEN(TRIM(N73))&gt;0</formula>
    </cfRule>
  </conditionalFormatting>
  <conditionalFormatting sqref="P73:P75">
    <cfRule type="notContainsBlanks" dxfId="348" priority="80">
      <formula>LEN(TRIM(P73))&gt;0</formula>
    </cfRule>
  </conditionalFormatting>
  <conditionalFormatting sqref="R73:R75">
    <cfRule type="notContainsBlanks" dxfId="347" priority="79">
      <formula>LEN(TRIM(R73))&gt;0</formula>
    </cfRule>
  </conditionalFormatting>
  <conditionalFormatting sqref="T73:T75">
    <cfRule type="notContainsBlanks" dxfId="346" priority="78">
      <formula>LEN(TRIM(T73))&gt;0</formula>
    </cfRule>
  </conditionalFormatting>
  <conditionalFormatting sqref="V73:V75">
    <cfRule type="notContainsBlanks" dxfId="345" priority="77">
      <formula>LEN(TRIM(V73))&gt;0</formula>
    </cfRule>
  </conditionalFormatting>
  <conditionalFormatting sqref="X73:X75">
    <cfRule type="notContainsBlanks" dxfId="344" priority="76">
      <formula>LEN(TRIM(X73))&gt;0</formula>
    </cfRule>
  </conditionalFormatting>
  <conditionalFormatting sqref="Z73:Z75">
    <cfRule type="notContainsBlanks" dxfId="343" priority="75">
      <formula>LEN(TRIM(Z73))&gt;0</formula>
    </cfRule>
  </conditionalFormatting>
  <conditionalFormatting sqref="K75">
    <cfRule type="notContainsBlanks" dxfId="342" priority="74">
      <formula>LEN(TRIM(K75))&gt;0</formula>
    </cfRule>
  </conditionalFormatting>
  <conditionalFormatting sqref="M75">
    <cfRule type="notContainsBlanks" dxfId="341" priority="73">
      <formula>LEN(TRIM(M75))&gt;0</formula>
    </cfRule>
  </conditionalFormatting>
  <conditionalFormatting sqref="O75">
    <cfRule type="notContainsBlanks" dxfId="340" priority="72">
      <formula>LEN(TRIM(O75))&gt;0</formula>
    </cfRule>
  </conditionalFormatting>
  <conditionalFormatting sqref="Q75">
    <cfRule type="notContainsBlanks" dxfId="339" priority="71">
      <formula>LEN(TRIM(Q75))&gt;0</formula>
    </cfRule>
  </conditionalFormatting>
  <conditionalFormatting sqref="S75">
    <cfRule type="notContainsBlanks" dxfId="338" priority="70">
      <formula>LEN(TRIM(S75))&gt;0</formula>
    </cfRule>
  </conditionalFormatting>
  <conditionalFormatting sqref="U75">
    <cfRule type="notContainsBlanks" dxfId="337" priority="69">
      <formula>LEN(TRIM(U75))&gt;0</formula>
    </cfRule>
  </conditionalFormatting>
  <conditionalFormatting sqref="W75">
    <cfRule type="notContainsBlanks" dxfId="336" priority="68">
      <formula>LEN(TRIM(W75))&gt;0</formula>
    </cfRule>
  </conditionalFormatting>
  <conditionalFormatting sqref="Y75">
    <cfRule type="notContainsBlanks" dxfId="335" priority="67">
      <formula>LEN(TRIM(Y75))&gt;0</formula>
    </cfRule>
  </conditionalFormatting>
  <conditionalFormatting sqref="I73:I74">
    <cfRule type="notContainsBlanks" dxfId="334" priority="66">
      <formula>LEN(TRIM(I73))&gt;0</formula>
    </cfRule>
  </conditionalFormatting>
  <conditionalFormatting sqref="J73:J75">
    <cfRule type="notContainsBlanks" dxfId="333" priority="65">
      <formula>LEN(TRIM(J73))&gt;0</formula>
    </cfRule>
  </conditionalFormatting>
  <conditionalFormatting sqref="I75">
    <cfRule type="notContainsBlanks" dxfId="332" priority="64">
      <formula>LEN(TRIM(I75))&gt;0</formula>
    </cfRule>
  </conditionalFormatting>
  <conditionalFormatting sqref="AA68">
    <cfRule type="notContainsBlanks" dxfId="331" priority="63">
      <formula>LEN(TRIM(AA68))&gt;0</formula>
    </cfRule>
  </conditionalFormatting>
  <conditionalFormatting sqref="K68 M68 O68 Q68 S68 U68 W68 Y68">
    <cfRule type="notContainsBlanks" dxfId="330" priority="62">
      <formula>LEN(TRIM(K68))&gt;0</formula>
    </cfRule>
  </conditionalFormatting>
  <conditionalFormatting sqref="C68:H68">
    <cfRule type="notContainsBlanks" dxfId="329" priority="61">
      <formula>LEN(TRIM(C68))&gt;0</formula>
    </cfRule>
  </conditionalFormatting>
  <conditionalFormatting sqref="L68">
    <cfRule type="notContainsBlanks" dxfId="328" priority="60">
      <formula>LEN(TRIM(L68))&gt;0</formula>
    </cfRule>
  </conditionalFormatting>
  <conditionalFormatting sqref="N68">
    <cfRule type="notContainsBlanks" dxfId="327" priority="59">
      <formula>LEN(TRIM(N68))&gt;0</formula>
    </cfRule>
  </conditionalFormatting>
  <conditionalFormatting sqref="P68">
    <cfRule type="notContainsBlanks" dxfId="326" priority="58">
      <formula>LEN(TRIM(P68))&gt;0</formula>
    </cfRule>
  </conditionalFormatting>
  <conditionalFormatting sqref="R68">
    <cfRule type="notContainsBlanks" dxfId="325" priority="57">
      <formula>LEN(TRIM(R68))&gt;0</formula>
    </cfRule>
  </conditionalFormatting>
  <conditionalFormatting sqref="T68">
    <cfRule type="notContainsBlanks" dxfId="324" priority="56">
      <formula>LEN(TRIM(T68))&gt;0</formula>
    </cfRule>
  </conditionalFormatting>
  <conditionalFormatting sqref="V68">
    <cfRule type="notContainsBlanks" dxfId="323" priority="55">
      <formula>LEN(TRIM(V68))&gt;0</formula>
    </cfRule>
  </conditionalFormatting>
  <conditionalFormatting sqref="X68">
    <cfRule type="notContainsBlanks" dxfId="322" priority="54">
      <formula>LEN(TRIM(X68))&gt;0</formula>
    </cfRule>
  </conditionalFormatting>
  <conditionalFormatting sqref="Z68">
    <cfRule type="notContainsBlanks" dxfId="321" priority="53">
      <formula>LEN(TRIM(Z68))&gt;0</formula>
    </cfRule>
  </conditionalFormatting>
  <conditionalFormatting sqref="I68">
    <cfRule type="notContainsBlanks" dxfId="320" priority="52">
      <formula>LEN(TRIM(I68))&gt;0</formula>
    </cfRule>
  </conditionalFormatting>
  <conditionalFormatting sqref="J68">
    <cfRule type="notContainsBlanks" dxfId="319" priority="51">
      <formula>LEN(TRIM(J68))&gt;0</formula>
    </cfRule>
  </conditionalFormatting>
  <conditionalFormatting sqref="AA67">
    <cfRule type="notContainsBlanks" dxfId="318" priority="50">
      <formula>LEN(TRIM(AA67))&gt;0</formula>
    </cfRule>
  </conditionalFormatting>
  <conditionalFormatting sqref="K67 M67 O67 Q67 S67 U67 W67 Y67">
    <cfRule type="notContainsBlanks" dxfId="317" priority="49">
      <formula>LEN(TRIM(K67))&gt;0</formula>
    </cfRule>
  </conditionalFormatting>
  <conditionalFormatting sqref="C67:H67">
    <cfRule type="notContainsBlanks" dxfId="316" priority="48">
      <formula>LEN(TRIM(C67))&gt;0</formula>
    </cfRule>
  </conditionalFormatting>
  <conditionalFormatting sqref="L67">
    <cfRule type="notContainsBlanks" dxfId="315" priority="47">
      <formula>LEN(TRIM(L67))&gt;0</formula>
    </cfRule>
  </conditionalFormatting>
  <conditionalFormatting sqref="N67">
    <cfRule type="notContainsBlanks" dxfId="314" priority="46">
      <formula>LEN(TRIM(N67))&gt;0</formula>
    </cfRule>
  </conditionalFormatting>
  <conditionalFormatting sqref="P67">
    <cfRule type="notContainsBlanks" dxfId="313" priority="45">
      <formula>LEN(TRIM(P67))&gt;0</formula>
    </cfRule>
  </conditionalFormatting>
  <conditionalFormatting sqref="R67">
    <cfRule type="notContainsBlanks" dxfId="312" priority="44">
      <formula>LEN(TRIM(R67))&gt;0</formula>
    </cfRule>
  </conditionalFormatting>
  <conditionalFormatting sqref="T67">
    <cfRule type="notContainsBlanks" dxfId="311" priority="43">
      <formula>LEN(TRIM(T67))&gt;0</formula>
    </cfRule>
  </conditionalFormatting>
  <conditionalFormatting sqref="V67">
    <cfRule type="notContainsBlanks" dxfId="310" priority="42">
      <formula>LEN(TRIM(V67))&gt;0</formula>
    </cfRule>
  </conditionalFormatting>
  <conditionalFormatting sqref="X67">
    <cfRule type="notContainsBlanks" dxfId="309" priority="41">
      <formula>LEN(TRIM(X67))&gt;0</formula>
    </cfRule>
  </conditionalFormatting>
  <conditionalFormatting sqref="Z67">
    <cfRule type="notContainsBlanks" dxfId="308" priority="40">
      <formula>LEN(TRIM(Z67))&gt;0</formula>
    </cfRule>
  </conditionalFormatting>
  <conditionalFormatting sqref="I67">
    <cfRule type="notContainsBlanks" dxfId="307" priority="39">
      <formula>LEN(TRIM(I67))&gt;0</formula>
    </cfRule>
  </conditionalFormatting>
  <conditionalFormatting sqref="J67">
    <cfRule type="notContainsBlanks" dxfId="306" priority="38">
      <formula>LEN(TRIM(J67))&gt;0</formula>
    </cfRule>
  </conditionalFormatting>
  <conditionalFormatting sqref="AA69">
    <cfRule type="notContainsBlanks" dxfId="305" priority="37">
      <formula>LEN(TRIM(AA69))&gt;0</formula>
    </cfRule>
  </conditionalFormatting>
  <conditionalFormatting sqref="K69 M69 O69 Q69 S69 U69 W69 Y69">
    <cfRule type="notContainsBlanks" dxfId="304" priority="36">
      <formula>LEN(TRIM(K69))&gt;0</formula>
    </cfRule>
  </conditionalFormatting>
  <conditionalFormatting sqref="C69:H69">
    <cfRule type="notContainsBlanks" dxfId="303" priority="35">
      <formula>LEN(TRIM(C69))&gt;0</formula>
    </cfRule>
  </conditionalFormatting>
  <conditionalFormatting sqref="L69">
    <cfRule type="notContainsBlanks" dxfId="302" priority="34">
      <formula>LEN(TRIM(L69))&gt;0</formula>
    </cfRule>
  </conditionalFormatting>
  <conditionalFormatting sqref="N69">
    <cfRule type="notContainsBlanks" dxfId="301" priority="33">
      <formula>LEN(TRIM(N69))&gt;0</formula>
    </cfRule>
  </conditionalFormatting>
  <conditionalFormatting sqref="P69">
    <cfRule type="notContainsBlanks" dxfId="300" priority="32">
      <formula>LEN(TRIM(P69))&gt;0</formula>
    </cfRule>
  </conditionalFormatting>
  <conditionalFormatting sqref="R69">
    <cfRule type="notContainsBlanks" dxfId="299" priority="31">
      <formula>LEN(TRIM(R69))&gt;0</formula>
    </cfRule>
  </conditionalFormatting>
  <conditionalFormatting sqref="T69">
    <cfRule type="notContainsBlanks" dxfId="298" priority="30">
      <formula>LEN(TRIM(T69))&gt;0</formula>
    </cfRule>
  </conditionalFormatting>
  <conditionalFormatting sqref="V69">
    <cfRule type="notContainsBlanks" dxfId="297" priority="29">
      <formula>LEN(TRIM(V69))&gt;0</formula>
    </cfRule>
  </conditionalFormatting>
  <conditionalFormatting sqref="X69">
    <cfRule type="notContainsBlanks" dxfId="296" priority="28">
      <formula>LEN(TRIM(X69))&gt;0</formula>
    </cfRule>
  </conditionalFormatting>
  <conditionalFormatting sqref="Z69">
    <cfRule type="notContainsBlanks" dxfId="295" priority="27">
      <formula>LEN(TRIM(Z69))&gt;0</formula>
    </cfRule>
  </conditionalFormatting>
  <conditionalFormatting sqref="I69">
    <cfRule type="notContainsBlanks" dxfId="294" priority="26">
      <formula>LEN(TRIM(I69))&gt;0</formula>
    </cfRule>
  </conditionalFormatting>
  <conditionalFormatting sqref="J69">
    <cfRule type="notContainsBlanks" dxfId="293" priority="25">
      <formula>LEN(TRIM(J69))&gt;0</formula>
    </cfRule>
  </conditionalFormatting>
  <conditionalFormatting sqref="I70">
    <cfRule type="notContainsBlanks" dxfId="291" priority="16">
      <formula>LEN(TRIM(I70))&gt;0</formula>
    </cfRule>
  </conditionalFormatting>
  <conditionalFormatting sqref="K70">
    <cfRule type="notContainsBlanks" dxfId="21" priority="8">
      <formula>LEN(TRIM(K70))&gt;0</formula>
    </cfRule>
  </conditionalFormatting>
  <conditionalFormatting sqref="M70">
    <cfRule type="notContainsBlanks" dxfId="18" priority="7">
      <formula>LEN(TRIM(M70))&gt;0</formula>
    </cfRule>
  </conditionalFormatting>
  <conditionalFormatting sqref="O70">
    <cfRule type="notContainsBlanks" dxfId="15" priority="6">
      <formula>LEN(TRIM(O70))&gt;0</formula>
    </cfRule>
  </conditionalFormatting>
  <conditionalFormatting sqref="Q70">
    <cfRule type="notContainsBlanks" dxfId="12" priority="5">
      <formula>LEN(TRIM(Q70))&gt;0</formula>
    </cfRule>
  </conditionalFormatting>
  <conditionalFormatting sqref="S70">
    <cfRule type="notContainsBlanks" dxfId="9" priority="4">
      <formula>LEN(TRIM(S70))&gt;0</formula>
    </cfRule>
  </conditionalFormatting>
  <conditionalFormatting sqref="U70">
    <cfRule type="notContainsBlanks" dxfId="6" priority="3">
      <formula>LEN(TRIM(U70))&gt;0</formula>
    </cfRule>
  </conditionalFormatting>
  <conditionalFormatting sqref="W70">
    <cfRule type="notContainsBlanks" dxfId="3" priority="2">
      <formula>LEN(TRIM(W70))&gt;0</formula>
    </cfRule>
  </conditionalFormatting>
  <conditionalFormatting sqref="Y70">
    <cfRule type="notContainsBlanks" dxfId="0" priority="1">
      <formula>LEN(TRIM(Y70))&gt;0</formula>
    </cfRule>
  </conditionalFormatting>
  <dataValidations count="7">
    <dataValidation allowBlank="1" showInputMessage="1" showErrorMessage="1" errorTitle="Non Numeric Character" error="Enter Numbers only" sqref="AA18:AA20 AA22:AA32 AA10:AA16 AA84:AA90 AA34:AA35 AA54:AA58 AA96:AA99 AA80:AA82 AA77:AA78 C82:Z82 C86:Z86 AA60:AA64 C91:AA91 AA93:AA94 AA37:AA52 AA66:AA75"/>
    <dataValidation type="list" allowBlank="1" showInputMessage="1" showErrorMessage="1" promptTitle="Service Delivery Point (SDP):" prompt="Click arrow to select_x000a_" sqref="C6">
      <formula1>"PMTCT,CCC"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10:Z16 C18:Z20 C77:Z78 C84:Z85 C34:Z35 C54:Z58 C60:Z64 C96:Z99 C80:Z81 C22:Z32 C87:Z90 C93:Z94 C37:Z52 C66:Z75">
      <formula1>0</formula1>
      <formula2>10000</formula2>
    </dataValidation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76" id="{C3F96F8C-37D7-41FF-9164-57ABD641343F}">
            <xm:f>LEN(TRIM(pmtct!AA84))&gt;0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AA84:AA91 AA93:AA94 AA96:AA99</xm:sqref>
        </x14:conditionalFormatting>
        <x14:conditionalFormatting xmlns:xm="http://schemas.microsoft.com/office/excel/2006/main">
          <x14:cfRule type="notContainsBlanks" priority="175" id="{3E4C026B-948A-4CA4-AAC3-FAD1BF7F97AA}">
            <xm:f>LEN(TRIM(pmtct!C84))&gt;0</xm:f>
            <x14:dxf>
              <fill>
                <patternFill>
                  <bgColor theme="0"/>
                </patternFill>
              </fill>
            </x14:dxf>
          </x14:cfRule>
          <xm:sqref>C84:Z91 C93:Z94</xm:sqref>
        </x14:conditionalFormatting>
        <x14:conditionalFormatting xmlns:xm="http://schemas.microsoft.com/office/excel/2006/main">
          <x14:cfRule type="expression" priority="174" id="{D8C3E42D-0ED5-4035-9826-FE064D6B3966}">
            <xm:f>pmtct!C86&gt;pmtct!C83</xm:f>
            <x14:dxf>
              <fill>
                <patternFill>
                  <bgColor rgb="FFFF0000"/>
                </patternFill>
              </fill>
            </x14:dxf>
          </x14:cfRule>
          <xm:sqref>C90:Z91 C86:Z86</xm:sqref>
        </x14:conditionalFormatting>
        <x14:conditionalFormatting xmlns:xm="http://schemas.microsoft.com/office/excel/2006/main">
          <x14:cfRule type="expression" priority="171" id="{424C72C7-C0D4-4376-A3B0-864BFC7F0876}">
            <xm:f>pmtct!C85&gt;pmtct!C84</xm:f>
            <x14:dxf>
              <fill>
                <patternFill>
                  <bgColor rgb="FFFF0000"/>
                </patternFill>
              </fill>
            </x14:dxf>
          </x14:cfRule>
          <xm:sqref>C85:Z85 C94:Z94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102"/>
  <sheetViews>
    <sheetView showGridLines="0" zoomScale="92" zoomScaleNormal="92" zoomScaleSheetLayoutView="71" zoomScalePageLayoutView="80" workbookViewId="0">
      <pane xSplit="2" ySplit="9" topLeftCell="C10" activePane="bottomRight" state="frozen"/>
      <selection activeCell="I71" sqref="I71"/>
      <selection pane="topRight" activeCell="I71" sqref="I71"/>
      <selection pane="bottomLeft" activeCell="I71" sqref="I71"/>
      <selection pane="bottomRight" activeCell="I71" sqref="I71"/>
    </sheetView>
  </sheetViews>
  <sheetFormatPr defaultColWidth="6.5703125" defaultRowHeight="12"/>
  <cols>
    <col min="1" max="1" width="3.140625" style="62" bestFit="1" customWidth="1"/>
    <col min="2" max="2" width="91.7109375" style="64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4.85546875" style="26" bestFit="1" customWidth="1"/>
    <col min="28" max="28" width="9.140625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.75" thickBot="1">
      <c r="A2" s="107" t="s">
        <v>902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08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08"/>
      <c r="B4" s="68" t="s">
        <v>190</v>
      </c>
      <c r="C4" s="110" t="s">
        <v>31</v>
      </c>
      <c r="D4" s="111"/>
      <c r="E4" s="111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12" t="s">
        <v>30</v>
      </c>
      <c r="Y4" s="112"/>
      <c r="Z4" s="113"/>
      <c r="AA4" s="39"/>
    </row>
    <row r="5" spans="1:80" ht="12.75" thickBot="1">
      <c r="A5" s="109"/>
      <c r="B5" s="40"/>
      <c r="C5" s="114" t="str">
        <f>IF(ISERROR((RIGHT(B5,LEN(B5)- FIND("_",B5)))),"",(RIGHT(B5,LEN(B5)- FIND("_",B5))))</f>
        <v/>
      </c>
      <c r="D5" s="115"/>
      <c r="E5" s="116"/>
      <c r="F5" s="117" t="s">
        <v>806</v>
      </c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9"/>
      <c r="X5" s="41" t="s">
        <v>4</v>
      </c>
      <c r="Y5" s="41" t="s">
        <v>5</v>
      </c>
      <c r="Z5" s="42">
        <v>2023</v>
      </c>
      <c r="AA5" s="43"/>
    </row>
    <row r="6" spans="1:80" ht="12.75" thickBot="1">
      <c r="A6" s="44"/>
      <c r="B6" s="45" t="s">
        <v>161</v>
      </c>
      <c r="C6" s="120" t="s">
        <v>854</v>
      </c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</row>
    <row r="7" spans="1:80" s="48" customFormat="1">
      <c r="A7" s="131" t="s">
        <v>9</v>
      </c>
      <c r="B7" s="132"/>
      <c r="C7" s="121" t="s">
        <v>193</v>
      </c>
      <c r="D7" s="121"/>
      <c r="E7" s="122" t="s">
        <v>194</v>
      </c>
      <c r="F7" s="130"/>
      <c r="G7" s="122" t="s">
        <v>195</v>
      </c>
      <c r="H7" s="130"/>
      <c r="I7" s="122" t="s">
        <v>196</v>
      </c>
      <c r="J7" s="130"/>
      <c r="K7" s="122" t="s">
        <v>197</v>
      </c>
      <c r="L7" s="130"/>
      <c r="M7" s="122" t="s">
        <v>198</v>
      </c>
      <c r="N7" s="129"/>
      <c r="O7" s="122" t="s">
        <v>199</v>
      </c>
      <c r="P7" s="130"/>
      <c r="Q7" s="122" t="s">
        <v>200</v>
      </c>
      <c r="R7" s="129"/>
      <c r="S7" s="121" t="s">
        <v>201</v>
      </c>
      <c r="T7" s="121"/>
      <c r="U7" s="122" t="s">
        <v>202</v>
      </c>
      <c r="V7" s="130"/>
      <c r="W7" s="121" t="s">
        <v>203</v>
      </c>
      <c r="X7" s="121"/>
      <c r="Y7" s="121" t="s">
        <v>204</v>
      </c>
      <c r="Z7" s="122"/>
      <c r="AA7" s="139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33"/>
      <c r="B8" s="134"/>
      <c r="C8" s="49" t="s">
        <v>0</v>
      </c>
      <c r="D8" s="88" t="s">
        <v>1</v>
      </c>
      <c r="E8" s="49" t="s">
        <v>0</v>
      </c>
      <c r="F8" s="88" t="s">
        <v>1</v>
      </c>
      <c r="G8" s="49" t="s">
        <v>0</v>
      </c>
      <c r="H8" s="88" t="s">
        <v>1</v>
      </c>
      <c r="I8" s="49" t="s">
        <v>0</v>
      </c>
      <c r="J8" s="88" t="s">
        <v>1</v>
      </c>
      <c r="K8" s="49" t="s">
        <v>0</v>
      </c>
      <c r="L8" s="88" t="s">
        <v>1</v>
      </c>
      <c r="M8" s="49" t="s">
        <v>0</v>
      </c>
      <c r="N8" s="88" t="s">
        <v>1</v>
      </c>
      <c r="O8" s="49" t="s">
        <v>0</v>
      </c>
      <c r="P8" s="88" t="s">
        <v>1</v>
      </c>
      <c r="Q8" s="49" t="s">
        <v>0</v>
      </c>
      <c r="R8" s="88" t="s">
        <v>1</v>
      </c>
      <c r="S8" s="49" t="s">
        <v>0</v>
      </c>
      <c r="T8" s="88" t="s">
        <v>1</v>
      </c>
      <c r="U8" s="49" t="s">
        <v>0</v>
      </c>
      <c r="V8" s="88" t="s">
        <v>1</v>
      </c>
      <c r="W8" s="49" t="s">
        <v>0</v>
      </c>
      <c r="X8" s="88" t="s">
        <v>1</v>
      </c>
      <c r="Y8" s="49" t="s">
        <v>0</v>
      </c>
      <c r="Z8" s="51" t="s">
        <v>1</v>
      </c>
      <c r="AA8" s="140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hidden="1" thickBot="1">
      <c r="A9" s="52" t="s">
        <v>19</v>
      </c>
      <c r="B9" s="123" t="s">
        <v>20</v>
      </c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5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 hidden="1">
      <c r="A10" s="54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 hidden="1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 hidden="1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 hidden="1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 hidden="1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 hidden="1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hidden="1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hidden="1" thickBot="1">
      <c r="A17" s="54"/>
      <c r="B17" s="126" t="s">
        <v>176</v>
      </c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8"/>
      <c r="AB17" s="58" t="s">
        <v>18</v>
      </c>
      <c r="AC17" s="27"/>
    </row>
    <row r="18" spans="1:29" s="59" customFormat="1" hidden="1">
      <c r="A18" s="54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 hidden="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hidden="1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hidden="1" thickBot="1">
      <c r="A21" s="54"/>
      <c r="B21" s="126" t="s">
        <v>14</v>
      </c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8"/>
      <c r="AB21" s="60" t="s">
        <v>17</v>
      </c>
    </row>
    <row r="22" spans="1:29" hidden="1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 hidden="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 hidden="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 hidden="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 hidden="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 hidden="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 hidden="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 hidden="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 hidden="1">
      <c r="A30" s="54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 hidden="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hidden="1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hidden="1" thickBot="1">
      <c r="A33" s="54"/>
      <c r="B33" s="126" t="s">
        <v>16</v>
      </c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8"/>
      <c r="AB33" s="60" t="s">
        <v>15</v>
      </c>
    </row>
    <row r="34" spans="1:28" hidden="1">
      <c r="A34" s="54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hidden="1" thickBot="1">
      <c r="A35" s="54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hidden="1" thickBot="1">
      <c r="A36" s="54"/>
      <c r="B36" s="126" t="s">
        <v>757</v>
      </c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8"/>
      <c r="AB36" s="56" t="s">
        <v>758</v>
      </c>
    </row>
    <row r="37" spans="1:28" hidden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1" si="5">IF(SUMPRODUCT(--(C37:Z37&lt;&gt;""))=0,"",SUM(C37:Z37))</f>
        <v/>
      </c>
      <c r="AB37" s="57">
        <v>40</v>
      </c>
    </row>
    <row r="38" spans="1:28" hidden="1">
      <c r="A38" s="54">
        <f t="shared" ref="A38:A51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5"/>
        <v/>
      </c>
      <c r="AB38" s="57">
        <v>66</v>
      </c>
    </row>
    <row r="39" spans="1:28" hidden="1">
      <c r="A39" s="54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</row>
    <row r="40" spans="1:28" hidden="1">
      <c r="A40" s="54">
        <f t="shared" si="6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5"/>
        <v/>
      </c>
      <c r="AB40" s="57">
        <v>68</v>
      </c>
    </row>
    <row r="41" spans="1:28" hidden="1">
      <c r="A41" s="54">
        <f t="shared" si="6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5"/>
        <v/>
      </c>
      <c r="AB41" s="57">
        <v>69</v>
      </c>
    </row>
    <row r="42" spans="1:28" hidden="1">
      <c r="A42" s="54">
        <f t="shared" si="6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8" si="7">IF(SUMPRODUCT(--(C42:Z42&lt;&gt;""))=0,"",SUM(C42:Z42))</f>
        <v/>
      </c>
      <c r="AB42" s="57">
        <v>74</v>
      </c>
    </row>
    <row r="43" spans="1:28" hidden="1">
      <c r="A43" s="54">
        <f t="shared" si="6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7"/>
        <v/>
      </c>
      <c r="AB43" s="57">
        <v>75</v>
      </c>
    </row>
    <row r="44" spans="1:28" hidden="1">
      <c r="A44" s="54">
        <f t="shared" si="6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8">L42-L43</f>
        <v>0</v>
      </c>
      <c r="M44" s="99">
        <f t="shared" si="8"/>
        <v>0</v>
      </c>
      <c r="N44" s="99">
        <f t="shared" si="8"/>
        <v>0</v>
      </c>
      <c r="O44" s="99">
        <f t="shared" si="8"/>
        <v>0</v>
      </c>
      <c r="P44" s="99">
        <f t="shared" si="8"/>
        <v>0</v>
      </c>
      <c r="Q44" s="99">
        <f t="shared" si="8"/>
        <v>0</v>
      </c>
      <c r="R44" s="99">
        <f t="shared" si="8"/>
        <v>0</v>
      </c>
      <c r="S44" s="99">
        <f t="shared" si="8"/>
        <v>0</v>
      </c>
      <c r="T44" s="99">
        <f t="shared" si="8"/>
        <v>0</v>
      </c>
      <c r="U44" s="99">
        <f t="shared" si="8"/>
        <v>0</v>
      </c>
      <c r="V44" s="99">
        <f t="shared" si="8"/>
        <v>0</v>
      </c>
      <c r="W44" s="99">
        <f t="shared" si="8"/>
        <v>0</v>
      </c>
      <c r="X44" s="99">
        <f t="shared" si="8"/>
        <v>0</v>
      </c>
      <c r="Y44" s="99">
        <f t="shared" si="8"/>
        <v>0</v>
      </c>
      <c r="Z44" s="99">
        <f t="shared" si="8"/>
        <v>0</v>
      </c>
      <c r="AA44" s="55">
        <f t="shared" si="7"/>
        <v>0</v>
      </c>
      <c r="AB44" s="57">
        <v>76</v>
      </c>
    </row>
    <row r="45" spans="1:28" hidden="1">
      <c r="A45" s="54">
        <f t="shared" si="6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9">IF(SUMPRODUCT(--(C45:Z45&lt;&gt;""))=0,"",SUM(C45:Z45))</f>
        <v/>
      </c>
      <c r="AB45" s="57">
        <v>78</v>
      </c>
    </row>
    <row r="46" spans="1:28" hidden="1">
      <c r="A46" s="54">
        <f t="shared" si="6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7"/>
        <v/>
      </c>
      <c r="AB46" s="57">
        <v>77</v>
      </c>
    </row>
    <row r="47" spans="1:28" hidden="1">
      <c r="A47" s="54">
        <f t="shared" si="6"/>
        <v>34</v>
      </c>
      <c r="B47" s="104" t="s">
        <v>896</v>
      </c>
      <c r="C47" s="99"/>
      <c r="D47" s="99"/>
      <c r="E47" s="99"/>
      <c r="F47" s="99"/>
      <c r="G47" s="99"/>
      <c r="H47" s="99"/>
      <c r="I47" s="99"/>
      <c r="J47" s="99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55"/>
      <c r="AB47" s="57">
        <v>92</v>
      </c>
    </row>
    <row r="48" spans="1:28" hidden="1">
      <c r="A48" s="54">
        <f t="shared" si="6"/>
        <v>35</v>
      </c>
      <c r="B48" s="104" t="s">
        <v>897</v>
      </c>
      <c r="C48" s="99"/>
      <c r="D48" s="99"/>
      <c r="E48" s="99"/>
      <c r="F48" s="99"/>
      <c r="G48" s="99"/>
      <c r="H48" s="99"/>
      <c r="I48" s="99"/>
      <c r="J48" s="99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55" t="str">
        <f t="shared" si="7"/>
        <v/>
      </c>
      <c r="AB48" s="57">
        <v>84</v>
      </c>
    </row>
    <row r="49" spans="1:28" hidden="1">
      <c r="A49" s="54">
        <f t="shared" si="6"/>
        <v>36</v>
      </c>
      <c r="B49" s="96" t="s">
        <v>898</v>
      </c>
      <c r="C49" s="99"/>
      <c r="D49" s="99"/>
      <c r="E49" s="99"/>
      <c r="F49" s="99"/>
      <c r="G49" s="99"/>
      <c r="H49" s="99"/>
      <c r="I49" s="99"/>
      <c r="J49" s="99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55" t="str">
        <f t="shared" ref="AA49:AA51" si="10">IF(SUMPRODUCT(--(C49:Z49&lt;&gt;""))=0,"",SUM(C49:Z49))</f>
        <v/>
      </c>
      <c r="AB49" s="57">
        <v>79</v>
      </c>
    </row>
    <row r="50" spans="1:28" hidden="1">
      <c r="A50" s="54">
        <f t="shared" si="6"/>
        <v>37</v>
      </c>
      <c r="B50" s="96" t="s">
        <v>899</v>
      </c>
      <c r="C50" s="99"/>
      <c r="D50" s="99"/>
      <c r="E50" s="99"/>
      <c r="F50" s="99"/>
      <c r="G50" s="99"/>
      <c r="H50" s="99"/>
      <c r="I50" s="99"/>
      <c r="J50" s="99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55" t="str">
        <f t="shared" si="10"/>
        <v/>
      </c>
      <c r="AB50" s="57">
        <v>80</v>
      </c>
    </row>
    <row r="51" spans="1:28" hidden="1">
      <c r="A51" s="54">
        <f t="shared" si="6"/>
        <v>38</v>
      </c>
      <c r="B51" s="96" t="s">
        <v>900</v>
      </c>
      <c r="C51" s="99"/>
      <c r="D51" s="99"/>
      <c r="E51" s="99"/>
      <c r="F51" s="99"/>
      <c r="G51" s="99"/>
      <c r="H51" s="99"/>
      <c r="I51" s="99"/>
      <c r="J51" s="99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55" t="str">
        <f t="shared" si="10"/>
        <v/>
      </c>
      <c r="AB51" s="57">
        <v>81</v>
      </c>
    </row>
    <row r="52" spans="1:28" ht="12.75" hidden="1" thickBot="1">
      <c r="A52" s="54">
        <v>38</v>
      </c>
      <c r="B52" s="104" t="s">
        <v>901</v>
      </c>
      <c r="C52" s="99"/>
      <c r="D52" s="99"/>
      <c r="E52" s="99"/>
      <c r="F52" s="99"/>
      <c r="G52" s="99"/>
      <c r="H52" s="99"/>
      <c r="I52" s="99"/>
      <c r="J52" s="99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55" t="str">
        <f t="shared" ref="AA52" si="11">IF(SUMPRODUCT(--(C52:Z52&lt;&gt;""))=0,"",SUM(C52:Z52))</f>
        <v/>
      </c>
      <c r="AB52" s="57">
        <v>83</v>
      </c>
    </row>
    <row r="53" spans="1:28" ht="15.75" hidden="1" thickBot="1">
      <c r="A53" s="54"/>
      <c r="B53" s="126" t="s">
        <v>761</v>
      </c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8"/>
      <c r="AB53" s="60" t="s">
        <v>0</v>
      </c>
    </row>
    <row r="54" spans="1:28" hidden="1">
      <c r="A54" s="54">
        <v>39</v>
      </c>
      <c r="B54" s="78" t="s">
        <v>759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55" t="str">
        <f t="shared" ref="AA54:AA58" si="12">IF(SUMPRODUCT(--(C54:Z54&lt;&gt;""))=0,"",SUM(C54:Z54))</f>
        <v/>
      </c>
      <c r="AB54" s="57">
        <v>41</v>
      </c>
    </row>
    <row r="55" spans="1:28" hidden="1">
      <c r="A55" s="54">
        <f t="shared" ref="A55:A57" si="13">IF(ISERROR((A54+1)),"",(A54+1))</f>
        <v>40</v>
      </c>
      <c r="B55" s="65" t="s">
        <v>762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55" t="str">
        <f t="shared" si="12"/>
        <v/>
      </c>
      <c r="AB55" s="57">
        <v>42</v>
      </c>
    </row>
    <row r="56" spans="1:28" hidden="1">
      <c r="A56" s="54">
        <f t="shared" si="13"/>
        <v>41</v>
      </c>
      <c r="B56" s="65" t="s">
        <v>760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55" t="str">
        <f t="shared" si="12"/>
        <v/>
      </c>
      <c r="AB56" s="57">
        <v>43</v>
      </c>
    </row>
    <row r="57" spans="1:28" hidden="1">
      <c r="A57" s="54">
        <f t="shared" si="13"/>
        <v>42</v>
      </c>
      <c r="B57" s="65" t="s">
        <v>767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si="12"/>
        <v/>
      </c>
      <c r="AB57" s="57">
        <v>44</v>
      </c>
    </row>
    <row r="58" spans="1:28" ht="12.75" hidden="1" thickBot="1">
      <c r="A58" s="54">
        <v>29</v>
      </c>
      <c r="B58" s="65" t="s">
        <v>766</v>
      </c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55" t="str">
        <f t="shared" si="12"/>
        <v/>
      </c>
      <c r="AB58" s="57">
        <v>45</v>
      </c>
    </row>
    <row r="59" spans="1:28" ht="15.75" hidden="1" thickBot="1">
      <c r="A59" s="54"/>
      <c r="B59" s="126" t="s">
        <v>800</v>
      </c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8"/>
      <c r="AB59" s="56" t="s">
        <v>801</v>
      </c>
    </row>
    <row r="60" spans="1:28" hidden="1">
      <c r="A60" s="54">
        <v>44</v>
      </c>
      <c r="B60" s="78" t="s">
        <v>802</v>
      </c>
      <c r="C60" s="79"/>
      <c r="D60" s="79"/>
      <c r="E60" s="79"/>
      <c r="F60" s="79"/>
      <c r="G60" s="79"/>
      <c r="H60" s="79"/>
      <c r="I60" s="79"/>
      <c r="J60" s="79"/>
      <c r="K60" s="80"/>
      <c r="L60" s="79"/>
      <c r="M60" s="80"/>
      <c r="N60" s="79"/>
      <c r="O60" s="80"/>
      <c r="P60" s="79"/>
      <c r="Q60" s="80"/>
      <c r="R60" s="79"/>
      <c r="S60" s="80"/>
      <c r="T60" s="79"/>
      <c r="U60" s="80"/>
      <c r="V60" s="79"/>
      <c r="W60" s="80"/>
      <c r="X60" s="79"/>
      <c r="Y60" s="80"/>
      <c r="Z60" s="79"/>
      <c r="AA60" s="55" t="str">
        <f t="shared" ref="AA60:AA64" si="14">IF(SUMPRODUCT(--(C60:Z60&lt;&gt;""))=0,"",SUM(C60:Z60))</f>
        <v/>
      </c>
      <c r="AB60" s="57">
        <v>47</v>
      </c>
    </row>
    <row r="61" spans="1:28" hidden="1">
      <c r="A61" s="54">
        <v>29</v>
      </c>
      <c r="B61" s="65" t="s">
        <v>803</v>
      </c>
      <c r="C61" s="71"/>
      <c r="D61" s="71"/>
      <c r="E61" s="71"/>
      <c r="F61" s="71"/>
      <c r="G61" s="71"/>
      <c r="H61" s="71"/>
      <c r="I61" s="71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4"/>
        <v/>
      </c>
      <c r="AB61" s="57">
        <v>48</v>
      </c>
    </row>
    <row r="62" spans="1:28" hidden="1">
      <c r="A62" s="54">
        <v>29</v>
      </c>
      <c r="B62" s="94" t="s">
        <v>875</v>
      </c>
      <c r="C62" s="71"/>
      <c r="D62" s="71"/>
      <c r="E62" s="71"/>
      <c r="F62" s="71"/>
      <c r="G62" s="71"/>
      <c r="H62" s="71"/>
      <c r="I62" s="71"/>
      <c r="J62" s="71"/>
      <c r="K62" s="69"/>
      <c r="L62" s="71"/>
      <c r="M62" s="69"/>
      <c r="N62" s="71"/>
      <c r="O62" s="69"/>
      <c r="P62" s="71"/>
      <c r="Q62" s="69"/>
      <c r="R62" s="71"/>
      <c r="S62" s="69"/>
      <c r="T62" s="71"/>
      <c r="U62" s="69"/>
      <c r="V62" s="71"/>
      <c r="W62" s="69"/>
      <c r="X62" s="71"/>
      <c r="Y62" s="69"/>
      <c r="Z62" s="71"/>
      <c r="AA62" s="55" t="str">
        <f t="shared" si="14"/>
        <v/>
      </c>
      <c r="AB62" s="57">
        <v>70</v>
      </c>
    </row>
    <row r="63" spans="1:28" hidden="1">
      <c r="A63" s="54">
        <v>29</v>
      </c>
      <c r="B63" s="65" t="s">
        <v>876</v>
      </c>
      <c r="C63" s="71"/>
      <c r="D63" s="71"/>
      <c r="E63" s="71"/>
      <c r="F63" s="71"/>
      <c r="G63" s="71"/>
      <c r="H63" s="71"/>
      <c r="I63" s="71"/>
      <c r="J63" s="71"/>
      <c r="K63" s="69"/>
      <c r="L63" s="71"/>
      <c r="M63" s="69"/>
      <c r="N63" s="71"/>
      <c r="O63" s="69"/>
      <c r="P63" s="71"/>
      <c r="Q63" s="69"/>
      <c r="R63" s="71"/>
      <c r="S63" s="69"/>
      <c r="T63" s="71"/>
      <c r="U63" s="69"/>
      <c r="V63" s="71"/>
      <c r="W63" s="69"/>
      <c r="X63" s="71"/>
      <c r="Y63" s="69"/>
      <c r="Z63" s="71"/>
      <c r="AA63" s="55" t="str">
        <f t="shared" si="14"/>
        <v/>
      </c>
      <c r="AB63" s="57">
        <v>71</v>
      </c>
    </row>
    <row r="64" spans="1:28" ht="12.75" hidden="1" thickBot="1">
      <c r="A64" s="54">
        <f>IF(ISERROR((A63+1)),"",(A63+1))</f>
        <v>30</v>
      </c>
      <c r="B64" s="65" t="s">
        <v>807</v>
      </c>
      <c r="C64" s="71"/>
      <c r="D64" s="71"/>
      <c r="E64" s="71"/>
      <c r="F64" s="71"/>
      <c r="G64" s="71"/>
      <c r="H64" s="71"/>
      <c r="I64" s="71"/>
      <c r="J64" s="71"/>
      <c r="K64" s="69"/>
      <c r="L64" s="71"/>
      <c r="M64" s="69"/>
      <c r="N64" s="71"/>
      <c r="O64" s="69"/>
      <c r="P64" s="71"/>
      <c r="Q64" s="69"/>
      <c r="R64" s="71"/>
      <c r="S64" s="69"/>
      <c r="T64" s="71"/>
      <c r="U64" s="69"/>
      <c r="V64" s="71"/>
      <c r="W64" s="69"/>
      <c r="X64" s="71"/>
      <c r="Y64" s="69"/>
      <c r="Z64" s="71"/>
      <c r="AA64" s="55" t="str">
        <f t="shared" si="14"/>
        <v/>
      </c>
      <c r="AB64" s="57">
        <v>49</v>
      </c>
    </row>
    <row r="65" spans="1:28" ht="15.75" hidden="1" thickBot="1">
      <c r="A65" s="54"/>
      <c r="B65" s="135" t="s">
        <v>809</v>
      </c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8"/>
      <c r="AB65" s="56" t="s">
        <v>813</v>
      </c>
    </row>
    <row r="66" spans="1:28" hidden="1">
      <c r="A66" s="54">
        <v>49</v>
      </c>
      <c r="B66" s="65" t="s">
        <v>810</v>
      </c>
      <c r="C66" s="79"/>
      <c r="D66" s="79"/>
      <c r="E66" s="79"/>
      <c r="F66" s="79"/>
      <c r="G66" s="79"/>
      <c r="H66" s="79"/>
      <c r="I66" s="80"/>
      <c r="J66" s="79"/>
      <c r="K66" s="80"/>
      <c r="L66" s="79"/>
      <c r="M66" s="80"/>
      <c r="N66" s="79"/>
      <c r="O66" s="80"/>
      <c r="P66" s="79"/>
      <c r="Q66" s="80"/>
      <c r="R66" s="79"/>
      <c r="S66" s="80"/>
      <c r="T66" s="79"/>
      <c r="U66" s="80"/>
      <c r="V66" s="79"/>
      <c r="W66" s="80"/>
      <c r="X66" s="79"/>
      <c r="Y66" s="80"/>
      <c r="Z66" s="79"/>
      <c r="AA66" s="55" t="str">
        <f t="shared" ref="AA66:AA72" si="15">IF(SUMPRODUCT(--(C66:Z66&lt;&gt;""))=0,"",SUM(C66:Z66))</f>
        <v/>
      </c>
      <c r="AB66" s="57">
        <v>50</v>
      </c>
    </row>
    <row r="67" spans="1:28" hidden="1">
      <c r="A67" s="54">
        <f>IF(ISERROR((A66+1)),"",(A66+1))</f>
        <v>50</v>
      </c>
      <c r="B67" s="105" t="s">
        <v>905</v>
      </c>
      <c r="C67" s="79"/>
      <c r="D67" s="79"/>
      <c r="E67" s="79"/>
      <c r="F67" s="79"/>
      <c r="G67" s="79"/>
      <c r="H67" s="79"/>
      <c r="I67" s="80"/>
      <c r="J67" s="79"/>
      <c r="K67" s="80"/>
      <c r="L67" s="79"/>
      <c r="M67" s="80"/>
      <c r="N67" s="79"/>
      <c r="O67" s="80"/>
      <c r="P67" s="79"/>
      <c r="Q67" s="80"/>
      <c r="R67" s="79"/>
      <c r="S67" s="80"/>
      <c r="T67" s="79"/>
      <c r="U67" s="80"/>
      <c r="V67" s="79"/>
      <c r="W67" s="80"/>
      <c r="X67" s="79"/>
      <c r="Y67" s="80"/>
      <c r="Z67" s="79"/>
      <c r="AA67" s="55" t="str">
        <f>IF(SUMPRODUCT(--(C67:Z67&lt;&gt;""))=0,"",SUM(C67:Z67))</f>
        <v/>
      </c>
      <c r="AB67" s="57">
        <v>94</v>
      </c>
    </row>
    <row r="68" spans="1:28" ht="12.75" hidden="1" thickBot="1">
      <c r="A68" s="54">
        <f>IF(ISERROR((A67+1)),"",(A67+1))</f>
        <v>51</v>
      </c>
      <c r="B68" s="105" t="s">
        <v>903</v>
      </c>
      <c r="C68" s="79"/>
      <c r="D68" s="79"/>
      <c r="E68" s="79"/>
      <c r="F68" s="79"/>
      <c r="G68" s="79"/>
      <c r="H68" s="79"/>
      <c r="I68" s="80"/>
      <c r="J68" s="79"/>
      <c r="K68" s="80"/>
      <c r="L68" s="79"/>
      <c r="M68" s="80"/>
      <c r="N68" s="79"/>
      <c r="O68" s="80"/>
      <c r="P68" s="79"/>
      <c r="Q68" s="80"/>
      <c r="R68" s="79"/>
      <c r="S68" s="80"/>
      <c r="T68" s="79"/>
      <c r="U68" s="80"/>
      <c r="V68" s="79"/>
      <c r="W68" s="80"/>
      <c r="X68" s="79"/>
      <c r="Y68" s="80"/>
      <c r="Z68" s="79"/>
      <c r="AA68" s="55" t="str">
        <f t="shared" ref="AA68" si="16">IF(SUMPRODUCT(--(C68:Z68&lt;&gt;""))=0,"",SUM(C68:Z68))</f>
        <v/>
      </c>
      <c r="AB68" s="57">
        <v>93</v>
      </c>
    </row>
    <row r="69" spans="1:28" hidden="1">
      <c r="A69" s="54">
        <f t="shared" ref="A69:A75" si="17">IF(ISERROR((A68+1)),"",(A68+1))</f>
        <v>52</v>
      </c>
      <c r="B69" s="105" t="s">
        <v>904</v>
      </c>
      <c r="C69" s="79"/>
      <c r="D69" s="79"/>
      <c r="E69" s="79"/>
      <c r="F69" s="79"/>
      <c r="G69" s="79"/>
      <c r="H69" s="79"/>
      <c r="I69" s="80"/>
      <c r="J69" s="79"/>
      <c r="K69" s="80"/>
      <c r="L69" s="79"/>
      <c r="M69" s="80"/>
      <c r="N69" s="79"/>
      <c r="O69" s="80"/>
      <c r="P69" s="79"/>
      <c r="Q69" s="80"/>
      <c r="R69" s="79"/>
      <c r="S69" s="80"/>
      <c r="T69" s="79"/>
      <c r="U69" s="80"/>
      <c r="V69" s="79"/>
      <c r="W69" s="80"/>
      <c r="X69" s="79"/>
      <c r="Y69" s="80"/>
      <c r="Z69" s="79"/>
      <c r="AA69" s="55" t="str">
        <f t="shared" ref="AA69" si="18">IF(SUMPRODUCT(--(C69:Z69&lt;&gt;""))=0,"",SUM(C69:Z69))</f>
        <v/>
      </c>
      <c r="AB69" s="57">
        <v>95</v>
      </c>
    </row>
    <row r="70" spans="1:28" ht="15" hidden="1" customHeight="1" thickBot="1">
      <c r="A70" s="54">
        <f t="shared" si="17"/>
        <v>53</v>
      </c>
      <c r="B70" s="65" t="s">
        <v>888</v>
      </c>
      <c r="C70" s="79"/>
      <c r="D70" s="79"/>
      <c r="E70" s="79"/>
      <c r="F70" s="79"/>
      <c r="G70" s="79"/>
      <c r="H70" s="79"/>
      <c r="I70" s="106">
        <f>SUM(I67,I69)</f>
        <v>0</v>
      </c>
      <c r="J70" s="79"/>
      <c r="K70" s="106">
        <f>SUM(K67,K69)</f>
        <v>0</v>
      </c>
      <c r="L70" s="79"/>
      <c r="M70" s="106">
        <f>SUM(M67,M69)</f>
        <v>0</v>
      </c>
      <c r="N70" s="79"/>
      <c r="O70" s="106">
        <f>SUM(O67,O69)</f>
        <v>0</v>
      </c>
      <c r="P70" s="79"/>
      <c r="Q70" s="106">
        <f>SUM(Q67,Q69)</f>
        <v>0</v>
      </c>
      <c r="R70" s="79"/>
      <c r="S70" s="106">
        <f>SUM(S67,S69)</f>
        <v>0</v>
      </c>
      <c r="T70" s="79"/>
      <c r="U70" s="106">
        <f>SUM(U67,U69)</f>
        <v>0</v>
      </c>
      <c r="V70" s="79"/>
      <c r="W70" s="106">
        <f>SUM(W67,W69)</f>
        <v>0</v>
      </c>
      <c r="X70" s="79"/>
      <c r="Y70" s="106">
        <f>SUM(Y67,Y69)</f>
        <v>0</v>
      </c>
      <c r="Z70" s="79"/>
      <c r="AA70" s="55">
        <f t="shared" ref="AA70" si="19">IF(SUMPRODUCT(--(C70:Z70&lt;&gt;""))=0,"",SUM(C70:Z70))</f>
        <v>0</v>
      </c>
      <c r="AB70" s="57">
        <v>85</v>
      </c>
    </row>
    <row r="71" spans="1:28" hidden="1">
      <c r="A71" s="54">
        <f t="shared" si="17"/>
        <v>54</v>
      </c>
      <c r="B71" s="65" t="s">
        <v>811</v>
      </c>
      <c r="C71" s="71"/>
      <c r="D71" s="71"/>
      <c r="E71" s="71"/>
      <c r="F71" s="71"/>
      <c r="G71" s="71"/>
      <c r="H71" s="71"/>
      <c r="I71" s="69"/>
      <c r="J71" s="71"/>
      <c r="K71" s="69"/>
      <c r="L71" s="71"/>
      <c r="M71" s="69"/>
      <c r="N71" s="71"/>
      <c r="O71" s="69"/>
      <c r="P71" s="71"/>
      <c r="Q71" s="69"/>
      <c r="R71" s="71"/>
      <c r="S71" s="69"/>
      <c r="T71" s="71"/>
      <c r="U71" s="69"/>
      <c r="V71" s="71"/>
      <c r="W71" s="69"/>
      <c r="X71" s="71"/>
      <c r="Y71" s="69"/>
      <c r="Z71" s="71"/>
      <c r="AA71" s="55" t="str">
        <f t="shared" si="15"/>
        <v/>
      </c>
      <c r="AB71" s="57">
        <v>51</v>
      </c>
    </row>
    <row r="72" spans="1:28" ht="12.75" hidden="1" thickBot="1">
      <c r="A72" s="54">
        <f t="shared" si="17"/>
        <v>55</v>
      </c>
      <c r="B72" s="65" t="s">
        <v>812</v>
      </c>
      <c r="C72" s="71"/>
      <c r="D72" s="71"/>
      <c r="E72" s="71"/>
      <c r="F72" s="71"/>
      <c r="G72" s="71"/>
      <c r="H72" s="71"/>
      <c r="I72" s="69"/>
      <c r="J72" s="71"/>
      <c r="K72" s="69"/>
      <c r="L72" s="71"/>
      <c r="M72" s="69"/>
      <c r="N72" s="71"/>
      <c r="O72" s="69"/>
      <c r="P72" s="71"/>
      <c r="Q72" s="69"/>
      <c r="R72" s="71"/>
      <c r="S72" s="69"/>
      <c r="T72" s="71"/>
      <c r="U72" s="69"/>
      <c r="V72" s="71"/>
      <c r="W72" s="69"/>
      <c r="X72" s="71"/>
      <c r="Y72" s="69"/>
      <c r="Z72" s="71"/>
      <c r="AA72" s="55" t="str">
        <f t="shared" si="15"/>
        <v/>
      </c>
      <c r="AB72" s="57">
        <v>52</v>
      </c>
    </row>
    <row r="73" spans="1:28" ht="12.75" hidden="1" thickBot="1">
      <c r="A73" s="54">
        <f t="shared" si="17"/>
        <v>56</v>
      </c>
      <c r="B73" s="105" t="s">
        <v>893</v>
      </c>
      <c r="C73" s="79"/>
      <c r="D73" s="79"/>
      <c r="E73" s="79"/>
      <c r="F73" s="79"/>
      <c r="G73" s="79"/>
      <c r="H73" s="79"/>
      <c r="I73" s="80"/>
      <c r="J73" s="79"/>
      <c r="K73" s="80"/>
      <c r="L73" s="79"/>
      <c r="M73" s="80"/>
      <c r="N73" s="79"/>
      <c r="O73" s="80"/>
      <c r="P73" s="79"/>
      <c r="Q73" s="80"/>
      <c r="R73" s="79"/>
      <c r="S73" s="80"/>
      <c r="T73" s="79"/>
      <c r="U73" s="80"/>
      <c r="V73" s="79"/>
      <c r="W73" s="80"/>
      <c r="X73" s="79"/>
      <c r="Y73" s="80"/>
      <c r="Z73" s="79"/>
      <c r="AA73" s="55" t="str">
        <f t="shared" ref="AA73:AA75" si="20">IF(SUMPRODUCT(--(C73:Z73&lt;&gt;""))=0,"",SUM(C73:Z73))</f>
        <v/>
      </c>
      <c r="AB73" s="57">
        <v>89</v>
      </c>
    </row>
    <row r="74" spans="1:28" ht="12.75" hidden="1" thickBot="1">
      <c r="A74" s="54">
        <f t="shared" si="17"/>
        <v>57</v>
      </c>
      <c r="B74" s="105" t="s">
        <v>894</v>
      </c>
      <c r="C74" s="71"/>
      <c r="D74" s="71"/>
      <c r="E74" s="71"/>
      <c r="F74" s="71"/>
      <c r="G74" s="71"/>
      <c r="H74" s="71"/>
      <c r="I74" s="69"/>
      <c r="J74" s="71"/>
      <c r="K74" s="69"/>
      <c r="L74" s="71"/>
      <c r="M74" s="69"/>
      <c r="N74" s="71"/>
      <c r="O74" s="69"/>
      <c r="P74" s="71"/>
      <c r="Q74" s="69"/>
      <c r="R74" s="71"/>
      <c r="S74" s="69"/>
      <c r="T74" s="71"/>
      <c r="U74" s="69"/>
      <c r="V74" s="71"/>
      <c r="W74" s="69"/>
      <c r="X74" s="71"/>
      <c r="Y74" s="69"/>
      <c r="Z74" s="71"/>
      <c r="AA74" s="55" t="str">
        <f t="shared" si="20"/>
        <v/>
      </c>
      <c r="AB74" s="57">
        <v>90</v>
      </c>
    </row>
    <row r="75" spans="1:28" ht="12.75" hidden="1" thickBot="1">
      <c r="A75" s="54">
        <f t="shared" si="17"/>
        <v>58</v>
      </c>
      <c r="B75" s="105" t="s">
        <v>895</v>
      </c>
      <c r="C75" s="71"/>
      <c r="D75" s="71"/>
      <c r="E75" s="71"/>
      <c r="F75" s="71"/>
      <c r="G75" s="71"/>
      <c r="H75" s="71"/>
      <c r="I75" s="69"/>
      <c r="J75" s="71"/>
      <c r="K75" s="69"/>
      <c r="L75" s="71"/>
      <c r="M75" s="69"/>
      <c r="N75" s="71"/>
      <c r="O75" s="69"/>
      <c r="P75" s="71"/>
      <c r="Q75" s="69"/>
      <c r="R75" s="71"/>
      <c r="S75" s="69"/>
      <c r="T75" s="71"/>
      <c r="U75" s="69"/>
      <c r="V75" s="71"/>
      <c r="W75" s="69"/>
      <c r="X75" s="71"/>
      <c r="Y75" s="69"/>
      <c r="Z75" s="71"/>
      <c r="AA75" s="55" t="str">
        <f t="shared" si="20"/>
        <v/>
      </c>
      <c r="AB75" s="57">
        <v>91</v>
      </c>
    </row>
    <row r="76" spans="1:28" ht="15.75" hidden="1" thickBot="1">
      <c r="A76" s="54"/>
      <c r="B76" s="144" t="s">
        <v>820</v>
      </c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8"/>
      <c r="AB76" s="56" t="s">
        <v>819</v>
      </c>
    </row>
    <row r="77" spans="1:28" hidden="1">
      <c r="A77" s="54">
        <v>59</v>
      </c>
      <c r="B77" s="78" t="s">
        <v>838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55" t="str">
        <f t="shared" ref="AA77:AA78" si="21">IF(SUMPRODUCT(--(C77:Z77&lt;&gt;""))=0,"",SUM(C77:Z77))</f>
        <v/>
      </c>
      <c r="AB77" s="57">
        <v>57</v>
      </c>
    </row>
    <row r="78" spans="1:28" ht="12.75" hidden="1" thickBot="1">
      <c r="A78" s="54">
        <v>29</v>
      </c>
      <c r="B78" s="65" t="s">
        <v>839</v>
      </c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55" t="str">
        <f t="shared" si="21"/>
        <v/>
      </c>
      <c r="AB78" s="57">
        <v>56</v>
      </c>
    </row>
    <row r="79" spans="1:28" ht="15.75" hidden="1" thickBot="1">
      <c r="A79" s="54"/>
      <c r="B79" s="126" t="s">
        <v>817</v>
      </c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8"/>
      <c r="AB79" s="56" t="s">
        <v>818</v>
      </c>
    </row>
    <row r="80" spans="1:28" hidden="1">
      <c r="A80" s="54">
        <v>61</v>
      </c>
      <c r="B80" s="78" t="s">
        <v>814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55" t="str">
        <f t="shared" ref="AA80:AA82" si="22">IF(SUMPRODUCT(--(C80:Z80&lt;&gt;""))=0,"",SUM(C80:Z80))</f>
        <v/>
      </c>
      <c r="AB80" s="57">
        <v>53</v>
      </c>
    </row>
    <row r="81" spans="1:28" hidden="1">
      <c r="A81" s="54">
        <f t="shared" ref="A81:A82" si="23">IF(ISERROR((A80+1)),"",(A80+1))</f>
        <v>62</v>
      </c>
      <c r="B81" s="65" t="s">
        <v>815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55" t="str">
        <f t="shared" si="22"/>
        <v/>
      </c>
      <c r="AB81" s="57">
        <v>54</v>
      </c>
    </row>
    <row r="82" spans="1:28" ht="12.75" hidden="1" thickBot="1">
      <c r="A82" s="54">
        <f t="shared" si="23"/>
        <v>63</v>
      </c>
      <c r="B82" s="87" t="s">
        <v>816</v>
      </c>
      <c r="C82" s="86" t="str">
        <f>IF(C80+C81&lt;&gt;0,C80+C81,"")</f>
        <v/>
      </c>
      <c r="D82" s="86" t="str">
        <f t="shared" ref="D82:Z82" si="24">IF(D80+D81&lt;&gt;0,D80+D81,"")</f>
        <v/>
      </c>
      <c r="E82" s="86" t="str">
        <f t="shared" si="24"/>
        <v/>
      </c>
      <c r="F82" s="86" t="str">
        <f t="shared" si="24"/>
        <v/>
      </c>
      <c r="G82" s="86" t="str">
        <f t="shared" si="24"/>
        <v/>
      </c>
      <c r="H82" s="86" t="str">
        <f t="shared" si="24"/>
        <v/>
      </c>
      <c r="I82" s="86" t="str">
        <f t="shared" si="24"/>
        <v/>
      </c>
      <c r="J82" s="86" t="str">
        <f t="shared" si="24"/>
        <v/>
      </c>
      <c r="K82" s="86" t="str">
        <f t="shared" si="24"/>
        <v/>
      </c>
      <c r="L82" s="86" t="str">
        <f t="shared" si="24"/>
        <v/>
      </c>
      <c r="M82" s="86" t="str">
        <f t="shared" si="24"/>
        <v/>
      </c>
      <c r="N82" s="86" t="str">
        <f t="shared" si="24"/>
        <v/>
      </c>
      <c r="O82" s="86" t="str">
        <f t="shared" si="24"/>
        <v/>
      </c>
      <c r="P82" s="86" t="str">
        <f t="shared" si="24"/>
        <v/>
      </c>
      <c r="Q82" s="86" t="str">
        <f t="shared" si="24"/>
        <v/>
      </c>
      <c r="R82" s="86" t="str">
        <f t="shared" si="24"/>
        <v/>
      </c>
      <c r="S82" s="86" t="str">
        <f t="shared" si="24"/>
        <v/>
      </c>
      <c r="T82" s="86" t="str">
        <f t="shared" si="24"/>
        <v/>
      </c>
      <c r="U82" s="86" t="str">
        <f t="shared" si="24"/>
        <v/>
      </c>
      <c r="V82" s="86" t="str">
        <f t="shared" si="24"/>
        <v/>
      </c>
      <c r="W82" s="86" t="str">
        <f t="shared" si="24"/>
        <v/>
      </c>
      <c r="X82" s="86" t="str">
        <f t="shared" si="24"/>
        <v/>
      </c>
      <c r="Y82" s="86" t="str">
        <f t="shared" si="24"/>
        <v/>
      </c>
      <c r="Z82" s="86" t="str">
        <f t="shared" si="24"/>
        <v/>
      </c>
      <c r="AA82" s="55" t="str">
        <f t="shared" si="22"/>
        <v/>
      </c>
      <c r="AB82" s="57">
        <v>55</v>
      </c>
    </row>
    <row r="83" spans="1:28" ht="15.75" thickBot="1">
      <c r="A83" s="54" t="s">
        <v>853</v>
      </c>
      <c r="B83" s="126" t="s">
        <v>865</v>
      </c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8"/>
      <c r="AB83" s="56" t="s">
        <v>853</v>
      </c>
    </row>
    <row r="84" spans="1:28">
      <c r="A84" s="54">
        <v>55</v>
      </c>
      <c r="B84" s="78" t="s">
        <v>845</v>
      </c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55" t="str">
        <f t="shared" ref="AA84:AA91" si="25">IF(SUMPRODUCT(--(C84:Z84&lt;&gt;""))=0,"",SUM(C84:Z84))</f>
        <v/>
      </c>
      <c r="AB84" s="57">
        <v>58</v>
      </c>
    </row>
    <row r="85" spans="1:28">
      <c r="A85" s="54">
        <f t="shared" ref="A85:A91" si="26">IF(ISERROR((A84+1)),"",(A84+1))</f>
        <v>56</v>
      </c>
      <c r="B85" s="65" t="s">
        <v>851</v>
      </c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55" t="str">
        <f t="shared" si="25"/>
        <v/>
      </c>
      <c r="AB85" s="57">
        <v>59</v>
      </c>
    </row>
    <row r="86" spans="1:28">
      <c r="A86" s="54">
        <f t="shared" si="26"/>
        <v>57</v>
      </c>
      <c r="B86" s="65" t="s">
        <v>850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55" t="str">
        <f t="shared" si="25"/>
        <v/>
      </c>
      <c r="AB86" s="57">
        <v>60</v>
      </c>
    </row>
    <row r="87" spans="1:28">
      <c r="A87" s="54">
        <f t="shared" si="26"/>
        <v>58</v>
      </c>
      <c r="B87" s="78" t="s">
        <v>846</v>
      </c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55" t="str">
        <f t="shared" si="25"/>
        <v/>
      </c>
      <c r="AB87" s="57">
        <v>61</v>
      </c>
    </row>
    <row r="88" spans="1:28">
      <c r="A88" s="54">
        <f t="shared" si="26"/>
        <v>59</v>
      </c>
      <c r="B88" s="78" t="s">
        <v>866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55" t="str">
        <f t="shared" si="25"/>
        <v/>
      </c>
      <c r="AB88" s="57">
        <v>62</v>
      </c>
    </row>
    <row r="89" spans="1:28">
      <c r="A89" s="54">
        <f t="shared" si="26"/>
        <v>60</v>
      </c>
      <c r="B89" s="78" t="s">
        <v>867</v>
      </c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55" t="str">
        <f t="shared" si="25"/>
        <v/>
      </c>
      <c r="AB89" s="57">
        <v>63</v>
      </c>
    </row>
    <row r="90" spans="1:28">
      <c r="A90" s="54">
        <f t="shared" si="26"/>
        <v>61</v>
      </c>
      <c r="B90" s="65" t="s">
        <v>868</v>
      </c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55" t="str">
        <f t="shared" si="25"/>
        <v/>
      </c>
      <c r="AB90" s="57">
        <v>64</v>
      </c>
    </row>
    <row r="91" spans="1:28">
      <c r="A91" s="54">
        <f t="shared" si="26"/>
        <v>62</v>
      </c>
      <c r="B91" s="65" t="s">
        <v>852</v>
      </c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55" t="str">
        <f t="shared" si="25"/>
        <v/>
      </c>
      <c r="AB91" s="57">
        <v>65</v>
      </c>
    </row>
    <row r="92" spans="1:28" ht="15.75" hidden="1" thickBot="1">
      <c r="A92" s="54"/>
      <c r="B92" s="126" t="s">
        <v>879</v>
      </c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8"/>
      <c r="AB92" s="56" t="s">
        <v>853</v>
      </c>
    </row>
    <row r="93" spans="1:28" hidden="1">
      <c r="A93" s="54">
        <v>64</v>
      </c>
      <c r="B93" s="78" t="s">
        <v>877</v>
      </c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55" t="str">
        <f t="shared" ref="AA93:AA94" si="27">IF(SUMPRODUCT(--(C93:Z93&lt;&gt;""))=0,"",SUM(C93:Z93))</f>
        <v/>
      </c>
      <c r="AB93" s="57">
        <v>72</v>
      </c>
    </row>
    <row r="94" spans="1:28" ht="12.75" hidden="1" thickBot="1">
      <c r="A94" s="54">
        <f t="shared" ref="A94" si="28">IF(ISERROR((A93+1)),"",(A93+1))</f>
        <v>65</v>
      </c>
      <c r="B94" s="65" t="s">
        <v>878</v>
      </c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55" t="str">
        <f t="shared" si="27"/>
        <v/>
      </c>
      <c r="AB94" s="57">
        <v>73</v>
      </c>
    </row>
    <row r="95" spans="1:28" ht="15.75" hidden="1" thickBot="1">
      <c r="A95" s="54" t="s">
        <v>1</v>
      </c>
      <c r="B95" s="126" t="s">
        <v>887</v>
      </c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8"/>
      <c r="AB95" s="56" t="s">
        <v>1</v>
      </c>
    </row>
    <row r="96" spans="1:28" hidden="1">
      <c r="A96" s="54">
        <v>66</v>
      </c>
      <c r="B96" s="78" t="s">
        <v>886</v>
      </c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55" t="str">
        <f t="shared" ref="AA96" si="29">IF(SUMPRODUCT(--(C96:Z96&lt;&gt;""))=0,"",SUM(C96:Z96))</f>
        <v/>
      </c>
      <c r="AB96" s="57">
        <v>82</v>
      </c>
    </row>
    <row r="97" spans="1:80" hidden="1">
      <c r="A97" s="54">
        <f t="shared" ref="A97:A99" si="30">IF(ISERROR((A96+1)),"",(A96+1))</f>
        <v>67</v>
      </c>
      <c r="B97" s="65" t="s">
        <v>890</v>
      </c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55" t="str">
        <f t="shared" ref="AA97:AA99" si="31">IF(SUMPRODUCT(--(C97:Z97&lt;&gt;""))=0,"",SUM(C97:Z97))</f>
        <v/>
      </c>
      <c r="AB97" s="57">
        <v>86</v>
      </c>
    </row>
    <row r="98" spans="1:80" hidden="1">
      <c r="A98" s="54">
        <f t="shared" si="30"/>
        <v>68</v>
      </c>
      <c r="B98" s="65" t="s">
        <v>891</v>
      </c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55" t="str">
        <f t="shared" si="31"/>
        <v/>
      </c>
      <c r="AB98" s="57">
        <v>87</v>
      </c>
    </row>
    <row r="99" spans="1:80" ht="12.75" hidden="1" thickBot="1">
      <c r="A99" s="54">
        <f t="shared" si="30"/>
        <v>69</v>
      </c>
      <c r="B99" s="65" t="s">
        <v>892</v>
      </c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55" t="str">
        <f t="shared" si="31"/>
        <v/>
      </c>
      <c r="AB99" s="57">
        <v>88</v>
      </c>
    </row>
    <row r="100" spans="1:80" ht="15.75" hidden="1" thickBot="1">
      <c r="A100" s="54"/>
      <c r="B100" s="144" t="s">
        <v>188</v>
      </c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8"/>
      <c r="AB100" s="57" t="s">
        <v>889</v>
      </c>
    </row>
    <row r="101" spans="1:80" ht="12.75" thickBot="1">
      <c r="A101" s="54"/>
      <c r="B101" s="66" t="s">
        <v>159</v>
      </c>
      <c r="C101" s="141" t="s">
        <v>160</v>
      </c>
      <c r="D101" s="142"/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3"/>
      <c r="AB101" s="56"/>
    </row>
    <row r="102" spans="1:80" ht="12.75" thickBot="1">
      <c r="B102" s="63"/>
      <c r="C102" s="136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8"/>
      <c r="AB102" s="60"/>
      <c r="CB102" s="69"/>
    </row>
  </sheetData>
  <sheetProtection algorithmName="SHA-512" hashValue="+r2IqtRHBCmNzAImPWXn1C/jWolqbxC5WcNBbhVfDb1+1UvuZhi4Q7q4gOamn1dVcG76qz4Vj7Jc/jarsOkv4Q==" saltValue="Vte7RU0OiAVAC2j99jeEgw==" spinCount="100000" sheet="1" selectLockedCells="1"/>
  <mergeCells count="36">
    <mergeCell ref="B17:AA17"/>
    <mergeCell ref="B21:AA21"/>
    <mergeCell ref="B83:AA83"/>
    <mergeCell ref="C101:AA101"/>
    <mergeCell ref="C102:AA102"/>
    <mergeCell ref="B36:AA36"/>
    <mergeCell ref="B53:AA53"/>
    <mergeCell ref="B59:AA59"/>
    <mergeCell ref="B65:AA65"/>
    <mergeCell ref="B76:AA76"/>
    <mergeCell ref="B79:AA79"/>
    <mergeCell ref="B33:AA33"/>
    <mergeCell ref="B92:AA92"/>
    <mergeCell ref="B95:AA95"/>
    <mergeCell ref="B100:AA100"/>
    <mergeCell ref="M7:N7"/>
    <mergeCell ref="O7:P7"/>
    <mergeCell ref="Q7:R7"/>
    <mergeCell ref="S7:T7"/>
    <mergeCell ref="U7:V7"/>
    <mergeCell ref="Y7:Z7"/>
    <mergeCell ref="AA7:AA8"/>
    <mergeCell ref="B9:AA9"/>
    <mergeCell ref="C6:AA6"/>
    <mergeCell ref="A2:A5"/>
    <mergeCell ref="C4:E4"/>
    <mergeCell ref="X4:Z4"/>
    <mergeCell ref="C5:E5"/>
    <mergeCell ref="F5:W5"/>
    <mergeCell ref="W7:X7"/>
    <mergeCell ref="A7:B8"/>
    <mergeCell ref="C7:D7"/>
    <mergeCell ref="E7:F7"/>
    <mergeCell ref="G7:H7"/>
    <mergeCell ref="I7:J7"/>
    <mergeCell ref="K7:L7"/>
  </mergeCells>
  <conditionalFormatting sqref="C18:Z18">
    <cfRule type="notContainsBlanks" dxfId="279" priority="298">
      <formula>LEN(TRIM(C18))&gt;0</formula>
    </cfRule>
  </conditionalFormatting>
  <conditionalFormatting sqref="C10:Z16 C60:Z61 C63:Z63 C49:Z52">
    <cfRule type="notContainsBlanks" dxfId="278" priority="297">
      <formula>LEN(TRIM(C10))&gt;0</formula>
    </cfRule>
  </conditionalFormatting>
  <conditionalFormatting sqref="AA18:AA20 AA22:AA32 AA34:AA35 AA10:AA16 AA60:AA64">
    <cfRule type="notContainsBlanks" dxfId="277" priority="299">
      <formula>LEN(TRIM(AA10))&gt;0</formula>
    </cfRule>
  </conditionalFormatting>
  <conditionalFormatting sqref="B102:AA102">
    <cfRule type="notContainsBlanks" dxfId="276" priority="296">
      <formula>LEN(TRIM(B102))&gt;0</formula>
    </cfRule>
  </conditionalFormatting>
  <conditionalFormatting sqref="B5 B3">
    <cfRule type="notContainsBlanks" dxfId="275" priority="295">
      <formula>LEN(TRIM(B3))&gt;0</formula>
    </cfRule>
  </conditionalFormatting>
  <conditionalFormatting sqref="C6">
    <cfRule type="notContainsBlanks" dxfId="274" priority="294">
      <formula>LEN(TRIM(C6))&gt;0</formula>
    </cfRule>
  </conditionalFormatting>
  <conditionalFormatting sqref="C18:Z20 C31:Z32 C34:Z35 C22:Z29">
    <cfRule type="notContainsBlanks" dxfId="273" priority="293">
      <formula>LEN(TRIM(C18))&gt;0</formula>
    </cfRule>
  </conditionalFormatting>
  <conditionalFormatting sqref="AA54:AA58">
    <cfRule type="notContainsBlanks" dxfId="272" priority="290">
      <formula>LEN(TRIM(AA54))&gt;0</formula>
    </cfRule>
  </conditionalFormatting>
  <conditionalFormatting sqref="C54:Z58">
    <cfRule type="notContainsBlanks" dxfId="271" priority="289">
      <formula>LEN(TRIM(C54))&gt;0</formula>
    </cfRule>
  </conditionalFormatting>
  <conditionalFormatting sqref="C55:Z55 K61 M61:M62 O61:O62 Q61:Q62 S61:S62 U61:U62 W61:W62 Y61:Y62">
    <cfRule type="expression" dxfId="270" priority="288">
      <formula>C55&gt;C54</formula>
    </cfRule>
  </conditionalFormatting>
  <conditionalFormatting sqref="C57:Z57">
    <cfRule type="expression" dxfId="269" priority="287">
      <formula>C57&gt;C56</formula>
    </cfRule>
  </conditionalFormatting>
  <conditionalFormatting sqref="Y62 W62 U62 S62 Q62 O62 M62 K62">
    <cfRule type="notContainsBlanks" dxfId="268" priority="285">
      <formula>LEN(TRIM(K62))&gt;0</formula>
    </cfRule>
  </conditionalFormatting>
  <conditionalFormatting sqref="C62:I62 C64:I64">
    <cfRule type="notContainsBlanks" dxfId="267" priority="283">
      <formula>LEN(TRIM(C62))&gt;0</formula>
    </cfRule>
  </conditionalFormatting>
  <conditionalFormatting sqref="J62 J64">
    <cfRule type="notContainsBlanks" dxfId="266" priority="282">
      <formula>LEN(TRIM(J62))&gt;0</formula>
    </cfRule>
  </conditionalFormatting>
  <conditionalFormatting sqref="L62 L64">
    <cfRule type="notContainsBlanks" dxfId="265" priority="281">
      <formula>LEN(TRIM(L62))&gt;0</formula>
    </cfRule>
  </conditionalFormatting>
  <conditionalFormatting sqref="N62 N64">
    <cfRule type="notContainsBlanks" dxfId="264" priority="280">
      <formula>LEN(TRIM(N62))&gt;0</formula>
    </cfRule>
  </conditionalFormatting>
  <conditionalFormatting sqref="P62 P64">
    <cfRule type="notContainsBlanks" dxfId="263" priority="279">
      <formula>LEN(TRIM(P62))&gt;0</formula>
    </cfRule>
  </conditionalFormatting>
  <conditionalFormatting sqref="R62 R64">
    <cfRule type="notContainsBlanks" dxfId="262" priority="278">
      <formula>LEN(TRIM(R62))&gt;0</formula>
    </cfRule>
  </conditionalFormatting>
  <conditionalFormatting sqref="T62 T64">
    <cfRule type="notContainsBlanks" dxfId="261" priority="277">
      <formula>LEN(TRIM(T62))&gt;0</formula>
    </cfRule>
  </conditionalFormatting>
  <conditionalFormatting sqref="V62 V64">
    <cfRule type="notContainsBlanks" dxfId="260" priority="276">
      <formula>LEN(TRIM(V62))&gt;0</formula>
    </cfRule>
  </conditionalFormatting>
  <conditionalFormatting sqref="X62 X64">
    <cfRule type="notContainsBlanks" dxfId="259" priority="275">
      <formula>LEN(TRIM(X62))&gt;0</formula>
    </cfRule>
  </conditionalFormatting>
  <conditionalFormatting sqref="Z62 Z64">
    <cfRule type="notContainsBlanks" dxfId="258" priority="274">
      <formula>LEN(TRIM(Z62))&gt;0</formula>
    </cfRule>
  </conditionalFormatting>
  <conditionalFormatting sqref="K61 M61:M62 O61:O62 Q61:Q62 S61:S62 U61:U62 W61:W62 Y61:Y62">
    <cfRule type="expression" dxfId="257" priority="273">
      <formula>K61&gt;K60</formula>
    </cfRule>
  </conditionalFormatting>
  <conditionalFormatting sqref="K60 K49:Z50">
    <cfRule type="expression" dxfId="256" priority="272">
      <formula>K50&gt;K49</formula>
    </cfRule>
  </conditionalFormatting>
  <conditionalFormatting sqref="M60">
    <cfRule type="expression" dxfId="255" priority="270">
      <formula>M61&gt;M60</formula>
    </cfRule>
  </conditionalFormatting>
  <conditionalFormatting sqref="O60">
    <cfRule type="expression" dxfId="254" priority="268">
      <formula>O61&gt;O60</formula>
    </cfRule>
  </conditionalFormatting>
  <conditionalFormatting sqref="Q60">
    <cfRule type="expression" dxfId="253" priority="266">
      <formula>Q61&gt;Q60</formula>
    </cfRule>
  </conditionalFormatting>
  <conditionalFormatting sqref="S60">
    <cfRule type="expression" dxfId="252" priority="264">
      <formula>S61&gt;S60</formula>
    </cfRule>
  </conditionalFormatting>
  <conditionalFormatting sqref="U60">
    <cfRule type="expression" dxfId="251" priority="262">
      <formula>U61&gt;U60</formula>
    </cfRule>
  </conditionalFormatting>
  <conditionalFormatting sqref="W60">
    <cfRule type="expression" dxfId="250" priority="260">
      <formula>W61&gt;W60</formula>
    </cfRule>
  </conditionalFormatting>
  <conditionalFormatting sqref="Y60">
    <cfRule type="expression" dxfId="249" priority="258">
      <formula>Y61&gt;Y60</formula>
    </cfRule>
  </conditionalFormatting>
  <conditionalFormatting sqref="C35">
    <cfRule type="expression" dxfId="248" priority="257">
      <formula>C35&gt;C34</formula>
    </cfRule>
  </conditionalFormatting>
  <conditionalFormatting sqref="C34">
    <cfRule type="expression" dxfId="247" priority="256">
      <formula>C35&gt;C34</formula>
    </cfRule>
  </conditionalFormatting>
  <conditionalFormatting sqref="D35">
    <cfRule type="expression" dxfId="246" priority="255">
      <formula>D35&gt;D34</formula>
    </cfRule>
  </conditionalFormatting>
  <conditionalFormatting sqref="D34">
    <cfRule type="expression" dxfId="245" priority="254">
      <formula>D35&gt;D34</formula>
    </cfRule>
  </conditionalFormatting>
  <conditionalFormatting sqref="E35">
    <cfRule type="expression" dxfId="244" priority="253">
      <formula>E35&gt;E34</formula>
    </cfRule>
  </conditionalFormatting>
  <conditionalFormatting sqref="E34">
    <cfRule type="expression" dxfId="243" priority="252">
      <formula>E35&gt;E34</formula>
    </cfRule>
  </conditionalFormatting>
  <conditionalFormatting sqref="F35">
    <cfRule type="expression" dxfId="242" priority="251">
      <formula>F35&gt;F34</formula>
    </cfRule>
  </conditionalFormatting>
  <conditionalFormatting sqref="F34">
    <cfRule type="expression" dxfId="241" priority="250">
      <formula>F35&gt;F34</formula>
    </cfRule>
  </conditionalFormatting>
  <conditionalFormatting sqref="G35">
    <cfRule type="expression" dxfId="240" priority="249">
      <formula>G35&gt;G34</formula>
    </cfRule>
  </conditionalFormatting>
  <conditionalFormatting sqref="G34">
    <cfRule type="expression" dxfId="239" priority="248">
      <formula>G35&gt;G34</formula>
    </cfRule>
  </conditionalFormatting>
  <conditionalFormatting sqref="H35">
    <cfRule type="expression" dxfId="238" priority="247">
      <formula>H35&gt;H34</formula>
    </cfRule>
  </conditionalFormatting>
  <conditionalFormatting sqref="H34">
    <cfRule type="expression" dxfId="237" priority="246">
      <formula>H35&gt;H34</formula>
    </cfRule>
  </conditionalFormatting>
  <conditionalFormatting sqref="I35">
    <cfRule type="expression" dxfId="236" priority="245">
      <formula>I35&gt;I34</formula>
    </cfRule>
  </conditionalFormatting>
  <conditionalFormatting sqref="I34">
    <cfRule type="expression" dxfId="235" priority="244">
      <formula>I35&gt;I34</formula>
    </cfRule>
  </conditionalFormatting>
  <conditionalFormatting sqref="J35">
    <cfRule type="expression" dxfId="234" priority="243">
      <formula>J35&gt;J34</formula>
    </cfRule>
  </conditionalFormatting>
  <conditionalFormatting sqref="J34">
    <cfRule type="expression" dxfId="233" priority="242">
      <formula>J35&gt;J34</formula>
    </cfRule>
  </conditionalFormatting>
  <conditionalFormatting sqref="K35">
    <cfRule type="expression" dxfId="232" priority="241">
      <formula>K35&gt;K34</formula>
    </cfRule>
  </conditionalFormatting>
  <conditionalFormatting sqref="K34">
    <cfRule type="expression" dxfId="231" priority="240">
      <formula>K35&gt;K34</formula>
    </cfRule>
  </conditionalFormatting>
  <conditionalFormatting sqref="L35">
    <cfRule type="expression" dxfId="230" priority="239">
      <formula>L35&gt;L34</formula>
    </cfRule>
  </conditionalFormatting>
  <conditionalFormatting sqref="L34">
    <cfRule type="expression" dxfId="229" priority="238">
      <formula>L35&gt;L34</formula>
    </cfRule>
  </conditionalFormatting>
  <conditionalFormatting sqref="M35">
    <cfRule type="expression" dxfId="228" priority="237">
      <formula>M35&gt;M34</formula>
    </cfRule>
  </conditionalFormatting>
  <conditionalFormatting sqref="M34">
    <cfRule type="expression" dxfId="227" priority="236">
      <formula>M35&gt;M34</formula>
    </cfRule>
  </conditionalFormatting>
  <conditionalFormatting sqref="N35">
    <cfRule type="expression" dxfId="226" priority="235">
      <formula>N35&gt;N34</formula>
    </cfRule>
  </conditionalFormatting>
  <conditionalFormatting sqref="N34">
    <cfRule type="expression" dxfId="225" priority="234">
      <formula>N35&gt;N34</formula>
    </cfRule>
  </conditionalFormatting>
  <conditionalFormatting sqref="O35">
    <cfRule type="expression" dxfId="224" priority="233">
      <formula>O35&gt;O34</formula>
    </cfRule>
  </conditionalFormatting>
  <conditionalFormatting sqref="O34">
    <cfRule type="expression" dxfId="223" priority="232">
      <formula>O35&gt;O34</formula>
    </cfRule>
  </conditionalFormatting>
  <conditionalFormatting sqref="P35">
    <cfRule type="expression" dxfId="222" priority="231">
      <formula>P35&gt;P34</formula>
    </cfRule>
  </conditionalFormatting>
  <conditionalFormatting sqref="P34">
    <cfRule type="expression" dxfId="221" priority="230">
      <formula>P35&gt;P34</formula>
    </cfRule>
  </conditionalFormatting>
  <conditionalFormatting sqref="Q35">
    <cfRule type="expression" dxfId="220" priority="229">
      <formula>Q35&gt;Q34</formula>
    </cfRule>
  </conditionalFormatting>
  <conditionalFormatting sqref="Q34">
    <cfRule type="expression" dxfId="219" priority="228">
      <formula>Q35&gt;Q34</formula>
    </cfRule>
  </conditionalFormatting>
  <conditionalFormatting sqref="R35">
    <cfRule type="expression" dxfId="218" priority="227">
      <formula>R35&gt;R34</formula>
    </cfRule>
  </conditionalFormatting>
  <conditionalFormatting sqref="R34">
    <cfRule type="expression" dxfId="217" priority="226">
      <formula>R35&gt;R34</formula>
    </cfRule>
  </conditionalFormatting>
  <conditionalFormatting sqref="S35">
    <cfRule type="expression" dxfId="216" priority="225">
      <formula>S35&gt;S34</formula>
    </cfRule>
  </conditionalFormatting>
  <conditionalFormatting sqref="S34">
    <cfRule type="expression" dxfId="215" priority="224">
      <formula>S35&gt;S34</formula>
    </cfRule>
  </conditionalFormatting>
  <conditionalFormatting sqref="T35">
    <cfRule type="expression" dxfId="214" priority="223">
      <formula>T35&gt;T34</formula>
    </cfRule>
  </conditionalFormatting>
  <conditionalFormatting sqref="T34">
    <cfRule type="expression" dxfId="213" priority="222">
      <formula>T35&gt;T34</formula>
    </cfRule>
  </conditionalFormatting>
  <conditionalFormatting sqref="U35">
    <cfRule type="expression" dxfId="212" priority="221">
      <formula>U35&gt;U34</formula>
    </cfRule>
  </conditionalFormatting>
  <conditionalFormatting sqref="U34">
    <cfRule type="expression" dxfId="211" priority="220">
      <formula>U35&gt;U34</formula>
    </cfRule>
  </conditionalFormatting>
  <conditionalFormatting sqref="V35">
    <cfRule type="expression" dxfId="210" priority="219">
      <formula>V35&gt;V34</formula>
    </cfRule>
  </conditionalFormatting>
  <conditionalFormatting sqref="V34">
    <cfRule type="expression" dxfId="209" priority="218">
      <formula>V35&gt;V34</formula>
    </cfRule>
  </conditionalFormatting>
  <conditionalFormatting sqref="W35">
    <cfRule type="expression" dxfId="208" priority="217">
      <formula>W35&gt;W34</formula>
    </cfRule>
  </conditionalFormatting>
  <conditionalFormatting sqref="W34">
    <cfRule type="expression" dxfId="207" priority="216">
      <formula>W35&gt;W34</formula>
    </cfRule>
  </conditionalFormatting>
  <conditionalFormatting sqref="X35">
    <cfRule type="expression" dxfId="206" priority="215">
      <formula>X35&gt;X34</formula>
    </cfRule>
  </conditionalFormatting>
  <conditionalFormatting sqref="X34">
    <cfRule type="expression" dxfId="205" priority="214">
      <formula>X35&gt;X34</formula>
    </cfRule>
  </conditionalFormatting>
  <conditionalFormatting sqref="Y35">
    <cfRule type="expression" dxfId="204" priority="213">
      <formula>Y35&gt;Y34</formula>
    </cfRule>
  </conditionalFormatting>
  <conditionalFormatting sqref="Y34">
    <cfRule type="expression" dxfId="203" priority="212">
      <formula>Y35&gt;Y34</formula>
    </cfRule>
  </conditionalFormatting>
  <conditionalFormatting sqref="Z35">
    <cfRule type="expression" dxfId="202" priority="211">
      <formula>Z35&gt;Z34</formula>
    </cfRule>
  </conditionalFormatting>
  <conditionalFormatting sqref="Z34">
    <cfRule type="expression" dxfId="201" priority="210">
      <formula>Z35&gt;Z34</formula>
    </cfRule>
  </conditionalFormatting>
  <conditionalFormatting sqref="CB102">
    <cfRule type="notContainsBlanks" dxfId="200" priority="209">
      <formula>LEN(TRIM(CB102))&gt;0</formula>
    </cfRule>
  </conditionalFormatting>
  <conditionalFormatting sqref="K64">
    <cfRule type="notContainsBlanks" dxfId="199" priority="208">
      <formula>LEN(TRIM(K64))&gt;0</formula>
    </cfRule>
  </conditionalFormatting>
  <conditionalFormatting sqref="M64">
    <cfRule type="notContainsBlanks" dxfId="198" priority="207">
      <formula>LEN(TRIM(M64))&gt;0</formula>
    </cfRule>
  </conditionalFormatting>
  <conditionalFormatting sqref="O64">
    <cfRule type="notContainsBlanks" dxfId="197" priority="206">
      <formula>LEN(TRIM(O64))&gt;0</formula>
    </cfRule>
  </conditionalFormatting>
  <conditionalFormatting sqref="Q64">
    <cfRule type="notContainsBlanks" dxfId="196" priority="205">
      <formula>LEN(TRIM(Q64))&gt;0</formula>
    </cfRule>
  </conditionalFormatting>
  <conditionalFormatting sqref="S64">
    <cfRule type="notContainsBlanks" dxfId="195" priority="204">
      <formula>LEN(TRIM(S64))&gt;0</formula>
    </cfRule>
  </conditionalFormatting>
  <conditionalFormatting sqref="U64">
    <cfRule type="notContainsBlanks" dxfId="194" priority="203">
      <formula>LEN(TRIM(U64))&gt;0</formula>
    </cfRule>
  </conditionalFormatting>
  <conditionalFormatting sqref="W64">
    <cfRule type="notContainsBlanks" dxfId="193" priority="202">
      <formula>LEN(TRIM(W64))&gt;0</formula>
    </cfRule>
  </conditionalFormatting>
  <conditionalFormatting sqref="Y64">
    <cfRule type="notContainsBlanks" dxfId="192" priority="201">
      <formula>LEN(TRIM(Y64))&gt;0</formula>
    </cfRule>
  </conditionalFormatting>
  <conditionalFormatting sqref="AA66 AA71:AA72">
    <cfRule type="notContainsBlanks" dxfId="191" priority="200">
      <formula>LEN(TRIM(AA66))&gt;0</formula>
    </cfRule>
  </conditionalFormatting>
  <conditionalFormatting sqref="K66 M66 O66 Q66 S66 U66 W66 Y66 Y71 W71 U71 S71 Q71 O71 M71 K71">
    <cfRule type="notContainsBlanks" dxfId="190" priority="199">
      <formula>LEN(TRIM(K66))&gt;0</formula>
    </cfRule>
  </conditionalFormatting>
  <conditionalFormatting sqref="C66:H66 C71:H72">
    <cfRule type="notContainsBlanks" dxfId="189" priority="198">
      <formula>LEN(TRIM(C66))&gt;0</formula>
    </cfRule>
  </conditionalFormatting>
  <conditionalFormatting sqref="L66 L71:L72">
    <cfRule type="notContainsBlanks" dxfId="188" priority="197">
      <formula>LEN(TRIM(L66))&gt;0</formula>
    </cfRule>
  </conditionalFormatting>
  <conditionalFormatting sqref="N66 N71:N72">
    <cfRule type="notContainsBlanks" dxfId="187" priority="196">
      <formula>LEN(TRIM(N66))&gt;0</formula>
    </cfRule>
  </conditionalFormatting>
  <conditionalFormatting sqref="P66 P71:P72">
    <cfRule type="notContainsBlanks" dxfId="186" priority="195">
      <formula>LEN(TRIM(P66))&gt;0</formula>
    </cfRule>
  </conditionalFormatting>
  <conditionalFormatting sqref="R66 R71:R72">
    <cfRule type="notContainsBlanks" dxfId="185" priority="194">
      <formula>LEN(TRIM(R66))&gt;0</formula>
    </cfRule>
  </conditionalFormatting>
  <conditionalFormatting sqref="T66 T71:T72">
    <cfRule type="notContainsBlanks" dxfId="184" priority="193">
      <formula>LEN(TRIM(T66))&gt;0</formula>
    </cfRule>
  </conditionalFormatting>
  <conditionalFormatting sqref="V66 V71:V72">
    <cfRule type="notContainsBlanks" dxfId="183" priority="192">
      <formula>LEN(TRIM(V66))&gt;0</formula>
    </cfRule>
  </conditionalFormatting>
  <conditionalFormatting sqref="X66 X71:X72">
    <cfRule type="notContainsBlanks" dxfId="182" priority="191">
      <formula>LEN(TRIM(X66))&gt;0</formula>
    </cfRule>
  </conditionalFormatting>
  <conditionalFormatting sqref="Z66 Z71:Z72">
    <cfRule type="notContainsBlanks" dxfId="181" priority="190">
      <formula>LEN(TRIM(Z66))&gt;0</formula>
    </cfRule>
  </conditionalFormatting>
  <conditionalFormatting sqref="K72">
    <cfRule type="notContainsBlanks" dxfId="180" priority="189">
      <formula>LEN(TRIM(K72))&gt;0</formula>
    </cfRule>
  </conditionalFormatting>
  <conditionalFormatting sqref="M72">
    <cfRule type="notContainsBlanks" dxfId="179" priority="188">
      <formula>LEN(TRIM(M72))&gt;0</formula>
    </cfRule>
  </conditionalFormatting>
  <conditionalFormatting sqref="O72">
    <cfRule type="notContainsBlanks" dxfId="178" priority="187">
      <formula>LEN(TRIM(O72))&gt;0</formula>
    </cfRule>
  </conditionalFormatting>
  <conditionalFormatting sqref="Q72">
    <cfRule type="notContainsBlanks" dxfId="177" priority="186">
      <formula>LEN(TRIM(Q72))&gt;0</formula>
    </cfRule>
  </conditionalFormatting>
  <conditionalFormatting sqref="S72">
    <cfRule type="notContainsBlanks" dxfId="176" priority="185">
      <formula>LEN(TRIM(S72))&gt;0</formula>
    </cfRule>
  </conditionalFormatting>
  <conditionalFormatting sqref="U72">
    <cfRule type="notContainsBlanks" dxfId="175" priority="184">
      <formula>LEN(TRIM(U72))&gt;0</formula>
    </cfRule>
  </conditionalFormatting>
  <conditionalFormatting sqref="W72">
    <cfRule type="notContainsBlanks" dxfId="174" priority="183">
      <formula>LEN(TRIM(W72))&gt;0</formula>
    </cfRule>
  </conditionalFormatting>
  <conditionalFormatting sqref="Y72">
    <cfRule type="notContainsBlanks" dxfId="173" priority="182">
      <formula>LEN(TRIM(Y72))&gt;0</formula>
    </cfRule>
  </conditionalFormatting>
  <conditionalFormatting sqref="AA80:AA82">
    <cfRule type="notContainsBlanks" dxfId="172" priority="181">
      <formula>LEN(TRIM(AA80))&gt;0</formula>
    </cfRule>
  </conditionalFormatting>
  <conditionalFormatting sqref="C80:Z81">
    <cfRule type="notContainsBlanks" dxfId="171" priority="180">
      <formula>LEN(TRIM(C80))&gt;0</formula>
    </cfRule>
  </conditionalFormatting>
  <conditionalFormatting sqref="C81:Z81">
    <cfRule type="expression" dxfId="170" priority="179">
      <formula>C81&gt;C80</formula>
    </cfRule>
  </conditionalFormatting>
  <conditionalFormatting sqref="C82:Z82">
    <cfRule type="notContainsBlanks" dxfId="169" priority="178">
      <formula>LEN(TRIM(C82))&gt;0</formula>
    </cfRule>
  </conditionalFormatting>
  <conditionalFormatting sqref="I66 I71">
    <cfRule type="notContainsBlanks" dxfId="168" priority="177">
      <formula>LEN(TRIM(I66))&gt;0</formula>
    </cfRule>
  </conditionalFormatting>
  <conditionalFormatting sqref="J66 J71:J72">
    <cfRule type="notContainsBlanks" dxfId="167" priority="176">
      <formula>LEN(TRIM(J66))&gt;0</formula>
    </cfRule>
  </conditionalFormatting>
  <conditionalFormatting sqref="I72">
    <cfRule type="notContainsBlanks" dxfId="166" priority="175">
      <formula>LEN(TRIM(I72))&gt;0</formula>
    </cfRule>
  </conditionalFormatting>
  <conditionalFormatting sqref="AA78">
    <cfRule type="notContainsBlanks" dxfId="165" priority="174">
      <formula>LEN(TRIM(AA78))&gt;0</formula>
    </cfRule>
  </conditionalFormatting>
  <conditionalFormatting sqref="C78:Z78">
    <cfRule type="notContainsBlanks" dxfId="164" priority="173">
      <formula>LEN(TRIM(C78))&gt;0</formula>
    </cfRule>
  </conditionalFormatting>
  <conditionalFormatting sqref="AA77">
    <cfRule type="notContainsBlanks" dxfId="163" priority="172">
      <formula>LEN(TRIM(AA77))&gt;0</formula>
    </cfRule>
  </conditionalFormatting>
  <conditionalFormatting sqref="C77:Z77">
    <cfRule type="notContainsBlanks" dxfId="162" priority="171">
      <formula>LEN(TRIM(C77))&gt;0</formula>
    </cfRule>
  </conditionalFormatting>
  <conditionalFormatting sqref="C78:Z78">
    <cfRule type="expression" dxfId="161" priority="170">
      <formula>C78&gt;C77</formula>
    </cfRule>
  </conditionalFormatting>
  <conditionalFormatting sqref="C77:Z77">
    <cfRule type="expression" dxfId="160" priority="169">
      <formula>C78&gt;C77</formula>
    </cfRule>
  </conditionalFormatting>
  <conditionalFormatting sqref="C77:Z77">
    <cfRule type="expression" dxfId="159" priority="168">
      <formula>C77&gt;C25</formula>
    </cfRule>
  </conditionalFormatting>
  <conditionalFormatting sqref="C25:Z25">
    <cfRule type="expression" dxfId="158" priority="167">
      <formula>C77&gt;C25</formula>
    </cfRule>
  </conditionalFormatting>
  <conditionalFormatting sqref="C25:Z25">
    <cfRule type="expression" dxfId="157" priority="166">
      <formula>C25&gt;C77</formula>
    </cfRule>
  </conditionalFormatting>
  <conditionalFormatting sqref="C77:Z77">
    <cfRule type="expression" dxfId="156" priority="165">
      <formula>C25&gt;C77</formula>
    </cfRule>
  </conditionalFormatting>
  <conditionalFormatting sqref="AA87:AA91">
    <cfRule type="notContainsBlanks" dxfId="155" priority="164">
      <formula>LEN(TRIM(AA87))&gt;0</formula>
    </cfRule>
  </conditionalFormatting>
  <conditionalFormatting sqref="AA84:AA86">
    <cfRule type="notContainsBlanks" dxfId="154" priority="161">
      <formula>LEN(TRIM(AA84))&gt;0</formula>
    </cfRule>
  </conditionalFormatting>
  <conditionalFormatting sqref="C84:Z85">
    <cfRule type="notContainsBlanks" dxfId="153" priority="160">
      <formula>LEN(TRIM(C84))&gt;0</formula>
    </cfRule>
  </conditionalFormatting>
  <conditionalFormatting sqref="C85:Z85">
    <cfRule type="expression" dxfId="152" priority="159">
      <formula>C85&gt;C84</formula>
    </cfRule>
  </conditionalFormatting>
  <conditionalFormatting sqref="K62">
    <cfRule type="expression" dxfId="151" priority="449">
      <formula>K62&gt;K61</formula>
    </cfRule>
  </conditionalFormatting>
  <conditionalFormatting sqref="K62">
    <cfRule type="expression" dxfId="150" priority="465">
      <formula>K62&gt;K61</formula>
    </cfRule>
  </conditionalFormatting>
  <conditionalFormatting sqref="K63 M63 O63 Q63 S63 U63 W63 Y63">
    <cfRule type="expression" dxfId="149" priority="528">
      <formula>K63&gt;K61</formula>
    </cfRule>
  </conditionalFormatting>
  <conditionalFormatting sqref="K63 M63 O63 Q63 S63 U63 W63 Y63">
    <cfRule type="expression" dxfId="148" priority="582">
      <formula>K63&gt;K61</formula>
    </cfRule>
  </conditionalFormatting>
  <conditionalFormatting sqref="AB101:AB1048576 AB1:AB44 AB46:AB66 AB76:AB91 AB71:AB72">
    <cfRule type="duplicateValues" dxfId="147" priority="597"/>
  </conditionalFormatting>
  <conditionalFormatting sqref="AA93:AA94">
    <cfRule type="notContainsBlanks" dxfId="146" priority="136">
      <formula>LEN(TRIM(AA93))&gt;0</formula>
    </cfRule>
  </conditionalFormatting>
  <conditionalFormatting sqref="C93:Z94">
    <cfRule type="notContainsBlanks" dxfId="145" priority="135">
      <formula>LEN(TRIM(C93))&gt;0</formula>
    </cfRule>
  </conditionalFormatting>
  <conditionalFormatting sqref="C94:Z94">
    <cfRule type="expression" dxfId="144" priority="134">
      <formula>C94&gt;C93</formula>
    </cfRule>
  </conditionalFormatting>
  <conditionalFormatting sqref="AB92:AB94">
    <cfRule type="duplicateValues" dxfId="143" priority="137"/>
  </conditionalFormatting>
  <conditionalFormatting sqref="AB45">
    <cfRule type="duplicateValues" dxfId="142" priority="129"/>
  </conditionalFormatting>
  <conditionalFormatting sqref="C37:Z37">
    <cfRule type="notContainsBlanks" dxfId="141" priority="126">
      <formula>LEN(TRIM(C37))&gt;0</formula>
    </cfRule>
  </conditionalFormatting>
  <conditionalFormatting sqref="C38:Z38">
    <cfRule type="notContainsBlanks" dxfId="140" priority="125">
      <formula>LEN(TRIM(C38))&gt;0</formula>
    </cfRule>
  </conditionalFormatting>
  <conditionalFormatting sqref="C39:Z39">
    <cfRule type="notContainsBlanks" dxfId="139" priority="124">
      <formula>LEN(TRIM(C39))&gt;0</formula>
    </cfRule>
  </conditionalFormatting>
  <conditionalFormatting sqref="C40:Z41">
    <cfRule type="notContainsBlanks" dxfId="138" priority="123">
      <formula>LEN(TRIM(C40))&gt;0</formula>
    </cfRule>
  </conditionalFormatting>
  <conditionalFormatting sqref="K38:Z38">
    <cfRule type="expression" dxfId="137" priority="122">
      <formula>IF(K38&gt;0,((K38)&gt;K37),"")</formula>
    </cfRule>
  </conditionalFormatting>
  <conditionalFormatting sqref="K37:Z37">
    <cfRule type="expression" dxfId="136" priority="118">
      <formula>K39&gt;K37</formula>
    </cfRule>
    <cfRule type="expression" dxfId="135" priority="119">
      <formula>K40&gt;K37</formula>
    </cfRule>
    <cfRule type="expression" dxfId="134" priority="121">
      <formula>(K38)&gt;K37</formula>
    </cfRule>
  </conditionalFormatting>
  <conditionalFormatting sqref="K39:Z39">
    <cfRule type="expression" dxfId="133" priority="120">
      <formula>IF(K39&gt;0,((K39)&gt;K37),"")</formula>
    </cfRule>
  </conditionalFormatting>
  <conditionalFormatting sqref="C46:Z47 C42:Z44">
    <cfRule type="notContainsBlanks" dxfId="132" priority="117">
      <formula>LEN(TRIM(C42))&gt;0</formula>
    </cfRule>
  </conditionalFormatting>
  <conditionalFormatting sqref="C45:Z45">
    <cfRule type="notContainsBlanks" dxfId="131" priority="116">
      <formula>LEN(TRIM(C45))&gt;0</formula>
    </cfRule>
  </conditionalFormatting>
  <conditionalFormatting sqref="K43:Z43">
    <cfRule type="expression" dxfId="130" priority="115">
      <formula>K43&gt;K42</formula>
    </cfRule>
  </conditionalFormatting>
  <conditionalFormatting sqref="K42:Z42">
    <cfRule type="expression" dxfId="129" priority="114">
      <formula>K43&gt;K42</formula>
    </cfRule>
  </conditionalFormatting>
  <conditionalFormatting sqref="K46:Z47">
    <cfRule type="expression" dxfId="128" priority="113">
      <formula>K46&gt;K43</formula>
    </cfRule>
  </conditionalFormatting>
  <conditionalFormatting sqref="K43:Z43">
    <cfRule type="expression" dxfId="127" priority="112">
      <formula>K46&gt;K43</formula>
    </cfRule>
  </conditionalFormatting>
  <conditionalFormatting sqref="AA96:AA99">
    <cfRule type="notContainsBlanks" dxfId="126" priority="107">
      <formula>LEN(TRIM(AA96))&gt;0</formula>
    </cfRule>
  </conditionalFormatting>
  <conditionalFormatting sqref="C96:Z99">
    <cfRule type="notContainsBlanks" dxfId="125" priority="106">
      <formula>LEN(TRIM(C96))&gt;0</formula>
    </cfRule>
  </conditionalFormatting>
  <conditionalFormatting sqref="AB70 AB95:AB100">
    <cfRule type="duplicateValues" dxfId="124" priority="108"/>
  </conditionalFormatting>
  <conditionalFormatting sqref="K51:Z52">
    <cfRule type="expression" dxfId="123" priority="611">
      <formula>K53&gt;K51</formula>
    </cfRule>
  </conditionalFormatting>
  <conditionalFormatting sqref="AA70">
    <cfRule type="notContainsBlanks" dxfId="122" priority="105">
      <formula>LEN(TRIM(AA70))&gt;0</formula>
    </cfRule>
  </conditionalFormatting>
  <conditionalFormatting sqref="Z70">
    <cfRule type="notContainsBlanks" dxfId="121" priority="95">
      <formula>LEN(TRIM(Z70))&gt;0</formula>
    </cfRule>
  </conditionalFormatting>
  <conditionalFormatting sqref="C70:H70">
    <cfRule type="notContainsBlanks" dxfId="120" priority="103">
      <formula>LEN(TRIM(C70))&gt;0</formula>
    </cfRule>
  </conditionalFormatting>
  <conditionalFormatting sqref="L70">
    <cfRule type="notContainsBlanks" dxfId="119" priority="102">
      <formula>LEN(TRIM(L70))&gt;0</formula>
    </cfRule>
  </conditionalFormatting>
  <conditionalFormatting sqref="N70">
    <cfRule type="notContainsBlanks" dxfId="118" priority="101">
      <formula>LEN(TRIM(N70))&gt;0</formula>
    </cfRule>
  </conditionalFormatting>
  <conditionalFormatting sqref="P70">
    <cfRule type="notContainsBlanks" dxfId="117" priority="100">
      <formula>LEN(TRIM(P70))&gt;0</formula>
    </cfRule>
  </conditionalFormatting>
  <conditionalFormatting sqref="R70">
    <cfRule type="notContainsBlanks" dxfId="116" priority="99">
      <formula>LEN(TRIM(R70))&gt;0</formula>
    </cfRule>
  </conditionalFormatting>
  <conditionalFormatting sqref="T70">
    <cfRule type="notContainsBlanks" dxfId="115" priority="98">
      <formula>LEN(TRIM(T70))&gt;0</formula>
    </cfRule>
  </conditionalFormatting>
  <conditionalFormatting sqref="V70">
    <cfRule type="notContainsBlanks" dxfId="114" priority="97">
      <formula>LEN(TRIM(V70))&gt;0</formula>
    </cfRule>
  </conditionalFormatting>
  <conditionalFormatting sqref="X70">
    <cfRule type="notContainsBlanks" dxfId="113" priority="96">
      <formula>LEN(TRIM(X70))&gt;0</formula>
    </cfRule>
  </conditionalFormatting>
  <conditionalFormatting sqref="C73:H75">
    <cfRule type="notContainsBlanks" dxfId="112" priority="86">
      <formula>LEN(TRIM(C73))&gt;0</formula>
    </cfRule>
  </conditionalFormatting>
  <conditionalFormatting sqref="J70">
    <cfRule type="notContainsBlanks" dxfId="111" priority="93">
      <formula>LEN(TRIM(J70))&gt;0</formula>
    </cfRule>
  </conditionalFormatting>
  <conditionalFormatting sqref="K48:Z48">
    <cfRule type="expression" dxfId="110" priority="92">
      <formula>K49&gt;K48</formula>
    </cfRule>
  </conditionalFormatting>
  <conditionalFormatting sqref="C48:Z48">
    <cfRule type="notContainsBlanks" dxfId="109" priority="90">
      <formula>LEN(TRIM(C48))&gt;0</formula>
    </cfRule>
  </conditionalFormatting>
  <conditionalFormatting sqref="AA73:AA75">
    <cfRule type="notContainsBlanks" dxfId="108" priority="88">
      <formula>LEN(TRIM(AA73))&gt;0</formula>
    </cfRule>
  </conditionalFormatting>
  <conditionalFormatting sqref="K73:K74 M73:M74 O73:O74 Q73:Q74 S73:S74 U73:U74 W73:W74 Y73:Y74">
    <cfRule type="notContainsBlanks" dxfId="107" priority="87">
      <formula>LEN(TRIM(K73))&gt;0</formula>
    </cfRule>
  </conditionalFormatting>
  <conditionalFormatting sqref="L73:L75">
    <cfRule type="notContainsBlanks" dxfId="106" priority="85">
      <formula>LEN(TRIM(L73))&gt;0</formula>
    </cfRule>
  </conditionalFormatting>
  <conditionalFormatting sqref="N73:N75">
    <cfRule type="notContainsBlanks" dxfId="105" priority="84">
      <formula>LEN(TRIM(N73))&gt;0</formula>
    </cfRule>
  </conditionalFormatting>
  <conditionalFormatting sqref="P73:P75">
    <cfRule type="notContainsBlanks" dxfId="104" priority="83">
      <formula>LEN(TRIM(P73))&gt;0</formula>
    </cfRule>
  </conditionalFormatting>
  <conditionalFormatting sqref="R73:R75">
    <cfRule type="notContainsBlanks" dxfId="103" priority="82">
      <formula>LEN(TRIM(R73))&gt;0</formula>
    </cfRule>
  </conditionalFormatting>
  <conditionalFormatting sqref="T73:T75">
    <cfRule type="notContainsBlanks" dxfId="102" priority="81">
      <formula>LEN(TRIM(T73))&gt;0</formula>
    </cfRule>
  </conditionalFormatting>
  <conditionalFormatting sqref="V73:V75">
    <cfRule type="notContainsBlanks" dxfId="101" priority="80">
      <formula>LEN(TRIM(V73))&gt;0</formula>
    </cfRule>
  </conditionalFormatting>
  <conditionalFormatting sqref="X73:X75">
    <cfRule type="notContainsBlanks" dxfId="100" priority="79">
      <formula>LEN(TRIM(X73))&gt;0</formula>
    </cfRule>
  </conditionalFormatting>
  <conditionalFormatting sqref="Z73:Z75">
    <cfRule type="notContainsBlanks" dxfId="99" priority="78">
      <formula>LEN(TRIM(Z73))&gt;0</formula>
    </cfRule>
  </conditionalFormatting>
  <conditionalFormatting sqref="K75">
    <cfRule type="notContainsBlanks" dxfId="98" priority="77">
      <formula>LEN(TRIM(K75))&gt;0</formula>
    </cfRule>
  </conditionalFormatting>
  <conditionalFormatting sqref="M75">
    <cfRule type="notContainsBlanks" dxfId="97" priority="76">
      <formula>LEN(TRIM(M75))&gt;0</formula>
    </cfRule>
  </conditionalFormatting>
  <conditionalFormatting sqref="O75">
    <cfRule type="notContainsBlanks" dxfId="96" priority="75">
      <formula>LEN(TRIM(O75))&gt;0</formula>
    </cfRule>
  </conditionalFormatting>
  <conditionalFormatting sqref="Q75">
    <cfRule type="notContainsBlanks" dxfId="95" priority="74">
      <formula>LEN(TRIM(Q75))&gt;0</formula>
    </cfRule>
  </conditionalFormatting>
  <conditionalFormatting sqref="S75">
    <cfRule type="notContainsBlanks" dxfId="94" priority="73">
      <formula>LEN(TRIM(S75))&gt;0</formula>
    </cfRule>
  </conditionalFormatting>
  <conditionalFormatting sqref="U75">
    <cfRule type="notContainsBlanks" dxfId="93" priority="72">
      <formula>LEN(TRIM(U75))&gt;0</formula>
    </cfRule>
  </conditionalFormatting>
  <conditionalFormatting sqref="W75">
    <cfRule type="notContainsBlanks" dxfId="92" priority="71">
      <formula>LEN(TRIM(W75))&gt;0</formula>
    </cfRule>
  </conditionalFormatting>
  <conditionalFormatting sqref="Y75">
    <cfRule type="notContainsBlanks" dxfId="91" priority="70">
      <formula>LEN(TRIM(Y75))&gt;0</formula>
    </cfRule>
  </conditionalFormatting>
  <conditionalFormatting sqref="I73:I74">
    <cfRule type="notContainsBlanks" dxfId="90" priority="69">
      <formula>LEN(TRIM(I73))&gt;0</formula>
    </cfRule>
  </conditionalFormatting>
  <conditionalFormatting sqref="J73:J75">
    <cfRule type="notContainsBlanks" dxfId="89" priority="68">
      <formula>LEN(TRIM(J73))&gt;0</formula>
    </cfRule>
  </conditionalFormatting>
  <conditionalFormatting sqref="I75">
    <cfRule type="notContainsBlanks" dxfId="88" priority="67">
      <formula>LEN(TRIM(I75))&gt;0</formula>
    </cfRule>
  </conditionalFormatting>
  <conditionalFormatting sqref="AB73:AB75">
    <cfRule type="duplicateValues" dxfId="87" priority="89"/>
  </conditionalFormatting>
  <conditionalFormatting sqref="AA68">
    <cfRule type="notContainsBlanks" dxfId="86" priority="65">
      <formula>LEN(TRIM(AA68))&gt;0</formula>
    </cfRule>
  </conditionalFormatting>
  <conditionalFormatting sqref="K68 M68 O68 Q68 S68 U68 W68 Y68">
    <cfRule type="notContainsBlanks" dxfId="85" priority="64">
      <formula>LEN(TRIM(K68))&gt;0</formula>
    </cfRule>
  </conditionalFormatting>
  <conditionalFormatting sqref="C68:H68">
    <cfRule type="notContainsBlanks" dxfId="84" priority="63">
      <formula>LEN(TRIM(C68))&gt;0</formula>
    </cfRule>
  </conditionalFormatting>
  <conditionalFormatting sqref="L68">
    <cfRule type="notContainsBlanks" dxfId="83" priority="62">
      <formula>LEN(TRIM(L68))&gt;0</formula>
    </cfRule>
  </conditionalFormatting>
  <conditionalFormatting sqref="N68">
    <cfRule type="notContainsBlanks" dxfId="82" priority="61">
      <formula>LEN(TRIM(N68))&gt;0</formula>
    </cfRule>
  </conditionalFormatting>
  <conditionalFormatting sqref="P68">
    <cfRule type="notContainsBlanks" dxfId="81" priority="60">
      <formula>LEN(TRIM(P68))&gt;0</formula>
    </cfRule>
  </conditionalFormatting>
  <conditionalFormatting sqref="R68">
    <cfRule type="notContainsBlanks" dxfId="80" priority="59">
      <formula>LEN(TRIM(R68))&gt;0</formula>
    </cfRule>
  </conditionalFormatting>
  <conditionalFormatting sqref="T68">
    <cfRule type="notContainsBlanks" dxfId="79" priority="58">
      <formula>LEN(TRIM(T68))&gt;0</formula>
    </cfRule>
  </conditionalFormatting>
  <conditionalFormatting sqref="V68">
    <cfRule type="notContainsBlanks" dxfId="78" priority="57">
      <formula>LEN(TRIM(V68))&gt;0</formula>
    </cfRule>
  </conditionalFormatting>
  <conditionalFormatting sqref="X68">
    <cfRule type="notContainsBlanks" dxfId="77" priority="56">
      <formula>LEN(TRIM(X68))&gt;0</formula>
    </cfRule>
  </conditionalFormatting>
  <conditionalFormatting sqref="Z68">
    <cfRule type="notContainsBlanks" dxfId="76" priority="55">
      <formula>LEN(TRIM(Z68))&gt;0</formula>
    </cfRule>
  </conditionalFormatting>
  <conditionalFormatting sqref="I68">
    <cfRule type="notContainsBlanks" dxfId="75" priority="54">
      <formula>LEN(TRIM(I68))&gt;0</formula>
    </cfRule>
  </conditionalFormatting>
  <conditionalFormatting sqref="J68">
    <cfRule type="notContainsBlanks" dxfId="74" priority="53">
      <formula>LEN(TRIM(J68))&gt;0</formula>
    </cfRule>
  </conditionalFormatting>
  <conditionalFormatting sqref="AB68">
    <cfRule type="duplicateValues" dxfId="73" priority="66"/>
  </conditionalFormatting>
  <conditionalFormatting sqref="AB67">
    <cfRule type="duplicateValues" dxfId="72" priority="52"/>
  </conditionalFormatting>
  <conditionalFormatting sqref="AA67">
    <cfRule type="notContainsBlanks" dxfId="71" priority="51">
      <formula>LEN(TRIM(AA67))&gt;0</formula>
    </cfRule>
  </conditionalFormatting>
  <conditionalFormatting sqref="K67 M67 O67 Q67 S67 U67 W67 Y67">
    <cfRule type="notContainsBlanks" dxfId="70" priority="50">
      <formula>LEN(TRIM(K67))&gt;0</formula>
    </cfRule>
  </conditionalFormatting>
  <conditionalFormatting sqref="C67:H67">
    <cfRule type="notContainsBlanks" dxfId="69" priority="49">
      <formula>LEN(TRIM(C67))&gt;0</formula>
    </cfRule>
  </conditionalFormatting>
  <conditionalFormatting sqref="L67">
    <cfRule type="notContainsBlanks" dxfId="68" priority="48">
      <formula>LEN(TRIM(L67))&gt;0</formula>
    </cfRule>
  </conditionalFormatting>
  <conditionalFormatting sqref="N67">
    <cfRule type="notContainsBlanks" dxfId="67" priority="47">
      <formula>LEN(TRIM(N67))&gt;0</formula>
    </cfRule>
  </conditionalFormatting>
  <conditionalFormatting sqref="P67">
    <cfRule type="notContainsBlanks" dxfId="66" priority="46">
      <formula>LEN(TRIM(P67))&gt;0</formula>
    </cfRule>
  </conditionalFormatting>
  <conditionalFormatting sqref="R67">
    <cfRule type="notContainsBlanks" dxfId="65" priority="45">
      <formula>LEN(TRIM(R67))&gt;0</formula>
    </cfRule>
  </conditionalFormatting>
  <conditionalFormatting sqref="T67">
    <cfRule type="notContainsBlanks" dxfId="64" priority="44">
      <formula>LEN(TRIM(T67))&gt;0</formula>
    </cfRule>
  </conditionalFormatting>
  <conditionalFormatting sqref="V67">
    <cfRule type="notContainsBlanks" dxfId="63" priority="43">
      <formula>LEN(TRIM(V67))&gt;0</formula>
    </cfRule>
  </conditionalFormatting>
  <conditionalFormatting sqref="X67">
    <cfRule type="notContainsBlanks" dxfId="62" priority="42">
      <formula>LEN(TRIM(X67))&gt;0</formula>
    </cfRule>
  </conditionalFormatting>
  <conditionalFormatting sqref="Z67">
    <cfRule type="notContainsBlanks" dxfId="61" priority="41">
      <formula>LEN(TRIM(Z67))&gt;0</formula>
    </cfRule>
  </conditionalFormatting>
  <conditionalFormatting sqref="I67">
    <cfRule type="notContainsBlanks" dxfId="60" priority="40">
      <formula>LEN(TRIM(I67))&gt;0</formula>
    </cfRule>
  </conditionalFormatting>
  <conditionalFormatting sqref="J67">
    <cfRule type="notContainsBlanks" dxfId="59" priority="39">
      <formula>LEN(TRIM(J67))&gt;0</formula>
    </cfRule>
  </conditionalFormatting>
  <conditionalFormatting sqref="AB69">
    <cfRule type="duplicateValues" dxfId="58" priority="38"/>
  </conditionalFormatting>
  <conditionalFormatting sqref="AA69">
    <cfRule type="notContainsBlanks" dxfId="57" priority="37">
      <formula>LEN(TRIM(AA69))&gt;0</formula>
    </cfRule>
  </conditionalFormatting>
  <conditionalFormatting sqref="K69 M69 O69 Q69 S69 U69 W69 Y69">
    <cfRule type="notContainsBlanks" dxfId="56" priority="36">
      <formula>LEN(TRIM(K69))&gt;0</formula>
    </cfRule>
  </conditionalFormatting>
  <conditionalFormatting sqref="C69:H69">
    <cfRule type="notContainsBlanks" dxfId="55" priority="35">
      <formula>LEN(TRIM(C69))&gt;0</formula>
    </cfRule>
  </conditionalFormatting>
  <conditionalFormatting sqref="L69">
    <cfRule type="notContainsBlanks" dxfId="54" priority="34">
      <formula>LEN(TRIM(L69))&gt;0</formula>
    </cfRule>
  </conditionalFormatting>
  <conditionalFormatting sqref="N69">
    <cfRule type="notContainsBlanks" dxfId="53" priority="33">
      <formula>LEN(TRIM(N69))&gt;0</formula>
    </cfRule>
  </conditionalFormatting>
  <conditionalFormatting sqref="P69">
    <cfRule type="notContainsBlanks" dxfId="52" priority="32">
      <formula>LEN(TRIM(P69))&gt;0</formula>
    </cfRule>
  </conditionalFormatting>
  <conditionalFormatting sqref="R69">
    <cfRule type="notContainsBlanks" dxfId="51" priority="31">
      <formula>LEN(TRIM(R69))&gt;0</formula>
    </cfRule>
  </conditionalFormatting>
  <conditionalFormatting sqref="T69">
    <cfRule type="notContainsBlanks" dxfId="50" priority="30">
      <formula>LEN(TRIM(T69))&gt;0</formula>
    </cfRule>
  </conditionalFormatting>
  <conditionalFormatting sqref="V69">
    <cfRule type="notContainsBlanks" dxfId="49" priority="29">
      <formula>LEN(TRIM(V69))&gt;0</formula>
    </cfRule>
  </conditionalFormatting>
  <conditionalFormatting sqref="X69">
    <cfRule type="notContainsBlanks" dxfId="48" priority="28">
      <formula>LEN(TRIM(X69))&gt;0</formula>
    </cfRule>
  </conditionalFormatting>
  <conditionalFormatting sqref="Z69">
    <cfRule type="notContainsBlanks" dxfId="47" priority="27">
      <formula>LEN(TRIM(Z69))&gt;0</formula>
    </cfRule>
  </conditionalFormatting>
  <conditionalFormatting sqref="I69">
    <cfRule type="notContainsBlanks" dxfId="46" priority="26">
      <formula>LEN(TRIM(I69))&gt;0</formula>
    </cfRule>
  </conditionalFormatting>
  <conditionalFormatting sqref="J69">
    <cfRule type="notContainsBlanks" dxfId="45" priority="25">
      <formula>LEN(TRIM(J69))&gt;0</formula>
    </cfRule>
  </conditionalFormatting>
  <conditionalFormatting sqref="I70">
    <cfRule type="notContainsBlanks" dxfId="43" priority="16">
      <formula>LEN(TRIM(I70))&gt;0</formula>
    </cfRule>
  </conditionalFormatting>
  <conditionalFormatting sqref="K70">
    <cfRule type="notContainsBlanks" dxfId="22" priority="8">
      <formula>LEN(TRIM(K70))&gt;0</formula>
    </cfRule>
  </conditionalFormatting>
  <conditionalFormatting sqref="M70">
    <cfRule type="notContainsBlanks" dxfId="19" priority="7">
      <formula>LEN(TRIM(M70))&gt;0</formula>
    </cfRule>
  </conditionalFormatting>
  <conditionalFormatting sqref="O70">
    <cfRule type="notContainsBlanks" dxfId="16" priority="6">
      <formula>LEN(TRIM(O70))&gt;0</formula>
    </cfRule>
  </conditionalFormatting>
  <conditionalFormatting sqref="Q70">
    <cfRule type="notContainsBlanks" dxfId="13" priority="5">
      <formula>LEN(TRIM(Q70))&gt;0</formula>
    </cfRule>
  </conditionalFormatting>
  <conditionalFormatting sqref="S70">
    <cfRule type="notContainsBlanks" dxfId="10" priority="4">
      <formula>LEN(TRIM(S70))&gt;0</formula>
    </cfRule>
  </conditionalFormatting>
  <conditionalFormatting sqref="U70">
    <cfRule type="notContainsBlanks" dxfId="7" priority="3">
      <formula>LEN(TRIM(U70))&gt;0</formula>
    </cfRule>
  </conditionalFormatting>
  <conditionalFormatting sqref="W70">
    <cfRule type="notContainsBlanks" dxfId="4" priority="2">
      <formula>LEN(TRIM(W70))&gt;0</formula>
    </cfRule>
  </conditionalFormatting>
  <conditionalFormatting sqref="Y70">
    <cfRule type="notContainsBlanks" dxfId="1" priority="1">
      <formula>LEN(TRIM(Y70))&gt;0</formula>
    </cfRule>
  </conditionalFormatting>
  <dataValidations count="7"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  <dataValidation allowBlank="1" showInputMessage="1" showErrorMessage="1" errorTitle="Non Numeric Character" error="Enter Numbers only" sqref="AA18:AA20 AA22:AA32 AA34:AA35 AA10:AA16 AA54:AA58 AA84:AA90 AA80:AA82 AA77:AA78 AA96:AA99 C82:Z82 C86:Z86 AA60:AA64 C91:AA91 AA93:AA94 AA37:AA52 AA66:AA75"/>
    <dataValidation type="list" allowBlank="1" showInputMessage="1" showErrorMessage="1" promptTitle="Service Delivery Point (SDP):" prompt="Click arrow to select_x000a_" sqref="C6">
      <formula1>"PMTCT,CCC,NON-HIV"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22:Z32 C18:Z20 C34:Z35 C60:Z64 C10:Z16 C54:Z58 C84:Z85 C80:Z81 C96:Z99 C77:Z78 C87:Z90 C93:Z94 C37:Z52 C66:Z75">
      <formula1>0</formula1>
      <formula2>10000</formula2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100" max="26" man="1"/>
    <brk id="101" max="26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9" id="{6EA061A9-1536-42B2-931B-A4E6987FA675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154" id="{65EDA3D3-8AF2-432B-93A8-A2C8EF6AFC34}">
            <xm:f>LEN(TRIM(pmtct!AA37))&gt;0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AA37</xm:sqref>
        </x14:conditionalFormatting>
        <x14:conditionalFormatting xmlns:xm="http://schemas.microsoft.com/office/excel/2006/main">
          <x14:cfRule type="notContainsBlanks" priority="152" id="{1DA08F0A-14E8-4BF6-9B83-24EAC182E820}">
            <xm:f>LEN(TRIM(pmtct!AA38))&gt;0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AA38 AA40:AA52</xm:sqref>
        </x14:conditionalFormatting>
        <x14:conditionalFormatting xmlns:xm="http://schemas.microsoft.com/office/excel/2006/main">
          <x14:cfRule type="expression" priority="140" id="{0A6B338C-23D0-4EE9-868E-2715F7AC9D06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147" id="{CB7554F4-4CBF-4CDE-9138-A00D09E38AAA}">
            <xm:f>LEN(TRIM(pmtct!AA39))&gt;0</xm:f>
            <x14:dxf>
              <fill>
                <patternFill>
                  <bgColor theme="0"/>
                </patternFill>
              </fill>
            </x14:dxf>
          </x14:cfRule>
          <xm:sqref>AA39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D1" workbookViewId="0">
      <pane ySplit="1" topLeftCell="A2" activePane="bottomLeft" state="frozen"/>
      <selection pane="bottomLeft" activeCell="J4" sqref="J4"/>
    </sheetView>
  </sheetViews>
  <sheetFormatPr defaultRowHeight="1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>
      <c r="A1" s="17" t="s">
        <v>163</v>
      </c>
      <c r="B1" s="18" t="s">
        <v>164</v>
      </c>
      <c r="C1" s="18" t="s">
        <v>165</v>
      </c>
      <c r="D1" s="18" t="s">
        <v>166</v>
      </c>
      <c r="E1" s="18" t="s">
        <v>170</v>
      </c>
      <c r="F1" s="18" t="s">
        <v>171</v>
      </c>
      <c r="G1" s="18" t="s">
        <v>162</v>
      </c>
      <c r="H1" s="18" t="s">
        <v>167</v>
      </c>
      <c r="I1" s="18" t="s">
        <v>168</v>
      </c>
      <c r="J1" s="19" t="s">
        <v>169</v>
      </c>
    </row>
    <row r="2" spans="1:10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175</v>
      </c>
      <c r="G2" s="7" t="s">
        <v>177</v>
      </c>
      <c r="H2" s="7" t="s">
        <v>0</v>
      </c>
      <c r="I2" s="7" t="s">
        <v>11</v>
      </c>
      <c r="J2" s="11" t="e">
        <f>#REF!</f>
        <v>#REF!</v>
      </c>
    </row>
    <row r="3" spans="1:10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175</v>
      </c>
      <c r="G3" s="7" t="s">
        <v>178</v>
      </c>
      <c r="H3" s="7" t="s">
        <v>0</v>
      </c>
      <c r="I3" s="7" t="s">
        <v>11</v>
      </c>
      <c r="J3" s="11" t="e">
        <f>#REF!</f>
        <v>#REF!</v>
      </c>
    </row>
    <row r="4" spans="1:10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175</v>
      </c>
      <c r="G4" s="7" t="s">
        <v>179</v>
      </c>
      <c r="H4" s="7" t="s">
        <v>0</v>
      </c>
      <c r="I4" s="7" t="s">
        <v>11</v>
      </c>
      <c r="J4" s="11" t="e">
        <f>#REF!</f>
        <v>#REF!</v>
      </c>
    </row>
    <row r="5" spans="1:10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175</v>
      </c>
      <c r="G5" s="7" t="s">
        <v>180</v>
      </c>
      <c r="H5" s="7" t="s">
        <v>0</v>
      </c>
      <c r="I5" s="7" t="s">
        <v>11</v>
      </c>
      <c r="J5" s="11" t="e">
        <f>#REF!</f>
        <v>#REF!</v>
      </c>
    </row>
    <row r="6" spans="1:10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175</v>
      </c>
      <c r="G6" s="7" t="s">
        <v>181</v>
      </c>
      <c r="H6" s="7" t="s">
        <v>0</v>
      </c>
      <c r="I6" s="7" t="s">
        <v>11</v>
      </c>
      <c r="J6" s="11" t="e">
        <f>#REF!</f>
        <v>#REF!</v>
      </c>
    </row>
    <row r="7" spans="1:10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175</v>
      </c>
      <c r="G7" s="7" t="s">
        <v>182</v>
      </c>
      <c r="H7" s="7" t="s">
        <v>0</v>
      </c>
      <c r="I7" s="7" t="s">
        <v>11</v>
      </c>
      <c r="J7" s="11" t="e">
        <f>#REF!</f>
        <v>#REF!</v>
      </c>
    </row>
    <row r="8" spans="1:10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175</v>
      </c>
      <c r="G8" s="7" t="s">
        <v>183</v>
      </c>
      <c r="H8" s="7" t="s">
        <v>0</v>
      </c>
      <c r="I8" s="7" t="s">
        <v>11</v>
      </c>
      <c r="J8" s="11" t="e">
        <f>#REF!</f>
        <v>#REF!</v>
      </c>
    </row>
    <row r="9" spans="1:10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175</v>
      </c>
      <c r="G9" s="8" t="s">
        <v>177</v>
      </c>
      <c r="H9" s="8" t="s">
        <v>0</v>
      </c>
      <c r="I9" s="8" t="s">
        <v>12</v>
      </c>
      <c r="J9" s="12" t="e">
        <f>#REF!</f>
        <v>#REF!</v>
      </c>
    </row>
    <row r="10" spans="1:10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175</v>
      </c>
      <c r="G10" s="8" t="s">
        <v>178</v>
      </c>
      <c r="H10" s="8" t="s">
        <v>0</v>
      </c>
      <c r="I10" s="8" t="s">
        <v>12</v>
      </c>
      <c r="J10" s="12" t="e">
        <f>#REF!</f>
        <v>#REF!</v>
      </c>
    </row>
    <row r="11" spans="1:10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175</v>
      </c>
      <c r="G11" s="8" t="s">
        <v>179</v>
      </c>
      <c r="H11" s="8" t="s">
        <v>0</v>
      </c>
      <c r="I11" s="8" t="s">
        <v>12</v>
      </c>
      <c r="J11" s="12" t="e">
        <f>#REF!</f>
        <v>#REF!</v>
      </c>
    </row>
    <row r="12" spans="1:10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175</v>
      </c>
      <c r="G12" s="8" t="s">
        <v>180</v>
      </c>
      <c r="H12" s="8" t="s">
        <v>0</v>
      </c>
      <c r="I12" s="8" t="s">
        <v>12</v>
      </c>
      <c r="J12" s="12" t="e">
        <f>#REF!</f>
        <v>#REF!</v>
      </c>
    </row>
    <row r="13" spans="1:10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175</v>
      </c>
      <c r="G13" s="8" t="s">
        <v>181</v>
      </c>
      <c r="H13" s="8" t="s">
        <v>0</v>
      </c>
      <c r="I13" s="8" t="s">
        <v>12</v>
      </c>
      <c r="J13" s="12" t="e">
        <f>#REF!</f>
        <v>#REF!</v>
      </c>
    </row>
    <row r="14" spans="1:10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175</v>
      </c>
      <c r="G14" s="8" t="s">
        <v>182</v>
      </c>
      <c r="H14" s="8" t="s">
        <v>0</v>
      </c>
      <c r="I14" s="8" t="s">
        <v>12</v>
      </c>
      <c r="J14" s="12" t="e">
        <f>#REF!</f>
        <v>#REF!</v>
      </c>
    </row>
    <row r="15" spans="1:10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175</v>
      </c>
      <c r="G15" s="8" t="s">
        <v>183</v>
      </c>
      <c r="H15" s="8" t="s">
        <v>0</v>
      </c>
      <c r="I15" s="8" t="s">
        <v>12</v>
      </c>
      <c r="J15" s="12" t="e">
        <f>#REF!</f>
        <v>#REF!</v>
      </c>
    </row>
    <row r="16" spans="1:10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175</v>
      </c>
      <c r="G16" s="7" t="s">
        <v>177</v>
      </c>
      <c r="H16" s="7" t="s">
        <v>0</v>
      </c>
      <c r="I16" s="7" t="s">
        <v>13</v>
      </c>
      <c r="J16" s="11" t="e">
        <f>#REF!</f>
        <v>#REF!</v>
      </c>
    </row>
    <row r="17" spans="1:10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175</v>
      </c>
      <c r="G17" s="7" t="s">
        <v>178</v>
      </c>
      <c r="H17" s="7" t="s">
        <v>0</v>
      </c>
      <c r="I17" s="7" t="s">
        <v>13</v>
      </c>
      <c r="J17" s="11" t="e">
        <f>#REF!</f>
        <v>#REF!</v>
      </c>
    </row>
    <row r="18" spans="1:10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175</v>
      </c>
      <c r="G18" s="7" t="s">
        <v>179</v>
      </c>
      <c r="H18" s="7" t="s">
        <v>0</v>
      </c>
      <c r="I18" s="7" t="s">
        <v>13</v>
      </c>
      <c r="J18" s="11" t="e">
        <f>#REF!</f>
        <v>#REF!</v>
      </c>
    </row>
    <row r="19" spans="1:10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175</v>
      </c>
      <c r="G19" s="7" t="s">
        <v>180</v>
      </c>
      <c r="H19" s="7" t="s">
        <v>0</v>
      </c>
      <c r="I19" s="7" t="s">
        <v>13</v>
      </c>
      <c r="J19" s="11" t="e">
        <f>#REF!</f>
        <v>#REF!</v>
      </c>
    </row>
    <row r="20" spans="1:10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175</v>
      </c>
      <c r="G20" s="7" t="s">
        <v>181</v>
      </c>
      <c r="H20" s="7" t="s">
        <v>0</v>
      </c>
      <c r="I20" s="7" t="s">
        <v>13</v>
      </c>
      <c r="J20" s="11" t="e">
        <f>#REF!</f>
        <v>#REF!</v>
      </c>
    </row>
    <row r="21" spans="1:10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175</v>
      </c>
      <c r="G21" s="7" t="s">
        <v>182</v>
      </c>
      <c r="H21" s="7" t="s">
        <v>0</v>
      </c>
      <c r="I21" s="7" t="s">
        <v>13</v>
      </c>
      <c r="J21" s="11" t="e">
        <f>#REF!</f>
        <v>#REF!</v>
      </c>
    </row>
    <row r="22" spans="1:10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175</v>
      </c>
      <c r="G22" s="7" t="s">
        <v>183</v>
      </c>
      <c r="H22" s="7" t="s">
        <v>0</v>
      </c>
      <c r="I22" s="7" t="s">
        <v>13</v>
      </c>
      <c r="J22" s="11" t="e">
        <f>#REF!</f>
        <v>#REF!</v>
      </c>
    </row>
    <row r="23" spans="1:10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175</v>
      </c>
      <c r="G23" s="9" t="s">
        <v>177</v>
      </c>
      <c r="H23" s="9" t="s">
        <v>1</v>
      </c>
      <c r="I23" s="9" t="s">
        <v>11</v>
      </c>
      <c r="J23" s="13" t="e">
        <f>#REF!</f>
        <v>#REF!</v>
      </c>
    </row>
    <row r="24" spans="1:10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175</v>
      </c>
      <c r="G24" s="9" t="s">
        <v>178</v>
      </c>
      <c r="H24" s="9" t="s">
        <v>1</v>
      </c>
      <c r="I24" s="9" t="s">
        <v>11</v>
      </c>
      <c r="J24" s="13" t="e">
        <f>#REF!</f>
        <v>#REF!</v>
      </c>
    </row>
    <row r="25" spans="1:10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175</v>
      </c>
      <c r="G25" s="9" t="s">
        <v>179</v>
      </c>
      <c r="H25" s="9" t="s">
        <v>1</v>
      </c>
      <c r="I25" s="9" t="s">
        <v>11</v>
      </c>
      <c r="J25" s="13" t="e">
        <f>#REF!</f>
        <v>#REF!</v>
      </c>
    </row>
    <row r="26" spans="1:10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175</v>
      </c>
      <c r="G26" s="9" t="s">
        <v>180</v>
      </c>
      <c r="H26" s="9" t="s">
        <v>1</v>
      </c>
      <c r="I26" s="9" t="s">
        <v>11</v>
      </c>
      <c r="J26" s="13" t="e">
        <f>#REF!</f>
        <v>#REF!</v>
      </c>
    </row>
    <row r="27" spans="1:10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175</v>
      </c>
      <c r="G27" s="9" t="s">
        <v>181</v>
      </c>
      <c r="H27" s="9" t="s">
        <v>1</v>
      </c>
      <c r="I27" s="9" t="s">
        <v>11</v>
      </c>
      <c r="J27" s="13" t="e">
        <f>#REF!</f>
        <v>#REF!</v>
      </c>
    </row>
    <row r="28" spans="1:10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175</v>
      </c>
      <c r="G28" s="9" t="s">
        <v>182</v>
      </c>
      <c r="H28" s="9" t="s">
        <v>1</v>
      </c>
      <c r="I28" s="9" t="s">
        <v>11</v>
      </c>
      <c r="J28" s="13" t="e">
        <f>#REF!</f>
        <v>#REF!</v>
      </c>
    </row>
    <row r="29" spans="1:10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175</v>
      </c>
      <c r="G29" s="9" t="s">
        <v>183</v>
      </c>
      <c r="H29" s="9" t="s">
        <v>1</v>
      </c>
      <c r="I29" s="9" t="s">
        <v>11</v>
      </c>
      <c r="J29" s="13" t="e">
        <f>#REF!</f>
        <v>#REF!</v>
      </c>
    </row>
    <row r="30" spans="1:10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175</v>
      </c>
      <c r="G30" s="10" t="s">
        <v>177</v>
      </c>
      <c r="H30" s="10" t="s">
        <v>1</v>
      </c>
      <c r="I30" s="10" t="s">
        <v>12</v>
      </c>
      <c r="J30" s="14" t="e">
        <f>#REF!</f>
        <v>#REF!</v>
      </c>
    </row>
    <row r="31" spans="1:10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175</v>
      </c>
      <c r="G31" s="10" t="s">
        <v>178</v>
      </c>
      <c r="H31" s="10" t="s">
        <v>1</v>
      </c>
      <c r="I31" s="10" t="s">
        <v>12</v>
      </c>
      <c r="J31" s="14" t="e">
        <f>#REF!</f>
        <v>#REF!</v>
      </c>
    </row>
    <row r="32" spans="1:10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175</v>
      </c>
      <c r="G32" s="10" t="s">
        <v>179</v>
      </c>
      <c r="H32" s="10" t="s">
        <v>1</v>
      </c>
      <c r="I32" s="10" t="s">
        <v>12</v>
      </c>
      <c r="J32" s="14" t="e">
        <f>#REF!</f>
        <v>#REF!</v>
      </c>
    </row>
    <row r="33" spans="1:10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175</v>
      </c>
      <c r="G33" s="10" t="s">
        <v>180</v>
      </c>
      <c r="H33" s="10" t="s">
        <v>1</v>
      </c>
      <c r="I33" s="10" t="s">
        <v>12</v>
      </c>
      <c r="J33" s="14" t="e">
        <f>#REF!</f>
        <v>#REF!</v>
      </c>
    </row>
    <row r="34" spans="1:10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175</v>
      </c>
      <c r="G34" s="10" t="s">
        <v>181</v>
      </c>
      <c r="H34" s="10" t="s">
        <v>1</v>
      </c>
      <c r="I34" s="10" t="s">
        <v>12</v>
      </c>
      <c r="J34" s="14" t="e">
        <f>#REF!</f>
        <v>#REF!</v>
      </c>
    </row>
    <row r="35" spans="1:10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175</v>
      </c>
      <c r="G35" s="10" t="s">
        <v>182</v>
      </c>
      <c r="H35" s="10" t="s">
        <v>1</v>
      </c>
      <c r="I35" s="10" t="s">
        <v>12</v>
      </c>
      <c r="J35" s="14" t="e">
        <f>#REF!</f>
        <v>#REF!</v>
      </c>
    </row>
    <row r="36" spans="1:10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175</v>
      </c>
      <c r="G36" s="10" t="s">
        <v>183</v>
      </c>
      <c r="H36" s="10" t="s">
        <v>1</v>
      </c>
      <c r="I36" s="10" t="s">
        <v>12</v>
      </c>
      <c r="J36" s="14" t="e">
        <f>#REF!</f>
        <v>#REF!</v>
      </c>
    </row>
    <row r="37" spans="1:10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175</v>
      </c>
      <c r="G37" s="9" t="s">
        <v>177</v>
      </c>
      <c r="H37" s="9" t="s">
        <v>1</v>
      </c>
      <c r="I37" s="9" t="s">
        <v>13</v>
      </c>
      <c r="J37" s="13" t="e">
        <f>#REF!</f>
        <v>#REF!</v>
      </c>
    </row>
    <row r="38" spans="1:10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175</v>
      </c>
      <c r="G38" s="9" t="s">
        <v>178</v>
      </c>
      <c r="H38" s="9" t="s">
        <v>1</v>
      </c>
      <c r="I38" s="9" t="s">
        <v>13</v>
      </c>
      <c r="J38" s="13" t="e">
        <f>#REF!</f>
        <v>#REF!</v>
      </c>
    </row>
    <row r="39" spans="1:10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175</v>
      </c>
      <c r="G39" s="9" t="s">
        <v>179</v>
      </c>
      <c r="H39" s="9" t="s">
        <v>1</v>
      </c>
      <c r="I39" s="9" t="s">
        <v>13</v>
      </c>
      <c r="J39" s="13" t="e">
        <f>#REF!</f>
        <v>#REF!</v>
      </c>
    </row>
    <row r="40" spans="1:10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175</v>
      </c>
      <c r="G40" s="9" t="s">
        <v>180</v>
      </c>
      <c r="H40" s="9" t="s">
        <v>1</v>
      </c>
      <c r="I40" s="9" t="s">
        <v>13</v>
      </c>
      <c r="J40" s="13" t="e">
        <f>#REF!</f>
        <v>#REF!</v>
      </c>
    </row>
    <row r="41" spans="1:10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175</v>
      </c>
      <c r="G41" s="9" t="s">
        <v>181</v>
      </c>
      <c r="H41" s="9" t="s">
        <v>1</v>
      </c>
      <c r="I41" s="9" t="s">
        <v>13</v>
      </c>
      <c r="J41" s="13" t="e">
        <f>#REF!</f>
        <v>#REF!</v>
      </c>
    </row>
    <row r="42" spans="1:10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175</v>
      </c>
      <c r="G42" s="9" t="s">
        <v>182</v>
      </c>
      <c r="H42" s="9" t="s">
        <v>1</v>
      </c>
      <c r="I42" s="9" t="s">
        <v>13</v>
      </c>
      <c r="J42" s="13" t="e">
        <f>#REF!</f>
        <v>#REF!</v>
      </c>
    </row>
    <row r="43" spans="1:10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175</v>
      </c>
      <c r="G43" s="9" t="s">
        <v>183</v>
      </c>
      <c r="H43" s="9" t="s">
        <v>1</v>
      </c>
      <c r="I43" s="9" t="s">
        <v>13</v>
      </c>
      <c r="J43" s="13" t="e">
        <f>#REF!</f>
        <v>#REF!</v>
      </c>
    </row>
    <row r="44" spans="1:10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176</v>
      </c>
      <c r="G44" s="7" t="s">
        <v>27</v>
      </c>
      <c r="H44" s="7" t="s">
        <v>0</v>
      </c>
      <c r="I44" s="7" t="s">
        <v>11</v>
      </c>
      <c r="J44" s="11" t="e">
        <f>#REF!</f>
        <v>#REF!</v>
      </c>
    </row>
    <row r="45" spans="1:10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176</v>
      </c>
      <c r="G45" s="7" t="s">
        <v>23</v>
      </c>
      <c r="H45" s="7" t="s">
        <v>0</v>
      </c>
      <c r="I45" s="7" t="s">
        <v>11</v>
      </c>
      <c r="J45" s="11" t="e">
        <f>#REF!</f>
        <v>#REF!</v>
      </c>
    </row>
    <row r="46" spans="1:10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176</v>
      </c>
      <c r="G46" s="7" t="s">
        <v>24</v>
      </c>
      <c r="H46" s="7" t="s">
        <v>0</v>
      </c>
      <c r="I46" s="7" t="s">
        <v>11</v>
      </c>
      <c r="J46" s="11" t="e">
        <f>#REF!</f>
        <v>#REF!</v>
      </c>
    </row>
    <row r="47" spans="1:10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176</v>
      </c>
      <c r="G47" s="7" t="s">
        <v>184</v>
      </c>
      <c r="H47" s="7" t="s">
        <v>0</v>
      </c>
      <c r="I47" s="7" t="s">
        <v>11</v>
      </c>
      <c r="J47" s="11" t="e">
        <f>#REF!</f>
        <v>#REF!</v>
      </c>
    </row>
    <row r="48" spans="1:10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176</v>
      </c>
      <c r="G48" s="7" t="s">
        <v>29</v>
      </c>
      <c r="H48" s="7" t="s">
        <v>0</v>
      </c>
      <c r="I48" s="7" t="s">
        <v>11</v>
      </c>
      <c r="J48" s="11" t="e">
        <f>#REF!</f>
        <v>#REF!</v>
      </c>
    </row>
    <row r="49" spans="1:10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176</v>
      </c>
      <c r="G49" s="7" t="s">
        <v>25</v>
      </c>
      <c r="H49" s="7" t="s">
        <v>0</v>
      </c>
      <c r="I49" s="7" t="s">
        <v>11</v>
      </c>
      <c r="J49" s="11" t="e">
        <f>#REF!</f>
        <v>#REF!</v>
      </c>
    </row>
    <row r="50" spans="1:10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176</v>
      </c>
      <c r="G50" s="8" t="s">
        <v>27</v>
      </c>
      <c r="H50" s="8" t="s">
        <v>0</v>
      </c>
      <c r="I50" s="8" t="s">
        <v>12</v>
      </c>
      <c r="J50" s="12" t="e">
        <f>#REF!</f>
        <v>#REF!</v>
      </c>
    </row>
    <row r="51" spans="1:10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176</v>
      </c>
      <c r="G51" s="8" t="s">
        <v>23</v>
      </c>
      <c r="H51" s="8" t="s">
        <v>0</v>
      </c>
      <c r="I51" s="8" t="s">
        <v>12</v>
      </c>
      <c r="J51" s="12" t="e">
        <f>#REF!</f>
        <v>#REF!</v>
      </c>
    </row>
    <row r="52" spans="1:10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176</v>
      </c>
      <c r="G52" s="8" t="s">
        <v>24</v>
      </c>
      <c r="H52" s="8" t="s">
        <v>0</v>
      </c>
      <c r="I52" s="8" t="s">
        <v>12</v>
      </c>
      <c r="J52" s="12" t="e">
        <f>#REF!</f>
        <v>#REF!</v>
      </c>
    </row>
    <row r="53" spans="1:10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176</v>
      </c>
      <c r="G53" s="8" t="s">
        <v>184</v>
      </c>
      <c r="H53" s="8" t="s">
        <v>0</v>
      </c>
      <c r="I53" s="8" t="s">
        <v>12</v>
      </c>
      <c r="J53" s="12" t="e">
        <f>#REF!</f>
        <v>#REF!</v>
      </c>
    </row>
    <row r="54" spans="1:10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176</v>
      </c>
      <c r="G54" s="8" t="s">
        <v>29</v>
      </c>
      <c r="H54" s="8" t="s">
        <v>0</v>
      </c>
      <c r="I54" s="8" t="s">
        <v>12</v>
      </c>
      <c r="J54" s="12" t="e">
        <f>#REF!</f>
        <v>#REF!</v>
      </c>
    </row>
    <row r="55" spans="1:10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176</v>
      </c>
      <c r="G55" s="8" t="s">
        <v>25</v>
      </c>
      <c r="H55" s="8" t="s">
        <v>0</v>
      </c>
      <c r="I55" s="8" t="s">
        <v>12</v>
      </c>
      <c r="J55" s="12" t="e">
        <f>#REF!</f>
        <v>#REF!</v>
      </c>
    </row>
    <row r="56" spans="1:10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176</v>
      </c>
      <c r="G56" s="7" t="s">
        <v>27</v>
      </c>
      <c r="H56" s="7" t="s">
        <v>0</v>
      </c>
      <c r="I56" s="7" t="s">
        <v>13</v>
      </c>
      <c r="J56" s="11" t="e">
        <f>#REF!</f>
        <v>#REF!</v>
      </c>
    </row>
    <row r="57" spans="1:10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176</v>
      </c>
      <c r="G57" s="7" t="s">
        <v>23</v>
      </c>
      <c r="H57" s="7" t="s">
        <v>0</v>
      </c>
      <c r="I57" s="7" t="s">
        <v>13</v>
      </c>
      <c r="J57" s="11" t="e">
        <f>#REF!</f>
        <v>#REF!</v>
      </c>
    </row>
    <row r="58" spans="1:10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176</v>
      </c>
      <c r="G58" s="7" t="s">
        <v>24</v>
      </c>
      <c r="H58" s="7" t="s">
        <v>0</v>
      </c>
      <c r="I58" s="7" t="s">
        <v>13</v>
      </c>
      <c r="J58" s="11" t="e">
        <f>#REF!</f>
        <v>#REF!</v>
      </c>
    </row>
    <row r="59" spans="1:10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176</v>
      </c>
      <c r="G59" s="7" t="s">
        <v>184</v>
      </c>
      <c r="H59" s="7" t="s">
        <v>0</v>
      </c>
      <c r="I59" s="7" t="s">
        <v>13</v>
      </c>
      <c r="J59" s="11" t="e">
        <f>#REF!</f>
        <v>#REF!</v>
      </c>
    </row>
    <row r="60" spans="1:10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176</v>
      </c>
      <c r="G60" s="7" t="s">
        <v>29</v>
      </c>
      <c r="H60" s="7" t="s">
        <v>0</v>
      </c>
      <c r="I60" s="7" t="s">
        <v>13</v>
      </c>
      <c r="J60" s="11" t="e">
        <f>#REF!</f>
        <v>#REF!</v>
      </c>
    </row>
    <row r="61" spans="1:10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176</v>
      </c>
      <c r="G61" s="7" t="s">
        <v>25</v>
      </c>
      <c r="H61" s="7" t="s">
        <v>0</v>
      </c>
      <c r="I61" s="7" t="s">
        <v>13</v>
      </c>
      <c r="J61" s="11" t="e">
        <f>#REF!</f>
        <v>#REF!</v>
      </c>
    </row>
    <row r="62" spans="1:10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176</v>
      </c>
      <c r="G62" s="9" t="s">
        <v>27</v>
      </c>
      <c r="H62" s="9" t="s">
        <v>1</v>
      </c>
      <c r="I62" s="9" t="s">
        <v>11</v>
      </c>
      <c r="J62" s="13" t="e">
        <f>#REF!</f>
        <v>#REF!</v>
      </c>
    </row>
    <row r="63" spans="1:10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176</v>
      </c>
      <c r="G63" s="9" t="s">
        <v>23</v>
      </c>
      <c r="H63" s="9" t="s">
        <v>1</v>
      </c>
      <c r="I63" s="9" t="s">
        <v>11</v>
      </c>
      <c r="J63" s="13" t="e">
        <f>#REF!</f>
        <v>#REF!</v>
      </c>
    </row>
    <row r="64" spans="1:10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176</v>
      </c>
      <c r="G64" s="9" t="s">
        <v>24</v>
      </c>
      <c r="H64" s="9" t="s">
        <v>1</v>
      </c>
      <c r="I64" s="9" t="s">
        <v>11</v>
      </c>
      <c r="J64" s="13" t="e">
        <f>#REF!</f>
        <v>#REF!</v>
      </c>
    </row>
    <row r="65" spans="1:10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176</v>
      </c>
      <c r="G65" s="9" t="s">
        <v>184</v>
      </c>
      <c r="H65" s="9" t="s">
        <v>1</v>
      </c>
      <c r="I65" s="9" t="s">
        <v>11</v>
      </c>
      <c r="J65" s="13" t="e">
        <f>#REF!</f>
        <v>#REF!</v>
      </c>
    </row>
    <row r="66" spans="1:10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176</v>
      </c>
      <c r="G66" s="9" t="s">
        <v>29</v>
      </c>
      <c r="H66" s="9" t="s">
        <v>1</v>
      </c>
      <c r="I66" s="9" t="s">
        <v>11</v>
      </c>
      <c r="J66" s="13" t="e">
        <f>#REF!</f>
        <v>#REF!</v>
      </c>
    </row>
    <row r="67" spans="1:10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176</v>
      </c>
      <c r="G67" s="9" t="s">
        <v>25</v>
      </c>
      <c r="H67" s="9" t="s">
        <v>1</v>
      </c>
      <c r="I67" s="9" t="s">
        <v>11</v>
      </c>
      <c r="J67" s="13" t="e">
        <f>#REF!</f>
        <v>#REF!</v>
      </c>
    </row>
    <row r="68" spans="1:10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176</v>
      </c>
      <c r="G68" s="10" t="s">
        <v>27</v>
      </c>
      <c r="H68" s="10" t="s">
        <v>1</v>
      </c>
      <c r="I68" s="10" t="s">
        <v>12</v>
      </c>
      <c r="J68" s="14" t="e">
        <f>#REF!</f>
        <v>#REF!</v>
      </c>
    </row>
    <row r="69" spans="1:10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176</v>
      </c>
      <c r="G69" s="10" t="s">
        <v>23</v>
      </c>
      <c r="H69" s="10" t="s">
        <v>1</v>
      </c>
      <c r="I69" s="10" t="s">
        <v>12</v>
      </c>
      <c r="J69" s="14" t="e">
        <f>#REF!</f>
        <v>#REF!</v>
      </c>
    </row>
    <row r="70" spans="1:10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176</v>
      </c>
      <c r="G70" s="10" t="s">
        <v>24</v>
      </c>
      <c r="H70" s="10" t="s">
        <v>1</v>
      </c>
      <c r="I70" s="10" t="s">
        <v>12</v>
      </c>
      <c r="J70" s="14" t="e">
        <f>#REF!</f>
        <v>#REF!</v>
      </c>
    </row>
    <row r="71" spans="1:10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176</v>
      </c>
      <c r="G71" s="10" t="s">
        <v>184</v>
      </c>
      <c r="H71" s="10" t="s">
        <v>1</v>
      </c>
      <c r="I71" s="10" t="s">
        <v>12</v>
      </c>
      <c r="J71" s="14" t="e">
        <f>#REF!</f>
        <v>#REF!</v>
      </c>
    </row>
    <row r="72" spans="1:10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176</v>
      </c>
      <c r="G72" s="10" t="s">
        <v>29</v>
      </c>
      <c r="H72" s="10" t="s">
        <v>1</v>
      </c>
      <c r="I72" s="10" t="s">
        <v>12</v>
      </c>
      <c r="J72" s="14" t="e">
        <f>#REF!</f>
        <v>#REF!</v>
      </c>
    </row>
    <row r="73" spans="1:10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176</v>
      </c>
      <c r="G73" s="10" t="s">
        <v>25</v>
      </c>
      <c r="H73" s="10" t="s">
        <v>1</v>
      </c>
      <c r="I73" s="10" t="s">
        <v>12</v>
      </c>
      <c r="J73" s="14" t="e">
        <f>#REF!</f>
        <v>#REF!</v>
      </c>
    </row>
    <row r="74" spans="1:10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176</v>
      </c>
      <c r="G74" s="9" t="s">
        <v>27</v>
      </c>
      <c r="H74" s="9" t="s">
        <v>1</v>
      </c>
      <c r="I74" s="9" t="s">
        <v>13</v>
      </c>
      <c r="J74" s="13" t="e">
        <f>#REF!</f>
        <v>#REF!</v>
      </c>
    </row>
    <row r="75" spans="1:10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176</v>
      </c>
      <c r="G75" s="9" t="s">
        <v>23</v>
      </c>
      <c r="H75" s="9" t="s">
        <v>1</v>
      </c>
      <c r="I75" s="9" t="s">
        <v>13</v>
      </c>
      <c r="J75" s="13" t="e">
        <f>#REF!</f>
        <v>#REF!</v>
      </c>
    </row>
    <row r="76" spans="1:10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176</v>
      </c>
      <c r="G76" s="9" t="s">
        <v>24</v>
      </c>
      <c r="H76" s="9" t="s">
        <v>1</v>
      </c>
      <c r="I76" s="9" t="s">
        <v>13</v>
      </c>
      <c r="J76" s="13" t="e">
        <f>#REF!</f>
        <v>#REF!</v>
      </c>
    </row>
    <row r="77" spans="1:10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176</v>
      </c>
      <c r="G77" s="9" t="s">
        <v>184</v>
      </c>
      <c r="H77" s="9" t="s">
        <v>1</v>
      </c>
      <c r="I77" s="9" t="s">
        <v>13</v>
      </c>
      <c r="J77" s="13" t="e">
        <f>#REF!</f>
        <v>#REF!</v>
      </c>
    </row>
    <row r="78" spans="1:10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176</v>
      </c>
      <c r="G78" s="9" t="s">
        <v>29</v>
      </c>
      <c r="H78" s="9" t="s">
        <v>1</v>
      </c>
      <c r="I78" s="9" t="s">
        <v>13</v>
      </c>
      <c r="J78" s="13" t="e">
        <f>#REF!</f>
        <v>#REF!</v>
      </c>
    </row>
    <row r="79" spans="1:10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176</v>
      </c>
      <c r="G79" s="9" t="s">
        <v>25</v>
      </c>
      <c r="H79" s="9" t="s">
        <v>1</v>
      </c>
      <c r="I79" s="9" t="s">
        <v>13</v>
      </c>
      <c r="J79" s="13" t="e">
        <f>#REF!</f>
        <v>#REF!</v>
      </c>
    </row>
    <row r="80" spans="1:10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14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14</v>
      </c>
      <c r="G81" s="7" t="s">
        <v>185</v>
      </c>
      <c r="H81" s="7" t="s">
        <v>0</v>
      </c>
      <c r="I81" s="7" t="s">
        <v>11</v>
      </c>
      <c r="J81" s="11" t="e">
        <f>#REF!</f>
        <v>#REF!</v>
      </c>
    </row>
    <row r="82" spans="1:10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14</v>
      </c>
      <c r="G82" s="7" t="s">
        <v>186</v>
      </c>
      <c r="H82" s="7" t="s">
        <v>0</v>
      </c>
      <c r="I82" s="7" t="s">
        <v>11</v>
      </c>
      <c r="J82" s="11" t="e">
        <f>#REF!</f>
        <v>#REF!</v>
      </c>
    </row>
    <row r="83" spans="1:10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14</v>
      </c>
      <c r="G83" s="7" t="s">
        <v>172</v>
      </c>
      <c r="H83" s="7" t="s">
        <v>0</v>
      </c>
      <c r="I83" s="7" t="s">
        <v>11</v>
      </c>
      <c r="J83" s="11" t="e">
        <f>#REF!</f>
        <v>#REF!</v>
      </c>
    </row>
    <row r="84" spans="1:10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14</v>
      </c>
      <c r="G84" s="7" t="s">
        <v>173</v>
      </c>
      <c r="H84" s="7" t="s">
        <v>0</v>
      </c>
      <c r="I84" s="7" t="s">
        <v>11</v>
      </c>
      <c r="J84" s="11" t="e">
        <f>#REF!</f>
        <v>#REF!</v>
      </c>
    </row>
    <row r="85" spans="1:10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14</v>
      </c>
      <c r="G85" s="7" t="s">
        <v>187</v>
      </c>
      <c r="H85" s="7" t="s">
        <v>0</v>
      </c>
      <c r="I85" s="7" t="s">
        <v>11</v>
      </c>
      <c r="J85" s="11" t="e">
        <f>#REF!</f>
        <v>#REF!</v>
      </c>
    </row>
    <row r="86" spans="1:10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14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14</v>
      </c>
      <c r="G87" s="8" t="s">
        <v>185</v>
      </c>
      <c r="H87" s="8" t="s">
        <v>0</v>
      </c>
      <c r="I87" s="8" t="s">
        <v>12</v>
      </c>
      <c r="J87" s="12" t="e">
        <f>#REF!</f>
        <v>#REF!</v>
      </c>
    </row>
    <row r="88" spans="1:10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14</v>
      </c>
      <c r="G88" s="8" t="s">
        <v>186</v>
      </c>
      <c r="H88" s="8" t="s">
        <v>0</v>
      </c>
      <c r="I88" s="8" t="s">
        <v>12</v>
      </c>
      <c r="J88" s="12" t="e">
        <f>#REF!</f>
        <v>#REF!</v>
      </c>
    </row>
    <row r="89" spans="1:10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14</v>
      </c>
      <c r="G89" s="8" t="s">
        <v>172</v>
      </c>
      <c r="H89" s="8" t="s">
        <v>0</v>
      </c>
      <c r="I89" s="8" t="s">
        <v>12</v>
      </c>
      <c r="J89" s="12" t="e">
        <f>#REF!</f>
        <v>#REF!</v>
      </c>
    </row>
    <row r="90" spans="1:10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14</v>
      </c>
      <c r="G90" s="8" t="s">
        <v>173</v>
      </c>
      <c r="H90" s="8" t="s">
        <v>0</v>
      </c>
      <c r="I90" s="8" t="s">
        <v>12</v>
      </c>
      <c r="J90" s="12" t="e">
        <f>#REF!</f>
        <v>#REF!</v>
      </c>
    </row>
    <row r="91" spans="1:10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14</v>
      </c>
      <c r="G91" s="8" t="s">
        <v>187</v>
      </c>
      <c r="H91" s="8" t="s">
        <v>0</v>
      </c>
      <c r="I91" s="8" t="s">
        <v>12</v>
      </c>
      <c r="J91" s="12" t="e">
        <f>#REF!</f>
        <v>#REF!</v>
      </c>
    </row>
    <row r="92" spans="1:10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14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14</v>
      </c>
      <c r="G93" s="7" t="s">
        <v>185</v>
      </c>
      <c r="H93" s="7" t="s">
        <v>0</v>
      </c>
      <c r="I93" s="7" t="s">
        <v>13</v>
      </c>
      <c r="J93" s="11" t="e">
        <f>#REF!</f>
        <v>#REF!</v>
      </c>
    </row>
    <row r="94" spans="1:10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14</v>
      </c>
      <c r="G94" s="7" t="s">
        <v>186</v>
      </c>
      <c r="H94" s="7" t="s">
        <v>0</v>
      </c>
      <c r="I94" s="7" t="s">
        <v>13</v>
      </c>
      <c r="J94" s="11" t="e">
        <f>#REF!</f>
        <v>#REF!</v>
      </c>
    </row>
    <row r="95" spans="1:10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14</v>
      </c>
      <c r="G95" s="7" t="s">
        <v>172</v>
      </c>
      <c r="H95" s="7" t="s">
        <v>0</v>
      </c>
      <c r="I95" s="7" t="s">
        <v>13</v>
      </c>
      <c r="J95" s="11" t="e">
        <f>#REF!</f>
        <v>#REF!</v>
      </c>
    </row>
    <row r="96" spans="1:10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14</v>
      </c>
      <c r="G96" s="7" t="s">
        <v>173</v>
      </c>
      <c r="H96" s="7" t="s">
        <v>0</v>
      </c>
      <c r="I96" s="7" t="s">
        <v>13</v>
      </c>
      <c r="J96" s="11" t="e">
        <f>#REF!</f>
        <v>#REF!</v>
      </c>
    </row>
    <row r="97" spans="1:10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14</v>
      </c>
      <c r="G97" s="7" t="s">
        <v>187</v>
      </c>
      <c r="H97" s="7" t="s">
        <v>0</v>
      </c>
      <c r="I97" s="7" t="s">
        <v>13</v>
      </c>
      <c r="J97" s="11" t="e">
        <f>#REF!</f>
        <v>#REF!</v>
      </c>
    </row>
    <row r="98" spans="1:10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14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14</v>
      </c>
      <c r="G99" s="9" t="s">
        <v>185</v>
      </c>
      <c r="H99" s="9" t="s">
        <v>1</v>
      </c>
      <c r="I99" s="9" t="s">
        <v>11</v>
      </c>
      <c r="J99" s="13" t="e">
        <f>#REF!</f>
        <v>#REF!</v>
      </c>
    </row>
    <row r="100" spans="1:10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14</v>
      </c>
      <c r="G100" s="9" t="s">
        <v>186</v>
      </c>
      <c r="H100" s="9" t="s">
        <v>1</v>
      </c>
      <c r="I100" s="9" t="s">
        <v>11</v>
      </c>
      <c r="J100" s="13" t="e">
        <f>#REF!</f>
        <v>#REF!</v>
      </c>
    </row>
    <row r="101" spans="1:10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14</v>
      </c>
      <c r="G101" s="9" t="s">
        <v>172</v>
      </c>
      <c r="H101" s="9" t="s">
        <v>1</v>
      </c>
      <c r="I101" s="9" t="s">
        <v>11</v>
      </c>
      <c r="J101" s="13" t="e">
        <f>#REF!</f>
        <v>#REF!</v>
      </c>
    </row>
    <row r="102" spans="1:10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14</v>
      </c>
      <c r="G102" s="9" t="s">
        <v>173</v>
      </c>
      <c r="H102" s="9" t="s">
        <v>1</v>
      </c>
      <c r="I102" s="9" t="s">
        <v>11</v>
      </c>
      <c r="J102" s="13" t="e">
        <f>#REF!</f>
        <v>#REF!</v>
      </c>
    </row>
    <row r="103" spans="1:10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14</v>
      </c>
      <c r="G103" s="9" t="s">
        <v>187</v>
      </c>
      <c r="H103" s="9" t="s">
        <v>1</v>
      </c>
      <c r="I103" s="9" t="s">
        <v>11</v>
      </c>
      <c r="J103" s="13" t="e">
        <f>#REF!</f>
        <v>#REF!</v>
      </c>
    </row>
    <row r="104" spans="1:10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14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14</v>
      </c>
      <c r="G105" s="10" t="s">
        <v>185</v>
      </c>
      <c r="H105" s="10" t="s">
        <v>1</v>
      </c>
      <c r="I105" s="10" t="s">
        <v>12</v>
      </c>
      <c r="J105" s="14" t="e">
        <f>#REF!</f>
        <v>#REF!</v>
      </c>
    </row>
    <row r="106" spans="1:10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14</v>
      </c>
      <c r="G106" s="10" t="s">
        <v>186</v>
      </c>
      <c r="H106" s="10" t="s">
        <v>1</v>
      </c>
      <c r="I106" s="10" t="s">
        <v>12</v>
      </c>
      <c r="J106" s="14" t="e">
        <f>#REF!</f>
        <v>#REF!</v>
      </c>
    </row>
    <row r="107" spans="1:10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14</v>
      </c>
      <c r="G107" s="10" t="s">
        <v>172</v>
      </c>
      <c r="H107" s="10" t="s">
        <v>1</v>
      </c>
      <c r="I107" s="10" t="s">
        <v>12</v>
      </c>
      <c r="J107" s="14" t="e">
        <f>#REF!</f>
        <v>#REF!</v>
      </c>
    </row>
    <row r="108" spans="1:10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14</v>
      </c>
      <c r="G108" s="10" t="s">
        <v>173</v>
      </c>
      <c r="H108" s="10" t="s">
        <v>1</v>
      </c>
      <c r="I108" s="10" t="s">
        <v>12</v>
      </c>
      <c r="J108" s="14" t="e">
        <f>#REF!</f>
        <v>#REF!</v>
      </c>
    </row>
    <row r="109" spans="1:10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14</v>
      </c>
      <c r="G109" s="10" t="s">
        <v>187</v>
      </c>
      <c r="H109" s="10" t="s">
        <v>1</v>
      </c>
      <c r="I109" s="10" t="s">
        <v>12</v>
      </c>
      <c r="J109" s="14" t="e">
        <f>#REF!</f>
        <v>#REF!</v>
      </c>
    </row>
    <row r="110" spans="1:10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14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14</v>
      </c>
      <c r="G111" s="9" t="s">
        <v>185</v>
      </c>
      <c r="H111" s="9" t="s">
        <v>1</v>
      </c>
      <c r="I111" s="9" t="s">
        <v>13</v>
      </c>
      <c r="J111" s="13" t="e">
        <f>#REF!</f>
        <v>#REF!</v>
      </c>
    </row>
    <row r="112" spans="1:10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14</v>
      </c>
      <c r="G112" s="9" t="s">
        <v>186</v>
      </c>
      <c r="H112" s="9" t="s">
        <v>1</v>
      </c>
      <c r="I112" s="9" t="s">
        <v>13</v>
      </c>
      <c r="J112" s="13" t="e">
        <f>#REF!</f>
        <v>#REF!</v>
      </c>
    </row>
    <row r="113" spans="1:10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14</v>
      </c>
      <c r="G113" s="9" t="s">
        <v>172</v>
      </c>
      <c r="H113" s="9" t="s">
        <v>1</v>
      </c>
      <c r="I113" s="9" t="s">
        <v>13</v>
      </c>
      <c r="J113" s="13" t="e">
        <f>#REF!</f>
        <v>#REF!</v>
      </c>
    </row>
    <row r="114" spans="1:10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14</v>
      </c>
      <c r="G114" s="9" t="s">
        <v>173</v>
      </c>
      <c r="H114" s="9" t="s">
        <v>1</v>
      </c>
      <c r="I114" s="9" t="s">
        <v>13</v>
      </c>
      <c r="J114" s="13" t="e">
        <f>#REF!</f>
        <v>#REF!</v>
      </c>
    </row>
    <row r="115" spans="1:10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14</v>
      </c>
      <c r="G115" s="9" t="s">
        <v>187</v>
      </c>
      <c r="H115" s="9" t="s">
        <v>1</v>
      </c>
      <c r="I115" s="9" t="s">
        <v>13</v>
      </c>
      <c r="J115" s="13" t="e">
        <f>#REF!</f>
        <v>#REF!</v>
      </c>
    </row>
    <row r="116" spans="1:10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16</v>
      </c>
      <c r="G116" s="8" t="s">
        <v>174</v>
      </c>
      <c r="H116" s="8" t="s">
        <v>0</v>
      </c>
      <c r="I116" s="8" t="s">
        <v>11</v>
      </c>
      <c r="J116" s="12" t="e">
        <f>#REF!</f>
        <v>#REF!</v>
      </c>
    </row>
    <row r="117" spans="1:10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16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16</v>
      </c>
      <c r="G118" s="8" t="s">
        <v>26</v>
      </c>
      <c r="H118" s="8" t="s">
        <v>0</v>
      </c>
      <c r="I118" s="8" t="s">
        <v>11</v>
      </c>
      <c r="J118" s="12" t="e">
        <f>#REF!</f>
        <v>#REF!</v>
      </c>
    </row>
    <row r="119" spans="1:10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16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16</v>
      </c>
      <c r="G120" s="7" t="s">
        <v>174</v>
      </c>
      <c r="H120" s="7" t="s">
        <v>0</v>
      </c>
      <c r="I120" s="7" t="s">
        <v>12</v>
      </c>
      <c r="J120" s="11" t="e">
        <f>#REF!</f>
        <v>#REF!</v>
      </c>
    </row>
    <row r="121" spans="1:10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16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16</v>
      </c>
      <c r="G122" s="7" t="s">
        <v>26</v>
      </c>
      <c r="H122" s="7" t="s">
        <v>0</v>
      </c>
      <c r="I122" s="7" t="s">
        <v>12</v>
      </c>
      <c r="J122" s="11" t="e">
        <f>#REF!</f>
        <v>#REF!</v>
      </c>
    </row>
    <row r="123" spans="1:10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16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16</v>
      </c>
      <c r="G124" s="8" t="s">
        <v>174</v>
      </c>
      <c r="H124" s="8" t="s">
        <v>0</v>
      </c>
      <c r="I124" s="8" t="s">
        <v>13</v>
      </c>
      <c r="J124" s="12" t="e">
        <f>#REF!</f>
        <v>#REF!</v>
      </c>
    </row>
    <row r="125" spans="1:10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16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16</v>
      </c>
      <c r="G126" s="8" t="s">
        <v>26</v>
      </c>
      <c r="H126" s="8" t="s">
        <v>0</v>
      </c>
      <c r="I126" s="8" t="s">
        <v>13</v>
      </c>
      <c r="J126" s="12" t="e">
        <f>#REF!</f>
        <v>#REF!</v>
      </c>
    </row>
    <row r="127" spans="1:10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16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16</v>
      </c>
      <c r="G128" s="10" t="s">
        <v>174</v>
      </c>
      <c r="H128" s="10" t="s">
        <v>1</v>
      </c>
      <c r="I128" s="10" t="s">
        <v>11</v>
      </c>
      <c r="J128" s="14" t="e">
        <f>#REF!</f>
        <v>#REF!</v>
      </c>
    </row>
    <row r="129" spans="1:10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16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16</v>
      </c>
      <c r="G130" s="10" t="s">
        <v>26</v>
      </c>
      <c r="H130" s="10" t="s">
        <v>1</v>
      </c>
      <c r="I130" s="10" t="s">
        <v>11</v>
      </c>
      <c r="J130" s="14" t="e">
        <f>#REF!</f>
        <v>#REF!</v>
      </c>
    </row>
    <row r="131" spans="1:10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16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16</v>
      </c>
      <c r="G132" s="9" t="s">
        <v>174</v>
      </c>
      <c r="H132" s="9" t="s">
        <v>1</v>
      </c>
      <c r="I132" s="9" t="s">
        <v>12</v>
      </c>
      <c r="J132" s="13" t="e">
        <f>#REF!</f>
        <v>#REF!</v>
      </c>
    </row>
    <row r="133" spans="1:10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16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16</v>
      </c>
      <c r="G134" s="9" t="s">
        <v>26</v>
      </c>
      <c r="H134" s="9" t="s">
        <v>1</v>
      </c>
      <c r="I134" s="9" t="s">
        <v>12</v>
      </c>
      <c r="J134" s="13" t="e">
        <f>#REF!</f>
        <v>#REF!</v>
      </c>
    </row>
    <row r="135" spans="1:10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16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16</v>
      </c>
      <c r="G136" s="10" t="s">
        <v>174</v>
      </c>
      <c r="H136" s="10" t="s">
        <v>1</v>
      </c>
      <c r="I136" s="10" t="s">
        <v>13</v>
      </c>
      <c r="J136" s="14" t="e">
        <f>#REF!</f>
        <v>#REF!</v>
      </c>
    </row>
    <row r="137" spans="1:10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16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16</v>
      </c>
      <c r="G138" s="10" t="s">
        <v>26</v>
      </c>
      <c r="H138" s="10" t="s">
        <v>1</v>
      </c>
      <c r="I138" s="10" t="s">
        <v>13</v>
      </c>
      <c r="J138" s="14" t="e">
        <f>#REF!</f>
        <v>#REF!</v>
      </c>
    </row>
    <row r="139" spans="1:10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16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workbookViewId="0">
      <selection activeCell="C2" sqref="C2"/>
    </sheetView>
  </sheetViews>
  <sheetFormatPr defaultRowHeight="15"/>
  <cols>
    <col min="1" max="1" width="8.85546875" bestFit="1" customWidth="1"/>
    <col min="2" max="2" width="38.42578125" bestFit="1" customWidth="1"/>
    <col min="3" max="3" width="46.7109375" customWidth="1"/>
    <col min="4" max="4" width="40.85546875" bestFit="1" customWidth="1"/>
    <col min="5" max="5" width="32.28515625" customWidth="1"/>
  </cols>
  <sheetData>
    <row r="1" spans="1:5">
      <c r="A1" t="s">
        <v>156</v>
      </c>
      <c r="B1" t="s">
        <v>157</v>
      </c>
      <c r="C1" t="s">
        <v>282</v>
      </c>
      <c r="D1" t="s">
        <v>32</v>
      </c>
      <c r="E1" t="s">
        <v>439</v>
      </c>
    </row>
    <row r="2" spans="1:5">
      <c r="A2" t="s">
        <v>217</v>
      </c>
      <c r="B2" t="s">
        <v>488</v>
      </c>
      <c r="C2" t="s">
        <v>551</v>
      </c>
      <c r="D2" t="s">
        <v>821</v>
      </c>
      <c r="E2" t="s">
        <v>707</v>
      </c>
    </row>
    <row r="3" spans="1:5">
      <c r="A3" t="s">
        <v>282</v>
      </c>
      <c r="B3" t="s">
        <v>489</v>
      </c>
      <c r="C3" t="s">
        <v>552</v>
      </c>
      <c r="D3" t="s">
        <v>581</v>
      </c>
      <c r="E3" t="s">
        <v>708</v>
      </c>
    </row>
    <row r="4" spans="1:5">
      <c r="A4" t="s">
        <v>32</v>
      </c>
      <c r="B4" t="s">
        <v>490</v>
      </c>
      <c r="C4" t="s">
        <v>553</v>
      </c>
      <c r="D4" t="s">
        <v>582</v>
      </c>
      <c r="E4" t="s">
        <v>709</v>
      </c>
    </row>
    <row r="5" spans="1:5">
      <c r="A5" t="s">
        <v>439</v>
      </c>
      <c r="B5" t="s">
        <v>97</v>
      </c>
      <c r="C5" t="s">
        <v>554</v>
      </c>
      <c r="D5" t="s">
        <v>125</v>
      </c>
      <c r="E5" t="s">
        <v>710</v>
      </c>
    </row>
    <row r="6" spans="1:5">
      <c r="B6" t="s">
        <v>491</v>
      </c>
      <c r="C6" t="s">
        <v>555</v>
      </c>
      <c r="D6" t="s">
        <v>837</v>
      </c>
      <c r="E6" t="s">
        <v>711</v>
      </c>
    </row>
    <row r="7" spans="1:5">
      <c r="B7" t="s">
        <v>492</v>
      </c>
      <c r="C7" t="s">
        <v>556</v>
      </c>
      <c r="D7" t="s">
        <v>583</v>
      </c>
      <c r="E7" t="s">
        <v>712</v>
      </c>
    </row>
    <row r="8" spans="1:5">
      <c r="B8" t="s">
        <v>96</v>
      </c>
      <c r="C8" t="s">
        <v>557</v>
      </c>
      <c r="D8" t="s">
        <v>584</v>
      </c>
      <c r="E8" t="s">
        <v>713</v>
      </c>
    </row>
    <row r="9" spans="1:5">
      <c r="B9" t="s">
        <v>493</v>
      </c>
      <c r="C9" t="s">
        <v>558</v>
      </c>
      <c r="D9" t="s">
        <v>132</v>
      </c>
      <c r="E9" t="s">
        <v>714</v>
      </c>
    </row>
    <row r="10" spans="1:5">
      <c r="B10" t="s">
        <v>494</v>
      </c>
      <c r="C10" t="s">
        <v>756</v>
      </c>
      <c r="D10" t="s">
        <v>133</v>
      </c>
      <c r="E10" t="s">
        <v>715</v>
      </c>
    </row>
    <row r="11" spans="1:5">
      <c r="B11" t="s">
        <v>495</v>
      </c>
      <c r="C11" t="s">
        <v>559</v>
      </c>
      <c r="D11" t="s">
        <v>585</v>
      </c>
      <c r="E11" t="s">
        <v>716</v>
      </c>
    </row>
    <row r="12" spans="1:5">
      <c r="B12" t="s">
        <v>496</v>
      </c>
      <c r="C12" t="s">
        <v>560</v>
      </c>
      <c r="D12" t="s">
        <v>586</v>
      </c>
      <c r="E12" t="s">
        <v>717</v>
      </c>
    </row>
    <row r="13" spans="1:5">
      <c r="B13" t="s">
        <v>497</v>
      </c>
      <c r="C13" t="s">
        <v>561</v>
      </c>
      <c r="D13" t="s">
        <v>587</v>
      </c>
      <c r="E13" t="s">
        <v>718</v>
      </c>
    </row>
    <row r="14" spans="1:5">
      <c r="B14" t="s">
        <v>498</v>
      </c>
      <c r="C14" t="s">
        <v>562</v>
      </c>
      <c r="D14" t="s">
        <v>588</v>
      </c>
      <c r="E14" t="s">
        <v>719</v>
      </c>
    </row>
    <row r="15" spans="1:5">
      <c r="B15" t="s">
        <v>499</v>
      </c>
      <c r="C15" t="s">
        <v>563</v>
      </c>
      <c r="D15" t="s">
        <v>126</v>
      </c>
      <c r="E15" t="s">
        <v>720</v>
      </c>
    </row>
    <row r="16" spans="1:5">
      <c r="B16" t="s">
        <v>500</v>
      </c>
      <c r="C16" t="s">
        <v>564</v>
      </c>
      <c r="D16" t="s">
        <v>127</v>
      </c>
      <c r="E16" t="s">
        <v>721</v>
      </c>
    </row>
    <row r="17" spans="2:5">
      <c r="B17" t="s">
        <v>501</v>
      </c>
      <c r="C17" t="s">
        <v>565</v>
      </c>
      <c r="D17" t="s">
        <v>589</v>
      </c>
      <c r="E17" t="s">
        <v>722</v>
      </c>
    </row>
    <row r="18" spans="2:5">
      <c r="B18" t="s">
        <v>502</v>
      </c>
      <c r="C18" t="s">
        <v>566</v>
      </c>
      <c r="D18" t="s">
        <v>834</v>
      </c>
      <c r="E18" t="s">
        <v>723</v>
      </c>
    </row>
    <row r="19" spans="2:5">
      <c r="B19" t="s">
        <v>98</v>
      </c>
      <c r="C19" t="s">
        <v>567</v>
      </c>
      <c r="D19" t="s">
        <v>822</v>
      </c>
      <c r="E19" t="s">
        <v>724</v>
      </c>
    </row>
    <row r="20" spans="2:5">
      <c r="B20" t="s">
        <v>503</v>
      </c>
      <c r="C20" t="s">
        <v>568</v>
      </c>
      <c r="D20" t="s">
        <v>590</v>
      </c>
      <c r="E20" t="s">
        <v>725</v>
      </c>
    </row>
    <row r="21" spans="2:5">
      <c r="B21" t="s">
        <v>504</v>
      </c>
      <c r="C21" t="s">
        <v>569</v>
      </c>
      <c r="D21" t="s">
        <v>591</v>
      </c>
      <c r="E21" t="s">
        <v>726</v>
      </c>
    </row>
    <row r="22" spans="2:5">
      <c r="B22" t="s">
        <v>505</v>
      </c>
      <c r="C22" t="s">
        <v>755</v>
      </c>
      <c r="D22" t="s">
        <v>855</v>
      </c>
      <c r="E22" t="s">
        <v>727</v>
      </c>
    </row>
    <row r="23" spans="2:5">
      <c r="B23" t="s">
        <v>506</v>
      </c>
      <c r="C23" t="s">
        <v>570</v>
      </c>
      <c r="D23" t="s">
        <v>592</v>
      </c>
      <c r="E23" t="s">
        <v>728</v>
      </c>
    </row>
    <row r="24" spans="2:5">
      <c r="B24" t="s">
        <v>507</v>
      </c>
      <c r="C24" t="s">
        <v>571</v>
      </c>
      <c r="D24" t="s">
        <v>593</v>
      </c>
      <c r="E24" t="s">
        <v>808</v>
      </c>
    </row>
    <row r="25" spans="2:5">
      <c r="B25" t="s">
        <v>508</v>
      </c>
      <c r="C25" t="s">
        <v>572</v>
      </c>
      <c r="D25" t="s">
        <v>594</v>
      </c>
    </row>
    <row r="26" spans="2:5">
      <c r="B26" t="s">
        <v>509</v>
      </c>
      <c r="C26" t="s">
        <v>573</v>
      </c>
      <c r="D26" t="s">
        <v>134</v>
      </c>
    </row>
    <row r="27" spans="2:5">
      <c r="B27" t="s">
        <v>510</v>
      </c>
      <c r="C27" t="s">
        <v>574</v>
      </c>
      <c r="D27" t="s">
        <v>595</v>
      </c>
    </row>
    <row r="28" spans="2:5">
      <c r="B28" t="s">
        <v>511</v>
      </c>
      <c r="C28" t="s">
        <v>575</v>
      </c>
      <c r="D28" t="s">
        <v>596</v>
      </c>
    </row>
    <row r="29" spans="2:5">
      <c r="B29" t="s">
        <v>842</v>
      </c>
      <c r="C29" t="s">
        <v>576</v>
      </c>
      <c r="D29" t="s">
        <v>597</v>
      </c>
    </row>
    <row r="30" spans="2:5">
      <c r="C30" t="s">
        <v>577</v>
      </c>
      <c r="D30" t="s">
        <v>117</v>
      </c>
    </row>
    <row r="31" spans="2:5">
      <c r="C31" t="s">
        <v>578</v>
      </c>
      <c r="D31" t="s">
        <v>598</v>
      </c>
    </row>
    <row r="32" spans="2:5">
      <c r="C32" t="s">
        <v>579</v>
      </c>
      <c r="D32" t="s">
        <v>135</v>
      </c>
    </row>
    <row r="33" spans="3:4">
      <c r="C33" t="s">
        <v>580</v>
      </c>
      <c r="D33" t="s">
        <v>836</v>
      </c>
    </row>
    <row r="34" spans="3:4">
      <c r="D34" t="s">
        <v>128</v>
      </c>
    </row>
    <row r="35" spans="3:4">
      <c r="D35" t="s">
        <v>119</v>
      </c>
    </row>
    <row r="36" spans="3:4">
      <c r="D36" t="s">
        <v>136</v>
      </c>
    </row>
    <row r="37" spans="3:4">
      <c r="D37" t="s">
        <v>599</v>
      </c>
    </row>
    <row r="38" spans="3:4">
      <c r="D38" t="s">
        <v>856</v>
      </c>
    </row>
    <row r="39" spans="3:4">
      <c r="D39" t="s">
        <v>823</v>
      </c>
    </row>
    <row r="40" spans="3:4">
      <c r="D40" t="s">
        <v>111</v>
      </c>
    </row>
    <row r="41" spans="3:4">
      <c r="D41" t="s">
        <v>600</v>
      </c>
    </row>
    <row r="42" spans="3:4">
      <c r="D42" t="s">
        <v>601</v>
      </c>
    </row>
    <row r="43" spans="3:4">
      <c r="D43" t="s">
        <v>602</v>
      </c>
    </row>
    <row r="44" spans="3:4">
      <c r="D44" t="s">
        <v>603</v>
      </c>
    </row>
    <row r="45" spans="3:4">
      <c r="D45" t="s">
        <v>604</v>
      </c>
    </row>
    <row r="46" spans="3:4">
      <c r="D46" t="s">
        <v>143</v>
      </c>
    </row>
    <row r="47" spans="3:4">
      <c r="D47" t="s">
        <v>113</v>
      </c>
    </row>
    <row r="48" spans="3:4">
      <c r="D48" t="s">
        <v>857</v>
      </c>
    </row>
    <row r="49" spans="4:4">
      <c r="D49" t="s">
        <v>137</v>
      </c>
    </row>
    <row r="50" spans="4:4">
      <c r="D50" t="s">
        <v>605</v>
      </c>
    </row>
    <row r="51" spans="4:4">
      <c r="D51" t="s">
        <v>606</v>
      </c>
    </row>
    <row r="52" spans="4:4">
      <c r="D52" t="s">
        <v>607</v>
      </c>
    </row>
    <row r="53" spans="4:4">
      <c r="D53" t="s">
        <v>608</v>
      </c>
    </row>
    <row r="54" spans="4:4">
      <c r="D54" t="s">
        <v>609</v>
      </c>
    </row>
    <row r="55" spans="4:4">
      <c r="D55" t="s">
        <v>610</v>
      </c>
    </row>
    <row r="56" spans="4:4">
      <c r="D56" t="s">
        <v>138</v>
      </c>
    </row>
    <row r="57" spans="4:4">
      <c r="D57" t="s">
        <v>120</v>
      </c>
    </row>
    <row r="58" spans="4:4">
      <c r="D58" t="s">
        <v>611</v>
      </c>
    </row>
    <row r="59" spans="4:4">
      <c r="D59" t="s">
        <v>612</v>
      </c>
    </row>
    <row r="60" spans="4:4">
      <c r="D60" t="s">
        <v>114</v>
      </c>
    </row>
    <row r="61" spans="4:4">
      <c r="D61" t="s">
        <v>835</v>
      </c>
    </row>
    <row r="62" spans="4:4">
      <c r="D62" t="s">
        <v>824</v>
      </c>
    </row>
    <row r="63" spans="4:4">
      <c r="D63" t="s">
        <v>613</v>
      </c>
    </row>
    <row r="64" spans="4:4">
      <c r="D64" t="s">
        <v>614</v>
      </c>
    </row>
    <row r="65" spans="4:4">
      <c r="D65" t="s">
        <v>615</v>
      </c>
    </row>
    <row r="66" spans="4:4">
      <c r="D66" t="s">
        <v>121</v>
      </c>
    </row>
    <row r="67" spans="4:4">
      <c r="D67" t="s">
        <v>858</v>
      </c>
    </row>
    <row r="68" spans="4:4">
      <c r="D68" t="s">
        <v>859</v>
      </c>
    </row>
    <row r="69" spans="4:4">
      <c r="D69" t="s">
        <v>616</v>
      </c>
    </row>
    <row r="70" spans="4:4">
      <c r="D70" t="s">
        <v>617</v>
      </c>
    </row>
    <row r="71" spans="4:4">
      <c r="D71" t="s">
        <v>618</v>
      </c>
    </row>
    <row r="72" spans="4:4">
      <c r="D72" t="s">
        <v>832</v>
      </c>
    </row>
    <row r="73" spans="4:4">
      <c r="D73" t="s">
        <v>619</v>
      </c>
    </row>
    <row r="74" spans="4:4">
      <c r="D74" t="s">
        <v>115</v>
      </c>
    </row>
    <row r="75" spans="4:4">
      <c r="D75" t="s">
        <v>620</v>
      </c>
    </row>
    <row r="76" spans="4:4">
      <c r="D76" t="s">
        <v>621</v>
      </c>
    </row>
    <row r="77" spans="4:4">
      <c r="D77" t="s">
        <v>622</v>
      </c>
    </row>
    <row r="78" spans="4:4">
      <c r="D78" t="s">
        <v>623</v>
      </c>
    </row>
    <row r="79" spans="4:4">
      <c r="D79" t="s">
        <v>624</v>
      </c>
    </row>
    <row r="80" spans="4:4">
      <c r="D80" t="s">
        <v>860</v>
      </c>
    </row>
    <row r="81" spans="4:4">
      <c r="D81" t="s">
        <v>625</v>
      </c>
    </row>
    <row r="82" spans="4:4">
      <c r="D82" t="s">
        <v>122</v>
      </c>
    </row>
    <row r="83" spans="4:4">
      <c r="D83" t="s">
        <v>129</v>
      </c>
    </row>
    <row r="84" spans="4:4">
      <c r="D84" t="s">
        <v>130</v>
      </c>
    </row>
    <row r="85" spans="4:4">
      <c r="D85" t="s">
        <v>626</v>
      </c>
    </row>
    <row r="86" spans="4:4">
      <c r="D86" t="s">
        <v>627</v>
      </c>
    </row>
    <row r="87" spans="4:4">
      <c r="D87" t="s">
        <v>628</v>
      </c>
    </row>
    <row r="88" spans="4:4">
      <c r="D88" t="s">
        <v>629</v>
      </c>
    </row>
    <row r="89" spans="4:4">
      <c r="D89" t="s">
        <v>630</v>
      </c>
    </row>
    <row r="90" spans="4:4">
      <c r="D90" t="s">
        <v>123</v>
      </c>
    </row>
    <row r="91" spans="4:4">
      <c r="D91" t="s">
        <v>631</v>
      </c>
    </row>
    <row r="92" spans="4:4">
      <c r="D92" t="s">
        <v>632</v>
      </c>
    </row>
    <row r="93" spans="4:4">
      <c r="D93" t="s">
        <v>633</v>
      </c>
    </row>
    <row r="94" spans="4:4">
      <c r="D94" t="s">
        <v>634</v>
      </c>
    </row>
    <row r="95" spans="4:4">
      <c r="D95" t="s">
        <v>144</v>
      </c>
    </row>
    <row r="96" spans="4:4">
      <c r="D96" s="90" t="s">
        <v>635</v>
      </c>
    </row>
    <row r="97" spans="4:4">
      <c r="D97" t="s">
        <v>636</v>
      </c>
    </row>
    <row r="98" spans="4:4">
      <c r="D98" t="s">
        <v>637</v>
      </c>
    </row>
    <row r="99" spans="4:4">
      <c r="D99" t="s">
        <v>638</v>
      </c>
    </row>
    <row r="100" spans="4:4">
      <c r="D100" t="s">
        <v>830</v>
      </c>
    </row>
    <row r="101" spans="4:4">
      <c r="D101" t="s">
        <v>861</v>
      </c>
    </row>
    <row r="102" spans="4:4">
      <c r="D102" t="s">
        <v>639</v>
      </c>
    </row>
    <row r="103" spans="4:4">
      <c r="D103" s="91" t="s">
        <v>843</v>
      </c>
    </row>
    <row r="104" spans="4:4">
      <c r="D104" t="s">
        <v>640</v>
      </c>
    </row>
    <row r="105" spans="4:4">
      <c r="D105" t="s">
        <v>131</v>
      </c>
    </row>
    <row r="106" spans="4:4">
      <c r="D106" t="s">
        <v>641</v>
      </c>
    </row>
    <row r="107" spans="4:4">
      <c r="D107" t="s">
        <v>642</v>
      </c>
    </row>
    <row r="108" spans="4:4">
      <c r="D108" t="s">
        <v>643</v>
      </c>
    </row>
    <row r="109" spans="4:4">
      <c r="D109" t="s">
        <v>118</v>
      </c>
    </row>
    <row r="110" spans="4:4">
      <c r="D110" t="s">
        <v>644</v>
      </c>
    </row>
    <row r="111" spans="4:4">
      <c r="D111" t="s">
        <v>825</v>
      </c>
    </row>
    <row r="112" spans="4:4">
      <c r="D112" t="s">
        <v>139</v>
      </c>
    </row>
    <row r="113" spans="4:4">
      <c r="D113" t="s">
        <v>645</v>
      </c>
    </row>
    <row r="114" spans="4:4">
      <c r="D114" t="s">
        <v>646</v>
      </c>
    </row>
    <row r="115" spans="4:4">
      <c r="D115" t="s">
        <v>647</v>
      </c>
    </row>
    <row r="116" spans="4:4">
      <c r="D116" t="s">
        <v>648</v>
      </c>
    </row>
    <row r="117" spans="4:4">
      <c r="D117" t="s">
        <v>826</v>
      </c>
    </row>
    <row r="118" spans="4:4">
      <c r="D118" t="s">
        <v>124</v>
      </c>
    </row>
    <row r="119" spans="4:4">
      <c r="D119" t="s">
        <v>649</v>
      </c>
    </row>
    <row r="120" spans="4:4">
      <c r="D120" t="s">
        <v>140</v>
      </c>
    </row>
    <row r="121" spans="4:4">
      <c r="D121" t="s">
        <v>650</v>
      </c>
    </row>
    <row r="122" spans="4:4">
      <c r="D122" t="s">
        <v>651</v>
      </c>
    </row>
    <row r="123" spans="4:4">
      <c r="D123" t="s">
        <v>141</v>
      </c>
    </row>
    <row r="124" spans="4:4">
      <c r="D124" t="s">
        <v>652</v>
      </c>
    </row>
    <row r="125" spans="4:4">
      <c r="D125" t="s">
        <v>653</v>
      </c>
    </row>
    <row r="126" spans="4:4">
      <c r="D126" t="s">
        <v>654</v>
      </c>
    </row>
    <row r="127" spans="4:4">
      <c r="D127" t="s">
        <v>833</v>
      </c>
    </row>
    <row r="128" spans="4:4">
      <c r="D128" t="s">
        <v>655</v>
      </c>
    </row>
    <row r="129" spans="4:4">
      <c r="D129" t="s">
        <v>831</v>
      </c>
    </row>
    <row r="130" spans="4:4">
      <c r="D130" t="s">
        <v>145</v>
      </c>
    </row>
    <row r="131" spans="4:4">
      <c r="D131" t="s">
        <v>656</v>
      </c>
    </row>
    <row r="132" spans="4:4">
      <c r="D132" t="s">
        <v>657</v>
      </c>
    </row>
    <row r="133" spans="4:4">
      <c r="D133" t="s">
        <v>658</v>
      </c>
    </row>
    <row r="134" spans="4:4">
      <c r="D134" t="s">
        <v>659</v>
      </c>
    </row>
    <row r="135" spans="4:4">
      <c r="D135" t="s">
        <v>116</v>
      </c>
    </row>
    <row r="136" spans="4:4">
      <c r="D136" t="s">
        <v>862</v>
      </c>
    </row>
    <row r="137" spans="4:4">
      <c r="D137" t="s">
        <v>660</v>
      </c>
    </row>
    <row r="138" spans="4:4">
      <c r="D138" t="s">
        <v>661</v>
      </c>
    </row>
    <row r="139" spans="4:4">
      <c r="D139" t="s">
        <v>662</v>
      </c>
    </row>
    <row r="140" spans="4:4">
      <c r="D140" t="s">
        <v>663</v>
      </c>
    </row>
    <row r="141" spans="4:4">
      <c r="D141" t="s">
        <v>664</v>
      </c>
    </row>
    <row r="142" spans="4:4">
      <c r="D142" t="s">
        <v>665</v>
      </c>
    </row>
    <row r="143" spans="4:4">
      <c r="D143" t="s">
        <v>142</v>
      </c>
    </row>
    <row r="144" spans="4:4">
      <c r="D144" t="s">
        <v>666</v>
      </c>
    </row>
    <row r="145" spans="4:4">
      <c r="D145" t="s">
        <v>146</v>
      </c>
    </row>
    <row r="146" spans="4:4">
      <c r="D146" t="s">
        <v>667</v>
      </c>
    </row>
    <row r="147" spans="4:4">
      <c r="D147" t="s">
        <v>668</v>
      </c>
    </row>
    <row r="148" spans="4:4">
      <c r="D148" t="s">
        <v>829</v>
      </c>
    </row>
    <row r="149" spans="4:4">
      <c r="D149" t="s">
        <v>669</v>
      </c>
    </row>
    <row r="150" spans="4:4">
      <c r="D150" t="s">
        <v>670</v>
      </c>
    </row>
    <row r="151" spans="4:4">
      <c r="D151" t="s">
        <v>671</v>
      </c>
    </row>
    <row r="152" spans="4:4">
      <c r="D152" t="s">
        <v>672</v>
      </c>
    </row>
    <row r="153" spans="4:4">
      <c r="D153" t="s">
        <v>673</v>
      </c>
    </row>
    <row r="154" spans="4:4">
      <c r="D154" t="s">
        <v>674</v>
      </c>
    </row>
    <row r="155" spans="4:4">
      <c r="D155" t="s">
        <v>675</v>
      </c>
    </row>
    <row r="156" spans="4:4">
      <c r="D156" t="s">
        <v>112</v>
      </c>
    </row>
    <row r="157" spans="4:4">
      <c r="D157" t="s">
        <v>676</v>
      </c>
    </row>
    <row r="158" spans="4:4">
      <c r="D158" t="s">
        <v>147</v>
      </c>
    </row>
    <row r="159" spans="4:4">
      <c r="D159" t="s">
        <v>677</v>
      </c>
    </row>
    <row r="160" spans="4:4">
      <c r="D160" t="s">
        <v>678</v>
      </c>
    </row>
    <row r="161" spans="4:5">
      <c r="D161" t="s">
        <v>827</v>
      </c>
      <c r="E161" s="89"/>
    </row>
    <row r="162" spans="4:5">
      <c r="D162" t="s">
        <v>863</v>
      </c>
    </row>
    <row r="163" spans="4:5">
      <c r="D163" t="s">
        <v>864</v>
      </c>
    </row>
    <row r="164" spans="4:5">
      <c r="D164" t="s">
        <v>828</v>
      </c>
    </row>
    <row r="165" spans="4:5">
      <c r="D165" t="s">
        <v>679</v>
      </c>
    </row>
    <row r="166" spans="4:5">
      <c r="D166" t="s">
        <v>680</v>
      </c>
    </row>
    <row r="167" spans="4:5">
      <c r="D167" t="s">
        <v>681</v>
      </c>
    </row>
    <row r="168" spans="4:5">
      <c r="D168" t="s">
        <v>682</v>
      </c>
    </row>
    <row r="169" spans="4:5">
      <c r="D169" t="s">
        <v>683</v>
      </c>
    </row>
    <row r="170" spans="4:5">
      <c r="D170" t="s">
        <v>684</v>
      </c>
    </row>
    <row r="171" spans="4:5">
      <c r="D171" t="s">
        <v>685</v>
      </c>
    </row>
  </sheetData>
  <sheetProtection password="CC71" sheet="1" objects="1" scenarios="1"/>
  <autoFilter ref="B1:B28"/>
  <sortState ref="A2:A6">
    <sortCondition ref="A2"/>
  </sortState>
  <conditionalFormatting sqref="D172:D1048576">
    <cfRule type="duplicateValues" dxfId="30" priority="2"/>
  </conditionalFormatting>
  <conditionalFormatting sqref="D1:D171">
    <cfRule type="duplicateValues" dxfId="2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showGridLines="0" topLeftCell="A76" workbookViewId="0">
      <selection activeCell="B330" sqref="B330"/>
    </sheetView>
  </sheetViews>
  <sheetFormatPr defaultColWidth="9.28515625" defaultRowHeight="1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>
      <c r="A1" s="3" t="s">
        <v>156</v>
      </c>
      <c r="B1" s="3" t="s">
        <v>158</v>
      </c>
      <c r="C1" s="3" t="s">
        <v>35</v>
      </c>
      <c r="D1" s="3" t="s">
        <v>31</v>
      </c>
    </row>
    <row r="2" spans="1:4">
      <c r="A2" s="1" t="s">
        <v>217</v>
      </c>
      <c r="B2" s="1" t="s">
        <v>488</v>
      </c>
      <c r="C2" s="1" t="s">
        <v>228</v>
      </c>
      <c r="D2" s="1">
        <v>14211</v>
      </c>
    </row>
    <row r="3" spans="1:4">
      <c r="A3" s="2" t="s">
        <v>217</v>
      </c>
      <c r="B3" s="2" t="s">
        <v>489</v>
      </c>
      <c r="C3" s="2" t="s">
        <v>225</v>
      </c>
      <c r="D3" s="2">
        <v>14243</v>
      </c>
    </row>
    <row r="4" spans="1:4">
      <c r="A4" s="1" t="s">
        <v>217</v>
      </c>
      <c r="B4" s="1" t="s">
        <v>490</v>
      </c>
      <c r="C4" s="1" t="s">
        <v>229</v>
      </c>
      <c r="D4" s="1">
        <v>14964</v>
      </c>
    </row>
    <row r="5" spans="1:4">
      <c r="A5" s="2" t="s">
        <v>217</v>
      </c>
      <c r="B5" s="2" t="s">
        <v>97</v>
      </c>
      <c r="C5" s="2" t="s">
        <v>37</v>
      </c>
      <c r="D5" s="2">
        <v>14432</v>
      </c>
    </row>
    <row r="6" spans="1:4">
      <c r="A6" s="1" t="s">
        <v>217</v>
      </c>
      <c r="B6" s="1" t="s">
        <v>491</v>
      </c>
      <c r="C6" s="1" t="s">
        <v>239</v>
      </c>
      <c r="D6" s="1">
        <v>14446</v>
      </c>
    </row>
    <row r="7" spans="1:4">
      <c r="A7" s="2" t="s">
        <v>217</v>
      </c>
      <c r="B7" s="2" t="s">
        <v>492</v>
      </c>
      <c r="C7" s="2" t="s">
        <v>230</v>
      </c>
      <c r="D7" s="2">
        <v>14477</v>
      </c>
    </row>
    <row r="8" spans="1:4">
      <c r="A8" s="1" t="s">
        <v>217</v>
      </c>
      <c r="B8" s="1" t="s">
        <v>96</v>
      </c>
      <c r="C8" s="1" t="s">
        <v>36</v>
      </c>
      <c r="D8" s="1">
        <v>14607</v>
      </c>
    </row>
    <row r="9" spans="1:4">
      <c r="A9" s="2" t="s">
        <v>217</v>
      </c>
      <c r="B9" s="2" t="s">
        <v>493</v>
      </c>
      <c r="C9" s="2" t="s">
        <v>226</v>
      </c>
      <c r="D9" s="2">
        <v>14609</v>
      </c>
    </row>
    <row r="10" spans="1:4">
      <c r="A10" s="1" t="s">
        <v>217</v>
      </c>
      <c r="B10" s="1" t="s">
        <v>494</v>
      </c>
      <c r="C10" s="1" t="s">
        <v>218</v>
      </c>
      <c r="D10" s="1">
        <v>14784</v>
      </c>
    </row>
    <row r="11" spans="1:4">
      <c r="A11" s="2" t="s">
        <v>217</v>
      </c>
      <c r="B11" s="2" t="s">
        <v>495</v>
      </c>
      <c r="C11" s="2" t="s">
        <v>227</v>
      </c>
      <c r="D11" s="2">
        <v>14817</v>
      </c>
    </row>
    <row r="12" spans="1:4">
      <c r="A12" s="1" t="s">
        <v>217</v>
      </c>
      <c r="B12" s="1" t="s">
        <v>496</v>
      </c>
      <c r="C12" s="1" t="s">
        <v>234</v>
      </c>
      <c r="D12" s="1">
        <v>14867</v>
      </c>
    </row>
    <row r="13" spans="1:4">
      <c r="A13" s="2" t="s">
        <v>217</v>
      </c>
      <c r="B13" s="2" t="s">
        <v>497</v>
      </c>
      <c r="C13" s="2" t="s">
        <v>219</v>
      </c>
      <c r="D13" s="2">
        <v>14923</v>
      </c>
    </row>
    <row r="14" spans="1:4">
      <c r="A14" s="1" t="s">
        <v>217</v>
      </c>
      <c r="B14" s="1" t="s">
        <v>498</v>
      </c>
      <c r="C14" s="1" t="s">
        <v>240</v>
      </c>
      <c r="D14" s="1">
        <v>14940</v>
      </c>
    </row>
    <row r="15" spans="1:4">
      <c r="A15" s="2" t="s">
        <v>217</v>
      </c>
      <c r="B15" s="2" t="s">
        <v>499</v>
      </c>
      <c r="C15" s="2" t="s">
        <v>220</v>
      </c>
      <c r="D15" s="2">
        <v>14953</v>
      </c>
    </row>
    <row r="16" spans="1:4">
      <c r="A16" s="1" t="s">
        <v>217</v>
      </c>
      <c r="B16" s="1" t="s">
        <v>500</v>
      </c>
      <c r="C16" s="1" t="s">
        <v>231</v>
      </c>
      <c r="D16" s="1">
        <v>15111</v>
      </c>
    </row>
    <row r="17" spans="1:4">
      <c r="A17" s="2" t="s">
        <v>217</v>
      </c>
      <c r="B17" s="2" t="s">
        <v>501</v>
      </c>
      <c r="C17" s="2" t="s">
        <v>235</v>
      </c>
      <c r="D17" s="2">
        <v>15137</v>
      </c>
    </row>
    <row r="18" spans="1:4">
      <c r="A18" s="1" t="s">
        <v>217</v>
      </c>
      <c r="B18" s="1" t="s">
        <v>502</v>
      </c>
      <c r="C18" s="1" t="s">
        <v>236</v>
      </c>
      <c r="D18" s="1">
        <v>15138</v>
      </c>
    </row>
    <row r="19" spans="1:4">
      <c r="A19" s="2" t="s">
        <v>217</v>
      </c>
      <c r="B19" s="2" t="s">
        <v>98</v>
      </c>
      <c r="C19" s="2" t="s">
        <v>38</v>
      </c>
      <c r="D19" s="2">
        <v>15174</v>
      </c>
    </row>
    <row r="20" spans="1:4">
      <c r="A20" s="1" t="s">
        <v>217</v>
      </c>
      <c r="B20" s="1" t="s">
        <v>503</v>
      </c>
      <c r="C20" s="1" t="s">
        <v>237</v>
      </c>
      <c r="D20" s="1">
        <v>15192</v>
      </c>
    </row>
    <row r="21" spans="1:4">
      <c r="A21" s="2" t="s">
        <v>217</v>
      </c>
      <c r="B21" s="2" t="s">
        <v>504</v>
      </c>
      <c r="C21" s="2" t="s">
        <v>221</v>
      </c>
      <c r="D21" s="2">
        <v>15197</v>
      </c>
    </row>
    <row r="22" spans="1:4">
      <c r="A22" s="1" t="s">
        <v>217</v>
      </c>
      <c r="B22" s="1" t="s">
        <v>505</v>
      </c>
      <c r="C22" s="1" t="s">
        <v>241</v>
      </c>
      <c r="D22" s="1">
        <v>15198</v>
      </c>
    </row>
    <row r="23" spans="1:4">
      <c r="A23" s="2" t="s">
        <v>217</v>
      </c>
      <c r="B23" s="2" t="s">
        <v>506</v>
      </c>
      <c r="C23" s="2" t="s">
        <v>238</v>
      </c>
      <c r="D23" s="2">
        <v>15386</v>
      </c>
    </row>
    <row r="24" spans="1:4">
      <c r="A24" s="1" t="s">
        <v>217</v>
      </c>
      <c r="B24" s="1" t="s">
        <v>507</v>
      </c>
      <c r="C24" s="1" t="s">
        <v>222</v>
      </c>
      <c r="D24" s="1">
        <v>15522</v>
      </c>
    </row>
    <row r="25" spans="1:4">
      <c r="A25" s="2" t="s">
        <v>217</v>
      </c>
      <c r="B25" s="2" t="s">
        <v>508</v>
      </c>
      <c r="C25" s="2" t="s">
        <v>223</v>
      </c>
      <c r="D25" s="2">
        <v>15718</v>
      </c>
    </row>
    <row r="26" spans="1:4">
      <c r="A26" s="1" t="s">
        <v>217</v>
      </c>
      <c r="B26" s="1" t="s">
        <v>509</v>
      </c>
      <c r="C26" s="1" t="s">
        <v>224</v>
      </c>
      <c r="D26" s="1">
        <v>15724</v>
      </c>
    </row>
    <row r="27" spans="1:4">
      <c r="A27" s="2" t="s">
        <v>217</v>
      </c>
      <c r="B27" s="2" t="s">
        <v>510</v>
      </c>
      <c r="C27" s="2" t="s">
        <v>232</v>
      </c>
      <c r="D27" s="2">
        <v>15725</v>
      </c>
    </row>
    <row r="28" spans="1:4">
      <c r="A28" s="1" t="s">
        <v>217</v>
      </c>
      <c r="B28" s="1" t="s">
        <v>511</v>
      </c>
      <c r="C28" s="1" t="s">
        <v>233</v>
      </c>
      <c r="D28" s="1">
        <v>15735</v>
      </c>
    </row>
    <row r="29" spans="1:4">
      <c r="A29" s="2" t="s">
        <v>242</v>
      </c>
      <c r="B29" s="2" t="s">
        <v>99</v>
      </c>
      <c r="C29" s="2" t="s">
        <v>39</v>
      </c>
      <c r="D29" s="2">
        <v>14259</v>
      </c>
    </row>
    <row r="30" spans="1:4">
      <c r="A30" s="1" t="s">
        <v>242</v>
      </c>
      <c r="B30" s="1" t="s">
        <v>512</v>
      </c>
      <c r="C30" s="1" t="s">
        <v>269</v>
      </c>
      <c r="D30" s="1">
        <v>14260</v>
      </c>
    </row>
    <row r="31" spans="1:4">
      <c r="A31" s="2" t="s">
        <v>242</v>
      </c>
      <c r="B31" s="2" t="s">
        <v>513</v>
      </c>
      <c r="C31" s="2" t="s">
        <v>254</v>
      </c>
      <c r="D31" s="2">
        <v>14445</v>
      </c>
    </row>
    <row r="32" spans="1:4">
      <c r="A32" s="1" t="s">
        <v>242</v>
      </c>
      <c r="B32" s="1" t="s">
        <v>514</v>
      </c>
      <c r="C32" s="1" t="s">
        <v>262</v>
      </c>
      <c r="D32" s="1">
        <v>15600</v>
      </c>
    </row>
    <row r="33" spans="1:4">
      <c r="A33" s="2" t="s">
        <v>242</v>
      </c>
      <c r="B33" s="2" t="s">
        <v>515</v>
      </c>
      <c r="C33" s="2" t="s">
        <v>270</v>
      </c>
      <c r="D33" s="2">
        <v>14467</v>
      </c>
    </row>
    <row r="34" spans="1:4">
      <c r="A34" s="1" t="s">
        <v>242</v>
      </c>
      <c r="B34" s="1" t="s">
        <v>516</v>
      </c>
      <c r="C34" s="1" t="s">
        <v>263</v>
      </c>
      <c r="D34" s="1">
        <v>14469</v>
      </c>
    </row>
    <row r="35" spans="1:4">
      <c r="A35" s="2" t="s">
        <v>242</v>
      </c>
      <c r="B35" s="2" t="s">
        <v>517</v>
      </c>
      <c r="C35" s="2" t="s">
        <v>246</v>
      </c>
      <c r="D35" s="2">
        <v>14475</v>
      </c>
    </row>
    <row r="36" spans="1:4">
      <c r="A36" s="1" t="s">
        <v>242</v>
      </c>
      <c r="B36" s="1" t="s">
        <v>518</v>
      </c>
      <c r="C36" s="1" t="s">
        <v>264</v>
      </c>
      <c r="D36" s="1">
        <v>16427</v>
      </c>
    </row>
    <row r="37" spans="1:4">
      <c r="A37" s="2" t="s">
        <v>242</v>
      </c>
      <c r="B37" s="2" t="s">
        <v>519</v>
      </c>
      <c r="C37" s="2" t="s">
        <v>265</v>
      </c>
      <c r="D37" s="2">
        <v>14486</v>
      </c>
    </row>
    <row r="38" spans="1:4">
      <c r="A38" s="1" t="s">
        <v>242</v>
      </c>
      <c r="B38" s="1" t="s">
        <v>520</v>
      </c>
      <c r="C38" s="1" t="s">
        <v>271</v>
      </c>
      <c r="D38" s="1">
        <v>14493</v>
      </c>
    </row>
    <row r="39" spans="1:4">
      <c r="A39" s="2" t="s">
        <v>242</v>
      </c>
      <c r="B39" s="2" t="s">
        <v>521</v>
      </c>
      <c r="C39" s="2" t="s">
        <v>255</v>
      </c>
      <c r="D39" s="2">
        <v>14494</v>
      </c>
    </row>
    <row r="40" spans="1:4">
      <c r="A40" s="1" t="s">
        <v>242</v>
      </c>
      <c r="B40" s="1" t="s">
        <v>522</v>
      </c>
      <c r="C40" s="1" t="s">
        <v>247</v>
      </c>
      <c r="D40" s="1">
        <v>14503</v>
      </c>
    </row>
    <row r="41" spans="1:4">
      <c r="A41" s="2" t="s">
        <v>242</v>
      </c>
      <c r="B41" s="2" t="s">
        <v>523</v>
      </c>
      <c r="C41" s="2" t="s">
        <v>272</v>
      </c>
      <c r="D41" s="2">
        <v>14567</v>
      </c>
    </row>
    <row r="42" spans="1:4">
      <c r="A42" s="1" t="s">
        <v>242</v>
      </c>
      <c r="B42" s="1" t="s">
        <v>524</v>
      </c>
      <c r="C42" s="1" t="s">
        <v>273</v>
      </c>
      <c r="D42" s="1">
        <v>14573</v>
      </c>
    </row>
    <row r="43" spans="1:4">
      <c r="A43" s="2" t="s">
        <v>242</v>
      </c>
      <c r="B43" s="2" t="s">
        <v>525</v>
      </c>
      <c r="C43" s="2" t="s">
        <v>274</v>
      </c>
      <c r="D43" s="2">
        <v>14581</v>
      </c>
    </row>
    <row r="44" spans="1:4">
      <c r="A44" s="1" t="s">
        <v>242</v>
      </c>
      <c r="B44" s="1" t="s">
        <v>102</v>
      </c>
      <c r="C44" s="1" t="s">
        <v>42</v>
      </c>
      <c r="D44" s="1">
        <v>14582</v>
      </c>
    </row>
    <row r="45" spans="1:4">
      <c r="A45" s="2" t="s">
        <v>242</v>
      </c>
      <c r="B45" s="2" t="s">
        <v>100</v>
      </c>
      <c r="C45" s="2" t="s">
        <v>40</v>
      </c>
      <c r="D45" s="2">
        <v>14652</v>
      </c>
    </row>
    <row r="46" spans="1:4">
      <c r="A46" s="1" t="s">
        <v>242</v>
      </c>
      <c r="B46" s="1" t="s">
        <v>109</v>
      </c>
      <c r="C46" s="1" t="s">
        <v>49</v>
      </c>
      <c r="D46" s="1">
        <v>14868</v>
      </c>
    </row>
    <row r="47" spans="1:4">
      <c r="A47" s="2" t="s">
        <v>242</v>
      </c>
      <c r="B47" s="2" t="s">
        <v>103</v>
      </c>
      <c r="C47" s="2" t="s">
        <v>43</v>
      </c>
      <c r="D47" s="2">
        <v>14950</v>
      </c>
    </row>
    <row r="48" spans="1:4">
      <c r="A48" s="1" t="s">
        <v>242</v>
      </c>
      <c r="B48" s="1" t="s">
        <v>104</v>
      </c>
      <c r="C48" s="1" t="s">
        <v>44</v>
      </c>
      <c r="D48" s="1">
        <v>14951</v>
      </c>
    </row>
    <row r="49" spans="1:4">
      <c r="A49" s="2" t="s">
        <v>242</v>
      </c>
      <c r="B49" s="2" t="s">
        <v>526</v>
      </c>
      <c r="C49" s="2" t="s">
        <v>256</v>
      </c>
      <c r="D49" s="2">
        <v>14955</v>
      </c>
    </row>
    <row r="50" spans="1:4">
      <c r="A50" s="1" t="s">
        <v>242</v>
      </c>
      <c r="B50" s="1" t="s">
        <v>527</v>
      </c>
      <c r="C50" s="1" t="s">
        <v>275</v>
      </c>
      <c r="D50" s="1">
        <v>15012</v>
      </c>
    </row>
    <row r="51" spans="1:4">
      <c r="A51" s="2" t="s">
        <v>242</v>
      </c>
      <c r="B51" s="2" t="s">
        <v>110</v>
      </c>
      <c r="C51" s="2" t="s">
        <v>50</v>
      </c>
      <c r="D51" s="2">
        <v>15051</v>
      </c>
    </row>
    <row r="52" spans="1:4">
      <c r="A52" s="1" t="s">
        <v>242</v>
      </c>
      <c r="B52" s="1" t="s">
        <v>528</v>
      </c>
      <c r="C52" s="1" t="s">
        <v>266</v>
      </c>
      <c r="D52" s="1">
        <v>15107</v>
      </c>
    </row>
    <row r="53" spans="1:4">
      <c r="A53" s="2" t="s">
        <v>242</v>
      </c>
      <c r="B53" s="2" t="s">
        <v>529</v>
      </c>
      <c r="C53" s="2" t="s">
        <v>243</v>
      </c>
      <c r="D53" s="2">
        <v>15109</v>
      </c>
    </row>
    <row r="54" spans="1:4">
      <c r="A54" s="1" t="s">
        <v>242</v>
      </c>
      <c r="B54" s="1" t="s">
        <v>530</v>
      </c>
      <c r="C54" s="1" t="s">
        <v>244</v>
      </c>
      <c r="D54" s="1">
        <v>15122</v>
      </c>
    </row>
    <row r="55" spans="1:4">
      <c r="A55" s="2" t="s">
        <v>242</v>
      </c>
      <c r="B55" s="2" t="s">
        <v>531</v>
      </c>
      <c r="C55" s="2" t="s">
        <v>257</v>
      </c>
      <c r="D55" s="2">
        <v>18084</v>
      </c>
    </row>
    <row r="56" spans="1:4">
      <c r="A56" s="1" t="s">
        <v>242</v>
      </c>
      <c r="B56" s="1" t="s">
        <v>532</v>
      </c>
      <c r="C56" s="1" t="s">
        <v>248</v>
      </c>
      <c r="D56" s="1">
        <v>15150</v>
      </c>
    </row>
    <row r="57" spans="1:4">
      <c r="A57" s="2" t="s">
        <v>242</v>
      </c>
      <c r="B57" s="2" t="s">
        <v>533</v>
      </c>
      <c r="C57" s="2" t="s">
        <v>249</v>
      </c>
      <c r="D57" s="2">
        <v>15180</v>
      </c>
    </row>
    <row r="58" spans="1:4">
      <c r="A58" s="1" t="s">
        <v>242</v>
      </c>
      <c r="B58" s="1" t="s">
        <v>534</v>
      </c>
      <c r="C58" s="1" t="s">
        <v>258</v>
      </c>
      <c r="D58" s="1">
        <v>18195</v>
      </c>
    </row>
    <row r="59" spans="1:4">
      <c r="A59" s="2" t="s">
        <v>242</v>
      </c>
      <c r="B59" s="2" t="s">
        <v>101</v>
      </c>
      <c r="C59" s="2" t="s">
        <v>41</v>
      </c>
      <c r="D59" s="2">
        <v>15294</v>
      </c>
    </row>
    <row r="60" spans="1:4">
      <c r="A60" s="1" t="s">
        <v>242</v>
      </c>
      <c r="B60" s="1" t="s">
        <v>535</v>
      </c>
      <c r="C60" s="1" t="s">
        <v>276</v>
      </c>
      <c r="D60" s="1">
        <v>15296</v>
      </c>
    </row>
    <row r="61" spans="1:4">
      <c r="A61" s="2" t="s">
        <v>242</v>
      </c>
      <c r="B61" s="2" t="s">
        <v>536</v>
      </c>
      <c r="C61" s="2" t="s">
        <v>259</v>
      </c>
      <c r="D61" s="2">
        <v>15334</v>
      </c>
    </row>
    <row r="62" spans="1:4">
      <c r="A62" s="2" t="s">
        <v>242</v>
      </c>
      <c r="B62" s="2" t="s">
        <v>106</v>
      </c>
      <c r="C62" s="2" t="s">
        <v>46</v>
      </c>
      <c r="D62" s="2">
        <v>15351</v>
      </c>
    </row>
    <row r="63" spans="1:4">
      <c r="A63" s="22" t="s">
        <v>242</v>
      </c>
      <c r="B63" s="22" t="s">
        <v>537</v>
      </c>
      <c r="C63" s="22" t="s">
        <v>277</v>
      </c>
      <c r="D63" s="22">
        <v>15361</v>
      </c>
    </row>
    <row r="64" spans="1:4">
      <c r="A64" s="22" t="s">
        <v>242</v>
      </c>
      <c r="B64" s="22" t="s">
        <v>538</v>
      </c>
      <c r="C64" s="22" t="s">
        <v>278</v>
      </c>
      <c r="D64" s="22">
        <v>17671</v>
      </c>
    </row>
    <row r="65" spans="1:4">
      <c r="A65" s="22" t="s">
        <v>242</v>
      </c>
      <c r="B65" s="22" t="s">
        <v>539</v>
      </c>
      <c r="C65" s="22" t="s">
        <v>267</v>
      </c>
      <c r="D65" s="22">
        <v>15413</v>
      </c>
    </row>
    <row r="66" spans="1:4">
      <c r="A66" s="22" t="s">
        <v>242</v>
      </c>
      <c r="B66" s="22" t="s">
        <v>107</v>
      </c>
      <c r="C66" s="22" t="s">
        <v>47</v>
      </c>
      <c r="D66" s="22">
        <v>17799</v>
      </c>
    </row>
    <row r="67" spans="1:4">
      <c r="A67" s="22" t="s">
        <v>242</v>
      </c>
      <c r="B67" s="22" t="s">
        <v>540</v>
      </c>
      <c r="C67" s="22" t="s">
        <v>268</v>
      </c>
      <c r="D67" s="22">
        <v>15425</v>
      </c>
    </row>
    <row r="68" spans="1:4">
      <c r="A68" s="22" t="s">
        <v>242</v>
      </c>
      <c r="B68" s="22" t="s">
        <v>108</v>
      </c>
      <c r="C68" s="22" t="s">
        <v>48</v>
      </c>
      <c r="D68" s="22">
        <v>15440</v>
      </c>
    </row>
    <row r="69" spans="1:4">
      <c r="A69" s="22" t="s">
        <v>242</v>
      </c>
      <c r="B69" s="22" t="s">
        <v>541</v>
      </c>
      <c r="C69" s="22" t="s">
        <v>245</v>
      </c>
      <c r="D69" s="22">
        <v>15443</v>
      </c>
    </row>
    <row r="70" spans="1:4">
      <c r="A70" s="22" t="s">
        <v>242</v>
      </c>
      <c r="B70" s="22" t="s">
        <v>542</v>
      </c>
      <c r="C70" s="22" t="s">
        <v>260</v>
      </c>
      <c r="D70" s="22">
        <v>18116</v>
      </c>
    </row>
    <row r="71" spans="1:4">
      <c r="A71" s="22" t="s">
        <v>242</v>
      </c>
      <c r="B71" s="22" t="s">
        <v>543</v>
      </c>
      <c r="C71" s="22" t="s">
        <v>279</v>
      </c>
      <c r="D71" s="22">
        <v>15490</v>
      </c>
    </row>
    <row r="72" spans="1:4">
      <c r="A72" s="22" t="s">
        <v>242</v>
      </c>
      <c r="B72" s="22" t="s">
        <v>105</v>
      </c>
      <c r="C72" s="22" t="s">
        <v>45</v>
      </c>
      <c r="D72" s="22">
        <v>15574</v>
      </c>
    </row>
    <row r="73" spans="1:4">
      <c r="A73" s="22" t="s">
        <v>242</v>
      </c>
      <c r="B73" s="22" t="s">
        <v>544</v>
      </c>
      <c r="C73" s="22" t="s">
        <v>261</v>
      </c>
      <c r="D73" s="22">
        <v>15581</v>
      </c>
    </row>
    <row r="74" spans="1:4">
      <c r="A74" s="22" t="s">
        <v>242</v>
      </c>
      <c r="B74" s="22" t="s">
        <v>545</v>
      </c>
      <c r="C74" s="22" t="s">
        <v>250</v>
      </c>
      <c r="D74" s="22">
        <v>18190</v>
      </c>
    </row>
    <row r="75" spans="1:4">
      <c r="A75" s="22" t="s">
        <v>242</v>
      </c>
      <c r="B75" s="22" t="s">
        <v>546</v>
      </c>
      <c r="C75" s="22" t="s">
        <v>251</v>
      </c>
      <c r="D75" s="22">
        <v>15667</v>
      </c>
    </row>
    <row r="76" spans="1:4">
      <c r="A76" s="22" t="s">
        <v>242</v>
      </c>
      <c r="B76" s="22" t="s">
        <v>547</v>
      </c>
      <c r="C76" s="22" t="s">
        <v>252</v>
      </c>
      <c r="D76" s="22">
        <v>14204</v>
      </c>
    </row>
    <row r="77" spans="1:4">
      <c r="A77" s="22" t="s">
        <v>242</v>
      </c>
      <c r="B77" s="22" t="s">
        <v>548</v>
      </c>
      <c r="C77" s="22" t="s">
        <v>280</v>
      </c>
      <c r="D77" s="22">
        <v>17767</v>
      </c>
    </row>
    <row r="78" spans="1:4">
      <c r="A78" s="22" t="s">
        <v>242</v>
      </c>
      <c r="B78" s="22" t="s">
        <v>549</v>
      </c>
      <c r="C78" s="22" t="s">
        <v>281</v>
      </c>
      <c r="D78" s="22">
        <v>15748</v>
      </c>
    </row>
    <row r="79" spans="1:4">
      <c r="A79" s="22" t="s">
        <v>242</v>
      </c>
      <c r="B79" s="22" t="s">
        <v>550</v>
      </c>
      <c r="C79" s="22" t="s">
        <v>253</v>
      </c>
      <c r="D79" s="22">
        <v>18142</v>
      </c>
    </row>
    <row r="80" spans="1:4">
      <c r="A80" s="22" t="s">
        <v>282</v>
      </c>
      <c r="B80" s="22" t="s">
        <v>551</v>
      </c>
      <c r="C80" s="22" t="s">
        <v>294</v>
      </c>
      <c r="D80" s="22">
        <v>14404</v>
      </c>
    </row>
    <row r="81" spans="1:4">
      <c r="A81" s="22" t="s">
        <v>282</v>
      </c>
      <c r="B81" s="22" t="s">
        <v>552</v>
      </c>
      <c r="C81" s="22" t="s">
        <v>295</v>
      </c>
      <c r="D81" s="22">
        <v>14561</v>
      </c>
    </row>
    <row r="82" spans="1:4">
      <c r="A82" s="22" t="s">
        <v>282</v>
      </c>
      <c r="B82" s="22" t="s">
        <v>553</v>
      </c>
      <c r="C82" s="22" t="s">
        <v>287</v>
      </c>
      <c r="D82" s="22">
        <v>14659</v>
      </c>
    </row>
    <row r="83" spans="1:4">
      <c r="A83" s="22" t="s">
        <v>282</v>
      </c>
      <c r="B83" s="22" t="s">
        <v>554</v>
      </c>
      <c r="C83" s="22" t="s">
        <v>298</v>
      </c>
      <c r="D83" s="22">
        <v>14800</v>
      </c>
    </row>
    <row r="84" spans="1:4">
      <c r="A84" s="22" t="s">
        <v>282</v>
      </c>
      <c r="B84" s="22" t="s">
        <v>555</v>
      </c>
      <c r="C84" s="22" t="s">
        <v>296</v>
      </c>
      <c r="D84" s="22">
        <v>14869</v>
      </c>
    </row>
    <row r="85" spans="1:4">
      <c r="A85" s="22" t="s">
        <v>282</v>
      </c>
      <c r="B85" s="22" t="s">
        <v>556</v>
      </c>
      <c r="C85" s="22" t="s">
        <v>283</v>
      </c>
      <c r="D85" s="22">
        <v>15007</v>
      </c>
    </row>
    <row r="86" spans="1:4">
      <c r="A86" s="22" t="s">
        <v>282</v>
      </c>
      <c r="B86" s="22" t="s">
        <v>557</v>
      </c>
      <c r="C86" s="22" t="s">
        <v>288</v>
      </c>
      <c r="D86" s="22">
        <v>15035</v>
      </c>
    </row>
    <row r="87" spans="1:4">
      <c r="A87" s="22" t="s">
        <v>282</v>
      </c>
      <c r="B87" s="22" t="s">
        <v>558</v>
      </c>
      <c r="C87" s="22" t="s">
        <v>297</v>
      </c>
      <c r="D87" s="22">
        <v>15065</v>
      </c>
    </row>
    <row r="88" spans="1:4">
      <c r="A88" s="22" t="s">
        <v>282</v>
      </c>
      <c r="B88" s="22" t="s">
        <v>559</v>
      </c>
      <c r="C88" s="22" t="s">
        <v>284</v>
      </c>
      <c r="D88" s="22">
        <v>15152</v>
      </c>
    </row>
    <row r="89" spans="1:4">
      <c r="A89" s="22" t="s">
        <v>282</v>
      </c>
      <c r="B89" s="22" t="s">
        <v>560</v>
      </c>
      <c r="C89" s="22" t="s">
        <v>299</v>
      </c>
      <c r="D89" s="22">
        <v>15170</v>
      </c>
    </row>
    <row r="90" spans="1:4">
      <c r="A90" s="22" t="s">
        <v>282</v>
      </c>
      <c r="B90" s="22" t="s">
        <v>561</v>
      </c>
      <c r="C90" s="22" t="s">
        <v>289</v>
      </c>
      <c r="D90" s="22">
        <v>15253</v>
      </c>
    </row>
    <row r="91" spans="1:4">
      <c r="A91" s="22" t="s">
        <v>282</v>
      </c>
      <c r="B91" s="22" t="s">
        <v>562</v>
      </c>
      <c r="C91" s="22" t="s">
        <v>300</v>
      </c>
      <c r="D91" s="22">
        <v>15261</v>
      </c>
    </row>
    <row r="92" spans="1:4">
      <c r="A92" s="22" t="s">
        <v>282</v>
      </c>
      <c r="B92" s="22" t="s">
        <v>563</v>
      </c>
      <c r="C92" s="22" t="s">
        <v>307</v>
      </c>
      <c r="D92" s="22">
        <v>15263</v>
      </c>
    </row>
    <row r="93" spans="1:4">
      <c r="A93" s="22" t="s">
        <v>282</v>
      </c>
      <c r="B93" s="22" t="s">
        <v>564</v>
      </c>
      <c r="C93" s="22" t="s">
        <v>290</v>
      </c>
      <c r="D93" s="22">
        <v>15304</v>
      </c>
    </row>
    <row r="94" spans="1:4">
      <c r="A94" s="22" t="s">
        <v>282</v>
      </c>
      <c r="B94" s="22" t="s">
        <v>565</v>
      </c>
      <c r="C94" s="22" t="s">
        <v>291</v>
      </c>
      <c r="D94" s="22">
        <v>15305</v>
      </c>
    </row>
    <row r="95" spans="1:4">
      <c r="A95" s="22" t="s">
        <v>282</v>
      </c>
      <c r="B95" s="22" t="s">
        <v>566</v>
      </c>
      <c r="C95" s="22" t="s">
        <v>308</v>
      </c>
      <c r="D95" s="22">
        <v>15325</v>
      </c>
    </row>
    <row r="96" spans="1:4">
      <c r="A96" s="22" t="s">
        <v>282</v>
      </c>
      <c r="B96" s="22" t="s">
        <v>567</v>
      </c>
      <c r="C96" s="22" t="s">
        <v>309</v>
      </c>
      <c r="D96" s="22">
        <v>15338</v>
      </c>
    </row>
    <row r="97" spans="1:4">
      <c r="A97" s="22" t="s">
        <v>282</v>
      </c>
      <c r="B97" s="22" t="s">
        <v>568</v>
      </c>
      <c r="C97" s="22" t="s">
        <v>310</v>
      </c>
      <c r="D97" s="22">
        <v>15339</v>
      </c>
    </row>
    <row r="98" spans="1:4">
      <c r="A98" s="22" t="s">
        <v>282</v>
      </c>
      <c r="B98" s="22" t="s">
        <v>569</v>
      </c>
      <c r="C98" s="22" t="s">
        <v>285</v>
      </c>
      <c r="D98" s="22">
        <v>15349</v>
      </c>
    </row>
    <row r="99" spans="1:4">
      <c r="A99" s="22" t="s">
        <v>282</v>
      </c>
      <c r="B99" s="22" t="s">
        <v>570</v>
      </c>
      <c r="C99" s="22" t="s">
        <v>311</v>
      </c>
      <c r="D99" s="22">
        <v>15404</v>
      </c>
    </row>
    <row r="100" spans="1:4">
      <c r="A100" s="22" t="s">
        <v>282</v>
      </c>
      <c r="B100" s="22" t="s">
        <v>571</v>
      </c>
      <c r="C100" s="22" t="s">
        <v>301</v>
      </c>
      <c r="D100" s="22">
        <v>15416</v>
      </c>
    </row>
    <row r="101" spans="1:4">
      <c r="A101" s="22" t="s">
        <v>282</v>
      </c>
      <c r="B101" s="22" t="s">
        <v>572</v>
      </c>
      <c r="C101" s="22" t="s">
        <v>302</v>
      </c>
      <c r="D101" s="22">
        <v>15417</v>
      </c>
    </row>
    <row r="102" spans="1:4">
      <c r="A102" s="22" t="s">
        <v>282</v>
      </c>
      <c r="B102" s="22" t="s">
        <v>573</v>
      </c>
      <c r="C102" s="22" t="s">
        <v>303</v>
      </c>
      <c r="D102" s="22">
        <v>15501</v>
      </c>
    </row>
    <row r="103" spans="1:4">
      <c r="A103" s="22" t="s">
        <v>282</v>
      </c>
      <c r="B103" s="22" t="s">
        <v>574</v>
      </c>
      <c r="C103" s="22" t="s">
        <v>304</v>
      </c>
      <c r="D103" s="22">
        <v>15502</v>
      </c>
    </row>
    <row r="104" spans="1:4">
      <c r="A104" s="22" t="s">
        <v>282</v>
      </c>
      <c r="B104" s="22" t="s">
        <v>575</v>
      </c>
      <c r="C104" s="22" t="s">
        <v>312</v>
      </c>
      <c r="D104" s="22">
        <v>15520</v>
      </c>
    </row>
    <row r="105" spans="1:4">
      <c r="A105" s="22" t="s">
        <v>282</v>
      </c>
      <c r="B105" s="22" t="s">
        <v>576</v>
      </c>
      <c r="C105" s="22" t="s">
        <v>292</v>
      </c>
      <c r="D105" s="22">
        <v>17029</v>
      </c>
    </row>
    <row r="106" spans="1:4">
      <c r="A106" s="22" t="s">
        <v>282</v>
      </c>
      <c r="B106" s="22" t="s">
        <v>577</v>
      </c>
      <c r="C106" s="22" t="s">
        <v>305</v>
      </c>
      <c r="D106" s="22">
        <v>15588</v>
      </c>
    </row>
    <row r="107" spans="1:4">
      <c r="A107" s="22" t="s">
        <v>282</v>
      </c>
      <c r="B107" s="22" t="s">
        <v>578</v>
      </c>
      <c r="C107" s="22" t="s">
        <v>306</v>
      </c>
      <c r="D107" s="22">
        <v>15589</v>
      </c>
    </row>
    <row r="108" spans="1:4">
      <c r="A108" s="22" t="s">
        <v>282</v>
      </c>
      <c r="B108" s="22" t="s">
        <v>579</v>
      </c>
      <c r="C108" s="22" t="s">
        <v>286</v>
      </c>
      <c r="D108" s="22">
        <v>15646</v>
      </c>
    </row>
    <row r="109" spans="1:4">
      <c r="A109" s="22" t="s">
        <v>282</v>
      </c>
      <c r="B109" s="22" t="s">
        <v>580</v>
      </c>
      <c r="C109" s="22" t="s">
        <v>293</v>
      </c>
      <c r="D109" s="22">
        <v>15306</v>
      </c>
    </row>
    <row r="110" spans="1:4">
      <c r="A110" s="22" t="s">
        <v>32</v>
      </c>
      <c r="B110" s="22" t="s">
        <v>581</v>
      </c>
      <c r="C110" s="22" t="s">
        <v>358</v>
      </c>
      <c r="D110" s="22">
        <v>18382</v>
      </c>
    </row>
    <row r="111" spans="1:4">
      <c r="A111" s="22" t="s">
        <v>32</v>
      </c>
      <c r="B111" s="22" t="s">
        <v>582</v>
      </c>
      <c r="C111" s="22" t="s">
        <v>359</v>
      </c>
      <c r="D111" s="22">
        <v>18440</v>
      </c>
    </row>
    <row r="112" spans="1:4">
      <c r="A112" s="22" t="s">
        <v>32</v>
      </c>
      <c r="B112" s="22" t="s">
        <v>125</v>
      </c>
      <c r="C112" s="22" t="s">
        <v>65</v>
      </c>
      <c r="D112" s="22">
        <v>18009</v>
      </c>
    </row>
    <row r="113" spans="1:4">
      <c r="A113" s="22" t="s">
        <v>32</v>
      </c>
      <c r="B113" s="22" t="s">
        <v>583</v>
      </c>
      <c r="C113" s="22" t="s">
        <v>374</v>
      </c>
      <c r="D113" s="22">
        <v>14207</v>
      </c>
    </row>
    <row r="114" spans="1:4">
      <c r="A114" s="22" t="s">
        <v>32</v>
      </c>
      <c r="B114" s="22" t="s">
        <v>584</v>
      </c>
      <c r="C114" s="22" t="s">
        <v>340</v>
      </c>
      <c r="D114" s="22">
        <v>15762</v>
      </c>
    </row>
    <row r="115" spans="1:4">
      <c r="A115" s="22" t="s">
        <v>32</v>
      </c>
      <c r="B115" s="22" t="s">
        <v>132</v>
      </c>
      <c r="C115" s="22" t="s">
        <v>72</v>
      </c>
      <c r="D115" s="22">
        <v>14223</v>
      </c>
    </row>
    <row r="116" spans="1:4">
      <c r="A116" s="22" t="s">
        <v>32</v>
      </c>
      <c r="B116" s="22" t="s">
        <v>133</v>
      </c>
      <c r="C116" s="22" t="s">
        <v>73</v>
      </c>
      <c r="D116" s="22">
        <v>14224</v>
      </c>
    </row>
    <row r="117" spans="1:4">
      <c r="A117" s="22" t="s">
        <v>32</v>
      </c>
      <c r="B117" s="22" t="s">
        <v>585</v>
      </c>
      <c r="C117" s="22" t="s">
        <v>397</v>
      </c>
      <c r="D117" s="22">
        <v>14226</v>
      </c>
    </row>
    <row r="118" spans="1:4">
      <c r="A118" s="22" t="s">
        <v>32</v>
      </c>
      <c r="B118" s="22" t="s">
        <v>586</v>
      </c>
      <c r="C118" s="22" t="s">
        <v>381</v>
      </c>
      <c r="D118" s="22">
        <v>14247</v>
      </c>
    </row>
    <row r="119" spans="1:4">
      <c r="A119" s="22" t="s">
        <v>32</v>
      </c>
      <c r="B119" s="22" t="s">
        <v>587</v>
      </c>
      <c r="C119" s="22" t="s">
        <v>313</v>
      </c>
      <c r="D119" s="22">
        <v>17542</v>
      </c>
    </row>
    <row r="120" spans="1:4">
      <c r="A120" s="22" t="s">
        <v>32</v>
      </c>
      <c r="B120" s="22" t="s">
        <v>588</v>
      </c>
      <c r="C120" s="22" t="s">
        <v>375</v>
      </c>
      <c r="D120" s="22">
        <v>14251</v>
      </c>
    </row>
    <row r="121" spans="1:4">
      <c r="A121" s="22" t="s">
        <v>32</v>
      </c>
      <c r="B121" s="22" t="s">
        <v>126</v>
      </c>
      <c r="C121" s="22" t="s">
        <v>66</v>
      </c>
      <c r="D121" s="22">
        <v>14263</v>
      </c>
    </row>
    <row r="122" spans="1:4">
      <c r="A122" s="22" t="s">
        <v>32</v>
      </c>
      <c r="B122" s="22" t="s">
        <v>127</v>
      </c>
      <c r="C122" s="22" t="s">
        <v>67</v>
      </c>
      <c r="D122" s="22">
        <v>14265</v>
      </c>
    </row>
    <row r="123" spans="1:4">
      <c r="A123" s="22" t="s">
        <v>32</v>
      </c>
      <c r="B123" s="22" t="s">
        <v>589</v>
      </c>
      <c r="C123" s="22" t="s">
        <v>314</v>
      </c>
      <c r="D123" s="22">
        <v>14278</v>
      </c>
    </row>
    <row r="124" spans="1:4">
      <c r="A124" s="22" t="s">
        <v>32</v>
      </c>
      <c r="B124" s="22" t="s">
        <v>590</v>
      </c>
      <c r="C124" s="22" t="s">
        <v>411</v>
      </c>
      <c r="D124" s="22">
        <v>14316</v>
      </c>
    </row>
    <row r="125" spans="1:4">
      <c r="A125" s="22" t="s">
        <v>32</v>
      </c>
      <c r="B125" s="22" t="s">
        <v>591</v>
      </c>
      <c r="C125" s="22" t="s">
        <v>382</v>
      </c>
      <c r="D125" s="22">
        <v>14396</v>
      </c>
    </row>
    <row r="126" spans="1:4">
      <c r="A126" s="22" t="s">
        <v>32</v>
      </c>
      <c r="B126" s="22" t="s">
        <v>592</v>
      </c>
      <c r="C126" s="22" t="s">
        <v>360</v>
      </c>
      <c r="D126" s="22">
        <v>20553</v>
      </c>
    </row>
    <row r="127" spans="1:4">
      <c r="A127" s="22" t="s">
        <v>32</v>
      </c>
      <c r="B127" s="22" t="s">
        <v>593</v>
      </c>
      <c r="C127" s="22" t="s">
        <v>361</v>
      </c>
      <c r="D127" s="22">
        <v>14411</v>
      </c>
    </row>
    <row r="128" spans="1:4">
      <c r="A128" s="22" t="s">
        <v>32</v>
      </c>
      <c r="B128" s="22" t="s">
        <v>594</v>
      </c>
      <c r="C128" s="22" t="s">
        <v>362</v>
      </c>
      <c r="D128" s="22">
        <v>20554</v>
      </c>
    </row>
    <row r="129" spans="1:4">
      <c r="A129" s="22" t="s">
        <v>32</v>
      </c>
      <c r="B129" s="22" t="s">
        <v>134</v>
      </c>
      <c r="C129" s="22" t="s">
        <v>74</v>
      </c>
      <c r="D129" s="22">
        <v>14424</v>
      </c>
    </row>
    <row r="130" spans="1:4">
      <c r="A130" s="22" t="s">
        <v>32</v>
      </c>
      <c r="B130" s="22" t="s">
        <v>595</v>
      </c>
      <c r="C130" s="22" t="s">
        <v>315</v>
      </c>
      <c r="D130" s="22">
        <v>14425</v>
      </c>
    </row>
    <row r="131" spans="1:4">
      <c r="A131" s="22" t="s">
        <v>32</v>
      </c>
      <c r="B131" s="22" t="s">
        <v>596</v>
      </c>
      <c r="C131" s="22" t="s">
        <v>383</v>
      </c>
      <c r="D131" s="22">
        <v>14426</v>
      </c>
    </row>
    <row r="132" spans="1:4">
      <c r="A132" s="22" t="s">
        <v>32</v>
      </c>
      <c r="B132" s="22" t="s">
        <v>597</v>
      </c>
      <c r="C132" s="22" t="s">
        <v>332</v>
      </c>
      <c r="D132" s="22">
        <v>14428</v>
      </c>
    </row>
    <row r="133" spans="1:4">
      <c r="A133" s="22" t="s">
        <v>32</v>
      </c>
      <c r="B133" s="22" t="s">
        <v>117</v>
      </c>
      <c r="C133" s="22" t="s">
        <v>57</v>
      </c>
      <c r="D133" s="22">
        <v>14431</v>
      </c>
    </row>
    <row r="134" spans="1:4">
      <c r="A134" s="22" t="s">
        <v>32</v>
      </c>
      <c r="B134" s="22" t="s">
        <v>598</v>
      </c>
      <c r="C134" s="22" t="s">
        <v>330</v>
      </c>
      <c r="D134" s="22">
        <v>14443</v>
      </c>
    </row>
    <row r="135" spans="1:4">
      <c r="A135" s="22" t="s">
        <v>32</v>
      </c>
      <c r="B135" s="22" t="s">
        <v>135</v>
      </c>
      <c r="C135" s="22" t="s">
        <v>75</v>
      </c>
      <c r="D135" s="22">
        <v>14458</v>
      </c>
    </row>
    <row r="136" spans="1:4">
      <c r="A136" s="22" t="s">
        <v>32</v>
      </c>
      <c r="B136" s="22" t="s">
        <v>128</v>
      </c>
      <c r="C136" s="22" t="s">
        <v>68</v>
      </c>
      <c r="D136" s="22">
        <v>14177</v>
      </c>
    </row>
    <row r="137" spans="1:4">
      <c r="A137" s="22" t="s">
        <v>32</v>
      </c>
      <c r="B137" s="22" t="s">
        <v>119</v>
      </c>
      <c r="C137" s="22" t="s">
        <v>59</v>
      </c>
      <c r="D137" s="22">
        <v>14551</v>
      </c>
    </row>
    <row r="138" spans="1:4">
      <c r="A138" s="22" t="s">
        <v>32</v>
      </c>
      <c r="B138" s="22" t="s">
        <v>136</v>
      </c>
      <c r="C138" s="22" t="s">
        <v>76</v>
      </c>
      <c r="D138" s="22">
        <v>14498</v>
      </c>
    </row>
    <row r="139" spans="1:4">
      <c r="A139" s="22" t="s">
        <v>32</v>
      </c>
      <c r="B139" s="22" t="s">
        <v>599</v>
      </c>
      <c r="C139" s="22" t="s">
        <v>363</v>
      </c>
      <c r="D139" s="22">
        <v>17787</v>
      </c>
    </row>
    <row r="140" spans="1:4">
      <c r="A140" s="22" t="s">
        <v>32</v>
      </c>
      <c r="B140" s="22" t="s">
        <v>111</v>
      </c>
      <c r="C140" s="22" t="s">
        <v>51</v>
      </c>
      <c r="D140" s="22">
        <v>14510</v>
      </c>
    </row>
    <row r="141" spans="1:4">
      <c r="A141" s="22" t="s">
        <v>32</v>
      </c>
      <c r="B141" s="22" t="s">
        <v>600</v>
      </c>
      <c r="C141" s="22" t="s">
        <v>341</v>
      </c>
      <c r="D141" s="22">
        <v>14533</v>
      </c>
    </row>
    <row r="142" spans="1:4">
      <c r="A142" s="22" t="s">
        <v>32</v>
      </c>
      <c r="B142" s="22" t="s">
        <v>601</v>
      </c>
      <c r="C142" s="22" t="s">
        <v>364</v>
      </c>
      <c r="D142" s="22">
        <v>14545</v>
      </c>
    </row>
    <row r="143" spans="1:4">
      <c r="A143" s="22" t="s">
        <v>32</v>
      </c>
      <c r="B143" s="22" t="s">
        <v>602</v>
      </c>
      <c r="C143" s="22" t="s">
        <v>368</v>
      </c>
      <c r="D143" s="22">
        <v>14547</v>
      </c>
    </row>
    <row r="144" spans="1:4">
      <c r="A144" s="22" t="s">
        <v>32</v>
      </c>
      <c r="B144" s="22" t="s">
        <v>603</v>
      </c>
      <c r="C144" s="22" t="s">
        <v>316</v>
      </c>
      <c r="D144" s="22">
        <v>14549</v>
      </c>
    </row>
    <row r="145" spans="1:4">
      <c r="A145" s="22" t="s">
        <v>32</v>
      </c>
      <c r="B145" s="22" t="s">
        <v>604</v>
      </c>
      <c r="C145" s="22" t="s">
        <v>342</v>
      </c>
      <c r="D145" s="22">
        <v>14550</v>
      </c>
    </row>
    <row r="146" spans="1:4">
      <c r="A146" s="22" t="s">
        <v>32</v>
      </c>
      <c r="B146" s="22" t="s">
        <v>143</v>
      </c>
      <c r="C146" s="22" t="s">
        <v>83</v>
      </c>
      <c r="D146" s="22">
        <v>14552</v>
      </c>
    </row>
    <row r="147" spans="1:4">
      <c r="A147" s="22" t="s">
        <v>32</v>
      </c>
      <c r="B147" s="22" t="s">
        <v>113</v>
      </c>
      <c r="C147" s="22" t="s">
        <v>53</v>
      </c>
      <c r="D147" s="22">
        <v>14559</v>
      </c>
    </row>
    <row r="148" spans="1:4">
      <c r="A148" s="22" t="s">
        <v>32</v>
      </c>
      <c r="B148" s="22" t="s">
        <v>137</v>
      </c>
      <c r="C148" s="22" t="s">
        <v>77</v>
      </c>
      <c r="D148" s="22">
        <v>14575</v>
      </c>
    </row>
    <row r="149" spans="1:4">
      <c r="A149" s="22" t="s">
        <v>32</v>
      </c>
      <c r="B149" s="22" t="s">
        <v>605</v>
      </c>
      <c r="C149" s="22" t="s">
        <v>384</v>
      </c>
      <c r="D149" s="22">
        <v>14598</v>
      </c>
    </row>
    <row r="150" spans="1:4">
      <c r="A150" s="22" t="s">
        <v>32</v>
      </c>
      <c r="B150" s="22" t="s">
        <v>606</v>
      </c>
      <c r="C150" s="22" t="s">
        <v>398</v>
      </c>
      <c r="D150" s="22">
        <v>14606</v>
      </c>
    </row>
    <row r="151" spans="1:4">
      <c r="A151" s="22" t="s">
        <v>32</v>
      </c>
      <c r="B151" s="22" t="s">
        <v>607</v>
      </c>
      <c r="C151" s="22" t="s">
        <v>369</v>
      </c>
      <c r="D151" s="22">
        <v>14610</v>
      </c>
    </row>
    <row r="152" spans="1:4">
      <c r="A152" s="22" t="s">
        <v>32</v>
      </c>
      <c r="B152" s="22" t="s">
        <v>608</v>
      </c>
      <c r="C152" s="22" t="s">
        <v>412</v>
      </c>
      <c r="D152" s="22">
        <v>14611</v>
      </c>
    </row>
    <row r="153" spans="1:4">
      <c r="A153" s="22" t="s">
        <v>32</v>
      </c>
      <c r="B153" s="22" t="s">
        <v>609</v>
      </c>
      <c r="C153" s="22" t="s">
        <v>323</v>
      </c>
      <c r="D153" s="22">
        <v>14668</v>
      </c>
    </row>
    <row r="154" spans="1:4">
      <c r="A154" s="22" t="s">
        <v>32</v>
      </c>
      <c r="B154" s="22" t="s">
        <v>610</v>
      </c>
      <c r="C154" s="22" t="s">
        <v>399</v>
      </c>
      <c r="D154" s="22">
        <v>14684</v>
      </c>
    </row>
    <row r="155" spans="1:4">
      <c r="A155" s="22" t="s">
        <v>32</v>
      </c>
      <c r="B155" s="22" t="s">
        <v>138</v>
      </c>
      <c r="C155" s="22" t="s">
        <v>78</v>
      </c>
      <c r="D155" s="22">
        <v>14733</v>
      </c>
    </row>
    <row r="156" spans="1:4">
      <c r="A156" s="22" t="s">
        <v>32</v>
      </c>
      <c r="B156" s="22" t="s">
        <v>120</v>
      </c>
      <c r="C156" s="22" t="s">
        <v>60</v>
      </c>
      <c r="D156" s="22">
        <v>14801</v>
      </c>
    </row>
    <row r="157" spans="1:4">
      <c r="A157" s="22" t="s">
        <v>32</v>
      </c>
      <c r="B157" s="22" t="s">
        <v>611</v>
      </c>
      <c r="C157" s="22" t="s">
        <v>317</v>
      </c>
      <c r="D157" s="22">
        <v>14802</v>
      </c>
    </row>
    <row r="158" spans="1:4">
      <c r="A158" s="22" t="s">
        <v>32</v>
      </c>
      <c r="B158" s="22" t="s">
        <v>612</v>
      </c>
      <c r="C158" s="22" t="s">
        <v>318</v>
      </c>
      <c r="D158" s="22">
        <v>14805</v>
      </c>
    </row>
    <row r="159" spans="1:4">
      <c r="A159" s="22" t="s">
        <v>32</v>
      </c>
      <c r="B159" s="22" t="s">
        <v>114</v>
      </c>
      <c r="C159" s="22" t="s">
        <v>54</v>
      </c>
      <c r="D159" s="22">
        <v>14836</v>
      </c>
    </row>
    <row r="160" spans="1:4">
      <c r="A160" s="22" t="s">
        <v>32</v>
      </c>
      <c r="B160" s="22" t="s">
        <v>613</v>
      </c>
      <c r="C160" s="22" t="s">
        <v>319</v>
      </c>
      <c r="D160" s="22">
        <v>14845</v>
      </c>
    </row>
    <row r="161" spans="1:4">
      <c r="A161" s="22" t="s">
        <v>32</v>
      </c>
      <c r="B161" s="22" t="s">
        <v>614</v>
      </c>
      <c r="C161" s="22" t="s">
        <v>385</v>
      </c>
      <c r="D161" s="22">
        <v>14846</v>
      </c>
    </row>
    <row r="162" spans="1:4">
      <c r="A162" s="22" t="s">
        <v>32</v>
      </c>
      <c r="B162" s="22" t="s">
        <v>615</v>
      </c>
      <c r="C162" s="22" t="s">
        <v>386</v>
      </c>
      <c r="D162" s="22">
        <v>16390</v>
      </c>
    </row>
    <row r="163" spans="1:4">
      <c r="A163" s="22" t="s">
        <v>32</v>
      </c>
      <c r="B163" s="22" t="s">
        <v>121</v>
      </c>
      <c r="C163" s="22" t="s">
        <v>61</v>
      </c>
      <c r="D163" s="22">
        <v>17821</v>
      </c>
    </row>
    <row r="164" spans="1:4">
      <c r="A164" s="22" t="s">
        <v>32</v>
      </c>
      <c r="B164" s="22" t="s">
        <v>616</v>
      </c>
      <c r="C164" s="22" t="s">
        <v>343</v>
      </c>
      <c r="D164" s="22">
        <v>14871</v>
      </c>
    </row>
    <row r="165" spans="1:4">
      <c r="A165" s="22" t="s">
        <v>32</v>
      </c>
      <c r="B165" s="22" t="s">
        <v>617</v>
      </c>
      <c r="C165" s="22" t="s">
        <v>376</v>
      </c>
      <c r="D165" s="22">
        <v>14880</v>
      </c>
    </row>
    <row r="166" spans="1:4">
      <c r="A166" s="22" t="s">
        <v>32</v>
      </c>
      <c r="B166" s="22" t="s">
        <v>618</v>
      </c>
      <c r="C166" s="22" t="s">
        <v>344</v>
      </c>
      <c r="D166" s="22">
        <v>17545</v>
      </c>
    </row>
    <row r="167" spans="1:4">
      <c r="A167" s="22" t="s">
        <v>32</v>
      </c>
      <c r="B167" s="22" t="s">
        <v>619</v>
      </c>
      <c r="C167" s="22" t="s">
        <v>400</v>
      </c>
      <c r="D167" s="22">
        <v>14922</v>
      </c>
    </row>
    <row r="168" spans="1:4">
      <c r="A168" s="22" t="s">
        <v>32</v>
      </c>
      <c r="B168" s="22" t="s">
        <v>115</v>
      </c>
      <c r="C168" s="22" t="s">
        <v>55</v>
      </c>
      <c r="D168" s="22">
        <v>14924</v>
      </c>
    </row>
    <row r="169" spans="1:4">
      <c r="A169" s="22" t="s">
        <v>32</v>
      </c>
      <c r="B169" s="22" t="s">
        <v>620</v>
      </c>
      <c r="C169" s="22" t="s">
        <v>320</v>
      </c>
      <c r="D169" s="22">
        <v>14926</v>
      </c>
    </row>
    <row r="170" spans="1:4">
      <c r="A170" s="22" t="s">
        <v>32</v>
      </c>
      <c r="B170" s="22" t="s">
        <v>621</v>
      </c>
      <c r="C170" s="22" t="s">
        <v>324</v>
      </c>
      <c r="D170" s="22">
        <v>16404</v>
      </c>
    </row>
    <row r="171" spans="1:4">
      <c r="A171" s="22" t="s">
        <v>32</v>
      </c>
      <c r="B171" s="22" t="s">
        <v>622</v>
      </c>
      <c r="C171" s="22" t="s">
        <v>370</v>
      </c>
      <c r="D171" s="22">
        <v>14936</v>
      </c>
    </row>
    <row r="172" spans="1:4">
      <c r="A172" s="22" t="s">
        <v>32</v>
      </c>
      <c r="B172" s="22" t="s">
        <v>623</v>
      </c>
      <c r="C172" s="22" t="s">
        <v>365</v>
      </c>
      <c r="D172" s="22">
        <v>17742</v>
      </c>
    </row>
    <row r="173" spans="1:4">
      <c r="A173" s="22" t="s">
        <v>32</v>
      </c>
      <c r="B173" s="22" t="s">
        <v>624</v>
      </c>
      <c r="C173" s="22" t="s">
        <v>371</v>
      </c>
      <c r="D173" s="22">
        <v>14954</v>
      </c>
    </row>
    <row r="174" spans="1:4">
      <c r="A174" s="22" t="s">
        <v>32</v>
      </c>
      <c r="B174" s="22" t="s">
        <v>625</v>
      </c>
      <c r="C174" s="22" t="s">
        <v>325</v>
      </c>
      <c r="D174" s="22">
        <v>16683</v>
      </c>
    </row>
    <row r="175" spans="1:4">
      <c r="A175" s="22" t="s">
        <v>32</v>
      </c>
      <c r="B175" s="22" t="s">
        <v>122</v>
      </c>
      <c r="C175" s="22" t="s">
        <v>62</v>
      </c>
      <c r="D175" s="22">
        <v>15004</v>
      </c>
    </row>
    <row r="176" spans="1:4">
      <c r="A176" s="22" t="s">
        <v>32</v>
      </c>
      <c r="B176" s="22" t="s">
        <v>129</v>
      </c>
      <c r="C176" s="22" t="s">
        <v>69</v>
      </c>
      <c r="D176" s="22">
        <v>15008</v>
      </c>
    </row>
    <row r="177" spans="1:4">
      <c r="A177" s="22" t="s">
        <v>32</v>
      </c>
      <c r="B177" s="22" t="s">
        <v>130</v>
      </c>
      <c r="C177" s="22" t="s">
        <v>70</v>
      </c>
      <c r="D177" s="22">
        <v>15009</v>
      </c>
    </row>
    <row r="178" spans="1:4">
      <c r="A178" s="22" t="s">
        <v>32</v>
      </c>
      <c r="B178" s="22" t="s">
        <v>626</v>
      </c>
      <c r="C178" s="22" t="s">
        <v>387</v>
      </c>
      <c r="D178" s="22">
        <v>15013</v>
      </c>
    </row>
    <row r="179" spans="1:4">
      <c r="A179" s="22" t="s">
        <v>32</v>
      </c>
      <c r="B179" s="22" t="s">
        <v>627</v>
      </c>
      <c r="C179" s="22" t="s">
        <v>401</v>
      </c>
      <c r="D179" s="22">
        <v>15027</v>
      </c>
    </row>
    <row r="180" spans="1:4">
      <c r="A180" s="22" t="s">
        <v>32</v>
      </c>
      <c r="B180" s="22" t="s">
        <v>628</v>
      </c>
      <c r="C180" s="22" t="s">
        <v>388</v>
      </c>
      <c r="D180" s="22">
        <v>16684</v>
      </c>
    </row>
    <row r="181" spans="1:4">
      <c r="A181" s="22" t="s">
        <v>32</v>
      </c>
      <c r="B181" s="22" t="s">
        <v>629</v>
      </c>
      <c r="C181" s="22" t="s">
        <v>345</v>
      </c>
      <c r="D181" s="22">
        <v>15078</v>
      </c>
    </row>
    <row r="182" spans="1:4">
      <c r="A182" s="22" t="s">
        <v>32</v>
      </c>
      <c r="B182" s="22" t="s">
        <v>630</v>
      </c>
      <c r="C182" s="22" t="s">
        <v>402</v>
      </c>
      <c r="D182" s="22">
        <v>15097</v>
      </c>
    </row>
    <row r="183" spans="1:4">
      <c r="A183" s="22" t="s">
        <v>32</v>
      </c>
      <c r="B183" s="22" t="s">
        <v>123</v>
      </c>
      <c r="C183" s="22" t="s">
        <v>63</v>
      </c>
      <c r="D183" s="22">
        <v>15108</v>
      </c>
    </row>
    <row r="184" spans="1:4">
      <c r="A184" s="22" t="s">
        <v>32</v>
      </c>
      <c r="B184" s="22" t="s">
        <v>631</v>
      </c>
      <c r="C184" s="22" t="s">
        <v>346</v>
      </c>
      <c r="D184" s="22">
        <v>15106</v>
      </c>
    </row>
    <row r="185" spans="1:4">
      <c r="A185" s="22" t="s">
        <v>32</v>
      </c>
      <c r="B185" s="22" t="s">
        <v>632</v>
      </c>
      <c r="C185" s="22" t="s">
        <v>403</v>
      </c>
      <c r="D185" s="22">
        <v>15114</v>
      </c>
    </row>
    <row r="186" spans="1:4">
      <c r="A186" s="22" t="s">
        <v>32</v>
      </c>
      <c r="B186" s="22" t="s">
        <v>633</v>
      </c>
      <c r="C186" s="22" t="s">
        <v>404</v>
      </c>
      <c r="D186" s="22">
        <v>15119</v>
      </c>
    </row>
    <row r="187" spans="1:4">
      <c r="A187" s="22" t="s">
        <v>32</v>
      </c>
      <c r="B187" s="22" t="s">
        <v>634</v>
      </c>
      <c r="C187" s="22" t="s">
        <v>333</v>
      </c>
      <c r="D187" s="22">
        <v>15129</v>
      </c>
    </row>
    <row r="188" spans="1:4">
      <c r="A188" s="22" t="s">
        <v>32</v>
      </c>
      <c r="B188" s="22" t="s">
        <v>144</v>
      </c>
      <c r="C188" s="22" t="s">
        <v>84</v>
      </c>
      <c r="D188" s="22">
        <v>15156</v>
      </c>
    </row>
    <row r="189" spans="1:4">
      <c r="A189" s="22" t="s">
        <v>32</v>
      </c>
      <c r="B189" s="22" t="s">
        <v>635</v>
      </c>
      <c r="C189" s="22" t="s">
        <v>326</v>
      </c>
      <c r="D189" s="22">
        <v>15157</v>
      </c>
    </row>
    <row r="190" spans="1:4">
      <c r="A190" s="22" t="s">
        <v>32</v>
      </c>
      <c r="B190" s="22" t="s">
        <v>636</v>
      </c>
      <c r="C190" s="22" t="s">
        <v>389</v>
      </c>
      <c r="D190" s="22">
        <v>15159</v>
      </c>
    </row>
    <row r="191" spans="1:4">
      <c r="A191" s="22" t="s">
        <v>32</v>
      </c>
      <c r="B191" s="22" t="s">
        <v>637</v>
      </c>
      <c r="C191" s="22" t="s">
        <v>390</v>
      </c>
      <c r="D191" s="22">
        <v>15160</v>
      </c>
    </row>
    <row r="192" spans="1:4">
      <c r="A192" s="22" t="s">
        <v>32</v>
      </c>
      <c r="B192" s="22" t="s">
        <v>638</v>
      </c>
      <c r="C192" s="22" t="s">
        <v>413</v>
      </c>
      <c r="D192" s="22">
        <v>15165</v>
      </c>
    </row>
    <row r="193" spans="1:4">
      <c r="A193" s="22" t="s">
        <v>32</v>
      </c>
      <c r="B193" s="22" t="s">
        <v>639</v>
      </c>
      <c r="C193" s="22" t="s">
        <v>331</v>
      </c>
      <c r="D193" s="22">
        <v>15173</v>
      </c>
    </row>
    <row r="194" spans="1:4">
      <c r="A194" s="22" t="s">
        <v>32</v>
      </c>
      <c r="B194" s="22" t="s">
        <v>640</v>
      </c>
      <c r="C194" s="22" t="s">
        <v>414</v>
      </c>
      <c r="D194" s="22">
        <v>17792</v>
      </c>
    </row>
    <row r="195" spans="1:4">
      <c r="A195" s="22" t="s">
        <v>32</v>
      </c>
      <c r="B195" s="22" t="s">
        <v>131</v>
      </c>
      <c r="C195" s="22" t="s">
        <v>71</v>
      </c>
      <c r="D195" s="22">
        <v>15188</v>
      </c>
    </row>
    <row r="196" spans="1:4">
      <c r="A196" s="22" t="s">
        <v>32</v>
      </c>
      <c r="B196" s="22" t="s">
        <v>641</v>
      </c>
      <c r="C196" s="22" t="s">
        <v>405</v>
      </c>
      <c r="D196" s="22">
        <v>15199</v>
      </c>
    </row>
    <row r="197" spans="1:4">
      <c r="A197" s="22" t="s">
        <v>32</v>
      </c>
      <c r="B197" s="22" t="s">
        <v>642</v>
      </c>
      <c r="C197" s="22" t="s">
        <v>406</v>
      </c>
      <c r="D197" s="22">
        <v>15200</v>
      </c>
    </row>
    <row r="198" spans="1:4">
      <c r="A198" s="22" t="s">
        <v>32</v>
      </c>
      <c r="B198" s="22" t="s">
        <v>643</v>
      </c>
      <c r="C198" s="22" t="s">
        <v>347</v>
      </c>
      <c r="D198" s="22">
        <v>15203</v>
      </c>
    </row>
    <row r="199" spans="1:4">
      <c r="A199" s="22" t="s">
        <v>32</v>
      </c>
      <c r="B199" s="22" t="s">
        <v>118</v>
      </c>
      <c r="C199" s="22" t="s">
        <v>58</v>
      </c>
      <c r="D199" s="22">
        <v>15212</v>
      </c>
    </row>
    <row r="200" spans="1:4">
      <c r="A200" s="22" t="s">
        <v>32</v>
      </c>
      <c r="B200" s="22" t="s">
        <v>644</v>
      </c>
      <c r="C200" s="22" t="s">
        <v>334</v>
      </c>
      <c r="D200" s="22">
        <v>15213</v>
      </c>
    </row>
    <row r="201" spans="1:4">
      <c r="A201" s="22" t="s">
        <v>32</v>
      </c>
      <c r="B201" s="22" t="s">
        <v>139</v>
      </c>
      <c r="C201" s="22" t="s">
        <v>79</v>
      </c>
      <c r="D201" s="22">
        <v>15232</v>
      </c>
    </row>
    <row r="202" spans="1:4">
      <c r="A202" s="22" t="s">
        <v>32</v>
      </c>
      <c r="B202" s="22" t="s">
        <v>645</v>
      </c>
      <c r="C202" s="22" t="s">
        <v>348</v>
      </c>
      <c r="D202" s="22">
        <v>15241</v>
      </c>
    </row>
    <row r="203" spans="1:4">
      <c r="A203" s="22" t="s">
        <v>32</v>
      </c>
      <c r="B203" s="22" t="s">
        <v>646</v>
      </c>
      <c r="C203" s="22" t="s">
        <v>327</v>
      </c>
      <c r="D203" s="22">
        <v>17191</v>
      </c>
    </row>
    <row r="204" spans="1:4">
      <c r="A204" s="22" t="s">
        <v>32</v>
      </c>
      <c r="B204" s="22" t="s">
        <v>647</v>
      </c>
      <c r="C204" s="22" t="s">
        <v>391</v>
      </c>
      <c r="D204" s="22">
        <v>15262</v>
      </c>
    </row>
    <row r="205" spans="1:4">
      <c r="A205" s="22" t="s">
        <v>32</v>
      </c>
      <c r="B205" s="22" t="s">
        <v>648</v>
      </c>
      <c r="C205" s="22" t="s">
        <v>349</v>
      </c>
      <c r="D205" s="22">
        <v>15272</v>
      </c>
    </row>
    <row r="206" spans="1:4">
      <c r="A206" s="22" t="s">
        <v>32</v>
      </c>
      <c r="B206" s="22" t="s">
        <v>124</v>
      </c>
      <c r="C206" s="22" t="s">
        <v>64</v>
      </c>
      <c r="D206" s="22">
        <v>15280</v>
      </c>
    </row>
    <row r="207" spans="1:4">
      <c r="A207" s="22" t="s">
        <v>32</v>
      </c>
      <c r="B207" s="22" t="s">
        <v>649</v>
      </c>
      <c r="C207" s="22" t="s">
        <v>377</v>
      </c>
      <c r="D207" s="22">
        <v>20343</v>
      </c>
    </row>
    <row r="208" spans="1:4">
      <c r="A208" s="22" t="s">
        <v>32</v>
      </c>
      <c r="B208" s="22" t="s">
        <v>140</v>
      </c>
      <c r="C208" s="22" t="s">
        <v>80</v>
      </c>
      <c r="D208" s="22">
        <v>15288</v>
      </c>
    </row>
    <row r="209" spans="1:4">
      <c r="A209" s="22" t="s">
        <v>32</v>
      </c>
      <c r="B209" s="22" t="s">
        <v>650</v>
      </c>
      <c r="C209" s="22" t="s">
        <v>378</v>
      </c>
      <c r="D209" s="22">
        <v>15289</v>
      </c>
    </row>
    <row r="210" spans="1:4">
      <c r="A210" s="22" t="s">
        <v>32</v>
      </c>
      <c r="B210" s="22" t="s">
        <v>651</v>
      </c>
      <c r="C210" s="22" t="s">
        <v>379</v>
      </c>
      <c r="D210" s="22">
        <v>15290</v>
      </c>
    </row>
    <row r="211" spans="1:4">
      <c r="A211" s="22" t="s">
        <v>32</v>
      </c>
      <c r="B211" s="22" t="s">
        <v>141</v>
      </c>
      <c r="C211" s="22" t="s">
        <v>81</v>
      </c>
      <c r="D211" s="22">
        <v>15365</v>
      </c>
    </row>
    <row r="212" spans="1:4">
      <c r="A212" s="22" t="s">
        <v>32</v>
      </c>
      <c r="B212" s="22" t="s">
        <v>652</v>
      </c>
      <c r="C212" s="22" t="s">
        <v>350</v>
      </c>
      <c r="D212" s="22">
        <v>15318</v>
      </c>
    </row>
    <row r="213" spans="1:4">
      <c r="A213" s="22" t="s">
        <v>32</v>
      </c>
      <c r="B213" s="22" t="s">
        <v>653</v>
      </c>
      <c r="C213" s="22" t="s">
        <v>328</v>
      </c>
      <c r="D213" s="22">
        <v>15326</v>
      </c>
    </row>
    <row r="214" spans="1:4">
      <c r="A214" s="22" t="s">
        <v>32</v>
      </c>
      <c r="B214" s="22" t="s">
        <v>654</v>
      </c>
      <c r="C214" s="22" t="s">
        <v>351</v>
      </c>
      <c r="D214" s="22">
        <v>15511</v>
      </c>
    </row>
    <row r="215" spans="1:4">
      <c r="A215" s="22" t="s">
        <v>32</v>
      </c>
      <c r="B215" s="22" t="s">
        <v>655</v>
      </c>
      <c r="C215" s="22" t="s">
        <v>392</v>
      </c>
      <c r="D215" s="22">
        <v>15331</v>
      </c>
    </row>
    <row r="216" spans="1:4">
      <c r="A216" s="22" t="s">
        <v>32</v>
      </c>
      <c r="B216" s="22" t="s">
        <v>145</v>
      </c>
      <c r="C216" s="22" t="s">
        <v>85</v>
      </c>
      <c r="D216" s="22">
        <v>15358</v>
      </c>
    </row>
    <row r="217" spans="1:4">
      <c r="A217" s="22" t="s">
        <v>32</v>
      </c>
      <c r="B217" s="22" t="s">
        <v>656</v>
      </c>
      <c r="C217" s="22" t="s">
        <v>335</v>
      </c>
      <c r="D217" s="22">
        <v>15370</v>
      </c>
    </row>
    <row r="218" spans="1:4">
      <c r="A218" s="22" t="s">
        <v>32</v>
      </c>
      <c r="B218" s="22" t="s">
        <v>657</v>
      </c>
      <c r="C218" s="22" t="s">
        <v>407</v>
      </c>
      <c r="D218" s="22">
        <v>15372</v>
      </c>
    </row>
    <row r="219" spans="1:4">
      <c r="A219" s="22" t="s">
        <v>32</v>
      </c>
      <c r="B219" s="22" t="s">
        <v>658</v>
      </c>
      <c r="C219" s="22" t="s">
        <v>352</v>
      </c>
      <c r="D219" s="22">
        <v>15373</v>
      </c>
    </row>
    <row r="220" spans="1:4">
      <c r="A220" s="22" t="s">
        <v>32</v>
      </c>
      <c r="B220" s="22" t="s">
        <v>659</v>
      </c>
      <c r="C220" s="22" t="s">
        <v>408</v>
      </c>
      <c r="D220" s="22">
        <v>15385</v>
      </c>
    </row>
    <row r="221" spans="1:4">
      <c r="A221" s="22" t="s">
        <v>32</v>
      </c>
      <c r="B221" s="22" t="s">
        <v>116</v>
      </c>
      <c r="C221" s="22" t="s">
        <v>56</v>
      </c>
      <c r="D221" s="22">
        <v>15398</v>
      </c>
    </row>
    <row r="222" spans="1:4">
      <c r="A222" s="22" t="s">
        <v>32</v>
      </c>
      <c r="B222" s="22" t="s">
        <v>660</v>
      </c>
      <c r="C222" s="22" t="s">
        <v>353</v>
      </c>
      <c r="D222" s="22">
        <v>15447</v>
      </c>
    </row>
    <row r="223" spans="1:4">
      <c r="A223" s="22" t="s">
        <v>32</v>
      </c>
      <c r="B223" s="22" t="s">
        <v>661</v>
      </c>
      <c r="C223" s="22" t="s">
        <v>354</v>
      </c>
      <c r="D223" s="22">
        <v>15456</v>
      </c>
    </row>
    <row r="224" spans="1:4">
      <c r="A224" s="22" t="s">
        <v>32</v>
      </c>
      <c r="B224" s="22" t="s">
        <v>662</v>
      </c>
      <c r="C224" s="22" t="s">
        <v>393</v>
      </c>
      <c r="D224" s="22">
        <v>15462</v>
      </c>
    </row>
    <row r="225" spans="1:4">
      <c r="A225" s="22" t="s">
        <v>32</v>
      </c>
      <c r="B225" s="22" t="s">
        <v>663</v>
      </c>
      <c r="C225" s="22" t="s">
        <v>355</v>
      </c>
      <c r="D225" s="22">
        <v>15466</v>
      </c>
    </row>
    <row r="226" spans="1:4">
      <c r="A226" s="22" t="s">
        <v>32</v>
      </c>
      <c r="B226" s="22" t="s">
        <v>664</v>
      </c>
      <c r="C226" s="22" t="s">
        <v>394</v>
      </c>
      <c r="D226" s="22">
        <v>15474</v>
      </c>
    </row>
    <row r="227" spans="1:4">
      <c r="A227" s="22" t="s">
        <v>32</v>
      </c>
      <c r="B227" s="22" t="s">
        <v>665</v>
      </c>
      <c r="C227" s="22" t="s">
        <v>321</v>
      </c>
      <c r="D227" s="22">
        <v>15483</v>
      </c>
    </row>
    <row r="228" spans="1:4">
      <c r="A228" s="22" t="s">
        <v>32</v>
      </c>
      <c r="B228" s="22" t="s">
        <v>142</v>
      </c>
      <c r="C228" s="22" t="s">
        <v>82</v>
      </c>
      <c r="D228" s="22">
        <v>20137</v>
      </c>
    </row>
    <row r="229" spans="1:4">
      <c r="A229" s="22" t="s">
        <v>32</v>
      </c>
      <c r="B229" s="22" t="s">
        <v>666</v>
      </c>
      <c r="C229" s="22" t="s">
        <v>322</v>
      </c>
      <c r="D229" s="22">
        <v>15489</v>
      </c>
    </row>
    <row r="230" spans="1:4">
      <c r="A230" s="22" t="s">
        <v>32</v>
      </c>
      <c r="B230" s="22" t="s">
        <v>146</v>
      </c>
      <c r="C230" s="22" t="s">
        <v>86</v>
      </c>
      <c r="D230" s="22">
        <v>15495</v>
      </c>
    </row>
    <row r="231" spans="1:4">
      <c r="A231" s="22" t="s">
        <v>32</v>
      </c>
      <c r="B231" s="22" t="s">
        <v>667</v>
      </c>
      <c r="C231" s="22" t="s">
        <v>336</v>
      </c>
      <c r="D231" s="22">
        <v>15509</v>
      </c>
    </row>
    <row r="232" spans="1:4">
      <c r="A232" s="22" t="s">
        <v>32</v>
      </c>
      <c r="B232" s="22" t="s">
        <v>668</v>
      </c>
      <c r="C232" s="22" t="s">
        <v>415</v>
      </c>
      <c r="D232" s="22">
        <v>17988</v>
      </c>
    </row>
    <row r="233" spans="1:4">
      <c r="A233" s="22" t="s">
        <v>32</v>
      </c>
      <c r="B233" s="22" t="s">
        <v>669</v>
      </c>
      <c r="C233" s="22" t="s">
        <v>409</v>
      </c>
      <c r="D233" s="22">
        <v>18011</v>
      </c>
    </row>
    <row r="234" spans="1:4">
      <c r="A234" s="22" t="s">
        <v>32</v>
      </c>
      <c r="B234" s="22" t="s">
        <v>670</v>
      </c>
      <c r="C234" s="22" t="s">
        <v>356</v>
      </c>
      <c r="D234" s="22">
        <v>15625</v>
      </c>
    </row>
    <row r="235" spans="1:4">
      <c r="A235" s="22" t="s">
        <v>32</v>
      </c>
      <c r="B235" s="22" t="s">
        <v>671</v>
      </c>
      <c r="C235" s="22" t="s">
        <v>372</v>
      </c>
      <c r="D235" s="22">
        <v>15628</v>
      </c>
    </row>
    <row r="236" spans="1:4">
      <c r="A236" s="22" t="s">
        <v>32</v>
      </c>
      <c r="B236" s="22" t="s">
        <v>672</v>
      </c>
      <c r="C236" s="22" t="s">
        <v>337</v>
      </c>
      <c r="D236" s="22">
        <v>15635</v>
      </c>
    </row>
    <row r="237" spans="1:4">
      <c r="A237" s="22" t="s">
        <v>32</v>
      </c>
      <c r="B237" s="22" t="s">
        <v>673</v>
      </c>
      <c r="C237" s="22" t="s">
        <v>366</v>
      </c>
      <c r="D237" s="22">
        <v>15637</v>
      </c>
    </row>
    <row r="238" spans="1:4">
      <c r="A238" s="22" t="s">
        <v>32</v>
      </c>
      <c r="B238" s="22" t="s">
        <v>674</v>
      </c>
      <c r="C238" s="22" t="s">
        <v>338</v>
      </c>
      <c r="D238" s="22">
        <v>16409</v>
      </c>
    </row>
    <row r="239" spans="1:4">
      <c r="A239" s="22" t="s">
        <v>32</v>
      </c>
      <c r="B239" s="22" t="s">
        <v>675</v>
      </c>
      <c r="C239" s="22" t="s">
        <v>329</v>
      </c>
      <c r="D239" s="22">
        <v>15651</v>
      </c>
    </row>
    <row r="240" spans="1:4">
      <c r="A240" s="22" t="s">
        <v>32</v>
      </c>
      <c r="B240" s="22" t="s">
        <v>112</v>
      </c>
      <c r="C240" s="22" t="s">
        <v>52</v>
      </c>
      <c r="D240" s="22">
        <v>15654</v>
      </c>
    </row>
    <row r="241" spans="1:4">
      <c r="A241" s="22" t="s">
        <v>32</v>
      </c>
      <c r="B241" s="22" t="s">
        <v>676</v>
      </c>
      <c r="C241" s="22" t="s">
        <v>410</v>
      </c>
      <c r="D241" s="22">
        <v>15672</v>
      </c>
    </row>
    <row r="242" spans="1:4">
      <c r="A242" s="22" t="s">
        <v>32</v>
      </c>
      <c r="B242" s="22" t="s">
        <v>147</v>
      </c>
      <c r="C242" s="22" t="s">
        <v>87</v>
      </c>
      <c r="D242" s="22">
        <v>15678</v>
      </c>
    </row>
    <row r="243" spans="1:4">
      <c r="A243" s="22" t="s">
        <v>32</v>
      </c>
      <c r="B243" s="22" t="s">
        <v>677</v>
      </c>
      <c r="C243" s="22" t="s">
        <v>380</v>
      </c>
      <c r="D243" s="22">
        <v>15686</v>
      </c>
    </row>
    <row r="244" spans="1:4">
      <c r="A244" s="22" t="s">
        <v>32</v>
      </c>
      <c r="B244" s="22" t="s">
        <v>678</v>
      </c>
      <c r="C244" s="22" t="s">
        <v>395</v>
      </c>
      <c r="D244" s="22">
        <v>16407</v>
      </c>
    </row>
    <row r="245" spans="1:4">
      <c r="A245" s="22" t="s">
        <v>32</v>
      </c>
      <c r="B245" s="22" t="s">
        <v>679</v>
      </c>
      <c r="C245" s="22" t="s">
        <v>339</v>
      </c>
      <c r="D245" s="22">
        <v>16820</v>
      </c>
    </row>
    <row r="246" spans="1:4">
      <c r="A246" s="22" t="s">
        <v>32</v>
      </c>
      <c r="B246" s="22" t="s">
        <v>680</v>
      </c>
      <c r="C246" s="22" t="s">
        <v>416</v>
      </c>
      <c r="D246" s="22">
        <v>15763</v>
      </c>
    </row>
    <row r="247" spans="1:4">
      <c r="A247" s="22" t="s">
        <v>32</v>
      </c>
      <c r="B247" s="22" t="s">
        <v>681</v>
      </c>
      <c r="C247" s="22" t="s">
        <v>367</v>
      </c>
      <c r="D247" s="22">
        <v>15764</v>
      </c>
    </row>
    <row r="248" spans="1:4">
      <c r="A248" s="22" t="s">
        <v>32</v>
      </c>
      <c r="B248" s="22" t="s">
        <v>682</v>
      </c>
      <c r="C248" s="22" t="s">
        <v>417</v>
      </c>
      <c r="D248" s="22">
        <v>15773</v>
      </c>
    </row>
    <row r="249" spans="1:4">
      <c r="A249" s="22" t="s">
        <v>32</v>
      </c>
      <c r="B249" s="22" t="s">
        <v>683</v>
      </c>
      <c r="C249" s="22" t="s">
        <v>357</v>
      </c>
      <c r="D249" s="22">
        <v>15775</v>
      </c>
    </row>
    <row r="250" spans="1:4">
      <c r="A250" s="22" t="s">
        <v>32</v>
      </c>
      <c r="B250" s="22" t="s">
        <v>684</v>
      </c>
      <c r="C250" s="22" t="s">
        <v>418</v>
      </c>
      <c r="D250" s="22">
        <v>15776</v>
      </c>
    </row>
    <row r="251" spans="1:4">
      <c r="A251" s="22" t="s">
        <v>32</v>
      </c>
      <c r="B251" s="22" t="s">
        <v>685</v>
      </c>
      <c r="C251" s="22" t="s">
        <v>373</v>
      </c>
      <c r="D251" s="22">
        <v>15778</v>
      </c>
    </row>
    <row r="252" spans="1:4">
      <c r="A252" s="22" t="s">
        <v>32</v>
      </c>
      <c r="B252" s="22" t="s">
        <v>686</v>
      </c>
      <c r="C252" s="22" t="s">
        <v>396</v>
      </c>
      <c r="D252" s="22">
        <v>14487</v>
      </c>
    </row>
    <row r="253" spans="1:4">
      <c r="A253" s="22" t="s">
        <v>33</v>
      </c>
      <c r="B253" s="22" t="s">
        <v>687</v>
      </c>
      <c r="C253" s="22" t="s">
        <v>433</v>
      </c>
      <c r="D253" s="22">
        <v>17757</v>
      </c>
    </row>
    <row r="254" spans="1:4">
      <c r="A254" s="22" t="s">
        <v>33</v>
      </c>
      <c r="B254" s="22" t="s">
        <v>149</v>
      </c>
      <c r="C254" s="22" t="s">
        <v>89</v>
      </c>
      <c r="D254" s="22">
        <v>14453</v>
      </c>
    </row>
    <row r="255" spans="1:4">
      <c r="A255" s="22" t="s">
        <v>33</v>
      </c>
      <c r="B255" s="22" t="s">
        <v>688</v>
      </c>
      <c r="C255" s="22" t="s">
        <v>429</v>
      </c>
      <c r="D255" s="22">
        <v>14479</v>
      </c>
    </row>
    <row r="256" spans="1:4">
      <c r="A256" s="22" t="s">
        <v>33</v>
      </c>
      <c r="B256" s="22" t="s">
        <v>689</v>
      </c>
      <c r="C256" s="22" t="s">
        <v>419</v>
      </c>
      <c r="D256" s="22">
        <v>14562</v>
      </c>
    </row>
    <row r="257" spans="1:4">
      <c r="A257" s="22" t="s">
        <v>33</v>
      </c>
      <c r="B257" s="22" t="s">
        <v>690</v>
      </c>
      <c r="C257" s="22" t="s">
        <v>434</v>
      </c>
      <c r="D257" s="22">
        <v>15168</v>
      </c>
    </row>
    <row r="258" spans="1:4">
      <c r="A258" s="22" t="s">
        <v>33</v>
      </c>
      <c r="B258" s="22" t="s">
        <v>691</v>
      </c>
      <c r="C258" s="22" t="s">
        <v>435</v>
      </c>
      <c r="D258" s="22">
        <v>15251</v>
      </c>
    </row>
    <row r="259" spans="1:4">
      <c r="A259" s="22" t="s">
        <v>33</v>
      </c>
      <c r="B259" s="22" t="s">
        <v>153</v>
      </c>
      <c r="C259" s="22" t="s">
        <v>93</v>
      </c>
      <c r="D259" s="22">
        <v>17740</v>
      </c>
    </row>
    <row r="260" spans="1:4">
      <c r="A260" s="22" t="s">
        <v>33</v>
      </c>
      <c r="B260" s="22" t="s">
        <v>148</v>
      </c>
      <c r="C260" s="22" t="s">
        <v>88</v>
      </c>
      <c r="D260" s="22">
        <v>15277</v>
      </c>
    </row>
    <row r="261" spans="1:4">
      <c r="A261" s="22" t="s">
        <v>33</v>
      </c>
      <c r="B261" s="22" t="s">
        <v>692</v>
      </c>
      <c r="C261" s="22" t="s">
        <v>423</v>
      </c>
      <c r="D261" s="22">
        <v>15279</v>
      </c>
    </row>
    <row r="262" spans="1:4">
      <c r="A262" s="22" t="s">
        <v>33</v>
      </c>
      <c r="B262" s="22" t="s">
        <v>693</v>
      </c>
      <c r="C262" s="22" t="s">
        <v>420</v>
      </c>
      <c r="D262" s="22">
        <v>15293</v>
      </c>
    </row>
    <row r="263" spans="1:4">
      <c r="A263" s="22" t="s">
        <v>33</v>
      </c>
      <c r="B263" s="22" t="s">
        <v>150</v>
      </c>
      <c r="C263" s="22" t="s">
        <v>90</v>
      </c>
      <c r="D263" s="22">
        <v>15311</v>
      </c>
    </row>
    <row r="264" spans="1:4">
      <c r="A264" s="22" t="s">
        <v>33</v>
      </c>
      <c r="B264" s="22" t="s">
        <v>694</v>
      </c>
      <c r="C264" s="22" t="s">
        <v>430</v>
      </c>
      <c r="D264" s="22">
        <v>15312</v>
      </c>
    </row>
    <row r="265" spans="1:4">
      <c r="A265" s="22" t="s">
        <v>33</v>
      </c>
      <c r="B265" s="22" t="s">
        <v>695</v>
      </c>
      <c r="C265" s="22" t="s">
        <v>424</v>
      </c>
      <c r="D265" s="22">
        <v>15363</v>
      </c>
    </row>
    <row r="266" spans="1:4">
      <c r="A266" s="22" t="s">
        <v>33</v>
      </c>
      <c r="B266" s="22" t="s">
        <v>696</v>
      </c>
      <c r="C266" s="22" t="s">
        <v>436</v>
      </c>
      <c r="D266" s="22">
        <v>15364</v>
      </c>
    </row>
    <row r="267" spans="1:4">
      <c r="A267" s="22" t="s">
        <v>33</v>
      </c>
      <c r="B267" s="22" t="s">
        <v>697</v>
      </c>
      <c r="C267" s="22" t="s">
        <v>421</v>
      </c>
      <c r="D267" s="22">
        <v>15367</v>
      </c>
    </row>
    <row r="268" spans="1:4">
      <c r="A268" s="22" t="s">
        <v>33</v>
      </c>
      <c r="B268" s="22" t="s">
        <v>698</v>
      </c>
      <c r="C268" s="22" t="s">
        <v>425</v>
      </c>
      <c r="D268" s="22">
        <v>15389</v>
      </c>
    </row>
    <row r="269" spans="1:4">
      <c r="A269" s="22" t="s">
        <v>33</v>
      </c>
      <c r="B269" s="22" t="s">
        <v>699</v>
      </c>
      <c r="C269" s="22" t="s">
        <v>422</v>
      </c>
      <c r="D269" s="22">
        <v>15401</v>
      </c>
    </row>
    <row r="270" spans="1:4">
      <c r="A270" s="22" t="s">
        <v>33</v>
      </c>
      <c r="B270" s="22" t="s">
        <v>700</v>
      </c>
      <c r="C270" s="22" t="s">
        <v>431</v>
      </c>
      <c r="D270" s="22">
        <v>15414</v>
      </c>
    </row>
    <row r="271" spans="1:4">
      <c r="A271" s="22" t="s">
        <v>33</v>
      </c>
      <c r="B271" s="22" t="s">
        <v>701</v>
      </c>
      <c r="C271" s="22" t="s">
        <v>426</v>
      </c>
      <c r="D271" s="22">
        <v>15420</v>
      </c>
    </row>
    <row r="272" spans="1:4">
      <c r="A272" s="22" t="s">
        <v>33</v>
      </c>
      <c r="B272" s="22" t="s">
        <v>151</v>
      </c>
      <c r="C272" s="22" t="s">
        <v>91</v>
      </c>
      <c r="D272" s="22">
        <v>15423</v>
      </c>
    </row>
    <row r="273" spans="1:4">
      <c r="A273" s="22" t="s">
        <v>33</v>
      </c>
      <c r="B273" s="22" t="s">
        <v>702</v>
      </c>
      <c r="C273" s="22" t="s">
        <v>432</v>
      </c>
      <c r="D273" s="22">
        <v>15428</v>
      </c>
    </row>
    <row r="274" spans="1:4">
      <c r="A274" s="22" t="s">
        <v>33</v>
      </c>
      <c r="B274" s="22" t="s">
        <v>703</v>
      </c>
      <c r="C274" s="22" t="s">
        <v>427</v>
      </c>
      <c r="D274" s="22">
        <v>15431</v>
      </c>
    </row>
    <row r="275" spans="1:4">
      <c r="A275" s="22" t="s">
        <v>33</v>
      </c>
      <c r="B275" s="22" t="s">
        <v>704</v>
      </c>
      <c r="C275" s="22" t="s">
        <v>428</v>
      </c>
      <c r="D275" s="22">
        <v>15516</v>
      </c>
    </row>
    <row r="276" spans="1:4">
      <c r="A276" s="22" t="s">
        <v>33</v>
      </c>
      <c r="B276" s="22" t="s">
        <v>705</v>
      </c>
      <c r="C276" s="22" t="s">
        <v>437</v>
      </c>
      <c r="D276" s="22">
        <v>15541</v>
      </c>
    </row>
    <row r="277" spans="1:4">
      <c r="A277" s="22" t="s">
        <v>33</v>
      </c>
      <c r="B277" s="22" t="s">
        <v>152</v>
      </c>
      <c r="C277" s="22" t="s">
        <v>92</v>
      </c>
      <c r="D277" s="22">
        <v>15605</v>
      </c>
    </row>
    <row r="278" spans="1:4">
      <c r="A278" s="22" t="s">
        <v>33</v>
      </c>
      <c r="B278" s="22" t="s">
        <v>706</v>
      </c>
      <c r="C278" s="22" t="s">
        <v>438</v>
      </c>
      <c r="D278" s="22">
        <v>15626</v>
      </c>
    </row>
    <row r="279" spans="1:4">
      <c r="A279" s="22" t="s">
        <v>439</v>
      </c>
      <c r="B279" s="22" t="s">
        <v>707</v>
      </c>
      <c r="C279" s="22" t="s">
        <v>446</v>
      </c>
      <c r="D279" s="22">
        <v>14212</v>
      </c>
    </row>
    <row r="280" spans="1:4">
      <c r="A280" s="22" t="s">
        <v>439</v>
      </c>
      <c r="B280" s="22" t="s">
        <v>708</v>
      </c>
      <c r="C280" s="22" t="s">
        <v>455</v>
      </c>
      <c r="D280" s="22">
        <v>14227</v>
      </c>
    </row>
    <row r="281" spans="1:4">
      <c r="A281" s="22" t="s">
        <v>439</v>
      </c>
      <c r="B281" s="22" t="s">
        <v>709</v>
      </c>
      <c r="C281" s="22" t="s">
        <v>456</v>
      </c>
      <c r="D281" s="22">
        <v>14228</v>
      </c>
    </row>
    <row r="282" spans="1:4">
      <c r="A282" s="22" t="s">
        <v>439</v>
      </c>
      <c r="B282" s="22" t="s">
        <v>710</v>
      </c>
      <c r="C282" s="22" t="s">
        <v>457</v>
      </c>
      <c r="D282" s="22">
        <v>14237</v>
      </c>
    </row>
    <row r="283" spans="1:4">
      <c r="A283" s="22" t="s">
        <v>439</v>
      </c>
      <c r="B283" s="22" t="s">
        <v>711</v>
      </c>
      <c r="C283" s="22" t="s">
        <v>447</v>
      </c>
      <c r="D283" s="22">
        <v>15769</v>
      </c>
    </row>
    <row r="284" spans="1:4">
      <c r="A284" s="22" t="s">
        <v>439</v>
      </c>
      <c r="B284" s="22" t="s">
        <v>712</v>
      </c>
      <c r="C284" s="22" t="s">
        <v>440</v>
      </c>
      <c r="D284" s="22">
        <v>14943</v>
      </c>
    </row>
    <row r="285" spans="1:4">
      <c r="A285" s="22" t="s">
        <v>439</v>
      </c>
      <c r="B285" s="22" t="s">
        <v>713</v>
      </c>
      <c r="C285" s="22" t="s">
        <v>458</v>
      </c>
      <c r="D285" s="22">
        <v>15014</v>
      </c>
    </row>
    <row r="286" spans="1:4">
      <c r="A286" s="22" t="s">
        <v>439</v>
      </c>
      <c r="B286" s="22" t="s">
        <v>714</v>
      </c>
      <c r="C286" s="22" t="s">
        <v>441</v>
      </c>
      <c r="D286" s="22">
        <v>15017</v>
      </c>
    </row>
    <row r="287" spans="1:4">
      <c r="A287" s="22" t="s">
        <v>439</v>
      </c>
      <c r="B287" s="22" t="s">
        <v>715</v>
      </c>
      <c r="C287" s="22" t="s">
        <v>459</v>
      </c>
      <c r="D287" s="22">
        <v>15029</v>
      </c>
    </row>
    <row r="288" spans="1:4">
      <c r="A288" s="22" t="s">
        <v>439</v>
      </c>
      <c r="B288" s="22" t="s">
        <v>716</v>
      </c>
      <c r="C288" s="22" t="s">
        <v>442</v>
      </c>
      <c r="D288" s="22">
        <v>15076</v>
      </c>
    </row>
    <row r="289" spans="1:4">
      <c r="A289" s="22" t="s">
        <v>439</v>
      </c>
      <c r="B289" s="22" t="s">
        <v>717</v>
      </c>
      <c r="C289" s="22" t="s">
        <v>443</v>
      </c>
      <c r="D289" s="22">
        <v>15125</v>
      </c>
    </row>
    <row r="290" spans="1:4">
      <c r="A290" s="22" t="s">
        <v>439</v>
      </c>
      <c r="B290" s="22" t="s">
        <v>718</v>
      </c>
      <c r="C290" s="22" t="s">
        <v>444</v>
      </c>
      <c r="D290" s="22">
        <v>15126</v>
      </c>
    </row>
    <row r="291" spans="1:4">
      <c r="A291" s="22" t="s">
        <v>439</v>
      </c>
      <c r="B291" s="22" t="s">
        <v>719</v>
      </c>
      <c r="C291" s="22" t="s">
        <v>448</v>
      </c>
      <c r="D291" s="22">
        <v>15327</v>
      </c>
    </row>
    <row r="292" spans="1:4">
      <c r="A292" s="22" t="s">
        <v>439</v>
      </c>
      <c r="B292" s="22" t="s">
        <v>720</v>
      </c>
      <c r="C292" s="22" t="s">
        <v>449</v>
      </c>
      <c r="D292" s="22">
        <v>14459</v>
      </c>
    </row>
    <row r="293" spans="1:4">
      <c r="A293" s="22" t="s">
        <v>439</v>
      </c>
      <c r="B293" s="22" t="s">
        <v>721</v>
      </c>
      <c r="C293" s="22" t="s">
        <v>450</v>
      </c>
      <c r="D293" s="22">
        <v>18030</v>
      </c>
    </row>
    <row r="294" spans="1:4">
      <c r="A294" s="22" t="s">
        <v>439</v>
      </c>
      <c r="B294" s="22" t="s">
        <v>722</v>
      </c>
      <c r="C294" s="22" t="s">
        <v>451</v>
      </c>
      <c r="D294" s="22">
        <v>15547</v>
      </c>
    </row>
    <row r="295" spans="1:4">
      <c r="A295" s="22" t="s">
        <v>439</v>
      </c>
      <c r="B295" s="22" t="s">
        <v>723</v>
      </c>
      <c r="C295" s="22" t="s">
        <v>460</v>
      </c>
      <c r="D295" s="22">
        <v>15622</v>
      </c>
    </row>
    <row r="296" spans="1:4">
      <c r="A296" s="22" t="s">
        <v>439</v>
      </c>
      <c r="B296" s="22" t="s">
        <v>724</v>
      </c>
      <c r="C296" s="22" t="s">
        <v>461</v>
      </c>
      <c r="D296" s="22">
        <v>15621</v>
      </c>
    </row>
    <row r="297" spans="1:4">
      <c r="A297" s="22" t="s">
        <v>439</v>
      </c>
      <c r="B297" s="22" t="s">
        <v>725</v>
      </c>
      <c r="C297" s="22" t="s">
        <v>445</v>
      </c>
      <c r="D297" s="22">
        <v>15682</v>
      </c>
    </row>
    <row r="298" spans="1:4">
      <c r="A298" s="22" t="s">
        <v>439</v>
      </c>
      <c r="B298" s="22" t="s">
        <v>726</v>
      </c>
      <c r="C298" s="22" t="s">
        <v>452</v>
      </c>
      <c r="D298" s="22">
        <v>15693</v>
      </c>
    </row>
    <row r="299" spans="1:4">
      <c r="A299" s="22" t="s">
        <v>439</v>
      </c>
      <c r="B299" s="22" t="s">
        <v>727</v>
      </c>
      <c r="C299" s="22" t="s">
        <v>453</v>
      </c>
      <c r="D299" s="22">
        <v>15768</v>
      </c>
    </row>
    <row r="300" spans="1:4">
      <c r="A300" s="22" t="s">
        <v>439</v>
      </c>
      <c r="B300" s="22" t="s">
        <v>728</v>
      </c>
      <c r="C300" s="22" t="s">
        <v>454</v>
      </c>
      <c r="D300" s="22">
        <v>15780</v>
      </c>
    </row>
    <row r="301" spans="1:4">
      <c r="A301" s="22" t="s">
        <v>34</v>
      </c>
      <c r="B301" s="22" t="s">
        <v>729</v>
      </c>
      <c r="C301" s="22" t="s">
        <v>471</v>
      </c>
      <c r="D301" s="22">
        <v>14436</v>
      </c>
    </row>
    <row r="302" spans="1:4">
      <c r="A302" s="22" t="s">
        <v>34</v>
      </c>
      <c r="B302" s="22" t="s">
        <v>730</v>
      </c>
      <c r="C302" s="22" t="s">
        <v>462</v>
      </c>
      <c r="D302" s="22">
        <v>14643</v>
      </c>
    </row>
    <row r="303" spans="1:4">
      <c r="A303" s="22" t="s">
        <v>34</v>
      </c>
      <c r="B303" s="22" t="s">
        <v>731</v>
      </c>
      <c r="C303" s="22" t="s">
        <v>477</v>
      </c>
      <c r="D303" s="22">
        <v>14645</v>
      </c>
    </row>
    <row r="304" spans="1:4">
      <c r="A304" s="22" t="s">
        <v>34</v>
      </c>
      <c r="B304" s="22" t="s">
        <v>732</v>
      </c>
      <c r="C304" s="22" t="s">
        <v>483</v>
      </c>
      <c r="D304" s="22">
        <v>14655</v>
      </c>
    </row>
    <row r="305" spans="1:4">
      <c r="A305" s="22" t="s">
        <v>34</v>
      </c>
      <c r="B305" s="22" t="s">
        <v>733</v>
      </c>
      <c r="C305" s="22" t="s">
        <v>484</v>
      </c>
      <c r="D305" s="22">
        <v>14579</v>
      </c>
    </row>
    <row r="306" spans="1:4">
      <c r="A306" s="22" t="s">
        <v>34</v>
      </c>
      <c r="B306" s="22" t="s">
        <v>734</v>
      </c>
      <c r="C306" s="22" t="s">
        <v>478</v>
      </c>
      <c r="D306" s="22">
        <v>14660</v>
      </c>
    </row>
    <row r="307" spans="1:4">
      <c r="A307" s="22" t="s">
        <v>34</v>
      </c>
      <c r="B307" s="22" t="s">
        <v>735</v>
      </c>
      <c r="C307" s="22" t="s">
        <v>485</v>
      </c>
      <c r="D307" s="22">
        <v>14662</v>
      </c>
    </row>
    <row r="308" spans="1:4">
      <c r="A308" s="22" t="s">
        <v>34</v>
      </c>
      <c r="B308" s="22" t="s">
        <v>154</v>
      </c>
      <c r="C308" s="22" t="s">
        <v>94</v>
      </c>
      <c r="D308" s="22">
        <v>14663</v>
      </c>
    </row>
    <row r="309" spans="1:4">
      <c r="A309" s="22" t="s">
        <v>34</v>
      </c>
      <c r="B309" s="22" t="s">
        <v>736</v>
      </c>
      <c r="C309" s="22" t="s">
        <v>463</v>
      </c>
      <c r="D309" s="22">
        <v>14795</v>
      </c>
    </row>
    <row r="310" spans="1:4">
      <c r="A310" s="22" t="s">
        <v>34</v>
      </c>
      <c r="B310" s="22" t="s">
        <v>737</v>
      </c>
      <c r="C310" s="22" t="s">
        <v>479</v>
      </c>
      <c r="D310" s="22">
        <v>14818</v>
      </c>
    </row>
    <row r="311" spans="1:4">
      <c r="A311" s="22" t="s">
        <v>34</v>
      </c>
      <c r="B311" s="22" t="s">
        <v>738</v>
      </c>
      <c r="C311" s="22" t="s">
        <v>464</v>
      </c>
      <c r="D311" s="22">
        <v>14838</v>
      </c>
    </row>
    <row r="312" spans="1:4">
      <c r="A312" s="22" t="s">
        <v>34</v>
      </c>
      <c r="B312" s="22" t="s">
        <v>739</v>
      </c>
      <c r="C312" s="22" t="s">
        <v>480</v>
      </c>
      <c r="D312" s="22">
        <v>15045</v>
      </c>
    </row>
    <row r="313" spans="1:4">
      <c r="A313" s="22" t="s">
        <v>34</v>
      </c>
      <c r="B313" s="22" t="s">
        <v>740</v>
      </c>
      <c r="C313" s="22" t="s">
        <v>481</v>
      </c>
      <c r="D313" s="22">
        <v>15057</v>
      </c>
    </row>
    <row r="314" spans="1:4">
      <c r="A314" s="22" t="s">
        <v>34</v>
      </c>
      <c r="B314" s="22" t="s">
        <v>741</v>
      </c>
      <c r="C314" s="22" t="s">
        <v>486</v>
      </c>
      <c r="D314" s="22">
        <v>15059</v>
      </c>
    </row>
    <row r="315" spans="1:4">
      <c r="A315" s="22" t="s">
        <v>34</v>
      </c>
      <c r="B315" s="22" t="s">
        <v>742</v>
      </c>
      <c r="C315" s="22" t="s">
        <v>475</v>
      </c>
      <c r="D315" s="22">
        <v>15062</v>
      </c>
    </row>
    <row r="316" spans="1:4">
      <c r="A316" s="22" t="s">
        <v>34</v>
      </c>
      <c r="B316" s="22" t="s">
        <v>743</v>
      </c>
      <c r="C316" s="22" t="s">
        <v>472</v>
      </c>
      <c r="D316" s="22">
        <v>15064</v>
      </c>
    </row>
    <row r="317" spans="1:4">
      <c r="A317" s="22" t="s">
        <v>34</v>
      </c>
      <c r="B317" s="22" t="s">
        <v>744</v>
      </c>
      <c r="C317" s="22" t="s">
        <v>473</v>
      </c>
      <c r="D317" s="22">
        <v>16324</v>
      </c>
    </row>
    <row r="318" spans="1:4">
      <c r="A318" s="22" t="s">
        <v>34</v>
      </c>
      <c r="B318" s="22" t="s">
        <v>745</v>
      </c>
      <c r="C318" s="22" t="s">
        <v>474</v>
      </c>
      <c r="D318" s="22">
        <v>15067</v>
      </c>
    </row>
    <row r="319" spans="1:4">
      <c r="A319" s="22" t="s">
        <v>34</v>
      </c>
      <c r="B319" s="22" t="s">
        <v>746</v>
      </c>
      <c r="C319" s="22" t="s">
        <v>476</v>
      </c>
      <c r="D319" s="22">
        <v>15096</v>
      </c>
    </row>
    <row r="320" spans="1:4">
      <c r="A320" s="22" t="s">
        <v>34</v>
      </c>
      <c r="B320" s="22" t="s">
        <v>747</v>
      </c>
      <c r="C320" s="22" t="s">
        <v>487</v>
      </c>
      <c r="D320" s="22">
        <v>15117</v>
      </c>
    </row>
    <row r="321" spans="1:4">
      <c r="A321" s="22" t="s">
        <v>34</v>
      </c>
      <c r="B321" s="22" t="s">
        <v>748</v>
      </c>
      <c r="C321" s="22" t="s">
        <v>465</v>
      </c>
      <c r="D321" s="22">
        <v>15275</v>
      </c>
    </row>
    <row r="322" spans="1:4">
      <c r="A322" s="22" t="s">
        <v>34</v>
      </c>
      <c r="B322" s="22" t="s">
        <v>749</v>
      </c>
      <c r="C322" s="22" t="s">
        <v>466</v>
      </c>
      <c r="D322" s="22">
        <v>15285</v>
      </c>
    </row>
    <row r="323" spans="1:4">
      <c r="A323" s="22" t="s">
        <v>34</v>
      </c>
      <c r="B323" s="22" t="s">
        <v>750</v>
      </c>
      <c r="C323" s="22" t="s">
        <v>482</v>
      </c>
      <c r="D323" s="22">
        <v>15292</v>
      </c>
    </row>
    <row r="324" spans="1:4">
      <c r="A324" s="22" t="s">
        <v>34</v>
      </c>
      <c r="B324" s="22" t="s">
        <v>751</v>
      </c>
      <c r="C324" s="22" t="s">
        <v>467</v>
      </c>
      <c r="D324" s="22">
        <v>15301</v>
      </c>
    </row>
    <row r="325" spans="1:4">
      <c r="A325" s="22" t="s">
        <v>34</v>
      </c>
      <c r="B325" s="22" t="s">
        <v>752</v>
      </c>
      <c r="C325" s="22" t="s">
        <v>468</v>
      </c>
      <c r="D325" s="22">
        <v>15634</v>
      </c>
    </row>
    <row r="326" spans="1:4">
      <c r="A326" s="22" t="s">
        <v>34</v>
      </c>
      <c r="B326" s="22" t="s">
        <v>753</v>
      </c>
      <c r="C326" s="22" t="s">
        <v>469</v>
      </c>
      <c r="D326" s="22">
        <v>15656</v>
      </c>
    </row>
    <row r="327" spans="1:4">
      <c r="A327" s="22" t="s">
        <v>34</v>
      </c>
      <c r="B327" s="22" t="s">
        <v>754</v>
      </c>
      <c r="C327" s="22" t="s">
        <v>470</v>
      </c>
      <c r="D327" s="22">
        <v>15661</v>
      </c>
    </row>
    <row r="328" spans="1:4">
      <c r="A328" s="22" t="s">
        <v>34</v>
      </c>
      <c r="B328" s="22" t="s">
        <v>155</v>
      </c>
      <c r="C328" s="22" t="s">
        <v>95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E813427-ED26-482C-AA95-5E8CE21F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088050-6D1C-4374-A6E1-B9B58326C08D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1ed6e237-7a44-4d6d-bfbc-e270d277b5ad"/>
    <ds:schemaRef ds:uri="http://schemas.microsoft.com/office/2006/metadata/properties"/>
    <ds:schemaRef ds:uri="http://schemas.microsoft.com/sharepoint/v3"/>
    <ds:schemaRef ds:uri="dac3fa0a-9923-49c3-b4ba-df6390fa58ea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size="35" baseType="lpstr">
      <vt:lpstr>pmtct</vt:lpstr>
      <vt:lpstr>ccc</vt:lpstr>
      <vt:lpstr>TB ACF</vt:lpstr>
      <vt:lpstr>data</vt:lpstr>
      <vt:lpstr>SiteSetUp</vt:lpstr>
      <vt:lpstr>SurgeSites</vt:lpstr>
      <vt:lpstr>Baringo</vt:lpstr>
      <vt:lpstr>County</vt:lpstr>
      <vt:lpstr>ccc!dd</vt:lpstr>
      <vt:lpstr>pmtct!dd</vt:lpstr>
      <vt:lpstr>'TB ACF'!dd</vt:lpstr>
      <vt:lpstr>Laikipia</vt:lpstr>
      <vt:lpstr>ccc!mflcode</vt:lpstr>
      <vt:lpstr>pmtct!mflcode</vt:lpstr>
      <vt:lpstr>'TB ACF'!mflcode</vt:lpstr>
      <vt:lpstr>ccc!mm</vt:lpstr>
      <vt:lpstr>pmtct!mm</vt:lpstr>
      <vt:lpstr>'TB ACF'!mm</vt:lpstr>
      <vt:lpstr>Nakuru</vt:lpstr>
      <vt:lpstr>ccc!Print_Area</vt:lpstr>
      <vt:lpstr>pmtct!Print_Area</vt:lpstr>
      <vt:lpstr>'TB ACF'!Print_Area</vt:lpstr>
      <vt:lpstr>Samburu</vt:lpstr>
      <vt:lpstr>ccc!sdp</vt:lpstr>
      <vt:lpstr>pmtct!sdp</vt:lpstr>
      <vt:lpstr>'TB ACF'!sdp</vt:lpstr>
      <vt:lpstr>ccc!site</vt:lpstr>
      <vt:lpstr>pmtct!site</vt:lpstr>
      <vt:lpstr>'TB ACF'!site</vt:lpstr>
      <vt:lpstr>ccc!sitecounty</vt:lpstr>
      <vt:lpstr>pmtct!sitecounty</vt:lpstr>
      <vt:lpstr>'TB ACF'!sitecounty</vt:lpstr>
      <vt:lpstr>ccc!yyyy</vt:lpstr>
      <vt:lpstr>pmtct!yyyy</vt:lpstr>
      <vt:lpstr>'TB ACF'!yyyy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Emmanuel Kaunda</cp:lastModifiedBy>
  <cp:lastPrinted>2020-03-25T15:12:47Z</cp:lastPrinted>
  <dcterms:created xsi:type="dcterms:W3CDTF">2019-05-13T14:48:35Z</dcterms:created>
  <dcterms:modified xsi:type="dcterms:W3CDTF">2023-10-11T15:11:48Z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